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codeName="{26A90621-87C4-6C01-FD6A-EE6E7C140903}"/>
  <workbookPr codeName="ThisWorkbook"/>
  <mc:AlternateContent xmlns:mc="http://schemas.openxmlformats.org/markup-compatibility/2006">
    <mc:Choice Requires="x15">
      <x15ac:absPath xmlns:x15ac="http://schemas.microsoft.com/office/spreadsheetml/2010/11/ac" url="https://nmgov.sharepoint.com/sites/ENV-CTFP/Shared Documents/IMPL/CI CALC/TIER 1/T1_release_versions/"/>
    </mc:Choice>
  </mc:AlternateContent>
  <xr:revisionPtr revIDLastSave="13840" documentId="13_ncr:1_{A92069B4-280E-43E4-8E32-57B451769157}" xr6:coauthVersionLast="47" xr6:coauthVersionMax="47" xr10:uidLastSave="{785D15C0-0D59-4F3C-9771-2DC604BC3F4D}"/>
  <bookViews>
    <workbookView xWindow="-120" yWindow="-120" windowWidth="29040" windowHeight="15720" activeTab="2" xr2:uid="{E630BA4E-3280-4BF2-B8BC-88122ED84601}"/>
  </bookViews>
  <sheets>
    <sheet name="Introduction" sheetId="31" r:id="rId1"/>
    <sheet name="PathwaySummary" sheetId="29" r:id="rId2"/>
    <sheet name="SiteSpecificInputs" sheetId="26" r:id="rId3"/>
    <sheet name="Background" sheetId="14" r:id="rId4"/>
  </sheets>
  <definedNames>
    <definedName name="_xleta.IFERROR" hidden="1" xlm="1">#NAME?</definedName>
    <definedName name="_xleta.N" hidden="1" xlm="1">#NAME?</definedName>
    <definedName name="_xleta.PRODUCT" hidden="1" xlm="1">#NAME?</definedName>
    <definedName name="_xleta.SUM" hidden="1" xlm="1">#NAME?</definedName>
    <definedName name="_xleta.T" hidden="1" xlm="1">#NAME?</definedName>
    <definedName name="_xleta.VLOOKUP" hidden="1" xlm="1">#NAME?</definedName>
    <definedName name="_xleta.XLOOKUP" hidden="1" xlm="1">#NAME?</definedName>
    <definedName name="_xlpm.AD_VSD" hidden="1" xlm="1">#NAME?</definedName>
    <definedName name="_xlpm.delim" hidden="1" xlm="1">#NAME?</definedName>
    <definedName name="_xlpm.idx" hidden="1" xlm="1">#NAME?</definedName>
    <definedName name="_xlpm.mfrac_effluent_solids_screened" hidden="1" xlm="1">#NAME?</definedName>
    <definedName name="_xlpm.p" hidden="1" xlm="1">#NAME?</definedName>
    <definedName name="_xlpm.pt" hidden="1" xlm="1">#NAME?</definedName>
    <definedName name="_xlpm.ptw" hidden="1" xlm="1">#NAME?</definedName>
    <definedName name="_xlpm.ptwy" hidden="1" xlm="1">#NAME?</definedName>
    <definedName name="_xlpm.region" hidden="1" xlm="1">#NAME?</definedName>
    <definedName name="_xlpm.T_avg" hidden="1" xlm="1">#NAME?</definedName>
    <definedName name="Btu2J">Background!$M$4</definedName>
    <definedName name="Btu2kJ">Background!$M$5</definedName>
    <definedName name="Btu2kWh">Background!$M$8</definedName>
    <definedName name="Btu2MJ">Background!$M$6</definedName>
    <definedName name="Btu2mmBtu">Background!$M$10</definedName>
    <definedName name="Btu2Wh">Background!$M$7</definedName>
    <definedName name="CContent_CO">Background!$C$65</definedName>
    <definedName name="CContent_CO2">Background!$C$66</definedName>
    <definedName name="CContent_VOC">Background!$C$64</definedName>
    <definedName name="ft32gal">Background!$M$22</definedName>
    <definedName name="ft32L">Background!$M$21</definedName>
    <definedName name="ft32m3">Background!$M$19</definedName>
    <definedName name="ft32mL">Background!$M$20</definedName>
    <definedName name="g2kg">Background!$I$14</definedName>
    <definedName name="g2lb">Background!$I$16</definedName>
    <definedName name="g2MT">Background!$I$15</definedName>
    <definedName name="g2T">Background!$I$17</definedName>
    <definedName name="gal2ft3">Background!$L$23</definedName>
    <definedName name="gal2L">Background!$L$21</definedName>
    <definedName name="gal2m3">Background!$L$19</definedName>
    <definedName name="gal2mL">Background!$L$20</definedName>
    <definedName name="grid_CIs">Background!$E$25:$E$53</definedName>
    <definedName name="grid_names">Background!$D$25:$D$53</definedName>
    <definedName name="GWP_CH4">Background!$C$58</definedName>
    <definedName name="GWP_CO">Background!$C$61</definedName>
    <definedName name="GWP_N2O">Background!$C$59</definedName>
    <definedName name="GWP_VOC">Background!$C$60</definedName>
    <definedName name="kg2g">Background!$J$13</definedName>
    <definedName name="kg2lb">Background!$J$16</definedName>
    <definedName name="kg2MT">Background!$J$15</definedName>
    <definedName name="kg2T">Background!$J$17</definedName>
    <definedName name="kJ2Btu">Background!$I$9</definedName>
    <definedName name="kJ2J">Background!$I$4</definedName>
    <definedName name="kJ2kWh">Background!$I$8</definedName>
    <definedName name="kJ2MJ">Background!$I$6</definedName>
    <definedName name="kJ2mmBtu">Background!$I$10</definedName>
    <definedName name="kJ2Wh">Background!$I$7</definedName>
    <definedName name="kWh2Btu">Background!$L$9</definedName>
    <definedName name="kWh2J">Background!$L$4</definedName>
    <definedName name="kWh2kJ">Background!$L$5</definedName>
    <definedName name="kWh2MJ">Background!$L$6</definedName>
    <definedName name="kWh2mmBtu">Background!$L$10</definedName>
    <definedName name="kWh2Wh">Background!$L$7</definedName>
    <definedName name="L2ft3">Background!$K$23</definedName>
    <definedName name="L2gal">Background!$K$22</definedName>
    <definedName name="L2m3">Background!$K$19</definedName>
    <definedName name="L2mL">Background!$K$20</definedName>
    <definedName name="lb2kg">Background!$L$14</definedName>
    <definedName name="lb2MT">Background!$L$15</definedName>
    <definedName name="lb2T">Background!$L$17</definedName>
    <definedName name="m32ft3">Background!$I$23</definedName>
    <definedName name="m32gal">Background!$I$22</definedName>
    <definedName name="m32L">Background!$I$21</definedName>
    <definedName name="m32mL">Background!$I$20</definedName>
    <definedName name="MJ2Btu">Background!$J$9</definedName>
    <definedName name="MJ2J">Background!$J$4</definedName>
    <definedName name="MJ2kJ">Background!$J$5</definedName>
    <definedName name="MJ2kWh">Background!$J$8</definedName>
    <definedName name="MJ2mmBtu">Background!$J$10</definedName>
    <definedName name="MJ2Wh">Background!$J$7</definedName>
    <definedName name="mL2ft3">Background!$J$23</definedName>
    <definedName name="mL2gal">Background!$J$22</definedName>
    <definedName name="mL2L">Background!$J$21</definedName>
    <definedName name="mL2m3">Background!$J$19</definedName>
    <definedName name="mmBtu2Btu">Background!$N$9</definedName>
    <definedName name="mmBtu2J">Background!$N$4</definedName>
    <definedName name="mmBtu2kJ">Background!$N$5</definedName>
    <definedName name="mmBtu2kWh">Background!$N$8</definedName>
    <definedName name="mmBTU2MJ">Background!$N$6</definedName>
    <definedName name="mmBtu2Wh">Background!$N$7</definedName>
    <definedName name="MT2g">Background!$K$13</definedName>
    <definedName name="MT2kg">Background!$K$14</definedName>
    <definedName name="MT2lb">Background!$K$16</definedName>
    <definedName name="MT2T">Background!$K$17</definedName>
    <definedName name="NG_heat_ratio">Background!$E$5</definedName>
    <definedName name="T2kg">Background!$M$14</definedName>
    <definedName name="T2MT">Background!$M$15</definedName>
    <definedName name="user_grid_CI">SiteSpecificInputs!$C$29</definedName>
    <definedName name="user_grid_name">SiteSpecificInputs!$C$28</definedName>
    <definedName name="Wh2Btu">Background!$K$9</definedName>
    <definedName name="Wh2hph">Background!$N$11</definedName>
    <definedName name="Wh2J">Background!$K$4</definedName>
    <definedName name="Wh2kJ">Background!$K$5</definedName>
    <definedName name="Wh2kWh">Background!$K$8</definedName>
    <definedName name="Wh2MJ">Background!$K$6</definedName>
    <definedName name="Wh2mmBtu">Background!$K$10</definedName>
  </definedNames>
  <calcPr calcId="191029" calcMode="manual" iterate="1"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5" i="14" l="1"/>
  <c r="C61" i="14" s="1"/>
  <c r="C66" i="14"/>
  <c r="C60" i="14" s="1"/>
  <c r="L4" i="14" l="1"/>
  <c r="L6" i="14" s="1"/>
  <c r="N4" i="14"/>
  <c r="N5" i="14" s="1"/>
  <c r="J5" i="14"/>
  <c r="K5" i="14"/>
  <c r="M5" i="14"/>
  <c r="I6" i="14"/>
  <c r="K6" i="14"/>
  <c r="M6" i="14"/>
  <c r="I7" i="14"/>
  <c r="J7" i="14"/>
  <c r="M7" i="14"/>
  <c r="I8" i="14"/>
  <c r="I9" i="14"/>
  <c r="J9" i="14"/>
  <c r="K9" i="14"/>
  <c r="M13" i="14"/>
  <c r="I17" i="14" s="1"/>
  <c r="I14" i="14"/>
  <c r="K14" i="14"/>
  <c r="L14" i="14"/>
  <c r="I15" i="14"/>
  <c r="J15" i="14"/>
  <c r="L15" i="14"/>
  <c r="I16" i="14"/>
  <c r="J16" i="14"/>
  <c r="K16" i="14"/>
  <c r="I20" i="14"/>
  <c r="K20" i="14"/>
  <c r="L20" i="14"/>
  <c r="M20" i="14"/>
  <c r="I21" i="14"/>
  <c r="J21" i="14"/>
  <c r="L21" i="14"/>
  <c r="M21" i="14"/>
  <c r="I22" i="14"/>
  <c r="J22" i="14"/>
  <c r="K22" i="14"/>
  <c r="M22" i="14"/>
  <c r="I23" i="14"/>
  <c r="J23" i="14"/>
  <c r="K23" i="14"/>
  <c r="L23" i="14"/>
  <c r="P24" i="29"/>
  <c r="P17" i="29"/>
  <c r="F35" i="29"/>
  <c r="F33" i="29"/>
  <c r="E31" i="29"/>
  <c r="F31" i="29"/>
  <c r="F30" i="29"/>
  <c r="J10" i="14" l="1"/>
  <c r="N7" i="14"/>
  <c r="N6" i="14"/>
  <c r="M10" i="14"/>
  <c r="N9" i="14"/>
  <c r="I10" i="14"/>
  <c r="J17" i="14"/>
  <c r="L9" i="14"/>
  <c r="L7" i="14"/>
  <c r="L5" i="14"/>
  <c r="L10" i="14"/>
  <c r="M8" i="14"/>
  <c r="K8" i="14"/>
  <c r="J8" i="14"/>
  <c r="N8" i="14"/>
  <c r="L17" i="14"/>
  <c r="K17" i="14"/>
  <c r="M16" i="14"/>
  <c r="M15" i="14"/>
  <c r="M14" i="14"/>
  <c r="K10" i="14"/>
  <c r="H11" i="29"/>
  <c r="D38" i="29"/>
  <c r="D39" i="29"/>
  <c r="F42" i="29"/>
  <c r="M14" i="29"/>
  <c r="C16" i="29"/>
  <c r="C11" i="29"/>
  <c r="C25" i="29"/>
  <c r="M13" i="29"/>
  <c r="I24" i="29"/>
  <c r="M24" i="29" s="1"/>
  <c r="M17" i="29"/>
  <c r="F27" i="29"/>
  <c r="D27" i="29"/>
  <c r="C26" i="29"/>
  <c r="C27" i="29"/>
  <c r="D40" i="29"/>
  <c r="Q8" i="26"/>
  <c r="N17" i="29"/>
  <c r="O17" i="29"/>
  <c r="F43" i="29"/>
  <c r="C36" i="29"/>
  <c r="D36" i="29"/>
  <c r="F41" i="29"/>
  <c r="C10" i="29"/>
  <c r="J24" i="29"/>
  <c r="N24" i="29" s="1"/>
  <c r="K24" i="29"/>
  <c r="O24" i="29" s="1"/>
  <c r="E30" i="29"/>
  <c r="H27" i="29" l="1"/>
  <c r="M15" i="29"/>
  <c r="M16" i="29" s="1"/>
  <c r="M11" i="29"/>
  <c r="I11" i="29" s="1"/>
  <c r="D28" i="29" l="1"/>
  <c r="D42" i="29"/>
  <c r="H42" i="29" s="1"/>
  <c r="N42" i="29" s="1"/>
  <c r="I12" i="29"/>
  <c r="M12" i="29"/>
  <c r="I13" i="29" l="1"/>
  <c r="H13" i="29" s="1"/>
  <c r="D31" i="29"/>
  <c r="D30" i="29"/>
  <c r="F28" i="29"/>
  <c r="H28" i="29" s="1"/>
  <c r="M28" i="29" s="1"/>
  <c r="D37" i="29"/>
  <c r="I14" i="29"/>
  <c r="H14" i="29" s="1"/>
  <c r="O42" i="29"/>
  <c r="P42" i="29"/>
  <c r="M42" i="29"/>
  <c r="D43" i="29"/>
  <c r="H43" i="29" s="1"/>
  <c r="P43" i="29" s="1"/>
  <c r="H12" i="29"/>
  <c r="N28" i="29" l="1"/>
  <c r="I15" i="29"/>
  <c r="I16" i="29" s="1"/>
  <c r="M43" i="29"/>
  <c r="O43" i="29"/>
  <c r="N43" i="29"/>
  <c r="K27" i="29"/>
  <c r="I27" i="29"/>
  <c r="N27" i="29"/>
  <c r="P27" i="29"/>
  <c r="J27" i="29"/>
  <c r="L27" i="29"/>
  <c r="M27" i="29"/>
  <c r="O27" i="29"/>
  <c r="H31" i="29"/>
  <c r="H30" i="29"/>
  <c r="H15" i="29" l="1"/>
  <c r="D41" i="29"/>
  <c r="H41" i="29" s="1"/>
  <c r="H16" i="29"/>
  <c r="M31" i="29"/>
  <c r="J31" i="29"/>
  <c r="N31" i="29"/>
  <c r="I31" i="29"/>
  <c r="N30" i="29"/>
  <c r="I30" i="29"/>
  <c r="M30" i="29"/>
  <c r="O30" i="29"/>
  <c r="P30" i="29"/>
  <c r="K30" i="29"/>
  <c r="L30" i="29"/>
  <c r="J30" i="29"/>
  <c r="J41" i="29" l="1"/>
  <c r="K41" i="29"/>
  <c r="I41" i="29"/>
  <c r="L41" i="29"/>
  <c r="D29" i="29" l="1"/>
  <c r="P18" i="29" l="1"/>
  <c r="L18" i="29"/>
  <c r="L20" i="29" s="1"/>
  <c r="L19" i="29" s="1"/>
  <c r="K19" i="29" s="1"/>
  <c r="D25" i="29"/>
  <c r="D26" i="29"/>
  <c r="P20" i="29" l="1"/>
  <c r="P19" i="29" s="1"/>
  <c r="O19" i="29" s="1"/>
  <c r="N18" i="29"/>
  <c r="D34" i="29" s="1"/>
  <c r="J18" i="29"/>
  <c r="D33" i="29"/>
  <c r="H33" i="29" s="1"/>
  <c r="K20" i="29"/>
  <c r="D32" i="29" l="1"/>
  <c r="H18" i="29"/>
  <c r="O20" i="29"/>
  <c r="D35" i="29"/>
  <c r="H35" i="29" s="1"/>
  <c r="H19" i="29"/>
  <c r="N20" i="29"/>
  <c r="J20" i="29"/>
  <c r="I20" i="29" s="1"/>
  <c r="K33" i="29"/>
  <c r="L33" i="29"/>
  <c r="P35" i="29" l="1"/>
  <c r="O35" i="29"/>
  <c r="M20" i="29"/>
  <c r="H20" i="29" s="1"/>
  <c r="F37" i="29" l="1"/>
  <c r="F38" i="29"/>
  <c r="H38" i="29" s="1"/>
  <c r="F29" i="29"/>
  <c r="H29" i="29" s="1"/>
  <c r="F25" i="29"/>
  <c r="H25" i="29" s="1"/>
  <c r="F26" i="29"/>
  <c r="H26" i="29" s="1"/>
  <c r="F36" i="29"/>
  <c r="H36" i="29" s="1"/>
  <c r="F40" i="29"/>
  <c r="H40" i="29" s="1"/>
  <c r="J40" i="29" l="1"/>
  <c r="I40" i="29"/>
  <c r="N36" i="29"/>
  <c r="J36" i="29"/>
  <c r="K36" i="29"/>
  <c r="L36" i="29"/>
  <c r="P36" i="29"/>
  <c r="M36" i="29"/>
  <c r="M26" i="29"/>
  <c r="K26" i="29"/>
  <c r="L26" i="29"/>
  <c r="P26" i="29"/>
  <c r="J26" i="29"/>
  <c r="M25" i="29"/>
  <c r="I25" i="29"/>
  <c r="K25" i="29"/>
  <c r="N38" i="29"/>
  <c r="P38" i="29"/>
  <c r="M38" i="29"/>
  <c r="O38" i="29"/>
  <c r="F39" i="29"/>
  <c r="H39" i="29" s="1"/>
  <c r="H37" i="29"/>
  <c r="I29" i="29"/>
  <c r="J29" i="29"/>
  <c r="F32" i="29" a="1"/>
  <c r="F32" i="29" s="1"/>
  <c r="H32" i="29" s="1"/>
  <c r="F34" i="29" a="1"/>
  <c r="F34" i="29" s="1"/>
  <c r="H34" i="29" s="1"/>
  <c r="I36" i="29"/>
  <c r="I26" i="29"/>
  <c r="K40" i="29"/>
  <c r="O36" i="29"/>
  <c r="O26" i="29"/>
  <c r="L40" i="29"/>
  <c r="N26" i="29"/>
  <c r="O25" i="29"/>
  <c r="L37" i="29" l="1"/>
  <c r="K37" i="29"/>
  <c r="K44" i="29" s="1"/>
  <c r="K46" i="29" s="1"/>
  <c r="I37" i="29"/>
  <c r="I44" i="29" s="1"/>
  <c r="I46" i="29" s="1"/>
  <c r="J37" i="29"/>
  <c r="P34" i="29"/>
  <c r="N34" i="29"/>
  <c r="J32" i="29"/>
  <c r="L32" i="29"/>
  <c r="M39" i="29"/>
  <c r="M44" i="29" s="1"/>
  <c r="M46" i="29" s="1"/>
  <c r="N39" i="29"/>
  <c r="P39" i="29"/>
  <c r="O39" i="29"/>
  <c r="O44" i="29" s="1"/>
  <c r="O46" i="29" s="1"/>
  <c r="L44" i="29" l="1"/>
  <c r="L46" i="29" s="1"/>
  <c r="N44" i="29"/>
  <c r="N46" i="29" s="1"/>
  <c r="J44" i="29"/>
  <c r="J46" i="29" s="1"/>
  <c r="P44" i="29"/>
  <c r="P46"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NMED</author>
    <author>Andrew Beck</author>
    <author>Yu, Guo@ARB</author>
  </authors>
  <commentList>
    <comment ref="E4" authorId="0" shapeId="0" xr:uid="{0D0FF228-6761-4973-8B6F-9B1E3CB6F5C0}">
      <text>
        <r>
          <rPr>
            <sz val="9"/>
            <color indexed="81"/>
            <rFont val="Tahoma"/>
            <family val="2"/>
          </rPr>
          <t>Original external formula:_x000D_
=('[NM-GREET_v1.0.xlsm]Fuel_Specs'!$B$85*Btu2MJ)/('[NM-GREET_v1.0.xlsm]Fuel_Specs'!$E$85*g2kg)</t>
        </r>
      </text>
    </comment>
    <comment ref="E5" authorId="0" shapeId="0" xr:uid="{AC8E8155-4271-4168-99ED-8F9043ED9AD4}">
      <text>
        <r>
          <rPr>
            <sz val="9"/>
            <color indexed="81"/>
            <rFont val="Tahoma"/>
            <family val="2"/>
          </rPr>
          <t>Original external formula:_x000D_
='[NM-GREET_v1.0.xlsm]Fuel_Specs'!$I$81</t>
        </r>
      </text>
    </comment>
    <comment ref="E6" authorId="0" shapeId="0" xr:uid="{5CD16869-90BD-442B-B321-3D46E2A3F5FE}">
      <text>
        <r>
          <rPr>
            <sz val="9"/>
            <color indexed="81"/>
            <rFont val="Tahoma"/>
            <family val="2"/>
          </rPr>
          <t>Original external formula:_x000D_
='[NM-GREET_v1.0.xlsm]Fuel_Specs'!$I$85</t>
        </r>
      </text>
    </comment>
    <comment ref="E7" authorId="1" shapeId="0" xr:uid="{AC23B48B-1DDD-4990-A48C-A39B03ADDB20}">
      <text>
        <r>
          <rPr>
            <sz val="9"/>
            <color indexed="81"/>
            <rFont val="Tahoma"/>
            <family val="2"/>
          </rPr>
          <t>NMED:
Adapted from Hydrogen!C307 formula in NM-GREET _x000D_
_x000D_
Original external formula:_x000D_
=(10^6/'[NM-GREET_v1.0.xlsm]Hydrogen'!$B$212-'[NM-GREET_v1.0.xlsm]Hydrogen'!$B$237)*'[NM-GREET_v1.0.xlsm]Hydrogen'!$B$215*Btu2mmBtu/'[NM-GREET_v1.0.xlsm]Fuel_Specs'!$I$81/
(mmBtu2Btu*'NM-GREET_v1.0.xlsm'!GH2_Density_g_per_cuft*g2kg/'NM-GREET_v1.0.xlsm'!FuelSpec_GH2_LHV)</t>
        </r>
      </text>
    </comment>
    <comment ref="E8" authorId="0" shapeId="0" xr:uid="{AA902895-B750-4036-A596-95ED655258AD}">
      <text>
        <r>
          <rPr>
            <sz val="9"/>
            <color indexed="81"/>
            <rFont val="Tahoma"/>
            <family val="2"/>
          </rPr>
          <t>Original external formula:_x000D_
='[NM-GREET_v1.0.xlsm]Hydrogen'!$B$231*'NM-GREET_v1.0.xlsm'!BTU2mmBTU*(1/mmBtu2Btu)*'NM-GREET_v1.0.xlsm'!FuelSpec_GH2_HHV*(1/'NM-GREET_v1.0.xlsm'!GH2_Density_g_per_cuft)*(1/g2kg)</t>
        </r>
      </text>
    </comment>
    <comment ref="E9" authorId="0" shapeId="0" xr:uid="{33B22FB1-9950-4B26-B2C2-884D00424055}">
      <text>
        <r>
          <rPr>
            <sz val="9"/>
            <color indexed="81"/>
            <rFont val="Tahoma"/>
            <family val="2"/>
          </rPr>
          <t>Original external formula:_x000D_
='[NM-GREET_v1.0.xlsm]Hydrogen'!$B$237*'NM-GREET_v1.0.xlsm'!BTU2kWh*'NM-GREET_v1.0.xlsm'!GH2_Heating_Value*'NM-GREET_v1.0.xlsm'!BTU2mmBTU*(1/'NM-GREET_v1.0.xlsm'!GH2_Density_g_per_cuft)*(1/'NM-GREET_v1.0.xlsm'!g2kg)</t>
        </r>
      </text>
    </comment>
    <comment ref="E10" authorId="0" shapeId="0" xr:uid="{559ECDD5-CC10-40DA-95E4-5292B4B46697}">
      <text>
        <r>
          <rPr>
            <sz val="9"/>
            <color indexed="81"/>
            <rFont val="Tahoma"/>
            <family val="2"/>
          </rPr>
          <t>Original external formula:_x000D_
='[NM-GREET_v1.0.xlsm]Hydrogen'!$J$237*'NM-GREET_v1.0.xlsm'!BTU2kWh*'NM-GREET_v1.0.xlsm'!GH2_Heating_Value*'NM-GREET_v1.0.xlsm'!BTU2mmBTU*(1/'NM-GREET_v1.0.xlsm'!GH2_Density_g_per_cuft)*(1/'NM-GREET_v1.0.xlsm'!g2kg)</t>
        </r>
      </text>
    </comment>
    <comment ref="E11" authorId="0" shapeId="0" xr:uid="{325A49A8-8801-4F09-9138-45B9E99AD6C6}">
      <text>
        <r>
          <rPr>
            <sz val="9"/>
            <color indexed="81"/>
            <rFont val="Tahoma"/>
            <family val="2"/>
          </rPr>
          <t>Original external formula:_x000D_
='[NM-GREET_v1.0.xlsm]Hydrogen'!$H$237*'NM-GREET_v1.0.xlsm'!BTU2kWh*'NM-GREET_v1.0.xlsm'!GH2_Heating_Value*'NM-GREET_v1.0.xlsm'!BTU2mmBTU*(1/'NM-GREET_v1.0.xlsm'!GH2_Density_g_per_cuft)*(1/'NM-GREET_v1.0.xlsm'!g2kg)</t>
        </r>
      </text>
    </comment>
    <comment ref="E12" authorId="0" shapeId="0" xr:uid="{3951F5EA-FC56-44E8-95D7-8798FE983FD4}">
      <text>
        <r>
          <rPr>
            <sz val="9"/>
            <color indexed="81"/>
            <rFont val="Tahoma"/>
            <family val="2"/>
          </rPr>
          <t>Original external formula:_x000D_
='[NM-GREET_v1.0.xlsm]Hydrogen'!$CD$237*'NM-GREET_v1.0.xlsm'!BTU2kWh*'NM-GREET_v1.0.xlsm'!GH2_Heating_Value*'NM-GREET_v1.0.xlsm'!BTU2mmBTU*(1/'NM-GREET_v1.0.xlsm'!GH2_Density_g_per_cuft)*(1/'NM-GREET_v1.0.xlsm'!g2kg)</t>
        </r>
      </text>
    </comment>
    <comment ref="E13" authorId="0" shapeId="0" xr:uid="{E168D239-6ECE-4CC1-B70C-9CB6977C5D9E}">
      <text>
        <r>
          <rPr>
            <sz val="9"/>
            <color indexed="81"/>
            <rFont val="Tahoma"/>
            <family val="2"/>
          </rPr>
          <t>Original external formula:_x000D_
=[t1_biomethane_manure.xlsm]Background!$D$50</t>
        </r>
      </text>
    </comment>
    <comment ref="E14" authorId="0" shapeId="0" xr:uid="{B923687B-D4C8-40D4-9971-FF9CCF16DA6A}">
      <text>
        <r>
          <rPr>
            <sz val="9"/>
            <color indexed="81"/>
            <rFont val="Tahoma"/>
            <family val="2"/>
          </rPr>
          <t>Original external formula:_x000D_
=[t1_biomethane_manure.xlsm]Background!$D$37+
 [t1_biomethane_manure.xlsm]Background!$D$36*t1_biomethane_manure.xlsm!density_NG*GWP_CH4/(t1_biomethane_manure.xlsm!LHV_NG*Btu2MJ)</t>
        </r>
      </text>
    </comment>
    <comment ref="E15" authorId="0" shapeId="0" xr:uid="{930002CE-0AF0-4772-B12C-FFCCA40EACB7}">
      <text>
        <r>
          <rPr>
            <sz val="9"/>
            <color indexed="81"/>
            <rFont val="Tahoma"/>
            <family val="2"/>
          </rPr>
          <t>Original external formula:_x000D_
=(GWP_VOC*'[NM-GREET_v1.0.xlsm]T&amp;D'!$DP$138+
  GWP_CO*'[NM-GREET_v1.0.xlsm]T&amp;D'!$DP$139+
  GWP_CH4*'[NM-GREET_v1.0.xlsm]T&amp;D'!$DP$146+
  GWP_N2O*'[NM-GREET_v1.0.xlsm]T&amp;D'!$DP$147+
  '[NM-GREET_v1.0.xlsm]T&amp;D'!$DP$148)
/'[NM-GREET_v1.0.xlsm]T&amp;D'!$DP$112/mmBTU2MJ*$E$4</t>
        </r>
      </text>
    </comment>
    <comment ref="E16" authorId="0" shapeId="0" xr:uid="{3BF137D7-C86F-468B-8AB2-3EEDE02B33B1}">
      <text>
        <r>
          <rPr>
            <sz val="9"/>
            <color indexed="81"/>
            <rFont val="Tahoma"/>
            <family val="2"/>
          </rPr>
          <t>Original external formula:_x000D_
=(GWP_VOC*'[NM-GREET_v1.0.xlsm]T&amp;D'!$DO$138+
  GWP_CO*'[NM-GREET_v1.0.xlsm]T&amp;D'!$DO$139+
  GWP_CH4*'[NM-GREET_v1.0.xlsm]T&amp;D'!$DO$146+
  GWP_N2O*'[NM-GREET_v1.0.xlsm]T&amp;D'!$DO$147+
  '[NM-GREET_v1.0.xlsm]T&amp;D'!$DO$148)
/'[NM-GREET_v1.0.xlsm]T&amp;D'!$DO$112/mmBTU2MJ*$E$4</t>
        </r>
      </text>
    </comment>
    <comment ref="E17" authorId="0" shapeId="0" xr:uid="{924132F2-6F9B-48B9-8FAC-934787E1DA4A}">
      <text>
        <r>
          <rPr>
            <sz val="9"/>
            <color indexed="81"/>
            <rFont val="Tahoma"/>
            <family val="2"/>
          </rPr>
          <t>Original external formula:_x000D_
=(GWP_VOC*'[NM-GREET_v1.0.xlsm]T&amp;D'!$DT$138+
  GWP_CO*'[NM-GREET_v1.0.xlsm]T&amp;D'!$DT$139+
  GWP_CH4*'[NM-GREET_v1.0.xlsm]T&amp;D'!$DT$146+
  GWP_N2O*'[NM-GREET_v1.0.xlsm]T&amp;D'!$DT$147+
  '[NM-GREET_v1.0.xlsm]T&amp;D'!$DT$148)
/'[NM-GREET_v1.0.xlsm]T&amp;D'!$DT$112/mmBTU2MJ*$E$4</t>
        </r>
      </text>
    </comment>
    <comment ref="G18" authorId="0" shapeId="0" xr:uid="{788F4336-3ACE-4C02-99AD-AE30D05AF15B}">
      <text>
        <r>
          <rPr>
            <sz val="9"/>
            <color indexed="81"/>
            <rFont val="Tahoma"/>
            <family val="2"/>
          </rPr>
          <t>Original external formula:_x000D_
=(GWP_VOC*'[NM-GREET_v1.0.xlsm]Hydrogen'!$H$297+
  GWP_CO*'[NM-GREET_v1.0.xlsm]Hydrogen'!$H$298+
  GWP_CH4*'[NM-GREET_v1.0.xlsm]Hydrogen'!$H$305+
  GWP_N2O*'[NM-GREET_v1.0.xlsm]Hydrogen'!$H$306+
  '[NM-GREET_v1.0.xlsm]Hydrogen'!$H$307)
/mmBTU2MJ</t>
        </r>
      </text>
    </comment>
    <comment ref="G19" authorId="0" shapeId="0" xr:uid="{3FA36978-525D-4C9B-85E9-6B6605C66B6E}">
      <text>
        <r>
          <rPr>
            <sz val="9"/>
            <color indexed="81"/>
            <rFont val="Tahoma"/>
            <family val="2"/>
          </rPr>
          <t>Original external formula:_x000D_
=(GWP_VOC*'[NM-GREET_v1.0.xlsm]Hydrogen'!$CI$297+
  GWP_CO*'[NM-GREET_v1.0.xlsm]Hydrogen'!$CI$298+
  GWP_CH4*'[NM-GREET_v1.0.xlsm]Hydrogen'!$CI$305+
  GWP_N2O*'[NM-GREET_v1.0.xlsm]Hydrogen'!$CI$306+
  '[NM-GREET_v1.0.xlsm]Hydrogen'!$CI$307)
/mmBTU2MJ</t>
        </r>
      </text>
    </comment>
    <comment ref="G22" authorId="0" shapeId="0" xr:uid="{70BF77D3-2661-4AA7-8E67-AAE3C1A46561}">
      <text>
        <r>
          <rPr>
            <sz val="9"/>
            <color indexed="81"/>
            <rFont val="Tahoma"/>
            <family val="2"/>
          </rPr>
          <t>Original external formula:_x000D_
='[NM-GREET_v1.0.xlsm]Hydrogen'!$G$214</t>
        </r>
      </text>
    </comment>
    <comment ref="G23" authorId="0" shapeId="0" xr:uid="{AB61D76D-43FC-4107-B5E4-E266051FA884}">
      <text>
        <r>
          <rPr>
            <sz val="9"/>
            <color indexed="81"/>
            <rFont val="Tahoma"/>
            <family val="2"/>
          </rPr>
          <t>Original external formula:_x000D_
='[NM-GREET_v1.0.xlsm]Hydrogen'!$CH$214</t>
        </r>
      </text>
    </comment>
    <comment ref="E25" authorId="0" shapeId="0" xr:uid="{2B7FAD7D-BB16-4254-BAFC-FD9BF150DC16}">
      <text>
        <r>
          <rPr>
            <sz val="9"/>
            <color indexed="81"/>
            <rFont val="Tahoma"/>
            <family val="2"/>
          </rPr>
          <t>Original external formula:_x000D_
=[t1_biomethane_manure.xlsm]Background!$D4</t>
        </r>
      </text>
    </comment>
    <comment ref="E26" authorId="2" shapeId="0" xr:uid="{9DA97BBF-C0E3-4BA3-BA9C-BA466470A87B}">
      <text>
        <r>
          <rPr>
            <sz val="9"/>
            <color indexed="81"/>
            <rFont val="Tahoma"/>
            <family val="2"/>
          </rPr>
          <t>NMED:
Input a user defined electricity emission factor here if applicable.</t>
        </r>
      </text>
    </comment>
    <comment ref="E27" authorId="0" shapeId="0" xr:uid="{7DAEFECF-4AD3-46EE-8C6A-791B96CD905E}">
      <text>
        <r>
          <rPr>
            <sz val="9"/>
            <color indexed="81"/>
            <rFont val="Tahoma"/>
            <family val="2"/>
          </rPr>
          <t>Original external formula:_x000D_
=[t1_biomethane_manure.xlsm]Background!$D6</t>
        </r>
      </text>
    </comment>
    <comment ref="E28" authorId="0" shapeId="0" xr:uid="{E0096942-5AF0-4162-B56F-0870E4D6CAC7}">
      <text>
        <r>
          <rPr>
            <sz val="9"/>
            <color indexed="81"/>
            <rFont val="Tahoma"/>
            <family val="2"/>
          </rPr>
          <t>Original external formula:_x000D_
=[t1_biomethane_manure.xlsm]Background!$D7</t>
        </r>
      </text>
    </comment>
    <comment ref="E29" authorId="0" shapeId="0" xr:uid="{BC40333E-662C-485E-B929-690FB64DB555}">
      <text>
        <r>
          <rPr>
            <sz val="9"/>
            <color indexed="81"/>
            <rFont val="Tahoma"/>
            <family val="2"/>
          </rPr>
          <t>Original external formula:_x000D_
=[t1_biomethane_manure.xlsm]Background!$D8</t>
        </r>
      </text>
    </comment>
    <comment ref="E30" authorId="0" shapeId="0" xr:uid="{1237C42C-E7DF-40AE-8EF5-782AC5FABA82}">
      <text>
        <r>
          <rPr>
            <sz val="9"/>
            <color indexed="81"/>
            <rFont val="Tahoma"/>
            <family val="2"/>
          </rPr>
          <t>Original external formula:_x000D_
=[t1_biomethane_manure.xlsm]Background!$D9</t>
        </r>
      </text>
    </comment>
    <comment ref="E31" authorId="0" shapeId="0" xr:uid="{342C0F9B-8A2A-42E0-A829-C13545295C1B}">
      <text>
        <r>
          <rPr>
            <sz val="9"/>
            <color indexed="81"/>
            <rFont val="Tahoma"/>
            <family val="2"/>
          </rPr>
          <t>Original external formula:_x000D_
=[t1_biomethane_manure.xlsm]Background!$D10</t>
        </r>
      </text>
    </comment>
    <comment ref="E32" authorId="0" shapeId="0" xr:uid="{DBF7CC4E-E8ED-4C0D-84D5-66595B2394D1}">
      <text>
        <r>
          <rPr>
            <sz val="9"/>
            <color indexed="81"/>
            <rFont val="Tahoma"/>
            <family val="2"/>
          </rPr>
          <t>Original external formula:_x000D_
=[t1_biomethane_manure.xlsm]Background!$D11</t>
        </r>
      </text>
    </comment>
    <comment ref="E33" authorId="0" shapeId="0" xr:uid="{1264659E-6337-40AF-9968-7C502421CDC5}">
      <text>
        <r>
          <rPr>
            <sz val="9"/>
            <color indexed="81"/>
            <rFont val="Tahoma"/>
            <family val="2"/>
          </rPr>
          <t>Original external formula:_x000D_
=[t1_biomethane_manure.xlsm]Background!$D12</t>
        </r>
      </text>
    </comment>
    <comment ref="E34" authorId="0" shapeId="0" xr:uid="{C5EFA897-2464-418D-AE74-6D3BE80E4E54}">
      <text>
        <r>
          <rPr>
            <sz val="9"/>
            <color indexed="81"/>
            <rFont val="Tahoma"/>
            <family val="2"/>
          </rPr>
          <t>Original external formula:_x000D_
=[t1_biomethane_manure.xlsm]Background!$D13</t>
        </r>
      </text>
    </comment>
    <comment ref="E35" authorId="0" shapeId="0" xr:uid="{0870BB56-10C2-40F7-BA77-A6B2D21771BF}">
      <text>
        <r>
          <rPr>
            <sz val="9"/>
            <color indexed="81"/>
            <rFont val="Tahoma"/>
            <family val="2"/>
          </rPr>
          <t>Original external formula:_x000D_
=[t1_biomethane_manure.xlsm]Background!$D14</t>
        </r>
      </text>
    </comment>
    <comment ref="E36" authorId="0" shapeId="0" xr:uid="{090B5993-2BAE-4D80-A572-8B59F3FA9C74}">
      <text>
        <r>
          <rPr>
            <sz val="9"/>
            <color indexed="81"/>
            <rFont val="Tahoma"/>
            <family val="2"/>
          </rPr>
          <t>Original external formula:_x000D_
=[t1_biomethane_manure.xlsm]Background!$D15</t>
        </r>
      </text>
    </comment>
    <comment ref="E37" authorId="0" shapeId="0" xr:uid="{B39507F7-D52A-41BC-9EDA-7F1BCFD4AD6F}">
      <text>
        <r>
          <rPr>
            <sz val="9"/>
            <color indexed="81"/>
            <rFont val="Tahoma"/>
            <family val="2"/>
          </rPr>
          <t>Original external formula:_x000D_
=[t1_biomethane_manure.xlsm]Background!$D16</t>
        </r>
      </text>
    </comment>
    <comment ref="E38" authorId="0" shapeId="0" xr:uid="{7A1CF320-F53C-4F1B-861F-332CB2B30897}">
      <text>
        <r>
          <rPr>
            <sz val="9"/>
            <color indexed="81"/>
            <rFont val="Tahoma"/>
            <family val="2"/>
          </rPr>
          <t>Original external formula:_x000D_
=[t1_biomethane_manure.xlsm]Background!$D17</t>
        </r>
      </text>
    </comment>
    <comment ref="E39" authorId="0" shapeId="0" xr:uid="{8559C633-ED9B-4421-87E0-BE0F302D754D}">
      <text>
        <r>
          <rPr>
            <sz val="9"/>
            <color indexed="81"/>
            <rFont val="Tahoma"/>
            <family val="2"/>
          </rPr>
          <t>Original external formula:_x000D_
=[t1_biomethane_manure.xlsm]Background!$D18</t>
        </r>
      </text>
    </comment>
    <comment ref="E40" authorId="0" shapeId="0" xr:uid="{2DBDFC11-6D1B-47FB-A9E3-D1BC082E26B3}">
      <text>
        <r>
          <rPr>
            <sz val="9"/>
            <color indexed="81"/>
            <rFont val="Tahoma"/>
            <family val="2"/>
          </rPr>
          <t>Original external formula:_x000D_
=[t1_biomethane_manure.xlsm]Background!$D19</t>
        </r>
      </text>
    </comment>
    <comment ref="E41" authorId="0" shapeId="0" xr:uid="{D347C19B-4033-45E6-AEC1-E7C184E49187}">
      <text>
        <r>
          <rPr>
            <sz val="9"/>
            <color indexed="81"/>
            <rFont val="Tahoma"/>
            <family val="2"/>
          </rPr>
          <t>Original external formula:_x000D_
=[t1_biomethane_manure.xlsm]Background!$D20</t>
        </r>
      </text>
    </comment>
    <comment ref="E42" authorId="0" shapeId="0" xr:uid="{C0F20B46-F374-44F1-BA94-6DB03E4AA0CF}">
      <text>
        <r>
          <rPr>
            <sz val="9"/>
            <color indexed="81"/>
            <rFont val="Tahoma"/>
            <family val="2"/>
          </rPr>
          <t>Original external formula:_x000D_
=[t1_biomethane_manure.xlsm]Background!$D21</t>
        </r>
      </text>
    </comment>
    <comment ref="E43" authorId="0" shapeId="0" xr:uid="{78D78846-9097-4BCD-AC7A-1DED3E4B16A9}">
      <text>
        <r>
          <rPr>
            <sz val="9"/>
            <color indexed="81"/>
            <rFont val="Tahoma"/>
            <family val="2"/>
          </rPr>
          <t>Original external formula:_x000D_
=[t1_biomethane_manure.xlsm]Background!$D22</t>
        </r>
      </text>
    </comment>
    <comment ref="E44" authorId="0" shapeId="0" xr:uid="{AA4C5867-E590-4172-AE57-7CF7168EEC0A}">
      <text>
        <r>
          <rPr>
            <sz val="9"/>
            <color indexed="81"/>
            <rFont val="Tahoma"/>
            <family val="2"/>
          </rPr>
          <t>Original external formula:_x000D_
=[t1_biomethane_manure.xlsm]Background!$D23</t>
        </r>
      </text>
    </comment>
    <comment ref="E45" authorId="0" shapeId="0" xr:uid="{97078A4C-327B-4B4A-8384-9AF0D6348C72}">
      <text>
        <r>
          <rPr>
            <sz val="9"/>
            <color indexed="81"/>
            <rFont val="Tahoma"/>
            <family val="2"/>
          </rPr>
          <t>Original external formula:_x000D_
=[t1_biomethane_manure.xlsm]Background!$D24</t>
        </r>
      </text>
    </comment>
    <comment ref="E46" authorId="0" shapeId="0" xr:uid="{8F03CD8D-A068-471A-BEF7-1546ABD32121}">
      <text>
        <r>
          <rPr>
            <sz val="9"/>
            <color indexed="81"/>
            <rFont val="Tahoma"/>
            <family val="2"/>
          </rPr>
          <t>Original external formula:_x000D_
=[t1_biomethane_manure.xlsm]Background!$D25</t>
        </r>
      </text>
    </comment>
    <comment ref="E47" authorId="0" shapeId="0" xr:uid="{27CE3638-0373-429B-835C-61DA1A479114}">
      <text>
        <r>
          <rPr>
            <sz val="9"/>
            <color indexed="81"/>
            <rFont val="Tahoma"/>
            <family val="2"/>
          </rPr>
          <t>Original external formula:_x000D_
=[t1_biomethane_manure.xlsm]Background!$D26</t>
        </r>
      </text>
    </comment>
    <comment ref="E48" authorId="0" shapeId="0" xr:uid="{2FBECDA0-916A-472F-9DA8-22797E6EDF4A}">
      <text>
        <r>
          <rPr>
            <sz val="9"/>
            <color indexed="81"/>
            <rFont val="Tahoma"/>
            <family val="2"/>
          </rPr>
          <t>Original external formula:_x000D_
=[t1_biomethane_manure.xlsm]Background!$D27</t>
        </r>
      </text>
    </comment>
    <comment ref="E49" authorId="0" shapeId="0" xr:uid="{B154F6EF-9957-413B-B7A4-191887A33665}">
      <text>
        <r>
          <rPr>
            <sz val="9"/>
            <color indexed="81"/>
            <rFont val="Tahoma"/>
            <family val="2"/>
          </rPr>
          <t>Original external formula:_x000D_
=[t1_biomethane_manure.xlsm]Background!$D28</t>
        </r>
      </text>
    </comment>
    <comment ref="E50" authorId="0" shapeId="0" xr:uid="{843702EC-09CE-41C6-9FA7-62AC4BA77077}">
      <text>
        <r>
          <rPr>
            <sz val="9"/>
            <color indexed="81"/>
            <rFont val="Tahoma"/>
            <family val="2"/>
          </rPr>
          <t>Original external formula:_x000D_
=[t1_biomethane_manure.xlsm]Background!$D29</t>
        </r>
      </text>
    </comment>
    <comment ref="E51" authorId="0" shapeId="0" xr:uid="{4E6F6812-C7AA-4F15-B652-BBEF7D7C196A}">
      <text>
        <r>
          <rPr>
            <sz val="9"/>
            <color indexed="81"/>
            <rFont val="Tahoma"/>
            <family val="2"/>
          </rPr>
          <t>Original external formula:_x000D_
=[t1_biomethane_manure.xlsm]Background!$D30</t>
        </r>
      </text>
    </comment>
    <comment ref="E52" authorId="0" shapeId="0" xr:uid="{46A02FDB-9A7F-4B52-BBEA-51BE83F4D84A}">
      <text>
        <r>
          <rPr>
            <sz val="9"/>
            <color indexed="81"/>
            <rFont val="Tahoma"/>
            <family val="2"/>
          </rPr>
          <t>Original external formula:_x000D_
=[t1_biomethane_manure.xlsm]Background!$D31</t>
        </r>
      </text>
    </comment>
    <comment ref="E53" authorId="0" shapeId="0" xr:uid="{578C0431-2EFB-4819-AB20-3CDE5799A7D1}">
      <text>
        <r>
          <rPr>
            <sz val="9"/>
            <color indexed="81"/>
            <rFont val="Tahoma"/>
            <family val="2"/>
          </rPr>
          <t>Original external formula:_x000D_
=[t1_biomethane_manure.xlsm]Background!$D32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<sst xmlns="http://schemas.openxmlformats.org/spreadsheetml/2006/main" count="356" uniqueCount="275">
  <si>
    <t>Color Key</t>
  </si>
  <si>
    <t>User Input</t>
  </si>
  <si>
    <t>Calculated Value</t>
  </si>
  <si>
    <t>Tier 1 Pathway Calculators and Instruction Manuals</t>
  </si>
  <si>
    <t>Tier 1 Pathway Application Process</t>
  </si>
  <si>
    <t>`</t>
  </si>
  <si>
    <t>Section 1: Applicant Information</t>
  </si>
  <si>
    <t>Section 4: Monthly Operational Data</t>
  </si>
  <si>
    <t>Section 5: Book-and-Claim Accounting</t>
  </si>
  <si>
    <t>Energy Inputs</t>
  </si>
  <si>
    <t>Coproducts</t>
  </si>
  <si>
    <t>Facility-Wide Hydrogen Production</t>
  </si>
  <si>
    <t>Facility-Wide Inputs</t>
  </si>
  <si>
    <t>Gaseous Hydrogen</t>
  </si>
  <si>
    <t>Liquified Hydrogen</t>
  </si>
  <si>
    <t>Reporting Month</t>
  </si>
  <si>
    <t>North American Natural Gas</t>
  </si>
  <si>
    <t>Light Hydrocarbons</t>
  </si>
  <si>
    <t>Grid Electricity</t>
  </si>
  <si>
    <t>Direct Supply Low-CI Electricity</t>
  </si>
  <si>
    <t>Submetered Electricity for Liquefaction</t>
  </si>
  <si>
    <t>Exported Steam</t>
  </si>
  <si>
    <t>Total Hydrogen Production</t>
  </si>
  <si>
    <t>Total Liquified Hydrogen Production</t>
  </si>
  <si>
    <t>Dispensed at Fuel Production Facility</t>
  </si>
  <si>
    <t>Delivered by Tube Trailer Truck</t>
  </si>
  <si>
    <t>Delivered by Pipeline</t>
  </si>
  <si>
    <t>Delivered by Tanker Truck</t>
  </si>
  <si>
    <t>Delivered to Transfill</t>
  </si>
  <si>
    <t>Fuel Pathway Code</t>
  </si>
  <si>
    <t>CI Score</t>
  </si>
  <si>
    <t>Low-CI Electricity Matched to GH2</t>
  </si>
  <si>
    <t>Low-CI Electricity Matched to LH2</t>
  </si>
  <si>
    <t>Section 2: Pathway Inputs</t>
  </si>
  <si>
    <t>MM/YYYY</t>
  </si>
  <si>
    <t>kWh</t>
  </si>
  <si>
    <t>kg</t>
  </si>
  <si>
    <t>Section 3: Static Operational Data</t>
  </si>
  <si>
    <t>Tier 1 Hydrogen Pathway Summary</t>
  </si>
  <si>
    <t>FOR APPLICANT ONLY - CONTAINS CONFIDENTIAL BUSINESS INFORMATION - DO NOT DISTRIBUTE</t>
  </si>
  <si>
    <t>Applicant Information</t>
  </si>
  <si>
    <t>Application #</t>
  </si>
  <si>
    <t>Unit</t>
  </si>
  <si>
    <t>Total</t>
  </si>
  <si>
    <t>Gaseous Hydrogen (GH2)</t>
  </si>
  <si>
    <t>Liquified Hydrogen (LH2)</t>
  </si>
  <si>
    <t>Company Name</t>
  </si>
  <si>
    <t>Company ID</t>
  </si>
  <si>
    <t>MJ, LHV</t>
  </si>
  <si>
    <t>Facility ID</t>
  </si>
  <si>
    <t>Produced</t>
  </si>
  <si>
    <t>Pathway Type</t>
  </si>
  <si>
    <t xml:space="preserve"> T&amp;D Loss Factor</t>
  </si>
  <si>
    <t>%</t>
  </si>
  <si>
    <t>H2 Production Data</t>
  </si>
  <si>
    <t>Operational Data Period</t>
  </si>
  <si>
    <t xml:space="preserve">Without B&amp;C </t>
  </si>
  <si>
    <t>Hydrogen Reportable by Pathway</t>
  </si>
  <si>
    <t>Delivered H2 for CI Calculations</t>
  </si>
  <si>
    <t>Carbon Intensity (CI) Calculations</t>
  </si>
  <si>
    <t>Fuel Pathway Inputs</t>
  </si>
  <si>
    <t>Emission Factors</t>
  </si>
  <si>
    <t xml:space="preserve">Emissions </t>
  </si>
  <si>
    <t>Category</t>
  </si>
  <si>
    <t>Name</t>
  </si>
  <si>
    <t>Value</t>
  </si>
  <si>
    <t>Feedstock</t>
  </si>
  <si>
    <t>Process Energy</t>
  </si>
  <si>
    <t>LH2 Liquefaction</t>
  </si>
  <si>
    <t>GH2 Compression</t>
  </si>
  <si>
    <t>Balance of Grid Electricity</t>
  </si>
  <si>
    <t>Transportation and Distribution</t>
  </si>
  <si>
    <t>GH2 Tube Trailer Truck</t>
  </si>
  <si>
    <t>LH2 Tanker Truck</t>
  </si>
  <si>
    <t>Transfill Trucking</t>
  </si>
  <si>
    <t>Pipeline</t>
  </si>
  <si>
    <t>GH2 Fueling</t>
  </si>
  <si>
    <t>MJ GH2, LHV</t>
  </si>
  <si>
    <t>Transfill LH2 Fueling</t>
  </si>
  <si>
    <t>MJ LH2, LHV</t>
  </si>
  <si>
    <t>LH2 Fueling</t>
  </si>
  <si>
    <t>Margin of Safety (entered by applicant)</t>
  </si>
  <si>
    <t>Fuel Pathway CI with Margin of Safety</t>
  </si>
  <si>
    <t>Operating Conditions</t>
  </si>
  <si>
    <t>Fuel Specifications</t>
  </si>
  <si>
    <t>Energy Density</t>
  </si>
  <si>
    <t>Hydrogen</t>
  </si>
  <si>
    <t>Heating Value Ratio</t>
  </si>
  <si>
    <t>Natural Gas</t>
  </si>
  <si>
    <t>Default Energy Usage Values</t>
  </si>
  <si>
    <t>SMR Feedstock</t>
  </si>
  <si>
    <t>SMR Process Energy</t>
  </si>
  <si>
    <t>Electricity</t>
  </si>
  <si>
    <t>Electrolysis</t>
  </si>
  <si>
    <t>Mass</t>
  </si>
  <si>
    <t>1 g</t>
  </si>
  <si>
    <t>1 kg</t>
  </si>
  <si>
    <t>1 MT</t>
  </si>
  <si>
    <t>1 lb</t>
  </si>
  <si>
    <t>1 short ton</t>
  </si>
  <si>
    <t>LH2 Liquifaction</t>
  </si>
  <si>
    <t>Process Fuels</t>
  </si>
  <si>
    <t>Combusted in Boiler or CHP</t>
  </si>
  <si>
    <t>Transport Emissions</t>
  </si>
  <si>
    <t>Transport Energy and Fugitive Methane</t>
  </si>
  <si>
    <t>Finished Fuel Transport</t>
  </si>
  <si>
    <t>Gaseous H2 (GH2)</t>
  </si>
  <si>
    <t>Gas Tube Trailer Truck</t>
  </si>
  <si>
    <t>Liquified H2 (LH2)</t>
  </si>
  <si>
    <t>Liquid Tanker Truck</t>
  </si>
  <si>
    <t>Volume</t>
  </si>
  <si>
    <t>1 L</t>
  </si>
  <si>
    <t>1 gal</t>
  </si>
  <si>
    <t>Fueling Station</t>
  </si>
  <si>
    <t>GH2</t>
  </si>
  <si>
    <t>Compression, Precooling and Pumping</t>
  </si>
  <si>
    <t>LH2</t>
  </si>
  <si>
    <t>Storage and Dispensing</t>
  </si>
  <si>
    <t>Loss Factors</t>
  </si>
  <si>
    <t>Compound Loss Factors</t>
  </si>
  <si>
    <t>Onsite Fueling - GH2</t>
  </si>
  <si>
    <t>Onsite Fueling - LH2</t>
  </si>
  <si>
    <t>LH2 Trucked to Transfill Terminal, Delivered as GH2</t>
  </si>
  <si>
    <t>U.S. Average</t>
  </si>
  <si>
    <t>FRCC</t>
  </si>
  <si>
    <t>Low-CI Electricity for Hydrogen as a Finished Fuel Only</t>
  </si>
  <si>
    <t>With B&amp;C Electricity Only</t>
  </si>
  <si>
    <t xml:space="preserve"> Book-and-Claim (B&amp;C) Attributes Matched</t>
  </si>
  <si>
    <t>Low-CI Electricity</t>
  </si>
  <si>
    <t>Book-and-Claim (B&amp;C) Matched to GH2</t>
  </si>
  <si>
    <t>Book-and-Claim (B&amp;C) Matched to LH2</t>
  </si>
  <si>
    <t>Total H2 Produced at Facility</t>
  </si>
  <si>
    <t>Hydrogen (H2) Production Quantities</t>
  </si>
  <si>
    <t>mmBtu, HHV</t>
  </si>
  <si>
    <t>mmBtu</t>
  </si>
  <si>
    <t>mmBtu, LHV</t>
  </si>
  <si>
    <t>g CO2e</t>
  </si>
  <si>
    <t>1 mL</t>
  </si>
  <si>
    <t>3.2. Electricity Grid EF (g CO2e / kWh)</t>
  </si>
  <si>
    <t>3.3 Light HC EF (g CO2e / mmBtu, HHV)</t>
  </si>
  <si>
    <t>3.4 Low-CI Electricity EF (g CO2e / kWh)</t>
  </si>
  <si>
    <t>Fuel Pathway CI (g CO2e / MJ H2, LHV)</t>
  </si>
  <si>
    <t>LHV / HHV</t>
  </si>
  <si>
    <t>mmBtu NG feedstock / kg H2, HHV</t>
  </si>
  <si>
    <t>mmBtu NG process energy / kg H2, HHV</t>
  </si>
  <si>
    <t>kWh / kg H2</t>
  </si>
  <si>
    <t>g CO2e / MJ H2, LHV</t>
  </si>
  <si>
    <t>User Defined Mix</t>
  </si>
  <si>
    <t>Grid Electricity
 (2022 eGRID Region)</t>
  </si>
  <si>
    <t>g CO2e 
/ kWh</t>
  </si>
  <si>
    <t>AKGD</t>
  </si>
  <si>
    <t>AKMS</t>
  </si>
  <si>
    <t>AZNM</t>
  </si>
  <si>
    <t>CAMX</t>
  </si>
  <si>
    <t>ERCT</t>
  </si>
  <si>
    <t>HIMS</t>
  </si>
  <si>
    <t>HIOA</t>
  </si>
  <si>
    <t>MROE</t>
  </si>
  <si>
    <t>MROW</t>
  </si>
  <si>
    <t>NEWE</t>
  </si>
  <si>
    <t>NWPP</t>
  </si>
  <si>
    <t>NYCW</t>
  </si>
  <si>
    <t>NYLI</t>
  </si>
  <si>
    <t>NYUP</t>
  </si>
  <si>
    <t>PRMS</t>
  </si>
  <si>
    <t>RFCE</t>
  </si>
  <si>
    <t>RFCM</t>
  </si>
  <si>
    <t>RFCW</t>
  </si>
  <si>
    <t>RMPA</t>
  </si>
  <si>
    <t>SPNO</t>
  </si>
  <si>
    <t>SPSO</t>
  </si>
  <si>
    <t>SRMV</t>
  </si>
  <si>
    <t>SRMW</t>
  </si>
  <si>
    <t>SRSO</t>
  </si>
  <si>
    <t>SRTV</t>
  </si>
  <si>
    <t>SRVC</t>
  </si>
  <si>
    <t>IPCC AR5 100-year Global Warming Potential (GWP) of GHGs relative to CO2</t>
  </si>
  <si>
    <t>Carbon Ratios of Pollutants</t>
  </si>
  <si>
    <t>CO2</t>
  </si>
  <si>
    <t>VOC</t>
  </si>
  <si>
    <t>CH4</t>
  </si>
  <si>
    <t>CO</t>
  </si>
  <si>
    <t>N2O</t>
  </si>
  <si>
    <t>joule (J)</t>
  </si>
  <si>
    <t>kilojoule (kJ)</t>
  </si>
  <si>
    <t>megajoule (MJ)</t>
  </si>
  <si>
    <t>watt hour (Wh)</t>
  </si>
  <si>
    <t>kilowatt hour (kWh)</t>
  </si>
  <si>
    <t>British thermal unit (Btu)</t>
  </si>
  <si>
    <t>million Btu (mmBtu)</t>
  </si>
  <si>
    <t>gram (g)</t>
  </si>
  <si>
    <t>kilogram (kg)</t>
  </si>
  <si>
    <t>liter (L)</t>
  </si>
  <si>
    <t>pound (lb)</t>
  </si>
  <si>
    <t>short ton (US ton)</t>
  </si>
  <si>
    <t>cubic meter (m3)</t>
  </si>
  <si>
    <t>milliliter (mL)</t>
  </si>
  <si>
    <t>gallon (gal)</t>
  </si>
  <si>
    <t>cubic foot (ft3)</t>
  </si>
  <si>
    <t>g CO2e / mile-kg H2</t>
  </si>
  <si>
    <t>g CO2e / mile-MJ, LHV</t>
  </si>
  <si>
    <t>MJ, LHV / kg</t>
  </si>
  <si>
    <t>CTFP Program Overview</t>
  </si>
  <si>
    <t>With B&amp;C Biomethane Only</t>
  </si>
  <si>
    <t xml:space="preserve">With B&amp;C Biomethane and Electricity </t>
  </si>
  <si>
    <t>Biomethane</t>
  </si>
  <si>
    <t>Pipeline Distance for Certified Biomethane Pathway</t>
  </si>
  <si>
    <t>Biomethane Matched to GH2</t>
  </si>
  <si>
    <t>Biomethane Matched to LH2</t>
  </si>
  <si>
    <t>B&amp;C Biomethane</t>
  </si>
  <si>
    <t>Pipeline Distance from Biomethane Injection to H2 Facility</t>
  </si>
  <si>
    <t>kg-mile</t>
  </si>
  <si>
    <t>mile</t>
  </si>
  <si>
    <t>3.5 GH2 Direct to Fueling Station (mile)</t>
  </si>
  <si>
    <t>3.6 LH2 Direct to Fueling Station (mile)</t>
  </si>
  <si>
    <t>3.7 Production to Transfill (mile)</t>
  </si>
  <si>
    <t>3.8 Transfill to Fueling Station (mile)</t>
  </si>
  <si>
    <t>3.9 Hydrogen Pipeline Transport (mile)</t>
  </si>
  <si>
    <t>g CO2e / kg-mile</t>
  </si>
  <si>
    <t>g CO2e / mmBtu, LHV</t>
  </si>
  <si>
    <t>g CO2e / mmBtu, HHV</t>
  </si>
  <si>
    <t>g CO2e / kWh</t>
  </si>
  <si>
    <t>g CO2e / mmBtu</t>
  </si>
  <si>
    <t>GH2 CI (g CO2e / MJ, LHV)</t>
  </si>
  <si>
    <t>LH2 CI (g CO2e / MJ, LHV)</t>
  </si>
  <si>
    <t>g CO2e / MJ, LHV</t>
  </si>
  <si>
    <t>CTFP Website Resources</t>
  </si>
  <si>
    <t>H2 Used for CTFP Pathway(s)</t>
  </si>
  <si>
    <t>Hydrogen Transport for CTFP Pathway(s)</t>
  </si>
  <si>
    <r>
      <rPr>
        <b/>
        <sz val="12"/>
        <color rgb="FFFFFFFF"/>
        <rFont val="Calibri"/>
        <family val="2"/>
      </rPr>
      <t>1.1</t>
    </r>
    <r>
      <rPr>
        <sz val="12"/>
        <color rgb="FFFFFFFF"/>
        <rFont val="Calibri"/>
        <family val="2"/>
      </rPr>
      <t xml:space="preserve"> Application Number</t>
    </r>
  </si>
  <si>
    <r>
      <rPr>
        <b/>
        <sz val="12"/>
        <color rgb="FFFFFFFF"/>
        <rFont val="Calibri"/>
        <family val="2"/>
      </rPr>
      <t>1.2</t>
    </r>
    <r>
      <rPr>
        <sz val="12"/>
        <color rgb="FFFFFFFF"/>
        <rFont val="Calibri"/>
        <family val="2"/>
      </rPr>
      <t xml:space="preserve"> Company Name</t>
    </r>
  </si>
  <si>
    <r>
      <t xml:space="preserve">1.3 </t>
    </r>
    <r>
      <rPr>
        <sz val="12"/>
        <color rgb="FFFFFFFF"/>
        <rFont val="Calibri"/>
        <family val="2"/>
      </rPr>
      <t>Company ID</t>
    </r>
  </si>
  <si>
    <r>
      <rPr>
        <b/>
        <sz val="12"/>
        <color rgb="FFFFFFFF"/>
        <rFont val="Calibri"/>
        <family val="2"/>
      </rPr>
      <t>1.4</t>
    </r>
    <r>
      <rPr>
        <sz val="12"/>
        <color rgb="FFFFFFFF"/>
        <rFont val="Calibri"/>
        <family val="2"/>
      </rPr>
      <t xml:space="preserve"> Facility ID</t>
    </r>
  </si>
  <si>
    <r>
      <rPr>
        <b/>
        <sz val="12"/>
        <color rgb="FFFFFFFF"/>
        <rFont val="Calibri"/>
        <family val="2"/>
      </rPr>
      <t xml:space="preserve">2.1 </t>
    </r>
    <r>
      <rPr>
        <sz val="12"/>
        <color rgb="FFFFFFFF"/>
        <rFont val="Calibri"/>
        <family val="2"/>
      </rPr>
      <t>Pathway Type</t>
    </r>
  </si>
  <si>
    <r>
      <rPr>
        <b/>
        <sz val="12"/>
        <color rgb="FFFFFFFF"/>
        <rFont val="Calibri"/>
        <family val="2"/>
      </rPr>
      <t>2.2</t>
    </r>
    <r>
      <rPr>
        <sz val="12"/>
        <color rgb="FFFFFFFF"/>
        <rFont val="Calibri"/>
        <family val="2"/>
      </rPr>
      <t xml:space="preserve"> Hydrogen Production</t>
    </r>
  </si>
  <si>
    <r>
      <t>2.3</t>
    </r>
    <r>
      <rPr>
        <sz val="12"/>
        <color rgb="FFFFFFFF"/>
        <rFont val="Calibri"/>
        <family val="2"/>
      </rPr>
      <t xml:space="preserve"> SMR Feedstock</t>
    </r>
  </si>
  <si>
    <r>
      <rPr>
        <b/>
        <sz val="12"/>
        <color rgb="FFFFFFFF"/>
        <rFont val="Calibri"/>
        <family val="2"/>
      </rPr>
      <t>2.4</t>
    </r>
    <r>
      <rPr>
        <sz val="12"/>
        <color rgb="FFFFFFFF"/>
        <rFont val="Calibri"/>
        <family val="2"/>
      </rPr>
      <t xml:space="preserve"> Process Energy</t>
    </r>
  </si>
  <si>
    <r>
      <t xml:space="preserve">2.5 </t>
    </r>
    <r>
      <rPr>
        <sz val="12"/>
        <color rgb="FFFFFFFF"/>
        <rFont val="Calibri"/>
        <family val="2"/>
      </rPr>
      <t>Coproducts</t>
    </r>
  </si>
  <si>
    <r>
      <t>2.6</t>
    </r>
    <r>
      <rPr>
        <sz val="12"/>
        <color rgb="FFFFFFFF"/>
        <rFont val="Calibri"/>
        <family val="2"/>
      </rPr>
      <t xml:space="preserve"> GH2 Transport</t>
    </r>
  </si>
  <si>
    <r>
      <t>2.7</t>
    </r>
    <r>
      <rPr>
        <sz val="12"/>
        <color rgb="FFFFFFFF"/>
        <rFont val="Calibri"/>
        <family val="2"/>
      </rPr>
      <t xml:space="preserve"> LH2 Transport</t>
    </r>
  </si>
  <si>
    <r>
      <rPr>
        <b/>
        <sz val="12"/>
        <color rgb="FFFFFFFF"/>
        <rFont val="Calibri"/>
        <family val="2"/>
      </rPr>
      <t>2.8</t>
    </r>
    <r>
      <rPr>
        <sz val="12"/>
        <color rgb="FFFFFFFF"/>
        <rFont val="Calibri"/>
        <family val="2"/>
      </rPr>
      <t xml:space="preserve"> Book-and-Claim (B&amp;C)</t>
    </r>
  </si>
  <si>
    <r>
      <rPr>
        <b/>
        <sz val="12"/>
        <color rgb="FFFFFFFF"/>
        <rFont val="Calibri"/>
        <family val="2"/>
      </rPr>
      <t>3.1</t>
    </r>
    <r>
      <rPr>
        <sz val="12"/>
        <color rgb="FFFFFFFF"/>
        <rFont val="Calibri"/>
        <family val="2"/>
      </rPr>
      <t xml:space="preserve"> Grid Electricity Region</t>
    </r>
  </si>
  <si>
    <r>
      <t>1 m</t>
    </r>
    <r>
      <rPr>
        <b/>
        <vertAlign val="superscript"/>
        <sz val="12"/>
        <color rgb="FFFFFFFF"/>
        <rFont val="Calibri"/>
        <family val="2"/>
        <scheme val="minor"/>
      </rPr>
      <t>3</t>
    </r>
  </si>
  <si>
    <r>
      <t>1 ft</t>
    </r>
    <r>
      <rPr>
        <b/>
        <vertAlign val="superscript"/>
        <sz val="12"/>
        <color rgb="FFFFFFFF"/>
        <rFont val="Calibri"/>
        <family val="2"/>
        <scheme val="minor"/>
      </rPr>
      <t>3</t>
    </r>
  </si>
  <si>
    <t>The Tier 1 Calculator for Hydrogen (T1 H2 Calculator) calculates the carbon intensity (CI) of gaseous hydrogen (GH2) or liquefied hydrogen (LH2) produced from electrolysis of water or steam methane reformation (SMR). This calculator can be used for hydrogen that is dispensed as a transportation fuel or used as an input for renewable diesel, renewable naphtha, renewable propane, or alternative jet fuel pathways.
Use the worksheets as follows:
• Use the "SiteSpecificInputs" worksheet to enter applicant information, select pathway inputs, provide static operational data, and report monthly hydrogen production, process energy, coproduct, transportation and distribution, and book-and-claim data.
• Use the "PathwaySummary" worksheet to review applicant information, hydrogen production quantities, delivered hydrogen quantities, book-and-claim attributes, calculated CI results, margin of safety, CI with margin of safety, and pathway-specific Operating Conditions.
• Use the "Background" worksheet to review predefined emission factors, fuel specifications, unit conversions, default energy values, loss factors, global warming potentials, carbon ratios, and other reference values used in the calculator.
Enter data only in user input cells. Support all user inputs with records. Do not modify calculated cells or predefined NM-GREETv1.0 input values without NMED approval.
Complete all applicable inputs in the "SiteSpecificInputs" worksheet before reviewing calculated CI results in the "PathwaySummary" worksheet. Leave inputs blank only when the input does not apply to the fuel pathway.
Use the drop-down menus, input fields, and calculator buttons as provided. This calculator contains macros that allow users to hide site-specific input fields that are not relevant to a given pathway. If using Microsoft Excel, select "Enable Content" when opening the workbook.</t>
  </si>
  <si>
    <t>NM-GREETv1.0 Input</t>
  </si>
  <si>
    <t>Pathway CI Results</t>
  </si>
  <si>
    <t>Site-Specific</t>
  </si>
  <si>
    <t>Steam Methane Reformation</t>
  </si>
  <si>
    <t>4.1</t>
  </si>
  <si>
    <t>4.2</t>
  </si>
  <si>
    <t>4.3</t>
  </si>
  <si>
    <t>4.4</t>
  </si>
  <si>
    <t>4.5</t>
  </si>
  <si>
    <t>4.7</t>
  </si>
  <si>
    <t>4.8</t>
  </si>
  <si>
    <t>5.1</t>
  </si>
  <si>
    <t>5.2</t>
  </si>
  <si>
    <t>5.3</t>
  </si>
  <si>
    <t>5.4</t>
  </si>
  <si>
    <t>5.7</t>
  </si>
  <si>
    <t>5.8</t>
  </si>
  <si>
    <t>4.11</t>
  </si>
  <si>
    <t>4.12</t>
  </si>
  <si>
    <t>4.9</t>
  </si>
  <si>
    <t>4.14</t>
  </si>
  <si>
    <t>4.15</t>
  </si>
  <si>
    <t>4.10</t>
  </si>
  <si>
    <t>5.10</t>
  </si>
  <si>
    <t>5.9</t>
  </si>
  <si>
    <t>5.6</t>
  </si>
  <si>
    <t>5.5</t>
  </si>
  <si>
    <t>4.6</t>
  </si>
  <si>
    <t>4.13</t>
  </si>
  <si>
    <r>
      <t>Clean Transportation Fuel Program
Tier 1 CI Calculator for Hydrogen (Release Date:</t>
    </r>
    <r>
      <rPr>
        <b/>
        <sz val="14"/>
        <color rgb="FFFF0000"/>
        <rFont val="Calibri"/>
        <family val="2"/>
      </rPr>
      <t xml:space="preserve"> </t>
    </r>
    <r>
      <rPr>
        <b/>
        <sz val="14"/>
        <rFont val="Calibri"/>
        <family val="2"/>
      </rPr>
      <t>07/01/2026</t>
    </r>
    <r>
      <rPr>
        <b/>
        <sz val="14"/>
        <color theme="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</si>
</sst>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1">
    <numFmt numFmtId="44" formatCode="_(&quot;$&quot;* #,##0.00_);_(&quot;$&quot;* \(#,##0.00\);_(&quot;$&quot;* &quot;-&quot;??_);_(@_)"/>
    <numFmt numFmtId="43" formatCode="_(* #,##0.00_);_(* \(#,##0.00\);_(* &quot;-&quot;??_);_(@_)"/>
    <numFmt numFmtId="164" formatCode="#,##0.0_);\(#,##0.0\)"/>
    <numFmt numFmtId="165" formatCode="#,##0.0"/>
    <numFmt numFmtId="166" formatCode="_(* #,##0_);_(* \(#,##0\);_(* &quot;-&quot;??_);_(@_)"/>
    <numFmt numFmtId="167" formatCode="#,##0.000"/>
    <numFmt numFmtId="168" formatCode="#,##0.00000"/>
    <numFmt numFmtId="169" formatCode="#,##0.0000"/>
    <numFmt numFmtId="170" formatCode="0.000"/>
    <numFmt numFmtId="171" formatCode="0.0%"/>
    <numFmt numFmtId="172" formatCode="0.00_);[Red]\(0.00\)"/>
    <numFmt numFmtId="173" formatCode="#,##0.00;[Red]#,##0.00"/>
    <numFmt numFmtId="174" formatCode="0.0"/>
    <numFmt numFmtId="175" formatCode="#,##0.000000"/>
    <numFmt numFmtId="176" formatCode="0.0000"/>
    <numFmt numFmtId="177" formatCode="m/yyyy"/>
    <numFmt numFmtId="178" formatCode="_ [$€-2]\ * #,##0.00_ ;_ [$€-2]\ * \-#,##0.00_ ;_ [$€-2]\ * &quot;-&quot;??_ "/>
    <numFmt numFmtId="179" formatCode="[$-409]mmmm\-yy;@"/>
    <numFmt numFmtId="180" formatCode="_(* #,##0.0000_);_(* \(#,##0.0000\);_(* &quot;-&quot;??_);_(@_)"/>
    <numFmt numFmtId="181" formatCode="#,##0;\-#,##0;;@\,"/>
    <numFmt numFmtId="182" formatCode="[=0]&quot; &quot;;0.00E+00"/>
    <numFmt numFmtId="183" formatCode="#,##0.00;\-#,##0.00;;@\,"/>
    <numFmt numFmtId="184" formatCode="#,##0.000;\-#,##0.000;;@\,"/>
    <numFmt numFmtId="185" formatCode="[=0]&quot; &quot;;0.0%"/>
    <numFmt numFmtId="186" formatCode="[=0]&quot; &quot;;#,##0"/>
    <numFmt numFmtId="187" formatCode="#,##0.000_);\(#,##0.000\)"/>
    <numFmt numFmtId="188" formatCode="0;\-0;;@"/>
    <numFmt numFmtId="189" formatCode="[=0]&quot; &quot;;#,##0.0000"/>
    <numFmt numFmtId="190" formatCode="0.0E+00"/>
    <numFmt numFmtId="191" formatCode="0.000E+00"/>
    <numFmt numFmtId="192" formatCode="0.000000"/>
  </numFmts>
  <fonts count="81">
    <font>
      <sz val="11"/>
      <color theme="1"/>
      <name val="Calibri"/>
      <family val="2"/>
      <scheme val="minor"/>
    </font>
    <font>
      <sz val="11"/>
      <color theme="1"/>
      <name val="Calibri"/>
      <family val="2"/>
      <scheme val="minor"/>
    </font>
    <font>
      <sz val="10"/>
      <name val="Arial"/>
      <family val="2"/>
    </font>
    <font>
      <b/>
      <sz val="11"/>
      <color theme="0"/>
      <name val="Calibri"/>
      <family val="2"/>
      <scheme val="minor"/>
    </font>
    <font>
      <sz val="11"/>
      <color theme="1"/>
      <name val="Calibri"/>
      <family val="2"/>
    </font>
    <font>
      <b/>
      <sz val="11"/>
      <name val="Calibri"/>
      <family val="2"/>
    </font>
    <font>
      <sz val="12"/>
      <name val="Calibri"/>
      <family val="2"/>
    </font>
    <font>
      <b/>
      <sz val="11"/>
      <color theme="1"/>
      <name val="Calibri"/>
      <family val="2"/>
    </font>
    <font>
      <sz val="12"/>
      <color theme="1"/>
      <name val="Calibri"/>
      <family val="2"/>
    </font>
    <font>
      <sz val="11"/>
      <name val="Calibri"/>
      <family val="2"/>
    </font>
    <font>
      <sz val="16"/>
      <name val="Calibri"/>
      <family val="2"/>
    </font>
    <font>
      <sz val="11"/>
      <color rgb="FFFF0000"/>
      <name val="Calibri"/>
      <family val="2"/>
    </font>
    <font>
      <b/>
      <sz val="11"/>
      <color rgb="FFFF0000"/>
      <name val="Calibri"/>
      <family val="2"/>
    </font>
    <font>
      <i/>
      <sz val="11"/>
      <color theme="1"/>
      <name val="Calibri"/>
      <family val="2"/>
    </font>
    <font>
      <i/>
      <sz val="11"/>
      <name val="Calibri"/>
      <family val="2"/>
    </font>
    <font>
      <sz val="11"/>
      <name val="Calibri"/>
      <family val="2"/>
      <scheme val="minor"/>
    </font>
    <font>
      <b/>
      <sz val="14"/>
      <color theme="0"/>
      <name val="Calibri"/>
      <family val="2"/>
      <scheme val="minor"/>
    </font>
    <font>
      <b/>
      <sz val="14"/>
      <name val="Calibri"/>
      <family val="2"/>
      <scheme val="minor"/>
    </font>
    <font>
      <b/>
      <sz val="14"/>
      <color theme="1"/>
      <name val="Calibri"/>
      <family val="2"/>
      <scheme val="minor"/>
    </font>
    <font>
      <sz val="12"/>
      <color theme="0"/>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7.5"/>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0"/>
      <color theme="1"/>
      <name val="Calibri"/>
      <family val="2"/>
      <scheme val="minor"/>
    </font>
    <font>
      <sz val="11"/>
      <color indexed="14"/>
      <name val="Calibri"/>
      <family val="2"/>
    </font>
    <font>
      <b/>
      <sz val="15"/>
      <color indexed="62"/>
      <name val="Calibri"/>
      <family val="2"/>
    </font>
    <font>
      <b/>
      <sz val="13"/>
      <color indexed="62"/>
      <name val="Calibri"/>
      <family val="2"/>
    </font>
    <font>
      <b/>
      <sz val="11"/>
      <color indexed="62"/>
      <name val="Calibri"/>
      <family val="2"/>
    </font>
    <font>
      <sz val="10"/>
      <name val="Verdana"/>
      <family val="2"/>
    </font>
    <font>
      <b/>
      <sz val="18"/>
      <color indexed="62"/>
      <name val="Cambria"/>
      <family val="2"/>
    </font>
    <font>
      <u/>
      <sz val="10"/>
      <color theme="10"/>
      <name val="Calibri"/>
      <family val="2"/>
    </font>
    <font>
      <i/>
      <sz val="11"/>
      <name val="Calibri"/>
      <family val="2"/>
      <scheme val="minor"/>
    </font>
    <font>
      <sz val="8"/>
      <name val="Calibri"/>
      <family val="2"/>
      <scheme val="minor"/>
    </font>
    <font>
      <u/>
      <sz val="11"/>
      <color theme="10"/>
      <name val="Calibri"/>
      <family val="2"/>
      <scheme val="minor"/>
    </font>
    <font>
      <b/>
      <sz val="18"/>
      <color indexed="56"/>
      <name val="Cambria"/>
      <family val="2"/>
    </font>
    <font>
      <b/>
      <sz val="14"/>
      <color theme="1"/>
      <name val="Calibri"/>
      <family val="2"/>
    </font>
    <font>
      <sz val="14"/>
      <color theme="0"/>
      <name val="Calibri"/>
      <family val="2"/>
      <scheme val="minor"/>
    </font>
    <font>
      <b/>
      <sz val="10"/>
      <name val="Arial"/>
      <family val="2"/>
    </font>
    <font>
      <sz val="12"/>
      <color theme="1"/>
      <name val="Calibri"/>
      <family val="2"/>
      <scheme val="minor"/>
    </font>
    <font>
      <sz val="9"/>
      <name val="Geneva"/>
    </font>
    <font>
      <sz val="12"/>
      <color theme="1"/>
      <name val="Arial"/>
      <family val="2"/>
    </font>
    <font>
      <b/>
      <sz val="11"/>
      <name val="Calibri"/>
      <family val="2"/>
      <scheme val="minor"/>
    </font>
    <font>
      <i/>
      <sz val="11"/>
      <color theme="1"/>
      <name val="Calibri"/>
      <family val="2"/>
      <scheme val="minor"/>
    </font>
    <font>
      <b/>
      <sz val="14"/>
      <name val="Calibri"/>
      <family val="2"/>
    </font>
    <font>
      <b/>
      <sz val="14"/>
      <color rgb="FFFF0000"/>
      <name val="Calibri"/>
      <family val="2"/>
    </font>
    <font>
      <sz val="9"/>
      <color indexed="81"/>
      <name val="Tahoma"/>
      <family val="2"/>
    </font>
    <font>
      <sz val="11"/>
      <color rgb="FFFFFFFF"/>
      <name val="Calibri"/>
      <family val="2"/>
    </font>
    <font>
      <b/>
      <sz val="14"/>
      <color rgb="FFFFFFFF"/>
      <name val="Calibri"/>
      <family val="2"/>
      <scheme val="minor"/>
    </font>
    <font>
      <b/>
      <sz val="16"/>
      <color rgb="FFFFFFFF"/>
      <name val="Calibri"/>
      <family val="2"/>
    </font>
    <font>
      <sz val="11"/>
      <color rgb="FF000000"/>
      <name val="Calibri"/>
      <family val="2"/>
      <scheme val="minor"/>
    </font>
    <font>
      <sz val="11"/>
      <color rgb="FFFFFFFF"/>
      <name val="Calibri"/>
      <family val="2"/>
      <scheme val="minor"/>
    </font>
    <font>
      <sz val="16"/>
      <color rgb="FFFFFFFF"/>
      <name val="Calibri"/>
      <family val="2"/>
    </font>
    <font>
      <b/>
      <sz val="11"/>
      <color rgb="FFFFFFFF"/>
      <name val="Calibri"/>
      <family val="2"/>
    </font>
    <font>
      <b/>
      <sz val="12"/>
      <color rgb="FFFFFFFF"/>
      <name val="Calibri"/>
      <family val="2"/>
    </font>
    <font>
      <sz val="12"/>
      <color rgb="FFFFFFFF"/>
      <name val="Calibri"/>
      <family val="2"/>
    </font>
    <font>
      <i/>
      <sz val="11"/>
      <color rgb="FFFFFFFF"/>
      <name val="Calibri"/>
      <family val="2"/>
    </font>
    <font>
      <b/>
      <sz val="20"/>
      <color rgb="FFFFFFFF"/>
      <name val="Calibri"/>
      <family val="2"/>
      <scheme val="minor"/>
    </font>
    <font>
      <sz val="12"/>
      <color rgb="FFFFFFFF"/>
      <name val="Calibri"/>
      <family val="2"/>
      <scheme val="minor"/>
    </font>
    <font>
      <sz val="11"/>
      <color rgb="FF000000"/>
      <name val="Calibri"/>
      <family val="2"/>
    </font>
    <font>
      <b/>
      <sz val="14"/>
      <color rgb="FF000000"/>
      <name val="Calibri"/>
      <family val="2"/>
      <scheme val="minor"/>
    </font>
    <font>
      <b/>
      <sz val="14"/>
      <color rgb="FF000000"/>
      <name val="Calibri"/>
      <family val="2"/>
    </font>
    <font>
      <b/>
      <sz val="12"/>
      <color rgb="FFFFFFFF"/>
      <name val="Calibri"/>
      <family val="2"/>
      <scheme val="minor"/>
    </font>
    <font>
      <sz val="12"/>
      <color rgb="FF000000"/>
      <name val="Calibri"/>
      <family val="2"/>
    </font>
    <font>
      <sz val="10"/>
      <color rgb="FFFFFFFF"/>
      <name val="Calibri"/>
      <family val="2"/>
      <scheme val="minor"/>
    </font>
    <font>
      <b/>
      <vertAlign val="superscript"/>
      <sz val="12"/>
      <color rgb="FFFFFFFF"/>
      <name val="Calibri"/>
      <family val="2"/>
      <scheme val="minor"/>
    </font>
    <font>
      <b/>
      <sz val="11"/>
      <color rgb="FFFFFFFF"/>
      <name val="Calibri"/>
      <family val="2"/>
      <scheme val="minor"/>
    </font>
  </fonts>
  <fills count="36">
    <fill>
      <patternFill patternType="none"/>
    </fill>
    <fill>
      <patternFill patternType="gray125"/>
    </fill>
    <fill>
      <patternFill patternType="solid">
        <fgColor rgb="FF1B8AB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indexed="19"/>
      </patternFill>
    </fill>
    <fill>
      <patternFill patternType="solid">
        <fgColor indexed="54"/>
      </patternFill>
    </fill>
    <fill>
      <patternFill patternType="solid">
        <fgColor theme="0"/>
        <bgColor indexed="64"/>
      </patternFill>
    </fill>
    <fill>
      <patternFill patternType="solid">
        <fgColor rgb="FF026773"/>
        <bgColor indexed="64"/>
      </patternFill>
    </fill>
    <fill>
      <patternFill patternType="solid">
        <fgColor rgb="FFF1E1C0"/>
        <bgColor indexed="64"/>
      </patternFill>
    </fill>
    <fill>
      <patternFill patternType="solid">
        <fgColor rgb="FFF4F1E2"/>
        <bgColor indexed="64"/>
      </patternFill>
    </fill>
    <fill>
      <patternFill patternType="solid">
        <fgColor rgb="FF718C55"/>
        <bgColor indexed="64"/>
      </patternFill>
    </fill>
    <fill>
      <patternFill patternType="solid">
        <fgColor rgb="FFFFA168"/>
        <bgColor indexed="64"/>
      </patternFill>
    </fill>
    <fill>
      <patternFill patternType="solid">
        <fgColor rgb="FFFFFFCC"/>
        <bgColor indexed="64"/>
      </patternFill>
    </fill>
    <fill>
      <patternFill patternType="solid">
        <fgColor rgb="FFD9D9D9"/>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30"/>
      </bottom>
      <diagonal/>
    </border>
    <border>
      <left/>
      <right/>
      <top/>
      <bottom style="medium">
        <color indexed="49"/>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s>
  <cellStyleXfs count="5939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7"/>
    <xf numFmtId="178" fontId="20" fillId="3" borderId="0" applyNumberFormat="0" applyBorder="0" applyAlignment="0" applyProtection="0"/>
    <xf numFmtId="178" fontId="20" fillId="4" borderId="0" applyNumberFormat="0" applyBorder="0" applyAlignment="0" applyProtection="0"/>
    <xf numFmtId="178" fontId="20" fillId="5" borderId="0" applyNumberFormat="0" applyBorder="0" applyAlignment="0" applyProtection="0"/>
    <xf numFmtId="178" fontId="20" fillId="6" borderId="0" applyNumberFormat="0" applyBorder="0" applyAlignment="0" applyProtection="0"/>
    <xf numFmtId="178" fontId="20" fillId="7" borderId="0" applyNumberFormat="0" applyBorder="0" applyAlignment="0" applyProtection="0"/>
    <xf numFmtId="178" fontId="20" fillId="8" borderId="0" applyNumberFormat="0" applyBorder="0" applyAlignment="0" applyProtection="0"/>
    <xf numFmtId="178" fontId="20" fillId="9" borderId="0" applyNumberFormat="0" applyBorder="0" applyAlignment="0" applyProtection="0"/>
    <xf numFmtId="178" fontId="20" fillId="10" borderId="0" applyNumberFormat="0" applyBorder="0" applyAlignment="0" applyProtection="0"/>
    <xf numFmtId="178" fontId="20" fillId="11" borderId="0" applyNumberFormat="0" applyBorder="0" applyAlignment="0" applyProtection="0"/>
    <xf numFmtId="178" fontId="20" fillId="6" borderId="0" applyNumberFormat="0" applyBorder="0" applyAlignment="0" applyProtection="0"/>
    <xf numFmtId="178" fontId="20" fillId="9" borderId="0" applyNumberFormat="0" applyBorder="0" applyAlignment="0" applyProtection="0"/>
    <xf numFmtId="178" fontId="20" fillId="12" borderId="0" applyNumberFormat="0" applyBorder="0" applyAlignment="0" applyProtection="0"/>
    <xf numFmtId="178" fontId="21" fillId="13" borderId="0" applyNumberFormat="0" applyBorder="0" applyAlignment="0" applyProtection="0"/>
    <xf numFmtId="178" fontId="21" fillId="10" borderId="0" applyNumberFormat="0" applyBorder="0" applyAlignment="0" applyProtection="0"/>
    <xf numFmtId="178" fontId="21" fillId="11" borderId="0" applyNumberFormat="0" applyBorder="0" applyAlignment="0" applyProtection="0"/>
    <xf numFmtId="178" fontId="21" fillId="14" borderId="0" applyNumberFormat="0" applyBorder="0" applyAlignment="0" applyProtection="0"/>
    <xf numFmtId="178" fontId="21" fillId="15" borderId="0" applyNumberFormat="0" applyBorder="0" applyAlignment="0" applyProtection="0"/>
    <xf numFmtId="178" fontId="21" fillId="16" borderId="0" applyNumberFormat="0" applyBorder="0" applyAlignment="0" applyProtection="0"/>
    <xf numFmtId="178" fontId="21" fillId="17" borderId="0" applyNumberFormat="0" applyBorder="0" applyAlignment="0" applyProtection="0"/>
    <xf numFmtId="178" fontId="21" fillId="18" borderId="0" applyNumberFormat="0" applyBorder="0" applyAlignment="0" applyProtection="0"/>
    <xf numFmtId="178" fontId="21" fillId="19" borderId="0" applyNumberFormat="0" applyBorder="0" applyAlignment="0" applyProtection="0"/>
    <xf numFmtId="178" fontId="21" fillId="14" borderId="0" applyNumberFormat="0" applyBorder="0" applyAlignment="0" applyProtection="0"/>
    <xf numFmtId="178" fontId="21" fillId="15" borderId="0" applyNumberFormat="0" applyBorder="0" applyAlignment="0" applyProtection="0"/>
    <xf numFmtId="178" fontId="21" fillId="20" borderId="0" applyNumberFormat="0" applyBorder="0" applyAlignment="0" applyProtection="0"/>
    <xf numFmtId="178" fontId="22" fillId="4" borderId="0" applyNumberFormat="0" applyBorder="0" applyAlignment="0" applyProtection="0"/>
    <xf numFmtId="178" fontId="23" fillId="21" borderId="8" applyNumberFormat="0" applyAlignment="0" applyProtection="0"/>
    <xf numFmtId="178" fontId="24" fillId="22" borderId="9" applyNumberFormat="0" applyAlignment="0" applyProtection="0"/>
    <xf numFmtId="3" fontId="2" fillId="0" borderId="0" applyFont="0" applyFill="0" applyBorder="0" applyAlignment="0" applyProtection="0"/>
    <xf numFmtId="44" fontId="2" fillId="0" borderId="0" applyFont="0" applyFill="0" applyBorder="0" applyAlignment="0" applyProtection="0"/>
    <xf numFmtId="178" fontId="25" fillId="0" borderId="0" applyNumberFormat="0" applyFill="0" applyBorder="0" applyAlignment="0" applyProtection="0"/>
    <xf numFmtId="178" fontId="26" fillId="5" borderId="0" applyNumberFormat="0" applyBorder="0" applyAlignment="0" applyProtection="0"/>
    <xf numFmtId="178" fontId="27" fillId="0" borderId="10" applyNumberFormat="0" applyFill="0" applyAlignment="0" applyProtection="0"/>
    <xf numFmtId="178" fontId="28" fillId="0" borderId="11" applyNumberFormat="0" applyFill="0" applyAlignment="0" applyProtection="0"/>
    <xf numFmtId="178" fontId="29" fillId="0" borderId="12" applyNumberFormat="0" applyFill="0" applyAlignment="0" applyProtection="0"/>
    <xf numFmtId="178" fontId="29" fillId="0" borderId="0" applyNumberFormat="0" applyFill="0" applyBorder="0" applyAlignment="0" applyProtection="0"/>
    <xf numFmtId="178" fontId="31" fillId="8" borderId="8" applyNumberFormat="0" applyAlignment="0" applyProtection="0"/>
    <xf numFmtId="178" fontId="32" fillId="0" borderId="13" applyNumberFormat="0" applyFill="0" applyAlignment="0" applyProtection="0"/>
    <xf numFmtId="178" fontId="33" fillId="23" borderId="0" applyNumberFormat="0" applyBorder="0" applyAlignment="0" applyProtection="0"/>
    <xf numFmtId="178" fontId="2" fillId="24" borderId="14" applyNumberFormat="0" applyFont="0" applyAlignment="0" applyProtection="0"/>
    <xf numFmtId="178" fontId="34" fillId="21" borderId="15" applyNumberFormat="0" applyAlignment="0" applyProtection="0"/>
    <xf numFmtId="9" fontId="2" fillId="0" borderId="0" applyFont="0" applyFill="0" applyBorder="0" applyAlignment="0" applyProtection="0"/>
    <xf numFmtId="178" fontId="35" fillId="0" borderId="0" applyNumberFormat="0" applyFill="0" applyBorder="0" applyAlignment="0" applyProtection="0"/>
    <xf numFmtId="178" fontId="36" fillId="0" borderId="16" applyNumberFormat="0" applyFill="0" applyAlignment="0" applyProtection="0"/>
    <xf numFmtId="178" fontId="37" fillId="0" borderId="0" applyNumberFormat="0" applyFill="0" applyBorder="0" applyAlignment="0" applyProtection="0"/>
    <xf numFmtId="3" fontId="2" fillId="0" borderId="0" applyFont="0" applyFill="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4" borderId="0" applyNumberFormat="0" applyBorder="0" applyAlignment="0" applyProtection="0"/>
    <xf numFmtId="0" fontId="23" fillId="21" borderId="8" applyNumberFormat="0" applyAlignment="0" applyProtection="0"/>
    <xf numFmtId="0" fontId="24" fillId="22" borderId="9" applyNumberFormat="0" applyAlignment="0" applyProtection="0"/>
    <xf numFmtId="43" fontId="2" fillId="0" borderId="0" applyFont="0" applyFill="0" applyBorder="0" applyAlignment="0" applyProtection="0"/>
    <xf numFmtId="0" fontId="25" fillId="0" borderId="0" applyNumberFormat="0" applyFill="0" applyBorder="0" applyAlignment="0" applyProtection="0"/>
    <xf numFmtId="0" fontId="26" fillId="5" borderId="0" applyNumberFormat="0" applyBorder="0" applyAlignment="0" applyProtection="0"/>
    <xf numFmtId="0" fontId="27" fillId="0" borderId="10"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alignment vertical="top"/>
      <protection locked="0"/>
    </xf>
    <xf numFmtId="0" fontId="31" fillId="8" borderId="8" applyNumberFormat="0" applyAlignment="0" applyProtection="0"/>
    <xf numFmtId="0" fontId="32" fillId="0" borderId="13" applyNumberFormat="0" applyFill="0" applyAlignment="0" applyProtection="0"/>
    <xf numFmtId="0" fontId="33" fillId="23" borderId="0" applyNumberFormat="0" applyBorder="0" applyAlignment="0" applyProtection="0"/>
    <xf numFmtId="0" fontId="2" fillId="24" borderId="14" applyNumberFormat="0" applyFont="0" applyAlignment="0" applyProtection="0"/>
    <xf numFmtId="0" fontId="34" fillId="21" borderId="15" applyNumberFormat="0" applyAlignment="0" applyProtection="0"/>
    <xf numFmtId="0" fontId="35" fillId="0" borderId="0" applyNumberFormat="0" applyFill="0" applyBorder="0" applyAlignment="0" applyProtection="0"/>
    <xf numFmtId="0" fontId="36" fillId="0" borderId="16" applyNumberFormat="0" applyFill="0" applyAlignment="0" applyProtection="0"/>
    <xf numFmtId="0" fontId="37" fillId="0" borderId="0" applyNumberFormat="0" applyFill="0" applyBorder="0" applyAlignment="0" applyProtection="0"/>
    <xf numFmtId="0" fontId="20" fillId="3" borderId="0" applyNumberFormat="0" applyBorder="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7" fillId="0" borderId="10"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7" fillId="0" borderId="10"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7" fillId="0" borderId="10"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7" fillId="0" borderId="10"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3" fillId="21" borderId="8" applyNumberFormat="0" applyAlignment="0" applyProtection="0"/>
    <xf numFmtId="0" fontId="34" fillId="21" borderId="15" applyNumberForma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7" fillId="0" borderId="10"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7" fillId="0" borderId="10"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7" fillId="0" borderId="10"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8" fillId="0" borderId="11"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8" fillId="0" borderId="11"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28" fillId="0" borderId="11" applyNumberFormat="0" applyFill="0" applyAlignment="0" applyProtection="0"/>
    <xf numFmtId="0" fontId="36" fillId="0" borderId="16" applyNumberFormat="0" applyFill="0" applyAlignment="0" applyProtection="0"/>
    <xf numFmtId="0" fontId="28" fillId="0" borderId="11"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28" fillId="0" borderId="11" applyNumberFormat="0" applyFill="0" applyAlignment="0" applyProtection="0"/>
    <xf numFmtId="0" fontId="27" fillId="0" borderId="10"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7" fillId="0" borderId="10" applyNumberFormat="0" applyFill="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7" fillId="0" borderId="10"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7" fillId="0" borderId="10"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8" fillId="0" borderId="11"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8" fillId="0" borderId="0"/>
    <xf numFmtId="9" fontId="38"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0" fillId="25" borderId="0" applyNumberFormat="0" applyBorder="0" applyAlignment="0" applyProtection="0"/>
    <xf numFmtId="0" fontId="20" fillId="8"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1" borderId="0" applyNumberFormat="0" applyBorder="0" applyAlignment="0" applyProtection="0"/>
    <xf numFmtId="0" fontId="20" fillId="23" borderId="0" applyNumberFormat="0" applyBorder="0" applyAlignment="0" applyProtection="0"/>
    <xf numFmtId="0" fontId="20" fillId="21" borderId="0" applyNumberFormat="0" applyBorder="0" applyAlignment="0" applyProtection="0"/>
    <xf numFmtId="0" fontId="20" fillId="8" borderId="0" applyNumberFormat="0" applyBorder="0" applyAlignment="0" applyProtection="0"/>
    <xf numFmtId="0" fontId="21" fillId="15" borderId="0" applyNumberFormat="0" applyBorder="0" applyAlignment="0" applyProtection="0"/>
    <xf numFmtId="0" fontId="21" fillId="23" borderId="0" applyNumberFormat="0" applyBorder="0" applyAlignment="0" applyProtection="0"/>
    <xf numFmtId="0" fontId="21" fillId="21" borderId="0" applyNumberFormat="0" applyBorder="0" applyAlignment="0" applyProtection="0"/>
    <xf numFmtId="0" fontId="21" fillId="8" borderId="0" applyNumberFormat="0" applyBorder="0" applyAlignment="0" applyProtection="0"/>
    <xf numFmtId="0" fontId="21" fillId="1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39" fillId="4" borderId="0" applyNumberFormat="0" applyBorder="0" applyAlignment="0" applyProtection="0"/>
    <xf numFmtId="0" fontId="23" fillId="25" borderId="8" applyNumberFormat="0" applyAlignment="0" applyProtection="0"/>
    <xf numFmtId="0" fontId="40" fillId="0" borderId="17" applyNumberFormat="0" applyFill="0" applyAlignment="0" applyProtection="0"/>
    <xf numFmtId="0" fontId="41" fillId="0" borderId="11" applyNumberFormat="0" applyFill="0" applyAlignment="0" applyProtection="0"/>
    <xf numFmtId="0" fontId="42" fillId="0" borderId="18" applyNumberFormat="0" applyFill="0" applyAlignment="0" applyProtection="0"/>
    <xf numFmtId="0" fontId="42" fillId="0" borderId="0" applyNumberFormat="0" applyFill="0" applyBorder="0" applyAlignment="0" applyProtection="0"/>
    <xf numFmtId="0" fontId="2" fillId="0" borderId="0"/>
    <xf numFmtId="0" fontId="43" fillId="0" borderId="0"/>
    <xf numFmtId="0" fontId="2" fillId="0" borderId="0"/>
    <xf numFmtId="0" fontId="38" fillId="0" borderId="0"/>
    <xf numFmtId="0" fontId="20" fillId="24" borderId="14" applyNumberFormat="0" applyFont="0" applyAlignment="0" applyProtection="0"/>
    <xf numFmtId="0" fontId="34" fillId="25" borderId="15" applyNumberFormat="0" applyAlignment="0" applyProtection="0"/>
    <xf numFmtId="9" fontId="2" fillId="0" borderId="0" applyFont="0" applyFill="0" applyBorder="0" applyAlignment="0" applyProtection="0"/>
    <xf numFmtId="9" fontId="38" fillId="0" borderId="0" applyFont="0" applyFill="0" applyBorder="0" applyAlignment="0" applyProtection="0"/>
    <xf numFmtId="0" fontId="44" fillId="0" borderId="0" applyNumberFormat="0" applyFill="0" applyBorder="0" applyAlignment="0" applyProtection="0"/>
    <xf numFmtId="0" fontId="36" fillId="0" borderId="19" applyNumberFormat="0" applyFill="0" applyAlignment="0" applyProtection="0"/>
    <xf numFmtId="0" fontId="45" fillId="0" borderId="0" applyNumberFormat="0" applyFill="0" applyBorder="0" applyAlignment="0" applyProtection="0">
      <alignment vertical="top"/>
      <protection locked="0"/>
    </xf>
    <xf numFmtId="43" fontId="38" fillId="0" borderId="0" applyFont="0" applyFill="0" applyBorder="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40" fillId="0" borderId="17" applyNumberFormat="0" applyFill="0" applyAlignment="0" applyProtection="0"/>
    <xf numFmtId="0" fontId="41" fillId="0" borderId="11" applyNumberFormat="0" applyFill="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2" fillId="0" borderId="7"/>
    <xf numFmtId="0" fontId="2" fillId="24" borderId="14" applyNumberFormat="0" applyFont="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2" fillId="4" borderId="0" applyNumberFormat="0" applyBorder="0" applyAlignment="0" applyProtection="0"/>
    <xf numFmtId="0" fontId="23" fillId="21" borderId="8" applyNumberFormat="0" applyAlignment="0" applyProtection="0"/>
    <xf numFmtId="43" fontId="2" fillId="0" borderId="0" applyFont="0" applyFill="0" applyBorder="0" applyAlignment="0" applyProtection="0"/>
    <xf numFmtId="44" fontId="2" fillId="0" borderId="0" applyFont="0" applyFill="0" applyBorder="0" applyAlignment="0" applyProtection="0"/>
    <xf numFmtId="0" fontId="29" fillId="0" borderId="12" applyNumberFormat="0" applyFill="0" applyAlignment="0" applyProtection="0"/>
    <xf numFmtId="0" fontId="29" fillId="0" borderId="0" applyNumberFormat="0" applyFill="0" applyBorder="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9" fontId="2" fillId="0" borderId="0" applyFont="0" applyFill="0" applyBorder="0" applyAlignment="0" applyProtection="0"/>
    <xf numFmtId="0" fontId="35" fillId="0" borderId="0" applyNumberFormat="0" applyFill="0" applyBorder="0" applyAlignment="0" applyProtection="0"/>
    <xf numFmtId="0" fontId="36" fillId="0" borderId="16" applyNumberFormat="0" applyFill="0" applyAlignment="0" applyProtection="0"/>
    <xf numFmtId="0" fontId="20" fillId="3" borderId="0" applyNumberFormat="0" applyBorder="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3" fillId="25" borderId="8" applyNumberFormat="0" applyAlignment="0" applyProtection="0"/>
    <xf numFmtId="0" fontId="34" fillId="25" borderId="15" applyNumberFormat="0" applyAlignment="0" applyProtection="0"/>
    <xf numFmtId="0" fontId="23" fillId="25" borderId="8" applyNumberFormat="0" applyAlignment="0" applyProtection="0"/>
    <xf numFmtId="0" fontId="34" fillId="25" borderId="15" applyNumberFormat="0" applyAlignment="0" applyProtection="0"/>
    <xf numFmtId="0" fontId="23" fillId="25" borderId="8" applyNumberFormat="0" applyAlignment="0" applyProtection="0"/>
    <xf numFmtId="0" fontId="34" fillId="25"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1" fillId="0" borderId="0"/>
    <xf numFmtId="43" fontId="1" fillId="0" borderId="0" applyFont="0" applyFill="0" applyBorder="0" applyAlignment="0" applyProtection="0"/>
    <xf numFmtId="0" fontId="1" fillId="0" borderId="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5"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5" borderId="8" applyNumberFormat="0" applyAlignment="0" applyProtection="0"/>
    <xf numFmtId="0" fontId="34" fillId="21" borderId="15" applyNumberFormat="0" applyAlignment="0" applyProtection="0"/>
    <xf numFmtId="0" fontId="36" fillId="0" borderId="19"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0" fillId="24" borderId="14" applyNumberFormat="0" applyFont="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3" fillId="25" borderId="8" applyNumberFormat="0" applyAlignment="0" applyProtection="0"/>
    <xf numFmtId="0" fontId="23" fillId="21"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6" applyNumberFormat="0" applyFill="0" applyAlignment="0" applyProtection="0"/>
    <xf numFmtId="0" fontId="36" fillId="0" borderId="19" applyNumberFormat="0" applyFill="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1" fillId="8" borderId="8" applyNumberFormat="0" applyAlignment="0" applyProtection="0"/>
    <xf numFmtId="0" fontId="20" fillId="24" borderId="14" applyNumberFormat="0" applyFont="0" applyAlignment="0" applyProtection="0"/>
    <xf numFmtId="0" fontId="34" fillId="21" borderId="15" applyNumberFormat="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5" borderId="15" applyNumberFormat="0" applyAlignment="0" applyProtection="0"/>
    <xf numFmtId="0" fontId="23" fillId="25" borderId="8" applyNumberFormat="0" applyAlignment="0" applyProtection="0"/>
    <xf numFmtId="0" fontId="36" fillId="0" borderId="19" applyNumberFormat="0" applyFill="0" applyAlignment="0" applyProtection="0"/>
    <xf numFmtId="0" fontId="20"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5" borderId="15" applyNumberFormat="0" applyAlignment="0" applyProtection="0"/>
    <xf numFmtId="0" fontId="34" fillId="25"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0" fillId="24" borderId="14" applyNumberFormat="0" applyFont="0" applyAlignment="0" applyProtection="0"/>
    <xf numFmtId="0" fontId="31" fillId="8" borderId="8" applyNumberFormat="0" applyAlignment="0" applyProtection="0"/>
    <xf numFmtId="0" fontId="20" fillId="24" borderId="14" applyNumberFormat="0" applyFont="0" applyAlignment="0" applyProtection="0"/>
    <xf numFmtId="0" fontId="23" fillId="25" borderId="8" applyNumberFormat="0" applyAlignment="0" applyProtection="0"/>
    <xf numFmtId="0" fontId="36" fillId="0" borderId="16" applyNumberFormat="0" applyFill="0" applyAlignment="0" applyProtection="0"/>
    <xf numFmtId="0" fontId="34" fillId="25" borderId="15" applyNumberFormat="0" applyAlignment="0" applyProtection="0"/>
    <xf numFmtId="0" fontId="20" fillId="24" borderId="14" applyNumberFormat="0" applyFont="0" applyAlignment="0" applyProtection="0"/>
    <xf numFmtId="0" fontId="31" fillId="8" borderId="8" applyNumberFormat="0" applyAlignment="0" applyProtection="0"/>
    <xf numFmtId="0" fontId="34" fillId="25"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23" fillId="25" borderId="8" applyNumberFormat="0" applyAlignment="0" applyProtection="0"/>
    <xf numFmtId="0" fontId="23" fillId="25" borderId="8" applyNumberFormat="0" applyAlignment="0" applyProtection="0"/>
    <xf numFmtId="0" fontId="36" fillId="0" borderId="19" applyNumberFormat="0" applyFill="0" applyAlignment="0" applyProtection="0"/>
    <xf numFmtId="0" fontId="23" fillId="25"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5" borderId="15" applyNumberFormat="0" applyAlignment="0" applyProtection="0"/>
    <xf numFmtId="0" fontId="23" fillId="25" borderId="8" applyNumberFormat="0" applyAlignment="0" applyProtection="0"/>
    <xf numFmtId="0" fontId="34" fillId="25" borderId="15" applyNumberFormat="0" applyAlignment="0" applyProtection="0"/>
    <xf numFmtId="0" fontId="34" fillId="21" borderId="15" applyNumberFormat="0" applyAlignment="0" applyProtection="0"/>
    <xf numFmtId="0" fontId="34" fillId="25" borderId="15" applyNumberFormat="0" applyAlignment="0" applyProtection="0"/>
    <xf numFmtId="0" fontId="23" fillId="21" borderId="8" applyNumberFormat="0" applyAlignment="0" applyProtection="0"/>
    <xf numFmtId="0" fontId="23" fillId="25" borderId="8" applyNumberFormat="0" applyAlignment="0" applyProtection="0"/>
    <xf numFmtId="0" fontId="20"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9"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9" applyNumberFormat="0" applyFill="0" applyAlignment="0" applyProtection="0"/>
    <xf numFmtId="0" fontId="31" fillId="8" borderId="8" applyNumberFormat="0" applyAlignment="0" applyProtection="0"/>
    <xf numFmtId="0" fontId="2" fillId="24" borderId="14" applyNumberFormat="0" applyFont="0" applyAlignment="0" applyProtection="0"/>
    <xf numFmtId="0" fontId="36" fillId="0" borderId="19" applyNumberFormat="0" applyFill="0" applyAlignment="0" applyProtection="0"/>
    <xf numFmtId="0" fontId="36" fillId="0" borderId="16" applyNumberFormat="0" applyFill="0" applyAlignment="0" applyProtection="0"/>
    <xf numFmtId="0" fontId="36" fillId="0" borderId="19" applyNumberFormat="0" applyFill="0" applyAlignment="0" applyProtection="0"/>
    <xf numFmtId="0" fontId="2" fillId="24" borderId="14" applyNumberFormat="0" applyFont="0" applyAlignment="0" applyProtection="0"/>
    <xf numFmtId="0" fontId="20" fillId="24" borderId="14" applyNumberFormat="0" applyFont="0" applyAlignment="0" applyProtection="0"/>
    <xf numFmtId="0" fontId="23" fillId="21" borderId="8" applyNumberFormat="0" applyAlignment="0" applyProtection="0"/>
    <xf numFmtId="0" fontId="20"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9" applyNumberFormat="0" applyFill="0" applyAlignment="0" applyProtection="0"/>
    <xf numFmtId="0" fontId="23" fillId="21" borderId="8" applyNumberFormat="0" applyAlignment="0" applyProtection="0"/>
    <xf numFmtId="0" fontId="36" fillId="0" borderId="19" applyNumberFormat="0" applyFill="0" applyAlignment="0" applyProtection="0"/>
    <xf numFmtId="0" fontId="23" fillId="21" borderId="8" applyNumberFormat="0" applyAlignment="0" applyProtection="0"/>
    <xf numFmtId="0" fontId="36" fillId="0" borderId="19" applyNumberFormat="0" applyFill="0" applyAlignment="0" applyProtection="0"/>
    <xf numFmtId="0" fontId="34" fillId="21" borderId="15" applyNumberFormat="0" applyAlignment="0" applyProtection="0"/>
    <xf numFmtId="0" fontId="34" fillId="21" borderId="15" applyNumberFormat="0" applyAlignment="0" applyProtection="0"/>
    <xf numFmtId="0" fontId="36" fillId="0" borderId="19" applyNumberFormat="0" applyFill="0" applyAlignment="0" applyProtection="0"/>
    <xf numFmtId="0" fontId="36" fillId="0" borderId="16" applyNumberFormat="0" applyFill="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0"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0"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23" fillId="25" borderId="8" applyNumberFormat="0" applyAlignment="0" applyProtection="0"/>
    <xf numFmtId="0" fontId="23" fillId="21"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4" fillId="25" borderId="15" applyNumberFormat="0" applyAlignment="0" applyProtection="0"/>
    <xf numFmtId="0" fontId="23" fillId="25" borderId="8" applyNumberFormat="0" applyAlignment="0" applyProtection="0"/>
    <xf numFmtId="0" fontId="34" fillId="25"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23" fillId="25" borderId="8" applyNumberFormat="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4" fillId="25"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9" applyNumberFormat="0" applyFill="0" applyAlignment="0" applyProtection="0"/>
    <xf numFmtId="0" fontId="23" fillId="21" borderId="8" applyNumberFormat="0" applyAlignment="0" applyProtection="0"/>
    <xf numFmtId="0" fontId="36" fillId="0" borderId="19" applyNumberFormat="0" applyFill="0" applyAlignment="0" applyProtection="0"/>
    <xf numFmtId="0" fontId="36" fillId="0" borderId="19"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0" fillId="24" borderId="14" applyNumberFormat="0" applyFont="0" applyAlignment="0" applyProtection="0"/>
    <xf numFmtId="0" fontId="20" fillId="24" borderId="14" applyNumberFormat="0" applyFont="0" applyAlignment="0" applyProtection="0"/>
    <xf numFmtId="0" fontId="23" fillId="25" borderId="8" applyNumberFormat="0" applyAlignment="0" applyProtection="0"/>
    <xf numFmtId="0" fontId="20"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9" applyNumberFormat="0" applyFill="0" applyAlignment="0" applyProtection="0"/>
    <xf numFmtId="0" fontId="36" fillId="0" borderId="19" applyNumberFormat="0" applyFill="0" applyAlignment="0" applyProtection="0"/>
    <xf numFmtId="0" fontId="20"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5" borderId="8" applyNumberForma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4" fillId="25" borderId="15" applyNumberFormat="0" applyAlignment="0" applyProtection="0"/>
    <xf numFmtId="0" fontId="23" fillId="25" borderId="8" applyNumberFormat="0" applyAlignment="0" applyProtection="0"/>
    <xf numFmtId="0" fontId="34" fillId="25" borderId="15" applyNumberFormat="0" applyAlignment="0" applyProtection="0"/>
    <xf numFmtId="0" fontId="34" fillId="25" borderId="15" applyNumberFormat="0" applyAlignment="0" applyProtection="0"/>
    <xf numFmtId="0" fontId="23" fillId="25" borderId="8" applyNumberFormat="0" applyAlignment="0" applyProtection="0"/>
    <xf numFmtId="0" fontId="23" fillId="25" borderId="8" applyNumberFormat="0" applyAlignment="0" applyProtection="0"/>
    <xf numFmtId="0" fontId="31" fillId="8" borderId="8" applyNumberForma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5" borderId="15" applyNumberFormat="0" applyAlignment="0" applyProtection="0"/>
    <xf numFmtId="0" fontId="36" fillId="0" borderId="19" applyNumberFormat="0" applyFill="0" applyAlignment="0" applyProtection="0"/>
    <xf numFmtId="0" fontId="20"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6" fillId="0" borderId="19"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9"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5" borderId="8" applyNumberFormat="0" applyAlignment="0" applyProtection="0"/>
    <xf numFmtId="0" fontId="34" fillId="21" borderId="15" applyNumberFormat="0" applyAlignment="0" applyProtection="0"/>
    <xf numFmtId="0" fontId="34" fillId="25" borderId="15" applyNumberFormat="0" applyAlignment="0" applyProtection="0"/>
    <xf numFmtId="0" fontId="36" fillId="0" borderId="19" applyNumberFormat="0" applyFill="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0" fillId="24" borderId="14" applyNumberFormat="0" applyFont="0" applyAlignment="0" applyProtection="0"/>
    <xf numFmtId="0" fontId="20"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5" borderId="15" applyNumberFormat="0" applyAlignment="0" applyProtection="0"/>
    <xf numFmtId="0" fontId="34" fillId="21" borderId="15" applyNumberFormat="0" applyAlignment="0" applyProtection="0"/>
    <xf numFmtId="0" fontId="23" fillId="25"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9"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0" fillId="24" borderId="14" applyNumberFormat="0" applyFont="0" applyAlignment="0" applyProtection="0"/>
    <xf numFmtId="0" fontId="20" fillId="24" borderId="14" applyNumberFormat="0" applyFont="0" applyAlignment="0" applyProtection="0"/>
    <xf numFmtId="0" fontId="36" fillId="0" borderId="19" applyNumberFormat="0" applyFill="0" applyAlignment="0" applyProtection="0"/>
    <xf numFmtId="0" fontId="34" fillId="25" borderId="15" applyNumberFormat="0" applyAlignment="0" applyProtection="0"/>
    <xf numFmtId="0" fontId="31" fillId="8" borderId="8" applyNumberFormat="0" applyAlignment="0" applyProtection="0"/>
    <xf numFmtId="0" fontId="23" fillId="25" borderId="8" applyNumberFormat="0" applyAlignment="0" applyProtection="0"/>
    <xf numFmtId="0" fontId="34" fillId="25" borderId="15" applyNumberFormat="0" applyAlignment="0" applyProtection="0"/>
    <xf numFmtId="0" fontId="34" fillId="25"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6" fillId="0" borderId="19" applyNumberFormat="0" applyFill="0" applyAlignment="0" applyProtection="0"/>
    <xf numFmtId="0" fontId="23" fillId="25"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9"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0"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23" fillId="25" borderId="8" applyNumberFormat="0" applyAlignment="0" applyProtection="0"/>
    <xf numFmtId="0" fontId="34" fillId="21" borderId="15" applyNumberFormat="0" applyAlignment="0" applyProtection="0"/>
    <xf numFmtId="0" fontId="23" fillId="25" borderId="8" applyNumberFormat="0" applyAlignment="0" applyProtection="0"/>
    <xf numFmtId="0" fontId="36" fillId="0" borderId="16" applyNumberFormat="0" applyFill="0" applyAlignment="0" applyProtection="0"/>
    <xf numFmtId="0" fontId="36" fillId="0" borderId="19"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5" borderId="8" applyNumberFormat="0" applyAlignment="0" applyProtection="0"/>
    <xf numFmtId="0" fontId="23" fillId="21" borderId="8" applyNumberFormat="0" applyAlignment="0" applyProtection="0"/>
    <xf numFmtId="0" fontId="20" fillId="24" borderId="14" applyNumberFormat="0" applyFont="0" applyAlignment="0" applyProtection="0"/>
    <xf numFmtId="0" fontId="36" fillId="0" borderId="19" applyNumberFormat="0" applyFill="0" applyAlignment="0" applyProtection="0"/>
    <xf numFmtId="0" fontId="23" fillId="25"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20" fillId="24" borderId="14" applyNumberFormat="0" applyFont="0" applyAlignment="0" applyProtection="0"/>
    <xf numFmtId="0" fontId="36" fillId="0" borderId="19"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5" borderId="15" applyNumberFormat="0" applyAlignment="0" applyProtection="0"/>
    <xf numFmtId="0" fontId="31" fillId="8" borderId="8" applyNumberFormat="0" applyAlignment="0" applyProtection="0"/>
    <xf numFmtId="0" fontId="20" fillId="24" borderId="14" applyNumberFormat="0" applyFont="0" applyAlignment="0" applyProtection="0"/>
    <xf numFmtId="0" fontId="31" fillId="8" borderId="8" applyNumberFormat="0" applyAlignment="0" applyProtection="0"/>
    <xf numFmtId="0" fontId="34" fillId="25" borderId="15" applyNumberFormat="0" applyAlignment="0" applyProtection="0"/>
    <xf numFmtId="0" fontId="34" fillId="25" borderId="15" applyNumberFormat="0" applyAlignment="0" applyProtection="0"/>
    <xf numFmtId="0" fontId="36" fillId="0" borderId="19" applyNumberFormat="0" applyFill="0" applyAlignment="0" applyProtection="0"/>
    <xf numFmtId="0" fontId="36" fillId="0" borderId="19" applyNumberFormat="0" applyFill="0" applyAlignment="0" applyProtection="0"/>
    <xf numFmtId="0" fontId="34" fillId="21" borderId="15" applyNumberFormat="0" applyAlignment="0" applyProtection="0"/>
    <xf numFmtId="0" fontId="23" fillId="25" borderId="8" applyNumberFormat="0" applyAlignment="0" applyProtection="0"/>
    <xf numFmtId="0" fontId="2" fillId="24" borderId="14" applyNumberFormat="0" applyFont="0" applyAlignment="0" applyProtection="0"/>
    <xf numFmtId="0" fontId="34" fillId="25"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23" fillId="25" borderId="8" applyNumberFormat="0" applyAlignment="0" applyProtection="0"/>
    <xf numFmtId="0" fontId="31" fillId="8"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2" fillId="24" borderId="14" applyNumberFormat="0" applyFont="0" applyAlignment="0" applyProtection="0"/>
    <xf numFmtId="0" fontId="20"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4" fillId="25"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9" applyNumberFormat="0" applyFill="0" applyAlignment="0" applyProtection="0"/>
    <xf numFmtId="0" fontId="23" fillId="21" borderId="8" applyNumberFormat="0" applyAlignment="0" applyProtection="0"/>
    <xf numFmtId="0" fontId="36" fillId="0" borderId="19" applyNumberFormat="0" applyFill="0" applyAlignment="0" applyProtection="0"/>
    <xf numFmtId="0" fontId="36" fillId="0" borderId="19"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0"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5"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9"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4" fillId="25" borderId="15" applyNumberForma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9" applyNumberFormat="0" applyFill="0" applyAlignment="0" applyProtection="0"/>
    <xf numFmtId="0" fontId="36" fillId="0" borderId="16" applyNumberFormat="0" applyFill="0" applyAlignment="0" applyProtection="0"/>
    <xf numFmtId="0" fontId="20" fillId="24" borderId="14" applyNumberFormat="0" applyFont="0" applyAlignment="0" applyProtection="0"/>
    <xf numFmtId="0" fontId="34" fillId="25" borderId="15" applyNumberFormat="0" applyAlignment="0" applyProtection="0"/>
    <xf numFmtId="0" fontId="23" fillId="21" borderId="8" applyNumberFormat="0" applyAlignment="0" applyProtection="0"/>
    <xf numFmtId="0" fontId="31" fillId="8" borderId="8" applyNumberFormat="0" applyAlignment="0" applyProtection="0"/>
    <xf numFmtId="0" fontId="20"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4" fillId="21" borderId="15" applyNumberFormat="0" applyAlignment="0" applyProtection="0"/>
    <xf numFmtId="0" fontId="23" fillId="21" borderId="8" applyNumberFormat="0" applyAlignment="0" applyProtection="0"/>
    <xf numFmtId="0" fontId="23" fillId="25"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5"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5" borderId="8" applyNumberFormat="0" applyAlignment="0" applyProtection="0"/>
    <xf numFmtId="0" fontId="36" fillId="0" borderId="19" applyNumberFormat="0" applyFill="0" applyAlignment="0" applyProtection="0"/>
    <xf numFmtId="0" fontId="23" fillId="25" borderId="8" applyNumberFormat="0" applyAlignment="0" applyProtection="0"/>
    <xf numFmtId="0" fontId="20"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5" borderId="8" applyNumberFormat="0" applyAlignment="0" applyProtection="0"/>
    <xf numFmtId="0" fontId="23" fillId="21" borderId="8" applyNumberFormat="0" applyAlignment="0" applyProtection="0"/>
    <xf numFmtId="0" fontId="34" fillId="25" borderId="15" applyNumberFormat="0" applyAlignment="0" applyProtection="0"/>
    <xf numFmtId="0" fontId="23" fillId="25" borderId="8"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9" applyNumberFormat="0" applyFill="0" applyAlignment="0" applyProtection="0"/>
    <xf numFmtId="0" fontId="20" fillId="24" borderId="14" applyNumberFormat="0" applyFont="0" applyAlignment="0" applyProtection="0"/>
    <xf numFmtId="0" fontId="36" fillId="0" borderId="19" applyNumberFormat="0" applyFill="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36" fillId="0" borderId="19" applyNumberFormat="0" applyFill="0" applyAlignment="0" applyProtection="0"/>
    <xf numFmtId="0" fontId="23" fillId="21" borderId="8" applyNumberFormat="0" applyAlignment="0" applyProtection="0"/>
    <xf numFmtId="0" fontId="20"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5" borderId="15" applyNumberFormat="0" applyAlignment="0" applyProtection="0"/>
    <xf numFmtId="0" fontId="2" fillId="24" borderId="14" applyNumberFormat="0" applyFont="0" applyAlignment="0" applyProtection="0"/>
    <xf numFmtId="0" fontId="34" fillId="25" borderId="15"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6" fillId="0" borderId="19" applyNumberFormat="0" applyFill="0" applyAlignment="0" applyProtection="0"/>
    <xf numFmtId="0" fontId="23" fillId="21" borderId="8" applyNumberFormat="0" applyAlignment="0" applyProtection="0"/>
    <xf numFmtId="0" fontId="36" fillId="0" borderId="19" applyNumberFormat="0" applyFill="0" applyAlignment="0" applyProtection="0"/>
    <xf numFmtId="0" fontId="36" fillId="0" borderId="19"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9" applyNumberFormat="0" applyFill="0" applyAlignment="0" applyProtection="0"/>
    <xf numFmtId="0" fontId="20" fillId="24" borderId="14" applyNumberFormat="0" applyFont="0" applyAlignment="0" applyProtection="0"/>
    <xf numFmtId="0" fontId="20" fillId="24" borderId="14" applyNumberFormat="0" applyFon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36" fillId="0" borderId="19" applyNumberFormat="0" applyFill="0" applyAlignment="0" applyProtection="0"/>
    <xf numFmtId="0" fontId="2" fillId="24" borderId="14" applyNumberFormat="0" applyFont="0" applyAlignment="0" applyProtection="0"/>
    <xf numFmtId="0" fontId="36" fillId="0" borderId="19" applyNumberFormat="0" applyFill="0" applyAlignment="0" applyProtection="0"/>
    <xf numFmtId="0" fontId="31" fillId="8" borderId="8" applyNumberFormat="0" applyAlignment="0" applyProtection="0"/>
    <xf numFmtId="0" fontId="36" fillId="0" borderId="19" applyNumberFormat="0" applyFill="0" applyAlignment="0" applyProtection="0"/>
    <xf numFmtId="0" fontId="36" fillId="0" borderId="19" applyNumberFormat="0" applyFill="0" applyAlignment="0" applyProtection="0"/>
    <xf numFmtId="0" fontId="2" fillId="24" borderId="14" applyNumberFormat="0" applyFont="0" applyAlignment="0" applyProtection="0"/>
    <xf numFmtId="0" fontId="20" fillId="24" borderId="14" applyNumberFormat="0" applyFont="0" applyAlignment="0" applyProtection="0"/>
    <xf numFmtId="0" fontId="23" fillId="25" borderId="8" applyNumberFormat="0" applyAlignment="0" applyProtection="0"/>
    <xf numFmtId="0" fontId="23" fillId="21" borderId="8" applyNumberFormat="0" applyAlignment="0" applyProtection="0"/>
    <xf numFmtId="0" fontId="23" fillId="21" borderId="8" applyNumberFormat="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34" fillId="25"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9" applyNumberFormat="0" applyFill="0" applyAlignment="0" applyProtection="0"/>
    <xf numFmtId="0" fontId="2" fillId="24" borderId="14" applyNumberFormat="0" applyFont="0" applyAlignment="0" applyProtection="0"/>
    <xf numFmtId="0" fontId="23" fillId="21" borderId="8" applyNumberFormat="0" applyAlignment="0" applyProtection="0"/>
    <xf numFmtId="0" fontId="34" fillId="25" borderId="15" applyNumberFormat="0" applyAlignment="0" applyProtection="0"/>
    <xf numFmtId="0" fontId="34" fillId="21" borderId="15" applyNumberFormat="0" applyAlignment="0" applyProtection="0"/>
    <xf numFmtId="0" fontId="34" fillId="25" borderId="15"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23" fillId="25"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5"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2" fillId="0" borderId="13"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2" fillId="0" borderId="13"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4" fillId="22" borderId="9" applyNumberFormat="0" applyAlignment="0" applyProtection="0"/>
    <xf numFmtId="0" fontId="32" fillId="0" borderId="13"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9" applyNumberFormat="0" applyFill="0" applyAlignment="0" applyProtection="0"/>
    <xf numFmtId="0" fontId="36" fillId="0" borderId="19" applyNumberFormat="0" applyFill="0" applyAlignment="0" applyProtection="0"/>
    <xf numFmtId="0" fontId="34" fillId="21" borderId="15" applyNumberFormat="0" applyAlignment="0" applyProtection="0"/>
    <xf numFmtId="0" fontId="23" fillId="21" borderId="8" applyNumberFormat="0" applyAlignment="0" applyProtection="0"/>
    <xf numFmtId="0" fontId="23" fillId="25"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3" fillId="25" borderId="8" applyNumberFormat="0" applyAlignment="0" applyProtection="0"/>
    <xf numFmtId="0" fontId="34" fillId="25" borderId="15" applyNumberFormat="0" applyAlignment="0" applyProtection="0"/>
    <xf numFmtId="0" fontId="23" fillId="21" borderId="8" applyNumberFormat="0" applyAlignment="0" applyProtection="0"/>
    <xf numFmtId="0" fontId="34" fillId="25" borderId="15" applyNumberFormat="0" applyAlignment="0" applyProtection="0"/>
    <xf numFmtId="0" fontId="23" fillId="21" borderId="8" applyNumberFormat="0" applyAlignment="0" applyProtection="0"/>
    <xf numFmtId="0" fontId="34" fillId="21" borderId="15" applyNumberFormat="0" applyAlignment="0" applyProtection="0"/>
    <xf numFmtId="0" fontId="32" fillId="0" borderId="13" applyNumberFormat="0" applyFill="0" applyAlignment="0" applyProtection="0"/>
    <xf numFmtId="0" fontId="34" fillId="21" borderId="15" applyNumberFormat="0" applyAlignment="0" applyProtection="0"/>
    <xf numFmtId="0" fontId="20" fillId="24" borderId="14" applyNumberFormat="0" applyFont="0" applyAlignment="0" applyProtection="0"/>
    <xf numFmtId="0" fontId="34" fillId="21" borderId="15" applyNumberFormat="0" applyAlignment="0" applyProtection="0"/>
    <xf numFmtId="0" fontId="34" fillId="25" borderId="15" applyNumberFormat="0" applyAlignment="0" applyProtection="0"/>
    <xf numFmtId="0" fontId="36" fillId="0" borderId="19" applyNumberFormat="0" applyFill="0" applyAlignment="0" applyProtection="0"/>
    <xf numFmtId="0" fontId="20"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5" borderId="8" applyNumberForma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20" fillId="24" borderId="14" applyNumberFormat="0" applyFont="0" applyAlignment="0" applyProtection="0"/>
    <xf numFmtId="0" fontId="20" fillId="24" borderId="14" applyNumberFormat="0" applyFont="0" applyAlignment="0" applyProtection="0"/>
    <xf numFmtId="0" fontId="23" fillId="25" borderId="8" applyNumberFormat="0" applyAlignment="0" applyProtection="0"/>
    <xf numFmtId="0" fontId="34" fillId="25" borderId="15" applyNumberFormat="0" applyAlignment="0" applyProtection="0"/>
    <xf numFmtId="0" fontId="36" fillId="0" borderId="19" applyNumberFormat="0" applyFill="0" applyAlignment="0" applyProtection="0"/>
    <xf numFmtId="0" fontId="23" fillId="25" borderId="8" applyNumberFormat="0" applyAlignment="0" applyProtection="0"/>
    <xf numFmtId="0" fontId="2" fillId="24" borderId="14" applyNumberFormat="0" applyFont="0" applyAlignment="0" applyProtection="0"/>
    <xf numFmtId="0" fontId="31" fillId="8" borderId="8" applyNumberFormat="0" applyAlignment="0" applyProtection="0"/>
    <xf numFmtId="0" fontId="36" fillId="0" borderId="19" applyNumberFormat="0" applyFill="0" applyAlignment="0" applyProtection="0"/>
    <xf numFmtId="0" fontId="20"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0" fillId="24" borderId="14" applyNumberFormat="0" applyFont="0" applyAlignment="0" applyProtection="0"/>
    <xf numFmtId="0" fontId="2" fillId="24" borderId="14" applyNumberFormat="0" applyFont="0" applyAlignment="0" applyProtection="0"/>
    <xf numFmtId="0" fontId="34" fillId="25" borderId="15" applyNumberFormat="0" applyAlignment="0" applyProtection="0"/>
    <xf numFmtId="0" fontId="36" fillId="0" borderId="16" applyNumberFormat="0" applyFill="0" applyAlignment="0" applyProtection="0"/>
    <xf numFmtId="0" fontId="36" fillId="0" borderId="19" applyNumberFormat="0" applyFill="0" applyAlignment="0" applyProtection="0"/>
    <xf numFmtId="0" fontId="34" fillId="25" borderId="15"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20" fillId="24" borderId="14" applyNumberFormat="0" applyFont="0" applyAlignment="0" applyProtection="0"/>
    <xf numFmtId="0" fontId="23" fillId="25" borderId="8" applyNumberFormat="0" applyAlignment="0" applyProtection="0"/>
    <xf numFmtId="0" fontId="36" fillId="0" borderId="16" applyNumberFormat="0" applyFill="0" applyAlignment="0" applyProtection="0"/>
    <xf numFmtId="0" fontId="34" fillId="25"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0" fillId="24" borderId="14" applyNumberFormat="0" applyFont="0" applyAlignment="0" applyProtection="0"/>
    <xf numFmtId="0" fontId="34" fillId="21" borderId="15"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6" fillId="0" borderId="19" applyNumberFormat="0" applyFill="0" applyAlignment="0" applyProtection="0"/>
    <xf numFmtId="0" fontId="36" fillId="0" borderId="19" applyNumberFormat="0" applyFill="0" applyAlignment="0" applyProtection="0"/>
    <xf numFmtId="0" fontId="34" fillId="25" borderId="15" applyNumberFormat="0" applyAlignment="0" applyProtection="0"/>
    <xf numFmtId="0" fontId="36" fillId="0" borderId="19"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6" fillId="0" borderId="19" applyNumberFormat="0" applyFill="0" applyAlignment="0" applyProtection="0"/>
    <xf numFmtId="0" fontId="36" fillId="0" borderId="19"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2" fillId="0" borderId="13" applyNumberFormat="0" applyFill="0" applyAlignment="0" applyProtection="0"/>
    <xf numFmtId="0" fontId="32" fillId="0" borderId="13"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9" applyNumberFormat="0" applyFill="0" applyAlignment="0" applyProtection="0"/>
    <xf numFmtId="0" fontId="36" fillId="0" borderId="19" applyNumberFormat="0" applyFill="0" applyAlignment="0" applyProtection="0"/>
    <xf numFmtId="0" fontId="36" fillId="0" borderId="19" applyNumberFormat="0" applyFill="0" applyAlignment="0" applyProtection="0"/>
    <xf numFmtId="0" fontId="20" fillId="24" borderId="14" applyNumberFormat="0" applyFont="0" applyAlignment="0" applyProtection="0"/>
    <xf numFmtId="0" fontId="36" fillId="0" borderId="19" applyNumberFormat="0" applyFill="0" applyAlignment="0" applyProtection="0"/>
    <xf numFmtId="0" fontId="34" fillId="25"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1" borderId="8" applyNumberFormat="0" applyAlignment="0" applyProtection="0"/>
    <xf numFmtId="0" fontId="34" fillId="25" borderId="15" applyNumberFormat="0" applyAlignment="0" applyProtection="0"/>
    <xf numFmtId="0" fontId="20"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2" fillId="24" borderId="14" applyNumberFormat="0" applyFont="0" applyAlignment="0" applyProtection="0"/>
    <xf numFmtId="0" fontId="36" fillId="0" borderId="16" applyNumberFormat="0" applyFill="0" applyAlignment="0" applyProtection="0"/>
    <xf numFmtId="0" fontId="34" fillId="25" borderId="15" applyNumberFormat="0" applyAlignment="0" applyProtection="0"/>
    <xf numFmtId="0" fontId="36" fillId="0" borderId="16" applyNumberFormat="0" applyFill="0" applyAlignment="0" applyProtection="0"/>
    <xf numFmtId="0" fontId="23" fillId="25" borderId="8" applyNumberFormat="0" applyAlignment="0" applyProtection="0"/>
    <xf numFmtId="0" fontId="2" fillId="24" borderId="14" applyNumberFormat="0" applyFon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0" fillId="24" borderId="14" applyNumberFormat="0" applyFont="0" applyAlignment="0" applyProtection="0"/>
    <xf numFmtId="0" fontId="34" fillId="21" borderId="15" applyNumberFormat="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34" fillId="25" borderId="15" applyNumberFormat="0" applyAlignment="0" applyProtection="0"/>
    <xf numFmtId="0" fontId="23" fillId="21" borderId="8" applyNumberFormat="0" applyAlignment="0" applyProtection="0"/>
    <xf numFmtId="0" fontId="23" fillId="21" borderId="8" applyNumberFormat="0" applyAlignment="0" applyProtection="0"/>
    <xf numFmtId="0" fontId="36" fillId="0" borderId="19" applyNumberFormat="0" applyFill="0" applyAlignment="0" applyProtection="0"/>
    <xf numFmtId="0" fontId="36" fillId="0" borderId="19" applyNumberFormat="0" applyFill="0" applyAlignment="0" applyProtection="0"/>
    <xf numFmtId="0" fontId="34" fillId="21" borderId="15" applyNumberFormat="0" applyAlignment="0" applyProtection="0"/>
    <xf numFmtId="0" fontId="23" fillId="25" borderId="8" applyNumberFormat="0" applyAlignment="0" applyProtection="0"/>
    <xf numFmtId="0" fontId="34" fillId="25"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23" fillId="25"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20"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31" fillId="8" borderId="8" applyNumberFormat="0" applyAlignment="0" applyProtection="0"/>
    <xf numFmtId="0" fontId="23" fillId="21" borderId="8" applyNumberFormat="0" applyAlignment="0" applyProtection="0"/>
    <xf numFmtId="0" fontId="31" fillId="8" borderId="8" applyNumberFormat="0" applyAlignment="0" applyProtection="0"/>
    <xf numFmtId="0" fontId="23" fillId="21" borderId="8" applyNumberFormat="0" applyAlignment="0" applyProtection="0"/>
    <xf numFmtId="0" fontId="23" fillId="25" borderId="8" applyNumberFormat="0" applyAlignment="0" applyProtection="0"/>
    <xf numFmtId="0" fontId="31" fillId="8" borderId="8" applyNumberFormat="0" applyAlignment="0" applyProtection="0"/>
    <xf numFmtId="0" fontId="20" fillId="24" borderId="14" applyNumberFormat="0" applyFont="0" applyAlignment="0" applyProtection="0"/>
    <xf numFmtId="0" fontId="2" fillId="24" borderId="14" applyNumberFormat="0" applyFont="0" applyAlignment="0" applyProtection="0"/>
    <xf numFmtId="0" fontId="23" fillId="25" borderId="8" applyNumberFormat="0" applyAlignment="0" applyProtection="0"/>
    <xf numFmtId="0" fontId="31" fillId="8" borderId="8" applyNumberFormat="0" applyAlignment="0" applyProtection="0"/>
    <xf numFmtId="0" fontId="23" fillId="21" borderId="8" applyNumberFormat="0" applyAlignment="0" applyProtection="0"/>
    <xf numFmtId="0" fontId="23" fillId="25"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5"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9" applyNumberFormat="0" applyFill="0" applyAlignment="0" applyProtection="0"/>
    <xf numFmtId="0" fontId="20"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25" borderId="15" applyNumberFormat="0" applyAlignment="0" applyProtection="0"/>
    <xf numFmtId="0" fontId="34" fillId="21" borderId="15" applyNumberFormat="0" applyAlignment="0" applyProtection="0"/>
    <xf numFmtId="0" fontId="20" fillId="24" borderId="14" applyNumberFormat="0" applyFont="0" applyAlignment="0" applyProtection="0"/>
    <xf numFmtId="0" fontId="34" fillId="25" borderId="15" applyNumberFormat="0" applyAlignment="0" applyProtection="0"/>
    <xf numFmtId="0" fontId="31" fillId="8" borderId="8" applyNumberFormat="0" applyAlignment="0" applyProtection="0"/>
    <xf numFmtId="0" fontId="36" fillId="0" borderId="19" applyNumberFormat="0" applyFill="0" applyAlignment="0" applyProtection="0"/>
    <xf numFmtId="0" fontId="2" fillId="24" borderId="14" applyNumberFormat="0" applyFont="0" applyAlignment="0" applyProtection="0"/>
    <xf numFmtId="0" fontId="23" fillId="25" borderId="8" applyNumberFormat="0" applyAlignment="0" applyProtection="0"/>
    <xf numFmtId="0" fontId="24" fillId="22" borderId="9" applyNumberFormat="0" applyAlignment="0" applyProtection="0"/>
    <xf numFmtId="0" fontId="2" fillId="24" borderId="14" applyNumberFormat="0" applyFont="0" applyAlignment="0" applyProtection="0"/>
    <xf numFmtId="0" fontId="32" fillId="0" borderId="13" applyNumberFormat="0" applyFill="0" applyAlignment="0" applyProtection="0"/>
    <xf numFmtId="0" fontId="34" fillId="21" borderId="15" applyNumberFormat="0" applyAlignment="0" applyProtection="0"/>
    <xf numFmtId="0" fontId="23" fillId="25"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3" fillId="25"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6" fillId="0" borderId="19" applyNumberFormat="0" applyFill="0" applyAlignment="0" applyProtection="0"/>
    <xf numFmtId="0" fontId="34" fillId="25"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4" fillId="25" borderId="15" applyNumberFormat="0" applyAlignment="0" applyProtection="0"/>
    <xf numFmtId="0" fontId="31" fillId="8" borderId="8" applyNumberFormat="0" applyAlignment="0" applyProtection="0"/>
    <xf numFmtId="0" fontId="31" fillId="8" borderId="8" applyNumberFormat="0" applyAlignment="0" applyProtection="0"/>
    <xf numFmtId="0" fontId="20" fillId="24" borderId="14" applyNumberFormat="0" applyFont="0" applyAlignment="0" applyProtection="0"/>
    <xf numFmtId="0" fontId="36" fillId="0" borderId="19" applyNumberFormat="0" applyFill="0" applyAlignment="0" applyProtection="0"/>
    <xf numFmtId="0" fontId="36" fillId="0" borderId="19"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6" fillId="0" borderId="19" applyNumberFormat="0" applyFill="0" applyAlignment="0" applyProtection="0"/>
    <xf numFmtId="0" fontId="34" fillId="21" borderId="15" applyNumberFormat="0" applyAlignment="0" applyProtection="0"/>
    <xf numFmtId="0" fontId="36" fillId="0" borderId="19"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0" fillId="24" borderId="14" applyNumberFormat="0" applyFont="0" applyAlignment="0" applyProtection="0"/>
    <xf numFmtId="0" fontId="34" fillId="25" borderId="15" applyNumberFormat="0" applyAlignment="0" applyProtection="0"/>
    <xf numFmtId="0" fontId="2" fillId="24" borderId="14" applyNumberFormat="0" applyFont="0" applyAlignment="0" applyProtection="0"/>
    <xf numFmtId="0" fontId="20" fillId="24" borderId="14" applyNumberFormat="0" applyFont="0" applyAlignment="0" applyProtection="0"/>
    <xf numFmtId="0" fontId="34" fillId="25"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4" fillId="21" borderId="15" applyNumberFormat="0" applyAlignment="0" applyProtection="0"/>
    <xf numFmtId="0" fontId="20" fillId="24" borderId="14" applyNumberFormat="0" applyFont="0" applyAlignment="0" applyProtection="0"/>
    <xf numFmtId="0" fontId="20" fillId="24" borderId="14" applyNumberFormat="0" applyFont="0" applyAlignment="0" applyProtection="0"/>
    <xf numFmtId="0" fontId="34" fillId="21" borderId="15" applyNumberFormat="0" applyAlignment="0" applyProtection="0"/>
    <xf numFmtId="0" fontId="34" fillId="25"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3" fillId="21" borderId="8" applyNumberFormat="0" applyAlignment="0" applyProtection="0"/>
    <xf numFmtId="0" fontId="34" fillId="25" borderId="15" applyNumberFormat="0" applyAlignment="0" applyProtection="0"/>
    <xf numFmtId="0" fontId="23" fillId="25" borderId="8" applyNumberFormat="0" applyAlignment="0" applyProtection="0"/>
    <xf numFmtId="0" fontId="34" fillId="25" borderId="15" applyNumberFormat="0" applyAlignment="0" applyProtection="0"/>
    <xf numFmtId="0" fontId="23" fillId="25" borderId="8" applyNumberFormat="0" applyAlignment="0" applyProtection="0"/>
    <xf numFmtId="0" fontId="23" fillId="21" borderId="8" applyNumberFormat="0" applyAlignment="0" applyProtection="0"/>
    <xf numFmtId="0" fontId="36" fillId="0" borderId="19" applyNumberFormat="0" applyFill="0" applyAlignment="0" applyProtection="0"/>
    <xf numFmtId="0" fontId="34" fillId="25" borderId="15" applyNumberFormat="0" applyAlignment="0" applyProtection="0"/>
    <xf numFmtId="0" fontId="2" fillId="24" borderId="14" applyNumberFormat="0" applyFont="0" applyAlignment="0" applyProtection="0"/>
    <xf numFmtId="0" fontId="23" fillId="25" borderId="8" applyNumberFormat="0" applyAlignment="0" applyProtection="0"/>
    <xf numFmtId="0" fontId="23" fillId="25" borderId="8"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36" fillId="0" borderId="19" applyNumberFormat="0" applyFill="0" applyAlignment="0" applyProtection="0"/>
    <xf numFmtId="0" fontId="31" fillId="8" borderId="8" applyNumberFormat="0" applyAlignment="0" applyProtection="0"/>
    <xf numFmtId="0" fontId="23" fillId="21" borderId="8" applyNumberFormat="0" applyAlignment="0" applyProtection="0"/>
    <xf numFmtId="0" fontId="20"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2" fillId="0" borderId="13" applyNumberFormat="0" applyFill="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1" fillId="8"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0" fillId="24" borderId="14" applyNumberFormat="0" applyFont="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0" fillId="24" borderId="14" applyNumberFormat="0" applyFont="0" applyAlignment="0" applyProtection="0"/>
    <xf numFmtId="0" fontId="23" fillId="21" borderId="8" applyNumberFormat="0" applyAlignment="0" applyProtection="0"/>
    <xf numFmtId="0" fontId="20" fillId="24" borderId="14" applyNumberFormat="0" applyFont="0" applyAlignment="0" applyProtection="0"/>
    <xf numFmtId="0" fontId="36" fillId="0" borderId="16" applyNumberFormat="0" applyFill="0" applyAlignment="0" applyProtection="0"/>
    <xf numFmtId="0" fontId="20" fillId="24" borderId="14" applyNumberFormat="0" applyFont="0" applyAlignment="0" applyProtection="0"/>
    <xf numFmtId="0" fontId="34" fillId="25" borderId="15" applyNumberFormat="0" applyAlignment="0" applyProtection="0"/>
    <xf numFmtId="0" fontId="36" fillId="0" borderId="16" applyNumberFormat="0" applyFill="0" applyAlignment="0" applyProtection="0"/>
    <xf numFmtId="0" fontId="23" fillId="25" borderId="8" applyNumberFormat="0" applyAlignment="0" applyProtection="0"/>
    <xf numFmtId="0" fontId="20" fillId="24" borderId="14" applyNumberFormat="0" applyFont="0" applyAlignment="0" applyProtection="0"/>
    <xf numFmtId="0" fontId="31" fillId="8" borderId="8" applyNumberFormat="0" applyAlignment="0" applyProtection="0"/>
    <xf numFmtId="0" fontId="20"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31" fillId="8" borderId="8" applyNumberFormat="0" applyAlignment="0" applyProtection="0"/>
    <xf numFmtId="0" fontId="20" fillId="24" borderId="14" applyNumberFormat="0" applyFont="0" applyAlignment="0" applyProtection="0"/>
    <xf numFmtId="0" fontId="36" fillId="0" borderId="19" applyNumberFormat="0" applyFill="0" applyAlignment="0" applyProtection="0"/>
    <xf numFmtId="0" fontId="23" fillId="25" borderId="8" applyNumberFormat="0" applyAlignment="0" applyProtection="0"/>
    <xf numFmtId="0" fontId="2" fillId="24" borderId="14" applyNumberFormat="0" applyFont="0" applyAlignment="0" applyProtection="0"/>
    <xf numFmtId="0" fontId="36" fillId="0" borderId="19" applyNumberFormat="0" applyFill="0" applyAlignment="0" applyProtection="0"/>
    <xf numFmtId="0" fontId="34" fillId="25" borderId="15" applyNumberFormat="0" applyAlignment="0" applyProtection="0"/>
    <xf numFmtId="0" fontId="23" fillId="21" borderId="8" applyNumberFormat="0" applyAlignment="0" applyProtection="0"/>
    <xf numFmtId="0" fontId="36" fillId="0" borderId="19" applyNumberFormat="0" applyFill="0" applyAlignment="0" applyProtection="0"/>
    <xf numFmtId="0" fontId="31" fillId="8" borderId="8" applyNumberFormat="0" applyAlignment="0" applyProtection="0"/>
    <xf numFmtId="0" fontId="34" fillId="25" borderId="15" applyNumberFormat="0" applyAlignment="0" applyProtection="0"/>
    <xf numFmtId="0" fontId="2" fillId="24" borderId="14" applyNumberFormat="0" applyFont="0" applyAlignment="0" applyProtection="0"/>
    <xf numFmtId="0" fontId="36" fillId="0" borderId="19" applyNumberFormat="0" applyFill="0" applyAlignment="0" applyProtection="0"/>
    <xf numFmtId="0" fontId="34" fillId="21" borderId="15" applyNumberFormat="0" applyAlignment="0" applyProtection="0"/>
    <xf numFmtId="0" fontId="23"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4" fillId="25" borderId="15" applyNumberFormat="0" applyAlignment="0" applyProtection="0"/>
    <xf numFmtId="0" fontId="23" fillId="25"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5" borderId="8" applyNumberFormat="0" applyAlignment="0" applyProtection="0"/>
    <xf numFmtId="0" fontId="36" fillId="0" borderId="16" applyNumberFormat="0" applyFill="0" applyAlignment="0" applyProtection="0"/>
    <xf numFmtId="0" fontId="20" fillId="24" borderId="14" applyNumberFormat="0" applyFont="0" applyAlignment="0" applyProtection="0"/>
    <xf numFmtId="0" fontId="34" fillId="25" borderId="15" applyNumberFormat="0" applyAlignment="0" applyProtection="0"/>
    <xf numFmtId="0" fontId="34" fillId="21" borderId="15" applyNumberFormat="0" applyAlignment="0" applyProtection="0"/>
    <xf numFmtId="0" fontId="36" fillId="0" borderId="16" applyNumberFormat="0" applyFill="0" applyAlignment="0" applyProtection="0"/>
    <xf numFmtId="0" fontId="34" fillId="25" borderId="15" applyNumberFormat="0" applyAlignment="0" applyProtection="0"/>
    <xf numFmtId="0" fontId="23" fillId="25"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4" fillId="21" borderId="15" applyNumberFormat="0" applyAlignment="0" applyProtection="0"/>
    <xf numFmtId="0" fontId="36" fillId="0" borderId="19" applyNumberFormat="0" applyFill="0" applyAlignment="0" applyProtection="0"/>
    <xf numFmtId="0" fontId="23" fillId="21" borderId="8" applyNumberFormat="0" applyAlignment="0" applyProtection="0"/>
    <xf numFmtId="0" fontId="36" fillId="0" borderId="19" applyNumberFormat="0" applyFill="0" applyAlignment="0" applyProtection="0"/>
    <xf numFmtId="0" fontId="36" fillId="0" borderId="19" applyNumberFormat="0" applyFill="0" applyAlignment="0" applyProtection="0"/>
    <xf numFmtId="0" fontId="31" fillId="8" borderId="8"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6" fillId="0" borderId="19" applyNumberFormat="0" applyFill="0" applyAlignment="0" applyProtection="0"/>
    <xf numFmtId="0" fontId="36" fillId="0" borderId="19" applyNumberFormat="0" applyFill="0" applyAlignment="0" applyProtection="0"/>
    <xf numFmtId="0" fontId="36" fillId="0" borderId="19" applyNumberFormat="0" applyFill="0" applyAlignment="0" applyProtection="0"/>
    <xf numFmtId="0" fontId="36" fillId="0" borderId="16" applyNumberFormat="0" applyFill="0" applyAlignment="0" applyProtection="0"/>
    <xf numFmtId="0" fontId="31" fillId="8" borderId="8" applyNumberFormat="0" applyAlignment="0" applyProtection="0"/>
    <xf numFmtId="0" fontId="31" fillId="8" borderId="8" applyNumberFormat="0" applyAlignment="0" applyProtection="0"/>
    <xf numFmtId="0" fontId="2" fillId="24" borderId="14" applyNumberFormat="0" applyFont="0" applyAlignment="0" applyProtection="0"/>
    <xf numFmtId="0" fontId="23" fillId="21" borderId="8" applyNumberFormat="0" applyAlignment="0" applyProtection="0"/>
    <xf numFmtId="0" fontId="23" fillId="21" borderId="8" applyNumberFormat="0" applyAlignment="0" applyProtection="0"/>
    <xf numFmtId="0" fontId="2" fillId="24" borderId="14" applyNumberFormat="0" applyFont="0" applyAlignment="0" applyProtection="0"/>
    <xf numFmtId="0" fontId="36" fillId="0" borderId="16" applyNumberFormat="0" applyFill="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2" fillId="0" borderId="13" applyNumberFormat="0" applyFill="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5" borderId="8"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4" fillId="21" borderId="15" applyNumberFormat="0" applyAlignment="0" applyProtection="0"/>
    <xf numFmtId="0" fontId="36" fillId="0" borderId="16" applyNumberFormat="0" applyFill="0" applyAlignment="0" applyProtection="0"/>
    <xf numFmtId="0" fontId="34" fillId="21" borderId="15" applyNumberFormat="0" applyAlignment="0" applyProtection="0"/>
    <xf numFmtId="0" fontId="2" fillId="24" borderId="14" applyNumberFormat="0" applyFont="0" applyAlignment="0" applyProtection="0"/>
    <xf numFmtId="0" fontId="31" fillId="8" borderId="8" applyNumberFormat="0" applyAlignment="0" applyProtection="0"/>
    <xf numFmtId="0" fontId="23" fillId="21" borderId="8"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20" fillId="24" borderId="14" applyNumberFormat="0" applyFont="0" applyAlignment="0" applyProtection="0"/>
    <xf numFmtId="0" fontId="31" fillId="8" borderId="8" applyNumberFormat="0" applyAlignment="0" applyProtection="0"/>
    <xf numFmtId="0" fontId="31" fillId="8" borderId="8" applyNumberFormat="0" applyAlignment="0" applyProtection="0"/>
    <xf numFmtId="0" fontId="34" fillId="21"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1" borderId="8" applyNumberFormat="0" applyAlignment="0" applyProtection="0"/>
    <xf numFmtId="0" fontId="31" fillId="8" borderId="8" applyNumberFormat="0" applyAlignment="0" applyProtection="0"/>
    <xf numFmtId="0" fontId="36" fillId="0" borderId="16" applyNumberFormat="0" applyFill="0" applyAlignment="0" applyProtection="0"/>
    <xf numFmtId="0" fontId="23" fillId="21" borderId="8" applyNumberFormat="0" applyAlignment="0" applyProtection="0"/>
    <xf numFmtId="0" fontId="23" fillId="25" borderId="8" applyNumberFormat="0" applyAlignment="0" applyProtection="0"/>
    <xf numFmtId="0" fontId="2" fillId="24" borderId="14" applyNumberFormat="0" applyFont="0" applyAlignment="0" applyProtection="0"/>
    <xf numFmtId="0" fontId="23" fillId="21" borderId="8" applyNumberFormat="0" applyAlignment="0" applyProtection="0"/>
    <xf numFmtId="0" fontId="34" fillId="21" borderId="15" applyNumberFormat="0" applyAlignment="0" applyProtection="0"/>
    <xf numFmtId="0" fontId="23" fillId="21" borderId="8" applyNumberFormat="0" applyAlignment="0" applyProtection="0"/>
    <xf numFmtId="0" fontId="31" fillId="8" borderId="8" applyNumberFormat="0" applyAlignment="0" applyProtection="0"/>
    <xf numFmtId="0" fontId="20" fillId="24" borderId="14" applyNumberFormat="0" applyFon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 fillId="24" borderId="14" applyNumberFormat="0" applyFont="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8" borderId="8" applyNumberFormat="0" applyAlignment="0" applyProtection="0"/>
    <xf numFmtId="0" fontId="23" fillId="25" borderId="8" applyNumberFormat="0" applyAlignment="0" applyProtection="0"/>
    <xf numFmtId="0" fontId="34" fillId="21" borderId="15" applyNumberFormat="0" applyAlignment="0" applyProtection="0"/>
    <xf numFmtId="0" fontId="2" fillId="24" borderId="14" applyNumberFormat="0" applyFont="0" applyAlignment="0" applyProtection="0"/>
    <xf numFmtId="0" fontId="34" fillId="21" borderId="15" applyNumberFormat="0" applyAlignment="0" applyProtection="0"/>
    <xf numFmtId="0" fontId="23" fillId="21"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0" fillId="24" borderId="14" applyNumberFormat="0" applyFont="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6" fillId="0" borderId="19"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1" fillId="8" borderId="8" applyNumberFormat="0" applyAlignment="0" applyProtection="0"/>
    <xf numFmtId="0" fontId="34" fillId="21" borderId="15" applyNumberFormat="0" applyAlignment="0" applyProtection="0"/>
    <xf numFmtId="0" fontId="23" fillId="21" borderId="8" applyNumberFormat="0" applyAlignment="0" applyProtection="0"/>
    <xf numFmtId="0" fontId="23" fillId="25" borderId="8" applyNumberFormat="0" applyAlignment="0" applyProtection="0"/>
    <xf numFmtId="0" fontId="23" fillId="21"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4" fillId="25" borderId="15" applyNumberFormat="0" applyAlignment="0" applyProtection="0"/>
    <xf numFmtId="0" fontId="23" fillId="25" borderId="8" applyNumberFormat="0" applyAlignment="0" applyProtection="0"/>
    <xf numFmtId="0" fontId="34" fillId="25" borderId="15" applyNumberFormat="0" applyAlignment="0" applyProtection="0"/>
    <xf numFmtId="0" fontId="36" fillId="0" borderId="16" applyNumberFormat="0" applyFill="0" applyAlignment="0" applyProtection="0"/>
    <xf numFmtId="0" fontId="36" fillId="0" borderId="16" applyNumberFormat="0" applyFill="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23" fillId="25" borderId="8" applyNumberFormat="0" applyAlignment="0" applyProtection="0"/>
    <xf numFmtId="0" fontId="23" fillId="25" borderId="8" applyNumberFormat="0" applyAlignment="0" applyProtection="0"/>
    <xf numFmtId="0" fontId="20" fillId="24" borderId="14" applyNumberFormat="0" applyFont="0" applyAlignment="0" applyProtection="0"/>
    <xf numFmtId="0" fontId="34" fillId="25" borderId="15" applyNumberFormat="0" applyAlignment="0" applyProtection="0"/>
    <xf numFmtId="0" fontId="34" fillId="25" borderId="15" applyNumberFormat="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4" fillId="21" borderId="15" applyNumberFormat="0" applyAlignment="0" applyProtection="0"/>
    <xf numFmtId="0" fontId="36" fillId="0" borderId="19" applyNumberFormat="0" applyFill="0" applyAlignment="0" applyProtection="0"/>
    <xf numFmtId="0" fontId="23" fillId="21" borderId="8" applyNumberFormat="0" applyAlignment="0" applyProtection="0"/>
    <xf numFmtId="0" fontId="36" fillId="0" borderId="19" applyNumberFormat="0" applyFill="0" applyAlignment="0" applyProtection="0"/>
    <xf numFmtId="0" fontId="36" fillId="0" borderId="19" applyNumberFormat="0" applyFill="0" applyAlignment="0" applyProtection="0"/>
    <xf numFmtId="0" fontId="36" fillId="0" borderId="16" applyNumberFormat="0" applyFill="0" applyAlignment="0" applyProtection="0"/>
    <xf numFmtId="0" fontId="2" fillId="24" borderId="14" applyNumberFormat="0" applyFont="0" applyAlignment="0" applyProtection="0"/>
    <xf numFmtId="0" fontId="31" fillId="8" borderId="8" applyNumberFormat="0" applyAlignment="0" applyProtection="0"/>
    <xf numFmtId="0" fontId="34" fillId="21" borderId="15" applyNumberFormat="0" applyAlignment="0" applyProtection="0"/>
    <xf numFmtId="0" fontId="32" fillId="0" borderId="13" applyNumberFormat="0" applyFill="0" applyAlignment="0" applyProtection="0"/>
    <xf numFmtId="0" fontId="23" fillId="21" borderId="8" applyNumberFormat="0" applyAlignment="0" applyProtection="0"/>
    <xf numFmtId="0" fontId="31" fillId="8" borderId="8" applyNumberFormat="0" applyAlignment="0" applyProtection="0"/>
    <xf numFmtId="0" fontId="2" fillId="24" borderId="14" applyNumberFormat="0" applyFont="0" applyAlignment="0" applyProtection="0"/>
    <xf numFmtId="0" fontId="34" fillId="21" borderId="15" applyNumberFormat="0" applyAlignment="0" applyProtection="0"/>
    <xf numFmtId="0" fontId="36" fillId="0" borderId="16" applyNumberFormat="0" applyFill="0" applyAlignment="0" applyProtection="0"/>
    <xf numFmtId="0" fontId="36" fillId="0" borderId="19" applyNumberFormat="0" applyFill="0" applyAlignment="0" applyProtection="0"/>
    <xf numFmtId="0" fontId="36" fillId="0" borderId="19" applyNumberFormat="0" applyFill="0" applyAlignment="0" applyProtection="0"/>
    <xf numFmtId="0" fontId="36" fillId="0" borderId="19" applyNumberFormat="0" applyFill="0" applyAlignment="0" applyProtection="0"/>
    <xf numFmtId="0" fontId="23" fillId="21" borderId="20" applyNumberFormat="0" applyAlignment="0" applyProtection="0"/>
    <xf numFmtId="0" fontId="31" fillId="8" borderId="20" applyNumberFormat="0" applyAlignment="0" applyProtection="0"/>
    <xf numFmtId="0" fontId="2" fillId="24" borderId="21" applyNumberFormat="0" applyFont="0" applyAlignment="0" applyProtection="0"/>
    <xf numFmtId="0" fontId="34" fillId="21" borderId="22" applyNumberFormat="0" applyAlignment="0" applyProtection="0"/>
    <xf numFmtId="0" fontId="36" fillId="0" borderId="23"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36" fillId="0" borderId="24" applyNumberFormat="0" applyFill="0" applyAlignment="0" applyProtection="0"/>
    <xf numFmtId="0" fontId="1" fillId="0" borderId="0"/>
    <xf numFmtId="43" fontId="1" fillId="0" borderId="0" applyFont="0" applyFill="0" applyBorder="0" applyAlignment="0" applyProtection="0"/>
    <xf numFmtId="0" fontId="1" fillId="0" borderId="0"/>
    <xf numFmtId="178" fontId="23" fillId="21" borderId="25" applyNumberFormat="0" applyAlignment="0" applyProtection="0"/>
    <xf numFmtId="178" fontId="31" fillId="8" borderId="25" applyNumberFormat="0" applyAlignment="0" applyProtection="0"/>
    <xf numFmtId="178" fontId="2" fillId="24" borderId="26" applyNumberFormat="0" applyFont="0" applyAlignment="0" applyProtection="0"/>
    <xf numFmtId="178" fontId="34" fillId="21" borderId="27" applyNumberFormat="0" applyAlignment="0" applyProtection="0"/>
    <xf numFmtId="178" fontId="36" fillId="0" borderId="28" applyNumberFormat="0" applyFill="0" applyAlignment="0" applyProtection="0"/>
    <xf numFmtId="0" fontId="2" fillId="24" borderId="26" applyNumberFormat="0" applyFont="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1" fillId="0" borderId="0"/>
    <xf numFmtId="0" fontId="20"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1" fillId="0" borderId="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0" fillId="0" borderId="0" applyNumberFormat="0" applyFill="0" applyBorder="0" applyAlignment="0" applyProtection="0">
      <alignment vertical="top"/>
      <protection locked="0"/>
    </xf>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43" fontId="1" fillId="0" borderId="0" applyFont="0" applyFill="0" applyBorder="0" applyAlignment="0" applyProtection="0"/>
    <xf numFmtId="0" fontId="20"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48" fillId="0" borderId="0" applyNumberFormat="0" applyFill="0" applyBorder="0" applyAlignment="0" applyProtection="0"/>
    <xf numFmtId="178" fontId="20" fillId="3" borderId="0" applyNumberFormat="0" applyBorder="0" applyAlignment="0" applyProtection="0"/>
    <xf numFmtId="178" fontId="20" fillId="4" borderId="0" applyNumberFormat="0" applyBorder="0" applyAlignment="0" applyProtection="0"/>
    <xf numFmtId="178" fontId="20" fillId="5" borderId="0" applyNumberFormat="0" applyBorder="0" applyAlignment="0" applyProtection="0"/>
    <xf numFmtId="178" fontId="20" fillId="6" borderId="0" applyNumberFormat="0" applyBorder="0" applyAlignment="0" applyProtection="0"/>
    <xf numFmtId="178" fontId="20" fillId="7" borderId="0" applyNumberFormat="0" applyBorder="0" applyAlignment="0" applyProtection="0"/>
    <xf numFmtId="178" fontId="20" fillId="8" borderId="0" applyNumberFormat="0" applyBorder="0" applyAlignment="0" applyProtection="0"/>
    <xf numFmtId="178" fontId="20" fillId="9" borderId="0" applyNumberFormat="0" applyBorder="0" applyAlignment="0" applyProtection="0"/>
    <xf numFmtId="178" fontId="20" fillId="10" borderId="0" applyNumberFormat="0" applyBorder="0" applyAlignment="0" applyProtection="0"/>
    <xf numFmtId="178" fontId="20" fillId="11" borderId="0" applyNumberFormat="0" applyBorder="0" applyAlignment="0" applyProtection="0"/>
    <xf numFmtId="178" fontId="20" fillId="6" borderId="0" applyNumberFormat="0" applyBorder="0" applyAlignment="0" applyProtection="0"/>
    <xf numFmtId="178" fontId="20" fillId="9" borderId="0" applyNumberFormat="0" applyBorder="0" applyAlignment="0" applyProtection="0"/>
    <xf numFmtId="178" fontId="20" fillId="12" borderId="0" applyNumberFormat="0" applyBorder="0" applyAlignment="0" applyProtection="0"/>
    <xf numFmtId="178" fontId="21" fillId="13" borderId="0" applyNumberFormat="0" applyBorder="0" applyAlignment="0" applyProtection="0"/>
    <xf numFmtId="178" fontId="21" fillId="10" borderId="0" applyNumberFormat="0" applyBorder="0" applyAlignment="0" applyProtection="0"/>
    <xf numFmtId="178" fontId="21" fillId="11" borderId="0" applyNumberFormat="0" applyBorder="0" applyAlignment="0" applyProtection="0"/>
    <xf numFmtId="178" fontId="21" fillId="14" borderId="0" applyNumberFormat="0" applyBorder="0" applyAlignment="0" applyProtection="0"/>
    <xf numFmtId="178" fontId="21" fillId="15" borderId="0" applyNumberFormat="0" applyBorder="0" applyAlignment="0" applyProtection="0"/>
    <xf numFmtId="178" fontId="21" fillId="16" borderId="0" applyNumberFormat="0" applyBorder="0" applyAlignment="0" applyProtection="0"/>
    <xf numFmtId="178" fontId="21" fillId="17" borderId="0" applyNumberFormat="0" applyBorder="0" applyAlignment="0" applyProtection="0"/>
    <xf numFmtId="178" fontId="21" fillId="18" borderId="0" applyNumberFormat="0" applyBorder="0" applyAlignment="0" applyProtection="0"/>
    <xf numFmtId="178" fontId="21" fillId="19" borderId="0" applyNumberFormat="0" applyBorder="0" applyAlignment="0" applyProtection="0"/>
    <xf numFmtId="178" fontId="21" fillId="14" borderId="0" applyNumberFormat="0" applyBorder="0" applyAlignment="0" applyProtection="0"/>
    <xf numFmtId="178" fontId="21" fillId="15" borderId="0" applyNumberFormat="0" applyBorder="0" applyAlignment="0" applyProtection="0"/>
    <xf numFmtId="178" fontId="21" fillId="20" borderId="0" applyNumberFormat="0" applyBorder="0" applyAlignment="0" applyProtection="0"/>
    <xf numFmtId="178" fontId="22" fillId="4" borderId="0" applyNumberFormat="0" applyBorder="0" applyAlignment="0" applyProtection="0"/>
    <xf numFmtId="178" fontId="23" fillId="21" borderId="25" applyNumberFormat="0" applyAlignment="0" applyProtection="0"/>
    <xf numFmtId="178" fontId="24" fillId="22" borderId="9" applyNumberFormat="0" applyAlignment="0" applyProtection="0"/>
    <xf numFmtId="3" fontId="2" fillId="0" borderId="0" applyFont="0" applyFill="0" applyBorder="0" applyAlignment="0" applyProtection="0"/>
    <xf numFmtId="178" fontId="25" fillId="0" borderId="0" applyNumberFormat="0" applyFill="0" applyBorder="0" applyAlignment="0" applyProtection="0"/>
    <xf numFmtId="178" fontId="26" fillId="5" borderId="0" applyNumberFormat="0" applyBorder="0" applyAlignment="0" applyProtection="0"/>
    <xf numFmtId="178" fontId="27" fillId="0" borderId="10" applyNumberFormat="0" applyFill="0" applyAlignment="0" applyProtection="0"/>
    <xf numFmtId="178" fontId="28" fillId="0" borderId="11" applyNumberFormat="0" applyFill="0" applyAlignment="0" applyProtection="0"/>
    <xf numFmtId="178" fontId="29" fillId="0" borderId="30" applyNumberFormat="0" applyFill="0" applyAlignment="0" applyProtection="0"/>
    <xf numFmtId="178" fontId="29" fillId="0" borderId="0" applyNumberFormat="0" applyFill="0" applyBorder="0" applyAlignment="0" applyProtection="0"/>
    <xf numFmtId="178" fontId="30" fillId="0" borderId="0" applyNumberFormat="0" applyFill="0" applyBorder="0" applyAlignment="0" applyProtection="0">
      <alignment vertical="top"/>
      <protection locked="0"/>
    </xf>
    <xf numFmtId="178" fontId="31" fillId="8" borderId="25" applyNumberFormat="0" applyAlignment="0" applyProtection="0"/>
    <xf numFmtId="178" fontId="32" fillId="0" borderId="13" applyNumberFormat="0" applyFill="0" applyAlignment="0" applyProtection="0"/>
    <xf numFmtId="178" fontId="33" fillId="23" borderId="0" applyNumberFormat="0" applyBorder="0" applyAlignment="0" applyProtection="0"/>
    <xf numFmtId="178" fontId="2" fillId="24" borderId="26" applyNumberFormat="0" applyFont="0" applyAlignment="0" applyProtection="0"/>
    <xf numFmtId="178" fontId="34" fillId="21" borderId="27" applyNumberFormat="0" applyAlignment="0" applyProtection="0"/>
    <xf numFmtId="178" fontId="35" fillId="0" borderId="0" applyNumberFormat="0" applyFill="0" applyBorder="0" applyAlignment="0" applyProtection="0"/>
    <xf numFmtId="178" fontId="37" fillId="0" borderId="0" applyNumberFormat="0" applyFill="0" applyBorder="0" applyAlignment="0" applyProtection="0"/>
    <xf numFmtId="3" fontId="2" fillId="0" borderId="0" applyFont="0" applyFill="0" applyBorder="0" applyAlignment="0" applyProtection="0"/>
    <xf numFmtId="0" fontId="29" fillId="0" borderId="30" applyNumberFormat="0" applyFill="0" applyAlignment="0" applyProtection="0"/>
    <xf numFmtId="0" fontId="42" fillId="0" borderId="31"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34" fillId="25" borderId="27" applyNumberFormat="0" applyAlignment="0" applyProtection="0"/>
    <xf numFmtId="178" fontId="23" fillId="21" borderId="25" applyNumberFormat="0" applyAlignment="0" applyProtection="0"/>
    <xf numFmtId="178" fontId="31" fillId="8" borderId="25" applyNumberFormat="0" applyAlignment="0" applyProtection="0"/>
    <xf numFmtId="178" fontId="29" fillId="0" borderId="30" applyNumberFormat="0" applyFill="0" applyAlignment="0" applyProtection="0"/>
    <xf numFmtId="178" fontId="31" fillId="8" borderId="25" applyNumberFormat="0" applyAlignment="0" applyProtection="0"/>
    <xf numFmtId="178" fontId="2" fillId="24" borderId="26" applyNumberFormat="0" applyFont="0" applyAlignment="0" applyProtection="0"/>
    <xf numFmtId="178" fontId="34" fillId="21" borderId="27" applyNumberFormat="0" applyAlignment="0" applyProtection="0"/>
    <xf numFmtId="178" fontId="36" fillId="0" borderId="28" applyNumberFormat="0" applyFill="0" applyAlignment="0" applyProtection="0"/>
    <xf numFmtId="0" fontId="2" fillId="24" borderId="26" applyNumberFormat="0" applyFont="0" applyAlignment="0" applyProtection="0"/>
    <xf numFmtId="0" fontId="29" fillId="0" borderId="30" applyNumberFormat="0" applyFill="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1" fillId="0" borderId="0"/>
    <xf numFmtId="0" fontId="20" fillId="24" borderId="26" applyNumberFormat="0" applyFont="0" applyAlignment="0" applyProtection="0"/>
    <xf numFmtId="178" fontId="23" fillId="21"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178" fontId="36" fillId="0" borderId="28"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178"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1" fillId="0" borderId="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42" fillId="0" borderId="31"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178" fontId="34" fillId="21" borderId="27" applyNumberFormat="0" applyAlignment="0" applyProtection="0"/>
    <xf numFmtId="0" fontId="23" fillId="21" borderId="25" applyNumberFormat="0" applyAlignment="0" applyProtection="0"/>
    <xf numFmtId="43" fontId="1" fillId="0" borderId="0" applyFont="0" applyFill="0" applyBorder="0" applyAlignment="0" applyProtection="0"/>
    <xf numFmtId="0" fontId="36" fillId="0" borderId="28" applyNumberFormat="0" applyFill="0" applyAlignment="0" applyProtection="0"/>
    <xf numFmtId="0" fontId="2" fillId="24" borderId="26" applyNumberFormat="0" applyFont="0" applyAlignment="0" applyProtection="0"/>
    <xf numFmtId="0" fontId="20"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20"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43" fontId="1" fillId="0" borderId="0" applyFont="0" applyFill="0" applyBorder="0" applyAlignment="0" applyProtection="0"/>
    <xf numFmtId="0" fontId="48" fillId="0" borderId="0" applyNumberFormat="0" applyFill="0" applyBorder="0" applyAlignment="0" applyProtection="0"/>
    <xf numFmtId="178" fontId="23" fillId="21" borderId="25" applyNumberFormat="0" applyAlignment="0" applyProtection="0"/>
    <xf numFmtId="178" fontId="24" fillId="22" borderId="9" applyNumberFormat="0" applyAlignment="0" applyProtection="0"/>
    <xf numFmtId="3" fontId="2" fillId="0" borderId="0" applyFont="0" applyFill="0" applyBorder="0" applyAlignment="0" applyProtection="0"/>
    <xf numFmtId="178" fontId="27" fillId="0" borderId="10" applyNumberFormat="0" applyFill="0" applyAlignment="0" applyProtection="0"/>
    <xf numFmtId="178" fontId="28" fillId="0" borderId="11" applyNumberFormat="0" applyFill="0" applyAlignment="0" applyProtection="0"/>
    <xf numFmtId="178" fontId="29" fillId="0" borderId="30" applyNumberFormat="0" applyFill="0" applyAlignment="0" applyProtection="0"/>
    <xf numFmtId="178" fontId="30" fillId="0" borderId="0" applyNumberFormat="0" applyFill="0" applyBorder="0" applyAlignment="0" applyProtection="0">
      <alignment vertical="top"/>
      <protection locked="0"/>
    </xf>
    <xf numFmtId="178" fontId="31" fillId="8" borderId="25" applyNumberFormat="0" applyAlignment="0" applyProtection="0"/>
    <xf numFmtId="178" fontId="32" fillId="0" borderId="13" applyNumberFormat="0" applyFill="0" applyAlignment="0" applyProtection="0"/>
    <xf numFmtId="178" fontId="2" fillId="24" borderId="26" applyNumberFormat="0" applyFont="0" applyAlignment="0" applyProtection="0"/>
    <xf numFmtId="178" fontId="34" fillId="21" borderId="27" applyNumberFormat="0" applyAlignment="0" applyProtection="0"/>
    <xf numFmtId="178" fontId="36" fillId="0" borderId="28" applyNumberFormat="0" applyFill="0" applyAlignment="0" applyProtection="0"/>
    <xf numFmtId="0" fontId="2" fillId="24" borderId="26" applyNumberFormat="0" applyFont="0" applyAlignment="0" applyProtection="0"/>
    <xf numFmtId="0" fontId="1" fillId="0" borderId="0"/>
    <xf numFmtId="0" fontId="32" fillId="0" borderId="13" applyNumberFormat="0" applyFill="0" applyAlignment="0" applyProtection="0"/>
    <xf numFmtId="0" fontId="2" fillId="24" borderId="26" applyNumberFormat="0" applyFont="0" applyAlignment="0" applyProtection="0"/>
    <xf numFmtId="0" fontId="24" fillId="22" borderId="9" applyNumberFormat="0" applyAlignment="0" applyProtection="0"/>
    <xf numFmtId="0" fontId="34" fillId="21" borderId="27" applyNumberFormat="0" applyAlignment="0" applyProtection="0"/>
    <xf numFmtId="178" fontId="32" fillId="0" borderId="13" applyNumberFormat="0" applyFill="0" applyAlignment="0" applyProtection="0"/>
    <xf numFmtId="0" fontId="1" fillId="0" borderId="0"/>
    <xf numFmtId="0" fontId="34" fillId="21" borderId="27" applyNumberFormat="0" applyAlignment="0" applyProtection="0"/>
    <xf numFmtId="0" fontId="36" fillId="0" borderId="28" applyNumberFormat="0" applyFill="0" applyAlignment="0" applyProtection="0"/>
    <xf numFmtId="43" fontId="1" fillId="0" borderId="0" applyFont="0" applyFill="0" applyBorder="0" applyAlignment="0" applyProtection="0"/>
    <xf numFmtId="0" fontId="32" fillId="0" borderId="13" applyNumberFormat="0" applyFill="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1" fillId="0" borderId="0"/>
    <xf numFmtId="43" fontId="1" fillId="0" borderId="0" applyFont="0" applyFill="0" applyBorder="0" applyAlignment="0" applyProtection="0"/>
    <xf numFmtId="0" fontId="1" fillId="0" borderId="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1" fillId="0" borderId="0"/>
    <xf numFmtId="43" fontId="1" fillId="0" borderId="0" applyFont="0" applyFill="0" applyBorder="0" applyAlignment="0" applyProtection="0"/>
    <xf numFmtId="0" fontId="1" fillId="0" borderId="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34" fillId="25" borderId="27" applyNumberFormat="0" applyAlignment="0" applyProtection="0"/>
    <xf numFmtId="178" fontId="23" fillId="21" borderId="25" applyNumberFormat="0" applyAlignment="0" applyProtection="0"/>
    <xf numFmtId="178" fontId="31" fillId="8" borderId="25" applyNumberFormat="0" applyAlignment="0" applyProtection="0"/>
    <xf numFmtId="178" fontId="31" fillId="8" borderId="25" applyNumberFormat="0" applyAlignment="0" applyProtection="0"/>
    <xf numFmtId="178" fontId="2" fillId="24" borderId="26" applyNumberFormat="0" applyFont="0" applyAlignment="0" applyProtection="0"/>
    <xf numFmtId="178" fontId="34" fillId="21" borderId="27" applyNumberFormat="0" applyAlignment="0" applyProtection="0"/>
    <xf numFmtId="178" fontId="36" fillId="0" borderId="28" applyNumberFormat="0" applyFill="0" applyAlignment="0" applyProtection="0"/>
    <xf numFmtId="0" fontId="2" fillId="24" borderId="26" applyNumberFormat="0" applyFont="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1" fillId="0" borderId="0"/>
    <xf numFmtId="0" fontId="20" fillId="24" borderId="26" applyNumberFormat="0" applyFont="0" applyAlignment="0" applyProtection="0"/>
    <xf numFmtId="178" fontId="23" fillId="21"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178" fontId="36" fillId="0" borderId="28"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178"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1" fillId="0" borderId="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178" fontId="34" fillId="21" borderId="27" applyNumberFormat="0" applyAlignment="0" applyProtection="0"/>
    <xf numFmtId="0" fontId="23" fillId="21" borderId="25" applyNumberFormat="0" applyAlignment="0" applyProtection="0"/>
    <xf numFmtId="43" fontId="1" fillId="0" borderId="0" applyFont="0" applyFill="0" applyBorder="0" applyAlignment="0" applyProtection="0"/>
    <xf numFmtId="0" fontId="36" fillId="0" borderId="28" applyNumberFormat="0" applyFill="0" applyAlignment="0" applyProtection="0"/>
    <xf numFmtId="0" fontId="2" fillId="24" borderId="26" applyNumberFormat="0" applyFont="0" applyAlignment="0" applyProtection="0"/>
    <xf numFmtId="0" fontId="20"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20"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178" fontId="24" fillId="22" borderId="9"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1" fillId="0" borderId="0"/>
    <xf numFmtId="43" fontId="1" fillId="0" borderId="0" applyFont="0" applyFill="0" applyBorder="0" applyAlignment="0" applyProtection="0"/>
    <xf numFmtId="0" fontId="1" fillId="0" borderId="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43" fontId="1" fillId="0" borderId="0" applyFont="0" applyFill="0" applyBorder="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4" fillId="25" borderId="27" applyNumberFormat="0" applyAlignment="0" applyProtection="0"/>
    <xf numFmtId="0" fontId="31" fillId="8"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4" fillId="25" borderId="27" applyNumberFormat="0" applyAlignment="0" applyProtection="0"/>
    <xf numFmtId="0" fontId="23" fillId="21" borderId="25" applyNumberFormat="0" applyAlignment="0" applyProtection="0"/>
    <xf numFmtId="178" fontId="23" fillId="21" borderId="25" applyNumberFormat="0" applyAlignment="0" applyProtection="0"/>
    <xf numFmtId="0" fontId="34" fillId="25"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34" fillId="25" borderId="27" applyNumberFormat="0" applyAlignment="0" applyProtection="0"/>
    <xf numFmtId="178"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178"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3" fillId="25"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0"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5"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34" fillId="21" borderId="27" applyNumberForma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2" fillId="24" borderId="26" applyNumberFormat="0" applyFont="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8" applyNumberFormat="0" applyFill="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23" fillId="25" borderId="25" applyNumberFormat="0" applyAlignment="0" applyProtection="0"/>
    <xf numFmtId="0" fontId="34" fillId="25" borderId="27"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5" borderId="25" applyNumberForma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5" borderId="27" applyNumberFormat="0" applyAlignment="0" applyProtection="0"/>
    <xf numFmtId="0" fontId="31" fillId="8"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3" fontId="2" fillId="0" borderId="0" applyFont="0" applyFill="0" applyBorder="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4" fillId="25"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34" fillId="25" borderId="27" applyNumberFormat="0" applyAlignment="0" applyProtection="0"/>
    <xf numFmtId="178" fontId="23" fillId="21" borderId="25" applyNumberFormat="0" applyAlignment="0" applyProtection="0"/>
    <xf numFmtId="178" fontId="31" fillId="8" borderId="25" applyNumberFormat="0" applyAlignment="0" applyProtection="0"/>
    <xf numFmtId="0" fontId="23" fillId="25" borderId="25" applyNumberFormat="0" applyAlignment="0" applyProtection="0"/>
    <xf numFmtId="178" fontId="31" fillId="8" borderId="25" applyNumberFormat="0" applyAlignment="0" applyProtection="0"/>
    <xf numFmtId="178" fontId="2" fillId="24" borderId="26" applyNumberFormat="0" applyFont="0" applyAlignment="0" applyProtection="0"/>
    <xf numFmtId="178" fontId="34" fillId="21" borderId="27" applyNumberFormat="0" applyAlignment="0" applyProtection="0"/>
    <xf numFmtId="178"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0" fillId="24" borderId="26" applyNumberFormat="0" applyFont="0" applyAlignment="0" applyProtection="0"/>
    <xf numFmtId="178" fontId="23" fillId="21"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178" fontId="36" fillId="0" borderId="28"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178"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5" borderId="27" applyNumberForma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178" fontId="34" fillId="21" borderId="27" applyNumberFormat="0" applyAlignment="0" applyProtection="0"/>
    <xf numFmtId="0" fontId="23" fillId="21" borderId="25"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0"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20" fillId="24" borderId="26" applyNumberFormat="0" applyFont="0" applyAlignment="0" applyProtection="0"/>
    <xf numFmtId="0" fontId="34" fillId="25" borderId="27" applyNumberForma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20"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34" fillId="25"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34" fillId="25" borderId="27" applyNumberFormat="0" applyAlignment="0" applyProtection="0"/>
    <xf numFmtId="0" fontId="34" fillId="25" borderId="27"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34" fillId="25" borderId="27" applyNumberFormat="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4" fillId="25"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20"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4" fillId="25" borderId="27" applyNumberForma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34" fillId="25" borderId="27"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0"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5" borderId="25" applyNumberFormat="0" applyAlignment="0" applyProtection="0"/>
    <xf numFmtId="0" fontId="23" fillId="25" borderId="25"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9" applyNumberFormat="0" applyFill="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31" fillId="8" borderId="25" applyNumberFormat="0" applyAlignment="0" applyProtection="0"/>
    <xf numFmtId="0" fontId="23" fillId="25" borderId="25" applyNumberFormat="0" applyAlignment="0" applyProtection="0"/>
    <xf numFmtId="0" fontId="23" fillId="25"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34" fillId="25"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34" fillId="25" borderId="27" applyNumberFormat="0" applyAlignment="0" applyProtection="0"/>
    <xf numFmtId="0" fontId="31" fillId="8" borderId="25" applyNumberFormat="0" applyAlignment="0" applyProtection="0"/>
    <xf numFmtId="0" fontId="34" fillId="25" borderId="27" applyNumberFormat="0" applyAlignment="0" applyProtection="0"/>
    <xf numFmtId="0" fontId="23" fillId="21"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34" fillId="21" borderId="27" applyNumberFormat="0" applyAlignment="0" applyProtection="0"/>
    <xf numFmtId="0" fontId="31" fillId="8" borderId="25" applyNumberFormat="0" applyAlignment="0" applyProtection="0"/>
    <xf numFmtId="0" fontId="34" fillId="25" borderId="27" applyNumberFormat="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8" applyNumberFormat="0" applyFill="0" applyAlignment="0" applyProtection="0"/>
    <xf numFmtId="178"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23" fillId="25"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3" fillId="25" borderId="25" applyNumberFormat="0" applyAlignment="0" applyProtection="0"/>
    <xf numFmtId="0" fontId="23" fillId="25"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5" borderId="27"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0"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6" fillId="0" borderId="29" applyNumberFormat="0" applyFill="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3" fillId="25"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20"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34" fillId="21" borderId="27" applyNumberFormat="0" applyAlignment="0" applyProtection="0"/>
    <xf numFmtId="0" fontId="34" fillId="25"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5" borderId="27"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178"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 fillId="24" borderId="26" applyNumberFormat="0" applyFont="0" applyAlignment="0" applyProtection="0"/>
    <xf numFmtId="0" fontId="23" fillId="25" borderId="25" applyNumberFormat="0" applyAlignment="0" applyProtection="0"/>
    <xf numFmtId="0" fontId="34" fillId="25" borderId="27" applyNumberFormat="0" applyAlignment="0" applyProtection="0"/>
    <xf numFmtId="0" fontId="34" fillId="25"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4" fillId="25" borderId="27"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5" borderId="25" applyNumberFormat="0" applyAlignment="0" applyProtection="0"/>
    <xf numFmtId="178" fontId="31" fillId="8" borderId="25" applyNumberFormat="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5"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0"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4" fillId="21"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4" fillId="25" borderId="27" applyNumberFormat="0" applyAlignment="0" applyProtection="0"/>
    <xf numFmtId="0" fontId="20"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34" fillId="25"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31" fillId="8"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31" fillId="8" borderId="25" applyNumberFormat="0" applyAlignment="0" applyProtection="0"/>
    <xf numFmtId="0" fontId="34" fillId="25" borderId="27" applyNumberFormat="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23" fillId="25" borderId="25" applyNumberFormat="0" applyAlignment="0" applyProtection="0"/>
    <xf numFmtId="0" fontId="23" fillId="25"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3" fillId="25"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23" fillId="21" borderId="25" applyNumberFormat="0" applyAlignment="0" applyProtection="0"/>
    <xf numFmtId="0" fontId="23" fillId="25" borderId="25" applyNumberFormat="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4" fillId="25" borderId="27" applyNumberFormat="0" applyAlignment="0" applyProtection="0"/>
    <xf numFmtId="0" fontId="34" fillId="25"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4" fillId="25"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34" fillId="25"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5" borderId="27" applyNumberFormat="0" applyAlignment="0" applyProtection="0"/>
    <xf numFmtId="0" fontId="34" fillId="25" borderId="27" applyNumberFormat="0" applyAlignment="0" applyProtection="0"/>
    <xf numFmtId="0" fontId="36" fillId="0" borderId="29"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23" fillId="25" borderId="25" applyNumberForma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4" fillId="25" borderId="27" applyNumberFormat="0" applyAlignment="0" applyProtection="0"/>
    <xf numFmtId="0" fontId="34" fillId="21" borderId="27" applyNumberFormat="0" applyAlignment="0" applyProtection="0"/>
    <xf numFmtId="0" fontId="31" fillId="8" borderId="25" applyNumberFormat="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23" fillId="25"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5"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0"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34" fillId="25"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3" fillId="25" borderId="25" applyNumberFormat="0" applyAlignment="0" applyProtection="0"/>
    <xf numFmtId="0" fontId="23" fillId="21" borderId="25" applyNumberFormat="0" applyAlignment="0" applyProtection="0"/>
    <xf numFmtId="0" fontId="23" fillId="25" borderId="25" applyNumberFormat="0" applyAlignment="0" applyProtection="0"/>
    <xf numFmtId="0" fontId="23" fillId="21" borderId="25" applyNumberForma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178"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5" borderId="27" applyNumberFormat="0" applyAlignment="0" applyProtection="0"/>
    <xf numFmtId="0" fontId="34" fillId="21" borderId="27" applyNumberFormat="0" applyAlignment="0" applyProtection="0"/>
    <xf numFmtId="0" fontId="34" fillId="25" borderId="27" applyNumberFormat="0" applyAlignment="0" applyProtection="0"/>
    <xf numFmtId="0" fontId="34" fillId="21" borderId="27" applyNumberFormat="0" applyAlignment="0" applyProtection="0"/>
    <xf numFmtId="0" fontId="23" fillId="25" borderId="25" applyNumberFormat="0" applyAlignment="0" applyProtection="0"/>
    <xf numFmtId="0" fontId="34" fillId="25" borderId="27" applyNumberFormat="0" applyAlignment="0" applyProtection="0"/>
    <xf numFmtId="0" fontId="36" fillId="0" borderId="29"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178"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23" fillId="25"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0"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5" borderId="25" applyNumberFormat="0" applyAlignment="0" applyProtection="0"/>
    <xf numFmtId="0" fontId="23" fillId="25"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20"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34" fillId="21"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178" fontId="2"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20"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31" fillId="8" borderId="25" applyNumberFormat="0" applyAlignment="0" applyProtection="0"/>
    <xf numFmtId="0" fontId="34" fillId="25"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1" fillId="8" borderId="25" applyNumberFormat="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31" fillId="8"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3" fillId="25"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4" fillId="25" borderId="27" applyNumberFormat="0" applyAlignment="0" applyProtection="0"/>
    <xf numFmtId="0" fontId="34" fillId="21" borderId="27" applyNumberFormat="0" applyAlignment="0" applyProtection="0"/>
    <xf numFmtId="0" fontId="34" fillId="25"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23" fillId="25" borderId="25" applyNumberFormat="0" applyAlignment="0" applyProtection="0"/>
    <xf numFmtId="3" fontId="2" fillId="0" borderId="0" applyFont="0" applyFill="0" applyBorder="0" applyAlignment="0" applyProtection="0"/>
    <xf numFmtId="0" fontId="23" fillId="21"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6" fillId="0" borderId="29"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23" fillId="25" borderId="25"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5"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3" fillId="21"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34" fillId="25"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5" borderId="25" applyNumberFormat="0" applyAlignment="0" applyProtection="0"/>
    <xf numFmtId="0" fontId="31" fillId="8" borderId="25" applyNumberFormat="0" applyAlignment="0" applyProtection="0"/>
    <xf numFmtId="0" fontId="34" fillId="25" borderId="27" applyNumberFormat="0" applyAlignment="0" applyProtection="0"/>
    <xf numFmtId="0" fontId="20"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4" fillId="25"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23" fillId="25"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20"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5"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34" fillId="21" borderId="27" applyNumberFormat="0" applyAlignment="0" applyProtection="0"/>
    <xf numFmtId="0" fontId="34" fillId="25" borderId="27" applyNumberFormat="0" applyAlignment="0" applyProtection="0"/>
    <xf numFmtId="0" fontId="34" fillId="25" borderId="27" applyNumberFormat="0" applyAlignment="0" applyProtection="0"/>
    <xf numFmtId="0" fontId="34"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178"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5" borderId="25" applyNumberFormat="0" applyAlignment="0" applyProtection="0"/>
    <xf numFmtId="0" fontId="23" fillId="21" borderId="25" applyNumberFormat="0" applyAlignment="0" applyProtection="0"/>
    <xf numFmtId="0" fontId="34" fillId="21" borderId="27" applyNumberFormat="0" applyAlignment="0" applyProtection="0"/>
    <xf numFmtId="0" fontId="23" fillId="25" borderId="25" applyNumberFormat="0" applyAlignment="0" applyProtection="0"/>
    <xf numFmtId="0" fontId="23" fillId="21"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1" fillId="8" borderId="25" applyNumberFormat="0" applyAlignment="0" applyProtection="0"/>
    <xf numFmtId="0" fontId="23" fillId="21" borderId="25" applyNumberFormat="0" applyAlignment="0" applyProtection="0"/>
    <xf numFmtId="0" fontId="34" fillId="25" borderId="27" applyNumberFormat="0" applyAlignment="0" applyProtection="0"/>
    <xf numFmtId="0" fontId="34" fillId="25" borderId="27" applyNumberFormat="0" applyAlignment="0" applyProtection="0"/>
    <xf numFmtId="178" fontId="31" fillId="8"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5" borderId="27" applyNumberFormat="0" applyAlignment="0" applyProtection="0"/>
    <xf numFmtId="0" fontId="23" fillId="25" borderId="25" applyNumberFormat="0" applyAlignment="0" applyProtection="0"/>
    <xf numFmtId="0" fontId="23" fillId="25" borderId="25" applyNumberFormat="0" applyAlignment="0" applyProtection="0"/>
    <xf numFmtId="0" fontId="34" fillId="21" borderId="27" applyNumberFormat="0" applyAlignment="0" applyProtection="0"/>
    <xf numFmtId="0" fontId="31" fillId="8" borderId="25" applyNumberFormat="0" applyAlignment="0" applyProtection="0"/>
    <xf numFmtId="0" fontId="23" fillId="25"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4" fillId="21" borderId="27" applyNumberFormat="0" applyAlignment="0" applyProtection="0"/>
    <xf numFmtId="178"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3" fillId="25"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20"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4" fillId="21"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31" fillId="8" borderId="25" applyNumberFormat="0" applyAlignment="0" applyProtection="0"/>
    <xf numFmtId="0" fontId="31" fillId="8" borderId="25" applyNumberFormat="0" applyAlignment="0" applyProtection="0"/>
    <xf numFmtId="0" fontId="34" fillId="25" borderId="27" applyNumberFormat="0" applyAlignment="0" applyProtection="0"/>
    <xf numFmtId="0" fontId="34" fillId="25"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0"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4" fillId="25" borderId="27" applyNumberFormat="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3" fillId="25" borderId="25" applyNumberFormat="0" applyAlignment="0" applyProtection="0"/>
    <xf numFmtId="0" fontId="23" fillId="25" borderId="25"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34" fillId="25"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34" fillId="21" borderId="27" applyNumberFormat="0" applyAlignment="0" applyProtection="0"/>
    <xf numFmtId="0" fontId="23" fillId="25"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1" fillId="8" borderId="25" applyNumberFormat="0" applyAlignment="0" applyProtection="0"/>
    <xf numFmtId="0" fontId="34" fillId="25" borderId="27"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34" fillId="25" borderId="27" applyNumberFormat="0" applyAlignment="0" applyProtection="0"/>
    <xf numFmtId="0" fontId="23" fillId="25" borderId="25" applyNumberFormat="0" applyAlignment="0" applyProtection="0"/>
    <xf numFmtId="0" fontId="23" fillId="21" borderId="25" applyNumberFormat="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34" fillId="25"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20"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5" borderId="27" applyNumberFormat="0" applyAlignment="0" applyProtection="0"/>
    <xf numFmtId="0" fontId="34" fillId="25"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31" fillId="8" borderId="25" applyNumberFormat="0" applyAlignment="0" applyProtection="0"/>
    <xf numFmtId="0" fontId="23" fillId="21" borderId="25" applyNumberFormat="0" applyAlignment="0" applyProtection="0"/>
    <xf numFmtId="0" fontId="23" fillId="25"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0"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3" fillId="21" borderId="25" applyNumberFormat="0" applyAlignment="0" applyProtection="0"/>
    <xf numFmtId="0" fontId="23" fillId="25" borderId="25"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34" fillId="25" borderId="27" applyNumberFormat="0" applyAlignment="0" applyProtection="0"/>
    <xf numFmtId="0" fontId="23" fillId="25" borderId="25"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23" fillId="25"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178"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20"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3" fontId="2" fillId="0" borderId="0" applyFont="0" applyFill="0" applyBorder="0" applyAlignment="0" applyProtection="0"/>
    <xf numFmtId="0" fontId="2" fillId="24" borderId="26" applyNumberFormat="0" applyFont="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0" fillId="24" borderId="26" applyNumberFormat="0" applyFont="0" applyAlignment="0" applyProtection="0"/>
    <xf numFmtId="0" fontId="31" fillId="8" borderId="25" applyNumberFormat="0" applyAlignment="0" applyProtection="0"/>
    <xf numFmtId="178" fontId="23" fillId="21" borderId="25" applyNumberFormat="0" applyAlignment="0" applyProtection="0"/>
    <xf numFmtId="178" fontId="31" fillId="8" borderId="25" applyNumberFormat="0" applyAlignment="0" applyProtection="0"/>
    <xf numFmtId="178" fontId="29" fillId="0" borderId="30" applyNumberFormat="0" applyFill="0" applyAlignment="0" applyProtection="0"/>
    <xf numFmtId="178" fontId="31" fillId="8" borderId="25" applyNumberFormat="0" applyAlignment="0" applyProtection="0"/>
    <xf numFmtId="178" fontId="2" fillId="24" borderId="26" applyNumberFormat="0" applyFont="0" applyAlignment="0" applyProtection="0"/>
    <xf numFmtId="0" fontId="2" fillId="24" borderId="26" applyNumberFormat="0" applyFont="0" applyAlignment="0" applyProtection="0"/>
    <xf numFmtId="0" fontId="29" fillId="0" borderId="30" applyNumberFormat="0" applyFill="0" applyAlignment="0" applyProtection="0"/>
    <xf numFmtId="0" fontId="23" fillId="25"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178"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23" fillId="21" borderId="25" applyNumberFormat="0" applyAlignment="0" applyProtection="0"/>
    <xf numFmtId="178"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42" fillId="0" borderId="31"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20"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178" fontId="23" fillId="21" borderId="25" applyNumberFormat="0" applyAlignment="0" applyProtection="0"/>
    <xf numFmtId="178" fontId="29" fillId="0" borderId="30" applyNumberFormat="0" applyFill="0" applyAlignment="0" applyProtection="0"/>
    <xf numFmtId="178" fontId="31" fillId="8" borderId="25" applyNumberFormat="0" applyAlignment="0" applyProtection="0"/>
    <xf numFmtId="178" fontId="2" fillId="24" borderId="26" applyNumberFormat="0" applyFont="0" applyAlignment="0" applyProtection="0"/>
    <xf numFmtId="178" fontId="34" fillId="21" borderId="27" applyNumberFormat="0" applyAlignment="0" applyProtection="0"/>
    <xf numFmtId="178"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34" fillId="25" borderId="27" applyNumberFormat="0" applyAlignment="0" applyProtection="0"/>
    <xf numFmtId="178" fontId="23" fillId="21" borderId="25" applyNumberFormat="0" applyAlignment="0" applyProtection="0"/>
    <xf numFmtId="178" fontId="31" fillId="8" borderId="25" applyNumberFormat="0" applyAlignment="0" applyProtection="0"/>
    <xf numFmtId="178" fontId="31" fillId="8" borderId="25" applyNumberFormat="0" applyAlignment="0" applyProtection="0"/>
    <xf numFmtId="178" fontId="2" fillId="24" borderId="26" applyNumberFormat="0" applyFont="0" applyAlignment="0" applyProtection="0"/>
    <xf numFmtId="178" fontId="34" fillId="21" borderId="27" applyNumberFormat="0" applyAlignment="0" applyProtection="0"/>
    <xf numFmtId="178" fontId="36" fillId="0" borderId="28" applyNumberFormat="0" applyFill="0" applyAlignment="0" applyProtection="0"/>
    <xf numFmtId="0" fontId="2" fillId="24" borderId="26" applyNumberFormat="0" applyFont="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178" fontId="23" fillId="21"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178" fontId="36" fillId="0" borderId="28"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178"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178"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0"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20"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4" fillId="25" borderId="27" applyNumberFormat="0" applyAlignment="0" applyProtection="0"/>
    <xf numFmtId="0" fontId="31" fillId="8"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4" fillId="25" borderId="27" applyNumberFormat="0" applyAlignment="0" applyProtection="0"/>
    <xf numFmtId="0" fontId="23" fillId="21" borderId="25" applyNumberFormat="0" applyAlignment="0" applyProtection="0"/>
    <xf numFmtId="178" fontId="23" fillId="21" borderId="25" applyNumberFormat="0" applyAlignment="0" applyProtection="0"/>
    <xf numFmtId="0" fontId="34" fillId="25"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34" fillId="25" borderId="27" applyNumberFormat="0" applyAlignment="0" applyProtection="0"/>
    <xf numFmtId="178" fontId="31" fillId="8" borderId="25" applyNumberFormat="0" applyAlignment="0" applyProtection="0"/>
    <xf numFmtId="0" fontId="23" fillId="25" borderId="25" applyNumberFormat="0" applyAlignment="0" applyProtection="0"/>
    <xf numFmtId="178" fontId="2" fillId="24" borderId="26" applyNumberFormat="0" applyFont="0" applyAlignment="0" applyProtection="0"/>
    <xf numFmtId="178" fontId="34" fillId="21" borderId="27" applyNumberFormat="0" applyAlignment="0" applyProtection="0"/>
    <xf numFmtId="0" fontId="20" fillId="24" borderId="26" applyNumberFormat="0" applyFont="0" applyAlignment="0" applyProtection="0"/>
    <xf numFmtId="0" fontId="36" fillId="0" borderId="29" applyNumberFormat="0" applyFill="0" applyAlignment="0" applyProtection="0"/>
    <xf numFmtId="178"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3" fillId="25"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0"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5"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34" fillId="21" borderId="27" applyNumberForma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2" fillId="24" borderId="26" applyNumberFormat="0" applyFont="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8" applyNumberFormat="0" applyFill="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23" fillId="25" borderId="25" applyNumberFormat="0" applyAlignment="0" applyProtection="0"/>
    <xf numFmtId="0" fontId="34" fillId="25" borderId="27"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5" borderId="25" applyNumberForma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5" borderId="27" applyNumberFormat="0" applyAlignment="0" applyProtection="0"/>
    <xf numFmtId="0" fontId="31" fillId="8"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4" fillId="25"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34" fillId="25" borderId="27" applyNumberFormat="0" applyAlignment="0" applyProtection="0"/>
    <xf numFmtId="178" fontId="23" fillId="21" borderId="25" applyNumberFormat="0" applyAlignment="0" applyProtection="0"/>
    <xf numFmtId="178" fontId="31" fillId="8" borderId="25" applyNumberFormat="0" applyAlignment="0" applyProtection="0"/>
    <xf numFmtId="0" fontId="23" fillId="25" borderId="25" applyNumberFormat="0" applyAlignment="0" applyProtection="0"/>
    <xf numFmtId="178" fontId="31" fillId="8" borderId="25" applyNumberFormat="0" applyAlignment="0" applyProtection="0"/>
    <xf numFmtId="178" fontId="2" fillId="24" borderId="26" applyNumberFormat="0" applyFont="0" applyAlignment="0" applyProtection="0"/>
    <xf numFmtId="178" fontId="34" fillId="21" borderId="27" applyNumberFormat="0" applyAlignment="0" applyProtection="0"/>
    <xf numFmtId="178"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0" fillId="24" borderId="26" applyNumberFormat="0" applyFont="0" applyAlignment="0" applyProtection="0"/>
    <xf numFmtId="178" fontId="23" fillId="21"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178" fontId="36" fillId="0" borderId="28"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178"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5" borderId="27" applyNumberForma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178" fontId="34" fillId="21" borderId="27" applyNumberFormat="0" applyAlignment="0" applyProtection="0"/>
    <xf numFmtId="0" fontId="23" fillId="21" borderId="25"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0"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20" fillId="24" borderId="26" applyNumberFormat="0" applyFont="0" applyAlignment="0" applyProtection="0"/>
    <xf numFmtId="0" fontId="34" fillId="25" borderId="27" applyNumberForma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20"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34" fillId="25"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34" fillId="25" borderId="27" applyNumberFormat="0" applyAlignment="0" applyProtection="0"/>
    <xf numFmtId="0" fontId="34" fillId="25" borderId="27"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34" fillId="25" borderId="27" applyNumberFormat="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4" fillId="25"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20"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4" fillId="25" borderId="27" applyNumberForma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34" fillId="25" borderId="27"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0"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5" borderId="25" applyNumberFormat="0" applyAlignment="0" applyProtection="0"/>
    <xf numFmtId="0" fontId="23" fillId="25" borderId="25"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9" applyNumberFormat="0" applyFill="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31" fillId="8" borderId="25" applyNumberFormat="0" applyAlignment="0" applyProtection="0"/>
    <xf numFmtId="0" fontId="23" fillId="25" borderId="25" applyNumberFormat="0" applyAlignment="0" applyProtection="0"/>
    <xf numFmtId="0" fontId="23" fillId="25"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34" fillId="25"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34" fillId="25" borderId="27" applyNumberFormat="0" applyAlignment="0" applyProtection="0"/>
    <xf numFmtId="0" fontId="31" fillId="8" borderId="25" applyNumberFormat="0" applyAlignment="0" applyProtection="0"/>
    <xf numFmtId="0" fontId="34" fillId="25" borderId="27" applyNumberFormat="0" applyAlignment="0" applyProtection="0"/>
    <xf numFmtId="0" fontId="23" fillId="21"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34" fillId="21" borderId="27" applyNumberFormat="0" applyAlignment="0" applyProtection="0"/>
    <xf numFmtId="0" fontId="31" fillId="8" borderId="25" applyNumberFormat="0" applyAlignment="0" applyProtection="0"/>
    <xf numFmtId="0" fontId="34" fillId="25" borderId="27" applyNumberFormat="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8" applyNumberFormat="0" applyFill="0" applyAlignment="0" applyProtection="0"/>
    <xf numFmtId="178"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23" fillId="25"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3" fillId="25" borderId="25" applyNumberFormat="0" applyAlignment="0" applyProtection="0"/>
    <xf numFmtId="0" fontId="23" fillId="25"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5" borderId="27"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0"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6" fillId="0" borderId="29" applyNumberFormat="0" applyFill="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3" fillId="25"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20" fillId="24" borderId="26" applyNumberFormat="0" applyFont="0" applyAlignment="0" applyProtection="0"/>
    <xf numFmtId="0" fontId="36" fillId="0" borderId="29" applyNumberFormat="0" applyFill="0" applyAlignment="0" applyProtection="0"/>
    <xf numFmtId="0" fontId="23" fillId="25" borderId="25" applyNumberForma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34" fillId="21" borderId="27" applyNumberFormat="0" applyAlignment="0" applyProtection="0"/>
    <xf numFmtId="0" fontId="34" fillId="25"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5" borderId="27"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178"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 fillId="24" borderId="26" applyNumberFormat="0" applyFont="0" applyAlignment="0" applyProtection="0"/>
    <xf numFmtId="0" fontId="23" fillId="25" borderId="25" applyNumberFormat="0" applyAlignment="0" applyProtection="0"/>
    <xf numFmtId="0" fontId="34" fillId="25" borderId="27" applyNumberFormat="0" applyAlignment="0" applyProtection="0"/>
    <xf numFmtId="0" fontId="34" fillId="25"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4" fillId="25" borderId="27"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5" borderId="25" applyNumberFormat="0" applyAlignment="0" applyProtection="0"/>
    <xf numFmtId="178" fontId="31" fillId="8" borderId="25" applyNumberFormat="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5"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0"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4" fillId="21"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4" fillId="25" borderId="27" applyNumberFormat="0" applyAlignment="0" applyProtection="0"/>
    <xf numFmtId="0" fontId="20"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36" fillId="0" borderId="29" applyNumberFormat="0" applyFill="0" applyAlignment="0" applyProtection="0"/>
    <xf numFmtId="0" fontId="34" fillId="25" borderId="27" applyNumberFormat="0" applyAlignment="0" applyProtection="0"/>
    <xf numFmtId="0" fontId="34" fillId="25"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31" fillId="8"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31" fillId="8" borderId="25" applyNumberFormat="0" applyAlignment="0" applyProtection="0"/>
    <xf numFmtId="0" fontId="34" fillId="25" borderId="27" applyNumberFormat="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23" fillId="25" borderId="25" applyNumberFormat="0" applyAlignment="0" applyProtection="0"/>
    <xf numFmtId="0" fontId="23" fillId="25"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3" fillId="25"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23" fillId="21" borderId="25" applyNumberFormat="0" applyAlignment="0" applyProtection="0"/>
    <xf numFmtId="0" fontId="23" fillId="25" borderId="25" applyNumberFormat="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4" fillId="25" borderId="27" applyNumberFormat="0" applyAlignment="0" applyProtection="0"/>
    <xf numFmtId="0" fontId="34" fillId="25"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4" fillId="25"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23" fillId="25"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34" fillId="25"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5" borderId="27" applyNumberFormat="0" applyAlignment="0" applyProtection="0"/>
    <xf numFmtId="0" fontId="34" fillId="25" borderId="27" applyNumberFormat="0" applyAlignment="0" applyProtection="0"/>
    <xf numFmtId="0" fontId="36" fillId="0" borderId="29"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23" fillId="25" borderId="25" applyNumberForma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4" fillId="25" borderId="27" applyNumberFormat="0" applyAlignment="0" applyProtection="0"/>
    <xf numFmtId="0" fontId="34" fillId="21" borderId="27" applyNumberFormat="0" applyAlignment="0" applyProtection="0"/>
    <xf numFmtId="0" fontId="31" fillId="8" borderId="25" applyNumberFormat="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23" fillId="25"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5"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0"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34" fillId="25"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23" fillId="25" borderId="25" applyNumberFormat="0" applyAlignment="0" applyProtection="0"/>
    <xf numFmtId="0" fontId="23" fillId="21" borderId="25" applyNumberFormat="0" applyAlignment="0" applyProtection="0"/>
    <xf numFmtId="0" fontId="23" fillId="25" borderId="25" applyNumberFormat="0" applyAlignment="0" applyProtection="0"/>
    <xf numFmtId="0" fontId="23" fillId="21" borderId="25" applyNumberForma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178"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5" borderId="27" applyNumberFormat="0" applyAlignment="0" applyProtection="0"/>
    <xf numFmtId="0" fontId="34" fillId="21" borderId="27" applyNumberFormat="0" applyAlignment="0" applyProtection="0"/>
    <xf numFmtId="0" fontId="34" fillId="25" borderId="27" applyNumberFormat="0" applyAlignment="0" applyProtection="0"/>
    <xf numFmtId="0" fontId="34" fillId="21" borderId="27" applyNumberFormat="0" applyAlignment="0" applyProtection="0"/>
    <xf numFmtId="0" fontId="23" fillId="25" borderId="25" applyNumberFormat="0" applyAlignment="0" applyProtection="0"/>
    <xf numFmtId="0" fontId="34" fillId="25" borderId="27" applyNumberFormat="0" applyAlignment="0" applyProtection="0"/>
    <xf numFmtId="0" fontId="36" fillId="0" borderId="29"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178"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23" fillId="25"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0"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5" borderId="25" applyNumberFormat="0" applyAlignment="0" applyProtection="0"/>
    <xf numFmtId="0" fontId="23" fillId="25" borderId="25"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20"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34" fillId="21"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178" fontId="2"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20"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31" fillId="8" borderId="25" applyNumberFormat="0" applyAlignment="0" applyProtection="0"/>
    <xf numFmtId="0" fontId="34" fillId="25"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1" fillId="8" borderId="25" applyNumberFormat="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31" fillId="8"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3" fillId="25"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4" fillId="25" borderId="27" applyNumberFormat="0" applyAlignment="0" applyProtection="0"/>
    <xf numFmtId="0" fontId="34" fillId="21" borderId="27" applyNumberFormat="0" applyAlignment="0" applyProtection="0"/>
    <xf numFmtId="0" fontId="34" fillId="25"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6" fillId="0" borderId="29"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23" fillId="25" borderId="25"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5"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3" fillId="21"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34" fillId="25"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5" borderId="25" applyNumberFormat="0" applyAlignment="0" applyProtection="0"/>
    <xf numFmtId="0" fontId="31" fillId="8" borderId="25" applyNumberFormat="0" applyAlignment="0" applyProtection="0"/>
    <xf numFmtId="0" fontId="34" fillId="25" borderId="27" applyNumberFormat="0" applyAlignment="0" applyProtection="0"/>
    <xf numFmtId="0" fontId="20"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4" fillId="25"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23" fillId="25"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20"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23" fillId="25"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23" fillId="25"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34" fillId="21" borderId="27" applyNumberFormat="0" applyAlignment="0" applyProtection="0"/>
    <xf numFmtId="0" fontId="34" fillId="25" borderId="27" applyNumberFormat="0" applyAlignment="0" applyProtection="0"/>
    <xf numFmtId="0" fontId="34" fillId="25" borderId="27" applyNumberFormat="0" applyAlignment="0" applyProtection="0"/>
    <xf numFmtId="0" fontId="34"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178"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31" fillId="8" borderId="25" applyNumberFormat="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5" borderId="25" applyNumberFormat="0" applyAlignment="0" applyProtection="0"/>
    <xf numFmtId="0" fontId="23" fillId="21" borderId="25" applyNumberFormat="0" applyAlignment="0" applyProtection="0"/>
    <xf numFmtId="0" fontId="34" fillId="21" borderId="27" applyNumberFormat="0" applyAlignment="0" applyProtection="0"/>
    <xf numFmtId="0" fontId="23" fillId="25" borderId="25" applyNumberFormat="0" applyAlignment="0" applyProtection="0"/>
    <xf numFmtId="0" fontId="23" fillId="21"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1" fillId="8" borderId="25" applyNumberFormat="0" applyAlignment="0" applyProtection="0"/>
    <xf numFmtId="0" fontId="23" fillId="21" borderId="25" applyNumberFormat="0" applyAlignment="0" applyProtection="0"/>
    <xf numFmtId="0" fontId="34" fillId="25" borderId="27" applyNumberFormat="0" applyAlignment="0" applyProtection="0"/>
    <xf numFmtId="0" fontId="34" fillId="25" borderId="27" applyNumberFormat="0" applyAlignment="0" applyProtection="0"/>
    <xf numFmtId="178" fontId="31" fillId="8"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4" fillId="25" borderId="27" applyNumberFormat="0" applyAlignment="0" applyProtection="0"/>
    <xf numFmtId="0" fontId="23" fillId="25" borderId="25" applyNumberFormat="0" applyAlignment="0" applyProtection="0"/>
    <xf numFmtId="0" fontId="23" fillId="25" borderId="25" applyNumberFormat="0" applyAlignment="0" applyProtection="0"/>
    <xf numFmtId="0" fontId="34" fillId="21" borderId="27" applyNumberFormat="0" applyAlignment="0" applyProtection="0"/>
    <xf numFmtId="0" fontId="31" fillId="8" borderId="25" applyNumberFormat="0" applyAlignment="0" applyProtection="0"/>
    <xf numFmtId="0" fontId="23" fillId="25"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34" fillId="21" borderId="27" applyNumberFormat="0" applyAlignment="0" applyProtection="0"/>
    <xf numFmtId="178"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3" fillId="25" borderId="25"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0" fillId="24" borderId="26" applyNumberFormat="0" applyFon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4" fillId="21" borderId="27"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8"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9" applyNumberFormat="0" applyFill="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6" fillId="0" borderId="28" applyNumberFormat="0" applyFill="0" applyAlignment="0" applyProtection="0"/>
    <xf numFmtId="0" fontId="20"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3" fillId="25" borderId="25" applyNumberFormat="0" applyAlignment="0" applyProtection="0"/>
    <xf numFmtId="0" fontId="2"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4" fillId="21" borderId="27" applyNumberFormat="0" applyAlignment="0" applyProtection="0"/>
    <xf numFmtId="0" fontId="23" fillId="25"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31" fillId="8" borderId="25" applyNumberFormat="0" applyAlignment="0" applyProtection="0"/>
    <xf numFmtId="0" fontId="31" fillId="8" borderId="25" applyNumberFormat="0" applyAlignment="0" applyProtection="0"/>
    <xf numFmtId="0" fontId="34" fillId="25" borderId="27" applyNumberFormat="0" applyAlignment="0" applyProtection="0"/>
    <xf numFmtId="0" fontId="34" fillId="25" borderId="27" applyNumberFormat="0" applyAlignment="0" applyProtection="0"/>
    <xf numFmtId="0" fontId="34" fillId="21" borderId="27" applyNumberFormat="0" applyAlignment="0" applyProtection="0"/>
    <xf numFmtId="0" fontId="20" fillId="24" borderId="26" applyNumberFormat="0" applyFont="0" applyAlignment="0" applyProtection="0"/>
    <xf numFmtId="0" fontId="36" fillId="0" borderId="28" applyNumberFormat="0" applyFill="0" applyAlignment="0" applyProtection="0"/>
    <xf numFmtId="0" fontId="20" fillId="24" borderId="26" applyNumberFormat="0" applyFont="0" applyAlignment="0" applyProtection="0"/>
    <xf numFmtId="0" fontId="34" fillId="21" borderId="27" applyNumberFormat="0" applyAlignment="0" applyProtection="0"/>
    <xf numFmtId="0" fontId="34" fillId="25"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9"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4" fillId="25" borderId="27" applyNumberFormat="0" applyAlignment="0" applyProtection="0"/>
    <xf numFmtId="0" fontId="34" fillId="25"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23" fillId="25" borderId="25" applyNumberFormat="0" applyAlignment="0" applyProtection="0"/>
    <xf numFmtId="0" fontId="23" fillId="25" borderId="25" applyNumberFormat="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34" fillId="25"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20" fillId="24" borderId="26" applyNumberFormat="0" applyFont="0" applyAlignment="0" applyProtection="0"/>
    <xf numFmtId="0" fontId="20"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34" fillId="21" borderId="27" applyNumberFormat="0" applyAlignment="0" applyProtection="0"/>
    <xf numFmtId="0" fontId="23" fillId="25" borderId="25" applyNumberFormat="0" applyAlignment="0" applyProtection="0"/>
    <xf numFmtId="0" fontId="34" fillId="25" borderId="27"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36" fillId="0" borderId="28"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0" fillId="24" borderId="26" applyNumberFormat="0" applyFont="0" applyAlignment="0" applyProtection="0"/>
    <xf numFmtId="0" fontId="34" fillId="25" borderId="27" applyNumberFormat="0" applyAlignment="0" applyProtection="0"/>
    <xf numFmtId="0" fontId="34" fillId="21" borderId="27" applyNumberFormat="0" applyAlignment="0" applyProtection="0"/>
    <xf numFmtId="0" fontId="31" fillId="8" borderId="25" applyNumberFormat="0" applyAlignment="0" applyProtection="0"/>
    <xf numFmtId="0" fontId="34" fillId="25" borderId="27"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1" fillId="8" borderId="25" applyNumberFormat="0" applyAlignment="0" applyProtection="0"/>
    <xf numFmtId="0" fontId="31" fillId="8" borderId="25" applyNumberFormat="0" applyAlignment="0" applyProtection="0"/>
    <xf numFmtId="0" fontId="34" fillId="25" borderId="27" applyNumberFormat="0" applyAlignment="0" applyProtection="0"/>
    <xf numFmtId="0" fontId="23" fillId="25" borderId="25" applyNumberFormat="0" applyAlignment="0" applyProtection="0"/>
    <xf numFmtId="0" fontId="23" fillId="21" borderId="25" applyNumberFormat="0" applyAlignment="0" applyProtection="0"/>
    <xf numFmtId="0" fontId="23" fillId="25" borderId="25" applyNumberFormat="0" applyAlignment="0" applyProtection="0"/>
    <xf numFmtId="0" fontId="23" fillId="21" borderId="25" applyNumberFormat="0" applyAlignment="0" applyProtection="0"/>
    <xf numFmtId="0" fontId="34" fillId="25" borderId="27" applyNumberFormat="0" applyAlignment="0" applyProtection="0"/>
    <xf numFmtId="0" fontId="34" fillId="25" borderId="27"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3" fillId="21" borderId="25" applyNumberFormat="0" applyAlignment="0" applyProtection="0"/>
    <xf numFmtId="0" fontId="20"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4" fillId="25" borderId="27" applyNumberFormat="0" applyAlignment="0" applyProtection="0"/>
    <xf numFmtId="0" fontId="34" fillId="25" borderId="27" applyNumberFormat="0" applyAlignment="0" applyProtection="0"/>
    <xf numFmtId="0" fontId="20" fillId="24" borderId="26" applyNumberFormat="0" applyFont="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23" fillId="21" borderId="25" applyNumberFormat="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5"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34" fillId="25" borderId="27" applyNumberFormat="0" applyAlignment="0" applyProtection="0"/>
    <xf numFmtId="0" fontId="31" fillId="8" borderId="25" applyNumberFormat="0" applyAlignment="0" applyProtection="0"/>
    <xf numFmtId="0" fontId="23" fillId="21" borderId="25" applyNumberFormat="0" applyAlignment="0" applyProtection="0"/>
    <xf numFmtId="0" fontId="23" fillId="25"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20"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0"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3" fillId="25" borderId="25" applyNumberFormat="0" applyAlignment="0" applyProtection="0"/>
    <xf numFmtId="0" fontId="23" fillId="21" borderId="25" applyNumberFormat="0" applyAlignment="0" applyProtection="0"/>
    <xf numFmtId="0" fontId="23" fillId="25" borderId="25" applyNumberFormat="0" applyAlignment="0" applyProtection="0"/>
    <xf numFmtId="0" fontId="36" fillId="0" borderId="28" applyNumberFormat="0" applyFill="0" applyAlignment="0" applyProtection="0"/>
    <xf numFmtId="0" fontId="36" fillId="0" borderId="29" applyNumberFormat="0" applyFill="0" applyAlignment="0" applyProtection="0"/>
    <xf numFmtId="0" fontId="34" fillId="25" borderId="27" applyNumberFormat="0" applyAlignment="0" applyProtection="0"/>
    <xf numFmtId="0" fontId="23" fillId="25" borderId="25" applyNumberFormat="0" applyAlignment="0" applyProtection="0"/>
    <xf numFmtId="0" fontId="36" fillId="0" borderId="28" applyNumberFormat="0" applyFill="0" applyAlignment="0" applyProtection="0"/>
    <xf numFmtId="0" fontId="20"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23" fillId="25"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0" fontId="31" fillId="8" borderId="25" applyNumberFormat="0" applyAlignment="0" applyProtection="0"/>
    <xf numFmtId="0" fontId="23" fillId="21" borderId="25" applyNumberFormat="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23" fillId="25" borderId="25" applyNumberFormat="0" applyAlignment="0" applyProtection="0"/>
    <xf numFmtId="178"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1" fillId="8" borderId="25" applyNumberFormat="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9" applyNumberFormat="0" applyFill="0" applyAlignment="0" applyProtection="0"/>
    <xf numFmtId="0" fontId="36" fillId="0" borderId="29" applyNumberFormat="0" applyFill="0" applyAlignment="0" applyProtection="0"/>
    <xf numFmtId="0" fontId="23" fillId="21" borderId="25" applyNumberFormat="0" applyAlignment="0" applyProtection="0"/>
    <xf numFmtId="0" fontId="20" fillId="24" borderId="26" applyNumberFormat="0" applyFont="0" applyAlignment="0" applyProtection="0"/>
    <xf numFmtId="0" fontId="36" fillId="0" borderId="29" applyNumberFormat="0" applyFill="0" applyAlignment="0" applyProtection="0"/>
    <xf numFmtId="0" fontId="20" fillId="24" borderId="26" applyNumberFormat="0" applyFont="0" applyAlignment="0" applyProtection="0"/>
    <xf numFmtId="0" fontId="36" fillId="0" borderId="28" applyNumberFormat="0" applyFill="0" applyAlignment="0" applyProtection="0"/>
    <xf numFmtId="0" fontId="36" fillId="0" borderId="29" applyNumberFormat="0" applyFill="0" applyAlignment="0" applyProtection="0"/>
    <xf numFmtId="0" fontId="20"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23" fillId="21"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21"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1" fillId="8" borderId="25"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1"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23" fillId="25" borderId="25" applyNumberFormat="0" applyAlignment="0" applyProtection="0"/>
    <xf numFmtId="0" fontId="34" fillId="25" borderId="27" applyNumberFormat="0" applyAlignment="0" applyProtection="0"/>
    <xf numFmtId="0" fontId="34" fillId="21" borderId="27" applyNumberForma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1" fillId="8"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2" fillId="24" borderId="26" applyNumberFormat="0" applyFont="0" applyAlignment="0" applyProtection="0"/>
    <xf numFmtId="0" fontId="36" fillId="0" borderId="28" applyNumberFormat="0" applyFill="0" applyAlignment="0" applyProtection="0"/>
    <xf numFmtId="0" fontId="23" fillId="21" borderId="25" applyNumberFormat="0" applyAlignment="0" applyProtection="0"/>
    <xf numFmtId="0" fontId="36" fillId="0" borderId="29" applyNumberFormat="0" applyFill="0" applyAlignment="0" applyProtection="0"/>
    <xf numFmtId="0" fontId="23" fillId="21" borderId="25" applyNumberFormat="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 fillId="24" borderId="26" applyNumberFormat="0" applyFon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0" fillId="24" borderId="26" applyNumberFormat="0" applyFont="0" applyAlignment="0" applyProtection="0"/>
    <xf numFmtId="0" fontId="23" fillId="25"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31" fillId="8" borderId="25" applyNumberFormat="0" applyAlignment="0" applyProtection="0"/>
    <xf numFmtId="0" fontId="23" fillId="21" borderId="25" applyNumberFormat="0" applyAlignment="0" applyProtection="0"/>
    <xf numFmtId="0" fontId="2" fillId="24" borderId="26" applyNumberFormat="0" applyFont="0" applyAlignment="0" applyProtection="0"/>
    <xf numFmtId="0" fontId="36" fillId="0" borderId="28"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4" fillId="21" borderId="27" applyNumberFormat="0" applyAlignment="0" applyProtection="0"/>
    <xf numFmtId="0" fontId="34" fillId="21"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0" fontId="23" fillId="21"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34" fillId="21" borderId="27" applyNumberFormat="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4" fillId="21" borderId="27" applyNumberFormat="0" applyAlignment="0" applyProtection="0"/>
    <xf numFmtId="0" fontId="34" fillId="21" borderId="27" applyNumberFormat="0" applyAlignment="0" applyProtection="0"/>
    <xf numFmtId="0" fontId="36" fillId="0" borderId="29" applyNumberFormat="0" applyFill="0" applyAlignment="0" applyProtection="0"/>
    <xf numFmtId="0" fontId="34" fillId="25" borderId="27" applyNumberFormat="0" applyAlignment="0" applyProtection="0"/>
    <xf numFmtId="0" fontId="23" fillId="21" borderId="25" applyNumberFormat="0" applyAlignment="0" applyProtection="0"/>
    <xf numFmtId="0" fontId="36" fillId="0" borderId="28" applyNumberFormat="0" applyFill="0" applyAlignment="0" applyProtection="0"/>
    <xf numFmtId="0" fontId="2" fillId="24" borderId="26" applyNumberFormat="0" applyFont="0" applyAlignment="0" applyProtection="0"/>
    <xf numFmtId="0" fontId="23" fillId="21" borderId="25" applyNumberFormat="0" applyAlignment="0" applyProtection="0"/>
    <xf numFmtId="0" fontId="34" fillId="21" borderId="27" applyNumberFormat="0" applyAlignment="0" applyProtection="0"/>
    <xf numFmtId="0" fontId="23"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6" fillId="0" borderId="29" applyNumberFormat="0" applyFill="0" applyAlignment="0" applyProtection="0"/>
    <xf numFmtId="0" fontId="31" fillId="8" borderId="25" applyNumberFormat="0" applyAlignment="0" applyProtection="0"/>
    <xf numFmtId="0" fontId="36" fillId="0" borderId="28" applyNumberFormat="0" applyFill="0" applyAlignment="0" applyProtection="0"/>
    <xf numFmtId="0" fontId="34" fillId="21" borderId="27" applyNumberFormat="0" applyAlignment="0" applyProtection="0"/>
    <xf numFmtId="0" fontId="36" fillId="0" borderId="29" applyNumberFormat="0" applyFill="0" applyAlignment="0" applyProtection="0"/>
    <xf numFmtId="0" fontId="34" fillId="21" borderId="27" applyNumberFormat="0" applyAlignment="0" applyProtection="0"/>
    <xf numFmtId="0" fontId="2" fillId="24" borderId="26" applyNumberFormat="0" applyFont="0" applyAlignment="0" applyProtection="0"/>
    <xf numFmtId="0" fontId="36" fillId="0" borderId="29" applyNumberFormat="0" applyFill="0" applyAlignment="0" applyProtection="0"/>
    <xf numFmtId="0" fontId="36" fillId="0" borderId="28" applyNumberFormat="0" applyFill="0" applyAlignment="0" applyProtection="0"/>
    <xf numFmtId="0" fontId="2" fillId="24" borderId="26" applyNumberFormat="0" applyFont="0" applyAlignment="0" applyProtection="0"/>
    <xf numFmtId="0" fontId="34" fillId="21" borderId="27" applyNumberFormat="0" applyAlignment="0" applyProtection="0"/>
    <xf numFmtId="0" fontId="23" fillId="21"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31" fillId="8" borderId="25" applyNumberFormat="0" applyAlignment="0" applyProtection="0"/>
    <xf numFmtId="0" fontId="2" fillId="24" borderId="26" applyNumberFormat="0" applyFont="0" applyAlignment="0" applyProtection="0"/>
    <xf numFmtId="0" fontId="31" fillId="8" borderId="25" applyNumberFormat="0" applyAlignment="0" applyProtection="0"/>
    <xf numFmtId="0" fontId="23" fillId="21" borderId="25"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23" fillId="21" borderId="25" applyNumberFormat="0" applyAlignment="0" applyProtection="0"/>
    <xf numFmtId="0" fontId="31" fillId="8" borderId="25" applyNumberFormat="0" applyAlignment="0" applyProtection="0"/>
    <xf numFmtId="0" fontId="36" fillId="0" borderId="28" applyNumberFormat="0" applyFill="0" applyAlignment="0" applyProtection="0"/>
    <xf numFmtId="0" fontId="36" fillId="0" borderId="28" applyNumberFormat="0" applyFill="0" applyAlignment="0" applyProtection="0"/>
    <xf numFmtId="0" fontId="36" fillId="0" borderId="28" applyNumberFormat="0" applyFill="0" applyAlignment="0" applyProtection="0"/>
    <xf numFmtId="0" fontId="23" fillId="21" borderId="25" applyNumberFormat="0" applyAlignment="0" applyProtection="0"/>
    <xf numFmtId="0" fontId="31" fillId="8" borderId="25"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36" fillId="0" borderId="29" applyNumberFormat="0" applyFill="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5" borderId="25" applyNumberFormat="0" applyAlignment="0" applyProtection="0"/>
    <xf numFmtId="0" fontId="20" fillId="24" borderId="26" applyNumberFormat="0" applyFont="0" applyAlignment="0" applyProtection="0"/>
    <xf numFmtId="0" fontId="34" fillId="25" borderId="27" applyNumberFormat="0" applyAlignment="0" applyProtection="0"/>
    <xf numFmtId="0" fontId="23" fillId="21" borderId="25" applyNumberFormat="0" applyAlignment="0" applyProtection="0"/>
    <xf numFmtId="0" fontId="31" fillId="8" borderId="25" applyNumberFormat="0" applyAlignment="0" applyProtection="0"/>
    <xf numFmtId="0" fontId="2" fillId="24" borderId="26" applyNumberFormat="0" applyFont="0" applyAlignment="0" applyProtection="0"/>
    <xf numFmtId="0" fontId="34" fillId="21" borderId="27" applyNumberFormat="0" applyAlignment="0" applyProtection="0"/>
    <xf numFmtId="43" fontId="2" fillId="0" borderId="0" applyFont="0" applyFill="0" applyBorder="0" applyAlignment="0" applyProtection="0"/>
    <xf numFmtId="0" fontId="49" fillId="0" borderId="0" applyNumberFormat="0" applyFill="0" applyBorder="0" applyAlignment="0" applyProtection="0"/>
    <xf numFmtId="0" fontId="2" fillId="0" borderId="0"/>
    <xf numFmtId="179" fontId="2" fillId="0" borderId="0"/>
    <xf numFmtId="0" fontId="1" fillId="0" borderId="0"/>
    <xf numFmtId="9" fontId="1" fillId="0" borderId="0" applyFont="0" applyFill="0" applyBorder="0" applyAlignment="0" applyProtection="0"/>
    <xf numFmtId="179" fontId="2" fillId="0" borderId="0"/>
    <xf numFmtId="43" fontId="1" fillId="0" borderId="0" applyFont="0" applyFill="0" applyBorder="0" applyAlignment="0" applyProtection="0"/>
    <xf numFmtId="0" fontId="53" fillId="0" borderId="0"/>
    <xf numFmtId="43" fontId="53" fillId="0" borderId="0" applyFont="0" applyFill="0" applyBorder="0" applyAlignment="0" applyProtection="0"/>
    <xf numFmtId="0" fontId="54" fillId="0" borderId="0"/>
    <xf numFmtId="9" fontId="53" fillId="0" borderId="0" applyFont="0" applyFill="0" applyBorder="0" applyAlignment="0" applyProtection="0"/>
    <xf numFmtId="0" fontId="2" fillId="0" borderId="7"/>
    <xf numFmtId="3" fontId="2" fillId="0" borderId="0" applyFont="0" applyFill="0" applyBorder="0" applyAlignment="0" applyProtection="0"/>
  </cellStyleXfs>
  <cellXfs count="426">
    <xf numFmtId="0" fontId="0" fillId="0" borderId="0" xfId="0"/>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8" fillId="0" borderId="0" xfId="0" applyFont="1" applyAlignment="1" applyProtection="1">
      <alignment vertical="center"/>
      <protection locked="0"/>
    </xf>
    <xf numFmtId="0" fontId="9" fillId="0" borderId="0" xfId="0" applyFont="1" applyAlignment="1" applyProtection="1">
      <alignment vertical="center"/>
      <protection locked="0"/>
    </xf>
    <xf numFmtId="0" fontId="9" fillId="0" borderId="0" xfId="0" applyFont="1" applyAlignment="1" applyProtection="1">
      <alignment horizontal="center" vertical="center"/>
      <protection locked="0"/>
    </xf>
    <xf numFmtId="3" fontId="9" fillId="0" borderId="0" xfId="0" applyNumberFormat="1" applyFont="1" applyAlignment="1" applyProtection="1">
      <alignment horizontal="center" vertical="center"/>
      <protection locked="0"/>
    </xf>
    <xf numFmtId="166" fontId="9" fillId="0" borderId="0" xfId="1" applyNumberFormat="1" applyFont="1" applyFill="1" applyBorder="1" applyAlignment="1" applyProtection="1">
      <alignment horizontal="center" vertical="center" wrapText="1"/>
    </xf>
    <xf numFmtId="0" fontId="9"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4" fillId="0" borderId="0" xfId="0" applyFont="1" applyAlignment="1">
      <alignment vertical="center"/>
    </xf>
    <xf numFmtId="0" fontId="4" fillId="0" borderId="0" xfId="0" applyFont="1" applyAlignment="1">
      <alignment horizontal="right" vertical="center"/>
    </xf>
    <xf numFmtId="3" fontId="9" fillId="0" borderId="0" xfId="0" applyNumberFormat="1" applyFont="1" applyAlignment="1" applyProtection="1">
      <alignment horizontal="right" vertical="center"/>
      <protection locked="0"/>
    </xf>
    <xf numFmtId="3" fontId="9" fillId="0" borderId="0" xfId="0" applyNumberFormat="1" applyFont="1" applyAlignment="1" applyProtection="1">
      <alignment horizontal="left" vertical="center"/>
      <protection locked="0"/>
    </xf>
    <xf numFmtId="3" fontId="9" fillId="0" borderId="0" xfId="0" applyNumberFormat="1" applyFont="1" applyAlignment="1">
      <alignment horizontal="right" vertical="center"/>
    </xf>
    <xf numFmtId="37" fontId="9" fillId="0" borderId="0" xfId="1" applyNumberFormat="1" applyFont="1" applyFill="1" applyBorder="1" applyAlignment="1" applyProtection="1">
      <alignment vertical="center"/>
      <protection locked="0"/>
    </xf>
    <xf numFmtId="3" fontId="4" fillId="0" borderId="0" xfId="0" applyNumberFormat="1" applyFont="1" applyAlignment="1">
      <alignment horizontal="right" vertical="center" wrapText="1"/>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3" fontId="4" fillId="0" borderId="0" xfId="0" applyNumberFormat="1" applyFont="1" applyAlignment="1" applyProtection="1">
      <alignment horizontal="right" vertical="center"/>
      <protection locked="0"/>
    </xf>
    <xf numFmtId="0" fontId="4" fillId="0" borderId="0" xfId="0" applyFont="1" applyAlignment="1">
      <alignment vertical="center" wrapText="1"/>
    </xf>
    <xf numFmtId="0" fontId="4" fillId="0" borderId="0" xfId="0" applyFont="1" applyAlignment="1" applyProtection="1">
      <alignment vertical="center" wrapText="1"/>
      <protection locked="0"/>
    </xf>
    <xf numFmtId="0" fontId="11" fillId="0" borderId="0" xfId="0" applyFont="1" applyAlignment="1">
      <alignment horizontal="center" vertical="center"/>
    </xf>
    <xf numFmtId="2" fontId="12" fillId="0" borderId="0" xfId="0" applyNumberFormat="1" applyFont="1" applyAlignment="1">
      <alignment horizontal="center" vertical="center"/>
    </xf>
    <xf numFmtId="0" fontId="12" fillId="0" borderId="0" xfId="0" applyFont="1" applyAlignment="1">
      <alignment horizontal="left" vertical="center" wrapText="1"/>
    </xf>
    <xf numFmtId="4" fontId="11" fillId="0" borderId="0" xfId="0" applyNumberFormat="1" applyFont="1" applyAlignment="1">
      <alignment horizontal="center" vertical="center"/>
    </xf>
    <xf numFmtId="39" fontId="9" fillId="0" borderId="0" xfId="0" applyNumberFormat="1" applyFont="1" applyAlignment="1">
      <alignment horizontal="center" vertical="center"/>
    </xf>
    <xf numFmtId="37" fontId="13" fillId="0" borderId="0" xfId="1" applyNumberFormat="1" applyFont="1" applyFill="1" applyBorder="1" applyAlignment="1" applyProtection="1">
      <alignment horizontal="center" vertical="center"/>
    </xf>
    <xf numFmtId="37" fontId="14" fillId="0" borderId="0" xfId="1" applyNumberFormat="1" applyFont="1" applyFill="1" applyBorder="1" applyAlignment="1" applyProtection="1">
      <alignment horizontal="center" vertical="center"/>
    </xf>
    <xf numFmtId="37" fontId="14" fillId="0" borderId="0" xfId="0" applyNumberFormat="1" applyFont="1" applyAlignment="1">
      <alignment horizontal="center" vertical="center"/>
    </xf>
    <xf numFmtId="39" fontId="14" fillId="0" borderId="0" xfId="0" applyNumberFormat="1" applyFont="1" applyAlignment="1">
      <alignment horizontal="center" vertical="center"/>
    </xf>
    <xf numFmtId="39" fontId="12" fillId="0" borderId="0" xfId="1" applyNumberFormat="1" applyFont="1" applyFill="1" applyBorder="1" applyAlignment="1" applyProtection="1">
      <alignment horizontal="center" vertical="center"/>
    </xf>
    <xf numFmtId="39" fontId="14" fillId="0" borderId="0" xfId="0" applyNumberFormat="1" applyFont="1" applyAlignment="1">
      <alignment horizontal="right" vertical="center"/>
    </xf>
    <xf numFmtId="0" fontId="4" fillId="0" borderId="0" xfId="0" applyFont="1" applyAlignment="1">
      <alignment horizontal="center" vertical="center"/>
    </xf>
    <xf numFmtId="2" fontId="9" fillId="0" borderId="0" xfId="0" applyNumberFormat="1" applyFont="1" applyAlignment="1">
      <alignment horizontal="center" vertical="center"/>
    </xf>
    <xf numFmtId="37" fontId="13" fillId="0" borderId="0" xfId="0" applyNumberFormat="1" applyFont="1" applyAlignment="1">
      <alignment horizontal="center" vertical="center"/>
    </xf>
    <xf numFmtId="4" fontId="9" fillId="0" borderId="0" xfId="0" applyNumberFormat="1" applyFont="1" applyAlignment="1">
      <alignment horizontal="center" vertical="center"/>
    </xf>
    <xf numFmtId="0" fontId="9" fillId="0" borderId="0" xfId="0" applyFont="1" applyAlignment="1">
      <alignment vertical="center"/>
    </xf>
    <xf numFmtId="4" fontId="9" fillId="0" borderId="0" xfId="0" applyNumberFormat="1" applyFont="1" applyAlignment="1" applyProtection="1">
      <alignment vertical="center"/>
      <protection locked="0"/>
    </xf>
    <xf numFmtId="0" fontId="13" fillId="0" borderId="0" xfId="0" applyFont="1" applyAlignment="1">
      <alignment horizontal="left" vertical="center"/>
    </xf>
    <xf numFmtId="3" fontId="4" fillId="0" borderId="0" xfId="0" applyNumberFormat="1" applyFont="1" applyAlignment="1">
      <alignment horizontal="center" vertical="center"/>
    </xf>
    <xf numFmtId="4" fontId="9" fillId="0" borderId="0" xfId="0" applyNumberFormat="1" applyFont="1" applyAlignment="1">
      <alignment vertical="center"/>
    </xf>
    <xf numFmtId="2" fontId="4" fillId="0" borderId="0" xfId="0" applyNumberFormat="1" applyFont="1" applyAlignment="1">
      <alignment horizontal="center" vertical="center"/>
    </xf>
    <xf numFmtId="43" fontId="7" fillId="0" borderId="0" xfId="0" applyNumberFormat="1" applyFont="1" applyAlignment="1">
      <alignment horizontal="right" vertical="center"/>
    </xf>
    <xf numFmtId="0" fontId="12" fillId="0" borderId="0" xfId="0" applyFont="1" applyAlignment="1">
      <alignment horizontal="left" vertical="center"/>
    </xf>
    <xf numFmtId="4" fontId="12" fillId="0" borderId="0" xfId="0" applyNumberFormat="1" applyFont="1" applyAlignment="1">
      <alignment horizontal="center" vertical="center"/>
    </xf>
    <xf numFmtId="39" fontId="12" fillId="0" borderId="0" xfId="0" applyNumberFormat="1" applyFont="1" applyAlignment="1">
      <alignment horizontal="center" vertical="center"/>
    </xf>
    <xf numFmtId="4" fontId="9" fillId="0" borderId="0" xfId="0" applyNumberFormat="1" applyFont="1" applyAlignment="1" applyProtection="1">
      <alignment horizontal="center" vertical="center"/>
      <protection locked="0"/>
    </xf>
    <xf numFmtId="0" fontId="14" fillId="0" borderId="0" xfId="0" applyFont="1" applyAlignment="1">
      <alignment horizontal="right" vertical="center"/>
    </xf>
    <xf numFmtId="2" fontId="4" fillId="0" borderId="0" xfId="0" applyNumberFormat="1" applyFont="1" applyAlignment="1">
      <alignment horizontal="right" vertical="center"/>
    </xf>
    <xf numFmtId="0" fontId="9" fillId="0" borderId="0" xfId="0" applyFont="1" applyAlignment="1">
      <alignment horizontal="center" vertical="center"/>
    </xf>
    <xf numFmtId="43" fontId="4" fillId="0" borderId="0" xfId="0" applyNumberFormat="1" applyFont="1" applyAlignment="1">
      <alignment vertical="center"/>
    </xf>
    <xf numFmtId="2" fontId="4" fillId="0" borderId="0" xfId="0" applyNumberFormat="1" applyFont="1" applyAlignment="1">
      <alignment vertical="center"/>
    </xf>
    <xf numFmtId="0" fontId="14" fillId="0" borderId="0" xfId="0" applyFont="1" applyAlignment="1">
      <alignment horizontal="right" vertical="center" wrapText="1"/>
    </xf>
    <xf numFmtId="39" fontId="4" fillId="0" borderId="0" xfId="0" applyNumberFormat="1" applyFont="1" applyAlignment="1">
      <alignment vertical="center"/>
    </xf>
    <xf numFmtId="43" fontId="7" fillId="0" borderId="0" xfId="0" applyNumberFormat="1" applyFont="1" applyAlignment="1">
      <alignment horizontal="center" vertical="center"/>
    </xf>
    <xf numFmtId="2" fontId="9" fillId="0" borderId="0" xfId="0" applyNumberFormat="1" applyFont="1" applyAlignment="1">
      <alignment vertical="center"/>
    </xf>
    <xf numFmtId="170" fontId="4" fillId="0" borderId="0" xfId="0" applyNumberFormat="1" applyFont="1" applyAlignment="1">
      <alignment vertical="center"/>
    </xf>
    <xf numFmtId="0" fontId="13" fillId="0" borderId="0" xfId="0" applyFont="1" applyAlignment="1">
      <alignment horizontal="right" vertical="center"/>
    </xf>
    <xf numFmtId="170" fontId="12" fillId="0" borderId="0" xfId="0" applyNumberFormat="1" applyFont="1" applyAlignment="1">
      <alignment horizontal="center" vertical="center"/>
    </xf>
    <xf numFmtId="2" fontId="7" fillId="0" borderId="0" xfId="0" applyNumberFormat="1" applyFont="1" applyAlignment="1">
      <alignment vertical="center"/>
    </xf>
    <xf numFmtId="0" fontId="7" fillId="0" borderId="0" xfId="0" applyFont="1" applyAlignment="1">
      <alignment vertical="center"/>
    </xf>
    <xf numFmtId="2" fontId="4" fillId="0" borderId="0" xfId="0" applyNumberFormat="1" applyFont="1" applyAlignment="1">
      <alignment vertical="center" wrapText="1"/>
    </xf>
    <xf numFmtId="2" fontId="4" fillId="0" borderId="0" xfId="0" applyNumberFormat="1" applyFont="1" applyAlignment="1" applyProtection="1">
      <alignment vertical="center"/>
      <protection locked="0"/>
    </xf>
    <xf numFmtId="0" fontId="7" fillId="0" borderId="0" xfId="0" applyFont="1" applyAlignment="1">
      <alignment vertical="center" wrapText="1"/>
    </xf>
    <xf numFmtId="0" fontId="0" fillId="0" borderId="0" xfId="0" applyAlignment="1">
      <alignment vertical="center"/>
    </xf>
    <xf numFmtId="0" fontId="16" fillId="0" borderId="0" xfId="0" applyFont="1" applyAlignment="1">
      <alignment vertical="center"/>
    </xf>
    <xf numFmtId="0" fontId="15" fillId="0" borderId="0" xfId="0" applyFont="1"/>
    <xf numFmtId="39" fontId="0" fillId="0" borderId="0" xfId="1" applyNumberFormat="1" applyFont="1" applyFill="1" applyBorder="1" applyAlignment="1">
      <alignment horizontal="center" vertical="center"/>
    </xf>
    <xf numFmtId="0" fontId="5" fillId="0" borderId="0" xfId="0" applyFont="1" applyAlignment="1" applyProtection="1">
      <alignment horizontal="center" vertical="center" wrapText="1"/>
      <protection locked="0"/>
    </xf>
    <xf numFmtId="3" fontId="0" fillId="0" borderId="0" xfId="0" applyNumberFormat="1" applyAlignment="1">
      <alignment horizontal="center" vertical="center"/>
    </xf>
    <xf numFmtId="0" fontId="4" fillId="2" borderId="0" xfId="0" applyFont="1" applyFill="1" applyAlignment="1" applyProtection="1">
      <alignment vertical="center"/>
      <protection locked="0"/>
    </xf>
    <xf numFmtId="0" fontId="4" fillId="2" borderId="0" xfId="0" applyFont="1" applyFill="1" applyAlignment="1" applyProtection="1">
      <alignment horizontal="center" vertical="center"/>
      <protection locked="0"/>
    </xf>
    <xf numFmtId="0" fontId="9" fillId="2" borderId="0" xfId="0" applyFont="1" applyFill="1" applyAlignment="1" applyProtection="1">
      <alignment vertical="center"/>
      <protection locked="0"/>
    </xf>
    <xf numFmtId="0" fontId="4" fillId="2" borderId="0" xfId="0" applyFont="1" applyFill="1" applyAlignment="1" applyProtection="1">
      <alignment vertical="center" wrapText="1"/>
      <protection locked="0"/>
    </xf>
    <xf numFmtId="3" fontId="5" fillId="0" borderId="0" xfId="0" applyNumberFormat="1" applyFont="1" applyAlignment="1">
      <alignment horizontal="center" vertical="center"/>
    </xf>
    <xf numFmtId="3" fontId="20" fillId="0" borderId="0" xfId="49" applyNumberFormat="1" applyFill="1" applyBorder="1" applyAlignment="1">
      <alignment horizontal="center" vertical="center"/>
    </xf>
    <xf numFmtId="0" fontId="4" fillId="0" borderId="0" xfId="0" applyFont="1" applyAlignment="1" applyProtection="1">
      <alignment horizontal="right" vertical="center"/>
      <protection locked="0"/>
    </xf>
    <xf numFmtId="37" fontId="20" fillId="0" borderId="0" xfId="49" applyNumberFormat="1" applyFill="1" applyBorder="1" applyAlignment="1">
      <alignment horizontal="center" vertical="center"/>
    </xf>
    <xf numFmtId="39" fontId="18" fillId="0" borderId="0" xfId="1" applyNumberFormat="1" applyFont="1" applyFill="1" applyBorder="1" applyAlignment="1">
      <alignment horizontal="center" vertical="center"/>
    </xf>
    <xf numFmtId="0" fontId="0" fillId="0" borderId="0" xfId="0" applyAlignment="1">
      <alignment vertical="top" wrapText="1"/>
    </xf>
    <xf numFmtId="0" fontId="0" fillId="0" borderId="1" xfId="0" applyBorder="1" applyAlignment="1">
      <alignment horizontal="left" vertical="center"/>
    </xf>
    <xf numFmtId="0" fontId="51" fillId="0" borderId="0" xfId="0" applyFont="1" applyAlignment="1">
      <alignment vertical="center"/>
    </xf>
    <xf numFmtId="3" fontId="5" fillId="0" borderId="0" xfId="0" applyNumberFormat="1" applyFont="1" applyAlignment="1" applyProtection="1">
      <alignment horizontal="center" vertical="center"/>
      <protection locked="0"/>
    </xf>
    <xf numFmtId="0" fontId="0" fillId="0" borderId="1" xfId="0" applyBorder="1" applyAlignment="1" applyProtection="1">
      <alignment vertical="center" wrapText="1"/>
      <protection locked="0"/>
    </xf>
    <xf numFmtId="0" fontId="8" fillId="0" borderId="0" xfId="0" applyFont="1" applyAlignment="1" applyProtection="1">
      <alignment horizontal="center" vertical="center"/>
      <protection locked="0"/>
    </xf>
    <xf numFmtId="0" fontId="9" fillId="0" borderId="0" xfId="0" applyFont="1" applyAlignment="1" applyProtection="1">
      <alignment vertical="center" wrapText="1"/>
      <protection locked="0"/>
    </xf>
    <xf numFmtId="0" fontId="6" fillId="0" borderId="0" xfId="0" applyFont="1" applyAlignment="1" applyProtection="1">
      <alignment vertical="center"/>
      <protection locked="0"/>
    </xf>
    <xf numFmtId="0" fontId="6" fillId="0" borderId="0" xfId="0" applyFont="1" applyAlignment="1" applyProtection="1">
      <alignment horizontal="center" vertical="center"/>
      <protection locked="0"/>
    </xf>
    <xf numFmtId="0" fontId="8" fillId="0" borderId="0" xfId="0" applyFont="1" applyAlignment="1" applyProtection="1">
      <alignment vertical="center" wrapText="1"/>
      <protection locked="0"/>
    </xf>
    <xf numFmtId="0" fontId="7" fillId="0" borderId="0" xfId="0" applyFont="1" applyAlignment="1" applyProtection="1">
      <alignment vertical="center"/>
      <protection locked="0"/>
    </xf>
    <xf numFmtId="171" fontId="2" fillId="0" borderId="0" xfId="44184" applyNumberFormat="1" applyFont="1" applyFill="1" applyBorder="1" applyAlignment="1"/>
    <xf numFmtId="3" fontId="2" fillId="0" borderId="0" xfId="44184" applyNumberFormat="1" applyFont="1" applyFill="1" applyBorder="1" applyAlignment="1"/>
    <xf numFmtId="0" fontId="52" fillId="0" borderId="0" xfId="0" applyFont="1" applyAlignment="1">
      <alignment wrapText="1"/>
    </xf>
    <xf numFmtId="0" fontId="52" fillId="0" borderId="0" xfId="0" applyFont="1" applyAlignment="1">
      <alignment horizontal="right" wrapText="1"/>
    </xf>
    <xf numFmtId="0" fontId="16" fillId="0" borderId="0" xfId="0" applyFont="1" applyAlignment="1">
      <alignment horizontal="center" vertical="center"/>
    </xf>
    <xf numFmtId="3" fontId="9" fillId="0" borderId="0" xfId="0" applyNumberFormat="1" applyFont="1" applyAlignment="1" applyProtection="1">
      <alignment vertical="center" wrapText="1"/>
      <protection locked="0"/>
    </xf>
    <xf numFmtId="0" fontId="9" fillId="0" borderId="0" xfId="0" applyFont="1" applyAlignment="1">
      <alignment horizontal="center" vertical="center" wrapText="1"/>
    </xf>
    <xf numFmtId="0" fontId="10" fillId="0" borderId="0" xfId="0" applyFont="1" applyAlignment="1" applyProtection="1">
      <alignment vertical="center"/>
      <protection locked="0"/>
    </xf>
    <xf numFmtId="3" fontId="6" fillId="0" borderId="0" xfId="0" applyNumberFormat="1" applyFont="1" applyAlignment="1" applyProtection="1">
      <alignment vertical="center"/>
      <protection locked="0"/>
    </xf>
    <xf numFmtId="0" fontId="15" fillId="0" borderId="0" xfId="0" applyFont="1" applyAlignment="1">
      <alignment vertical="center"/>
    </xf>
    <xf numFmtId="0" fontId="14"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vertical="center" wrapText="1"/>
    </xf>
    <xf numFmtId="0" fontId="0" fillId="0" borderId="0" xfId="0" applyAlignment="1">
      <alignment horizontal="center" vertical="top" wrapText="1"/>
    </xf>
    <xf numFmtId="0" fontId="4" fillId="0" borderId="0" xfId="0" applyFont="1" applyAlignment="1" applyProtection="1">
      <alignment horizontal="center" vertical="center" wrapText="1"/>
      <protection locked="0"/>
    </xf>
    <xf numFmtId="0" fontId="4" fillId="0" borderId="0" xfId="0" applyFont="1" applyAlignment="1">
      <alignment horizontal="center" vertical="center" wrapText="1"/>
    </xf>
    <xf numFmtId="0" fontId="4" fillId="0" borderId="33" xfId="0" applyFont="1" applyBorder="1" applyAlignment="1" applyProtection="1">
      <alignment vertical="center"/>
      <protection locked="0"/>
    </xf>
    <xf numFmtId="0" fontId="4" fillId="0" borderId="37" xfId="0" applyFont="1" applyBorder="1" applyAlignment="1" applyProtection="1">
      <alignment vertical="center"/>
      <protection locked="0"/>
    </xf>
    <xf numFmtId="2" fontId="17" fillId="0" borderId="0" xfId="0" applyNumberFormat="1" applyFont="1" applyAlignment="1">
      <alignment horizontal="center" vertical="center"/>
    </xf>
    <xf numFmtId="0" fontId="55" fillId="0" borderId="0" xfId="0" applyFont="1" applyAlignment="1">
      <alignment vertical="center"/>
    </xf>
    <xf numFmtId="0" fontId="48" fillId="0" borderId="1" xfId="45816" applyBorder="1" applyAlignment="1">
      <alignment horizontal="center" vertical="center"/>
    </xf>
    <xf numFmtId="0" fontId="0" fillId="0" borderId="4" xfId="0" applyBorder="1" applyAlignment="1">
      <alignment horizontal="right" vertical="center"/>
    </xf>
    <xf numFmtId="37" fontId="4" fillId="0" borderId="0" xfId="1" applyNumberFormat="1" applyFont="1" applyFill="1" applyBorder="1" applyAlignment="1" applyProtection="1">
      <alignment horizontal="center" vertical="center"/>
      <protection locked="0"/>
    </xf>
    <xf numFmtId="0" fontId="3" fillId="0" borderId="0" xfId="0" applyFont="1" applyAlignment="1">
      <alignment horizontal="center" wrapText="1"/>
    </xf>
    <xf numFmtId="167" fontId="2" fillId="0" borderId="0" xfId="0" applyNumberFormat="1" applyFont="1"/>
    <xf numFmtId="0" fontId="2" fillId="0" borderId="0" xfId="0" applyFont="1"/>
    <xf numFmtId="170" fontId="0" fillId="0" borderId="0" xfId="0" applyNumberFormat="1"/>
    <xf numFmtId="0" fontId="57" fillId="0" borderId="0" xfId="0" applyFont="1"/>
    <xf numFmtId="0" fontId="52" fillId="0" borderId="0" xfId="0" applyFont="1"/>
    <xf numFmtId="3" fontId="20" fillId="0" borderId="0" xfId="49" quotePrefix="1" applyNumberFormat="1" applyFill="1" applyBorder="1" applyAlignment="1">
      <alignment horizontal="center" vertical="center"/>
    </xf>
    <xf numFmtId="0" fontId="16" fillId="0" borderId="0" xfId="0" applyFont="1"/>
    <xf numFmtId="0" fontId="46" fillId="0" borderId="0" xfId="0" applyFont="1"/>
    <xf numFmtId="180" fontId="56" fillId="0" borderId="33" xfId="1" applyNumberFormat="1" applyFont="1" applyFill="1" applyBorder="1" applyAlignment="1">
      <alignment wrapText="1"/>
    </xf>
    <xf numFmtId="0" fontId="17" fillId="0" borderId="0" xfId="0" applyFont="1"/>
    <xf numFmtId="0" fontId="0" fillId="0" borderId="1" xfId="0" applyBorder="1" applyAlignment="1">
      <alignment horizontal="right" vertical="center"/>
    </xf>
    <xf numFmtId="0" fontId="0" fillId="0" borderId="1" xfId="0" applyBorder="1" applyAlignment="1">
      <alignment horizontal="right" vertical="center" wrapText="1"/>
    </xf>
    <xf numFmtId="0" fontId="15" fillId="0" borderId="1" xfId="0" applyFont="1" applyBorder="1" applyAlignment="1">
      <alignment horizontal="right" vertical="center" wrapText="1"/>
    </xf>
    <xf numFmtId="0" fontId="17" fillId="0" borderId="0" xfId="0" applyFont="1" applyAlignment="1">
      <alignment horizontal="center" vertical="center"/>
    </xf>
    <xf numFmtId="0" fontId="15" fillId="0" borderId="1" xfId="0" applyFont="1" applyBorder="1" applyAlignment="1">
      <alignment horizontal="right"/>
    </xf>
    <xf numFmtId="0" fontId="19" fillId="0" borderId="0" xfId="0" applyFont="1" applyAlignment="1">
      <alignment horizontal="right" vertical="center" wrapText="1"/>
    </xf>
    <xf numFmtId="0" fontId="19" fillId="0" borderId="0" xfId="0" applyFont="1" applyAlignment="1">
      <alignment horizontal="right" vertical="center"/>
    </xf>
    <xf numFmtId="0" fontId="0" fillId="0" borderId="41" xfId="0" applyBorder="1" applyAlignment="1">
      <alignment horizontal="right" vertical="center"/>
    </xf>
    <xf numFmtId="0" fontId="15" fillId="0" borderId="1" xfId="0" applyFont="1" applyBorder="1" applyAlignment="1">
      <alignment horizontal="left"/>
    </xf>
    <xf numFmtId="0" fontId="15" fillId="0" borderId="1" xfId="0" applyFont="1" applyBorder="1" applyAlignment="1">
      <alignment horizontal="right" vertical="center"/>
    </xf>
    <xf numFmtId="0" fontId="9" fillId="0" borderId="1" xfId="0" applyFont="1" applyBorder="1" applyAlignment="1" applyProtection="1">
      <alignment horizontal="right" vertical="center"/>
      <protection locked="0"/>
    </xf>
    <xf numFmtId="183" fontId="9" fillId="0" borderId="1" xfId="1" applyNumberFormat="1" applyFont="1" applyFill="1" applyBorder="1" applyAlignment="1" applyProtection="1">
      <alignment horizontal="center" vertical="center"/>
      <protection locked="0"/>
    </xf>
    <xf numFmtId="0" fontId="0" fillId="0" borderId="3" xfId="0" applyBorder="1" applyAlignment="1">
      <alignment horizontal="right" vertical="center" wrapText="1"/>
    </xf>
    <xf numFmtId="0" fontId="15" fillId="0" borderId="42" xfId="0" applyFont="1" applyBorder="1" applyAlignment="1">
      <alignment horizontal="right" vertical="center" wrapText="1"/>
    </xf>
    <xf numFmtId="0" fontId="0" fillId="0" borderId="4" xfId="0" applyBorder="1" applyAlignment="1">
      <alignment horizontal="left" vertical="center"/>
    </xf>
    <xf numFmtId="0" fontId="4" fillId="0" borderId="1" xfId="0" applyFont="1"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3" fontId="0" fillId="0" borderId="1" xfId="0" applyNumberFormat="1" applyBorder="1" applyAlignment="1">
      <alignment horizontal="center" vertical="center" wrapText="1"/>
    </xf>
    <xf numFmtId="181" fontId="9" fillId="0" borderId="1" xfId="1" applyNumberFormat="1" applyFont="1" applyFill="1" applyBorder="1" applyAlignment="1" applyProtection="1">
      <alignment horizontal="center" vertical="center"/>
      <protection locked="0"/>
    </xf>
    <xf numFmtId="0" fontId="9" fillId="0" borderId="1" xfId="1" applyNumberFormat="1" applyFont="1" applyFill="1" applyBorder="1" applyAlignment="1" applyProtection="1">
      <alignment horizontal="center" vertical="center"/>
      <protection locked="0"/>
    </xf>
    <xf numFmtId="183" fontId="9" fillId="28" borderId="1" xfId="1" applyNumberFormat="1" applyFont="1" applyFill="1" applyBorder="1" applyAlignment="1" applyProtection="1">
      <alignment horizontal="center" vertical="center"/>
      <protection locked="0"/>
    </xf>
    <xf numFmtId="186" fontId="15" fillId="0" borderId="1" xfId="0" applyNumberFormat="1" applyFont="1" applyBorder="1" applyAlignment="1" applyProtection="1">
      <alignment horizontal="center" vertical="center"/>
      <protection locked="0"/>
    </xf>
    <xf numFmtId="43" fontId="9" fillId="0" borderId="0" xfId="1" applyFont="1" applyAlignment="1" applyProtection="1">
      <alignment horizontal="center" vertical="center"/>
      <protection locked="0"/>
    </xf>
    <xf numFmtId="186" fontId="9" fillId="0" borderId="0" xfId="0" applyNumberFormat="1" applyFont="1" applyAlignment="1" applyProtection="1">
      <alignment horizontal="center" vertical="center"/>
      <protection locked="0"/>
    </xf>
    <xf numFmtId="183" fontId="15" fillId="0" borderId="1" xfId="1" applyNumberFormat="1" applyFont="1" applyFill="1" applyBorder="1" applyAlignment="1" applyProtection="1">
      <alignment horizontal="center" vertical="center" wrapText="1"/>
    </xf>
    <xf numFmtId="0" fontId="0" fillId="0" borderId="1" xfId="0" applyBorder="1" applyAlignment="1">
      <alignment horizontal="center" vertical="center" wrapText="1"/>
    </xf>
    <xf numFmtId="0" fontId="0" fillId="0" borderId="41" xfId="0" applyBorder="1" applyAlignment="1">
      <alignment horizontal="center" vertical="center" wrapText="1"/>
    </xf>
    <xf numFmtId="0" fontId="0" fillId="0" borderId="3" xfId="0" applyBorder="1" applyAlignment="1">
      <alignment horizontal="left"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41" xfId="0" applyBorder="1" applyAlignment="1">
      <alignment horizontal="center" vertical="center"/>
    </xf>
    <xf numFmtId="0" fontId="0" fillId="0" borderId="34" xfId="0" applyBorder="1" applyAlignment="1">
      <alignment horizontal="right" vertical="center"/>
    </xf>
    <xf numFmtId="0" fontId="0" fillId="0" borderId="34" xfId="0" applyBorder="1" applyAlignment="1">
      <alignment horizontal="left" vertical="center"/>
    </xf>
    <xf numFmtId="0" fontId="0" fillId="0" borderId="5" xfId="0" applyBorder="1" applyAlignment="1" applyProtection="1">
      <alignment vertical="center" wrapText="1"/>
      <protection locked="0"/>
    </xf>
    <xf numFmtId="183" fontId="9" fillId="0" borderId="5" xfId="1" applyNumberFormat="1" applyFont="1" applyFill="1" applyBorder="1" applyAlignment="1" applyProtection="1">
      <alignment horizontal="center" vertical="center"/>
      <protection locked="0"/>
    </xf>
    <xf numFmtId="189" fontId="4" fillId="0" borderId="0" xfId="0" applyNumberFormat="1" applyFont="1" applyAlignment="1" applyProtection="1">
      <alignment horizontal="center" vertical="center"/>
      <protection locked="0"/>
    </xf>
    <xf numFmtId="0" fontId="2" fillId="0" borderId="0" xfId="59393" applyNumberFormat="1" applyFont="1" applyBorder="1" applyAlignment="1"/>
    <xf numFmtId="168" fontId="2" fillId="0" borderId="0" xfId="0" applyNumberFormat="1" applyFont="1"/>
    <xf numFmtId="0" fontId="4" fillId="0" borderId="33" xfId="0" applyFont="1" applyBorder="1" applyAlignment="1" applyProtection="1">
      <alignment horizontal="center" vertical="center"/>
      <protection locked="0"/>
    </xf>
    <xf numFmtId="0" fontId="7" fillId="28" borderId="37" xfId="0" applyFont="1" applyFill="1" applyBorder="1" applyAlignment="1" applyProtection="1">
      <alignment horizontal="center" vertical="center"/>
      <protection locked="0"/>
    </xf>
    <xf numFmtId="0" fontId="61" fillId="29" borderId="0" xfId="0" applyFont="1" applyFill="1" applyAlignment="1" applyProtection="1">
      <alignment vertical="center"/>
      <protection locked="0"/>
    </xf>
    <xf numFmtId="0" fontId="61" fillId="29" borderId="6" xfId="0" applyFont="1" applyFill="1" applyBorder="1" applyAlignment="1" applyProtection="1">
      <alignment vertical="center"/>
      <protection locked="0"/>
    </xf>
    <xf numFmtId="0" fontId="62" fillId="29" borderId="0" xfId="0" applyFont="1" applyFill="1" applyAlignment="1">
      <alignment vertical="center"/>
    </xf>
    <xf numFmtId="0" fontId="63" fillId="29" borderId="0" xfId="0" applyFont="1" applyFill="1" applyAlignment="1" applyProtection="1">
      <alignment vertical="center"/>
      <protection locked="0"/>
    </xf>
    <xf numFmtId="0" fontId="62" fillId="29" borderId="1" xfId="0" applyFont="1" applyFill="1" applyBorder="1" applyAlignment="1">
      <alignment horizontal="center" vertical="center"/>
    </xf>
    <xf numFmtId="0" fontId="64" fillId="30" borderId="1" xfId="0" applyFont="1" applyFill="1" applyBorder="1" applyAlignment="1">
      <alignment horizontal="center" vertical="center"/>
    </xf>
    <xf numFmtId="39" fontId="64" fillId="31" borderId="1" xfId="1" applyNumberFormat="1" applyFont="1" applyFill="1" applyBorder="1" applyAlignment="1">
      <alignment horizontal="center" vertical="center"/>
    </xf>
    <xf numFmtId="0" fontId="65" fillId="32" borderId="1" xfId="0" applyFont="1" applyFill="1" applyBorder="1" applyAlignment="1">
      <alignment horizontal="center" vertical="center"/>
    </xf>
    <xf numFmtId="0" fontId="64" fillId="33" borderId="1" xfId="0" applyFont="1" applyFill="1" applyBorder="1" applyAlignment="1">
      <alignment horizontal="center" vertical="center"/>
    </xf>
    <xf numFmtId="0" fontId="61" fillId="29" borderId="0" xfId="0" applyFont="1" applyFill="1" applyAlignment="1" applyProtection="1">
      <alignment horizontal="center" vertical="center"/>
      <protection locked="0"/>
    </xf>
    <xf numFmtId="3" fontId="61" fillId="29" borderId="0" xfId="0" applyNumberFormat="1" applyFont="1" applyFill="1" applyAlignment="1" applyProtection="1">
      <alignment horizontal="center" vertical="center"/>
      <protection locked="0"/>
    </xf>
    <xf numFmtId="0" fontId="61" fillId="29" borderId="0" xfId="0" quotePrefix="1" applyFont="1" applyFill="1" applyAlignment="1" applyProtection="1">
      <alignment horizontal="center" vertical="center"/>
      <protection locked="0"/>
    </xf>
    <xf numFmtId="37" fontId="61" fillId="29" borderId="0" xfId="1" applyNumberFormat="1" applyFont="1" applyFill="1" applyBorder="1" applyAlignment="1" applyProtection="1">
      <alignment horizontal="center" vertical="center" wrapText="1"/>
    </xf>
    <xf numFmtId="0" fontId="61" fillId="29" borderId="0" xfId="0" applyFont="1" applyFill="1" applyAlignment="1" applyProtection="1">
      <alignment horizontal="center" vertical="center" wrapText="1"/>
      <protection locked="0"/>
    </xf>
    <xf numFmtId="3" fontId="61" fillId="29" borderId="0" xfId="0" applyNumberFormat="1" applyFont="1" applyFill="1" applyAlignment="1">
      <alignment horizontal="center" vertical="center"/>
    </xf>
    <xf numFmtId="165" fontId="61" fillId="29" borderId="0" xfId="0" applyNumberFormat="1" applyFont="1" applyFill="1" applyAlignment="1" applyProtection="1">
      <alignment horizontal="center" vertical="center"/>
      <protection locked="0"/>
    </xf>
    <xf numFmtId="0" fontId="63" fillId="29" borderId="0" xfId="0" applyFont="1" applyFill="1" applyAlignment="1" applyProtection="1">
      <alignment vertical="center" wrapText="1"/>
      <protection locked="0"/>
    </xf>
    <xf numFmtId="0" fontId="66" fillId="29" borderId="0" xfId="0" applyFont="1" applyFill="1" applyAlignment="1" applyProtection="1">
      <alignment vertical="center" wrapText="1"/>
      <protection locked="0"/>
    </xf>
    <xf numFmtId="169" fontId="61" fillId="29" borderId="0" xfId="0" applyNumberFormat="1" applyFont="1" applyFill="1" applyAlignment="1">
      <alignment horizontal="center" vertical="center"/>
    </xf>
    <xf numFmtId="166" fontId="61" fillId="29" borderId="0" xfId="1" applyNumberFormat="1" applyFont="1" applyFill="1" applyBorder="1" applyAlignment="1" applyProtection="1">
      <alignment horizontal="center" vertical="center" wrapText="1"/>
    </xf>
    <xf numFmtId="3" fontId="67" fillId="29" borderId="0" xfId="0" applyNumberFormat="1" applyFont="1" applyFill="1" applyAlignment="1" applyProtection="1">
      <alignment vertical="center"/>
      <protection locked="0"/>
    </xf>
    <xf numFmtId="4" fontId="67" fillId="29" borderId="0" xfId="0" applyNumberFormat="1" applyFont="1" applyFill="1" applyAlignment="1">
      <alignment vertical="center"/>
    </xf>
    <xf numFmtId="3" fontId="67" fillId="29" borderId="0" xfId="0" applyNumberFormat="1" applyFont="1" applyFill="1" applyAlignment="1">
      <alignment vertical="center"/>
    </xf>
    <xf numFmtId="3" fontId="67" fillId="29" borderId="0" xfId="0" applyNumberFormat="1" applyFont="1" applyFill="1" applyAlignment="1">
      <alignment horizontal="center" vertical="center" wrapText="1"/>
    </xf>
    <xf numFmtId="3" fontId="67" fillId="29" borderId="0" xfId="0" applyNumberFormat="1" applyFont="1" applyFill="1" applyAlignment="1" applyProtection="1">
      <alignment horizontal="center" vertical="center"/>
      <protection locked="0"/>
    </xf>
    <xf numFmtId="0" fontId="67" fillId="29" borderId="0" xfId="0" applyFont="1" applyFill="1" applyAlignment="1" applyProtection="1">
      <alignment vertical="center"/>
      <protection locked="0"/>
    </xf>
    <xf numFmtId="0" fontId="67" fillId="29" borderId="0" xfId="0" applyFont="1" applyFill="1" applyAlignment="1">
      <alignment horizontal="center" vertical="center" wrapText="1"/>
    </xf>
    <xf numFmtId="0" fontId="67" fillId="29" borderId="0" xfId="0" applyFont="1" applyFill="1" applyAlignment="1" applyProtection="1">
      <alignment horizontal="center" vertical="center" wrapText="1"/>
      <protection locked="0"/>
    </xf>
    <xf numFmtId="0" fontId="61" fillId="29" borderId="0" xfId="0" applyFont="1" applyFill="1" applyAlignment="1">
      <alignment vertical="center"/>
    </xf>
    <xf numFmtId="0" fontId="61" fillId="29" borderId="0" xfId="0" applyFont="1" applyFill="1" applyAlignment="1">
      <alignment horizontal="right" vertical="center"/>
    </xf>
    <xf numFmtId="3" fontId="61" fillId="29" borderId="0" xfId="0" applyNumberFormat="1" applyFont="1" applyFill="1" applyAlignment="1" applyProtection="1">
      <alignment horizontal="right" vertical="center"/>
      <protection locked="0"/>
    </xf>
    <xf numFmtId="3" fontId="61" fillId="29" borderId="0" xfId="0" applyNumberFormat="1" applyFont="1" applyFill="1" applyAlignment="1" applyProtection="1">
      <alignment horizontal="left" vertical="center"/>
      <protection locked="0"/>
    </xf>
    <xf numFmtId="3" fontId="61" fillId="29" borderId="0" xfId="0" applyNumberFormat="1" applyFont="1" applyFill="1" applyAlignment="1" applyProtection="1">
      <alignment vertical="center"/>
      <protection locked="0"/>
    </xf>
    <xf numFmtId="171" fontId="61" fillId="29" borderId="0" xfId="2" applyNumberFormat="1" applyFont="1" applyFill="1" applyBorder="1" applyAlignment="1" applyProtection="1">
      <alignment horizontal="center" vertical="center" wrapText="1"/>
    </xf>
    <xf numFmtId="0" fontId="61" fillId="29" borderId="0" xfId="0" applyFont="1" applyFill="1" applyAlignment="1" applyProtection="1">
      <alignment horizontal="left" vertical="center" wrapText="1"/>
      <protection locked="0"/>
    </xf>
    <xf numFmtId="37" fontId="61" fillId="29" borderId="0" xfId="0" applyNumberFormat="1" applyFont="1" applyFill="1" applyAlignment="1" applyProtection="1">
      <alignment horizontal="right" vertical="center"/>
      <protection locked="0"/>
    </xf>
    <xf numFmtId="3" fontId="61" fillId="29" borderId="0" xfId="0" applyNumberFormat="1" applyFont="1" applyFill="1" applyAlignment="1">
      <alignment horizontal="right" vertical="center"/>
    </xf>
    <xf numFmtId="0" fontId="61" fillId="29" borderId="0" xfId="0" applyFont="1" applyFill="1" applyAlignment="1" applyProtection="1">
      <alignment horizontal="right" vertical="center"/>
      <protection locked="0"/>
    </xf>
    <xf numFmtId="43" fontId="61" fillId="29" borderId="0" xfId="1" applyFont="1" applyFill="1" applyBorder="1" applyAlignment="1" applyProtection="1">
      <alignment horizontal="center" vertical="center" wrapText="1"/>
    </xf>
    <xf numFmtId="37" fontId="61" fillId="29" borderId="0" xfId="0" applyNumberFormat="1" applyFont="1" applyFill="1" applyAlignment="1">
      <alignment horizontal="right" vertical="center"/>
    </xf>
    <xf numFmtId="39" fontId="61" fillId="29" borderId="0" xfId="1" applyNumberFormat="1" applyFont="1" applyFill="1" applyBorder="1" applyAlignment="1" applyProtection="1">
      <alignment horizontal="right" vertical="center"/>
      <protection locked="0"/>
    </xf>
    <xf numFmtId="37" fontId="61" fillId="29" borderId="0" xfId="1" applyNumberFormat="1" applyFont="1" applyFill="1" applyBorder="1" applyAlignment="1" applyProtection="1">
      <alignment vertical="center"/>
      <protection locked="0"/>
    </xf>
    <xf numFmtId="3" fontId="61" fillId="29" borderId="0" xfId="0" applyNumberFormat="1" applyFont="1" applyFill="1" applyAlignment="1">
      <alignment horizontal="left" vertical="center"/>
    </xf>
    <xf numFmtId="3" fontId="61" fillId="29" borderId="0" xfId="0" applyNumberFormat="1" applyFont="1" applyFill="1" applyAlignment="1">
      <alignment horizontal="right" vertical="center" wrapText="1"/>
    </xf>
    <xf numFmtId="0" fontId="61" fillId="29" borderId="0" xfId="0" applyFont="1" applyFill="1" applyAlignment="1" applyProtection="1">
      <alignment horizontal="left" vertical="center"/>
      <protection locked="0"/>
    </xf>
    <xf numFmtId="43" fontId="61" fillId="29" borderId="0" xfId="1" applyFont="1" applyFill="1" applyBorder="1" applyAlignment="1" applyProtection="1">
      <alignment horizontal="center" vertical="center"/>
      <protection locked="0"/>
    </xf>
    <xf numFmtId="43" fontId="61" fillId="29" borderId="0" xfId="1" applyFont="1" applyFill="1" applyBorder="1" applyAlignment="1" applyProtection="1">
      <alignment vertical="center"/>
      <protection locked="0"/>
    </xf>
    <xf numFmtId="37" fontId="61" fillId="29" borderId="0" xfId="0" applyNumberFormat="1" applyFont="1" applyFill="1" applyAlignment="1" applyProtection="1">
      <alignment horizontal="center" vertical="center"/>
      <protection locked="0"/>
    </xf>
    <xf numFmtId="0" fontId="67" fillId="29" borderId="0" xfId="0" applyFont="1" applyFill="1" applyAlignment="1">
      <alignment vertical="center" wrapText="1"/>
    </xf>
    <xf numFmtId="0" fontId="68" fillId="29" borderId="0" xfId="0" applyFont="1" applyFill="1" applyAlignment="1">
      <alignment vertical="center" wrapText="1"/>
    </xf>
    <xf numFmtId="39" fontId="63" fillId="29" borderId="0" xfId="0" applyNumberFormat="1" applyFont="1" applyFill="1" applyAlignment="1" applyProtection="1">
      <alignment horizontal="center" vertical="center" wrapText="1"/>
      <protection locked="0"/>
    </xf>
    <xf numFmtId="43" fontId="61" fillId="29" borderId="0" xfId="1" applyFont="1" applyFill="1" applyBorder="1" applyAlignment="1" applyProtection="1">
      <alignment horizontal="center" vertical="center" wrapText="1"/>
      <protection locked="0"/>
    </xf>
    <xf numFmtId="0" fontId="67" fillId="29" borderId="0" xfId="0" applyFont="1" applyFill="1" applyAlignment="1">
      <alignment horizontal="center" vertical="center"/>
    </xf>
    <xf numFmtId="2" fontId="61" fillId="29" borderId="0" xfId="0" applyNumberFormat="1" applyFont="1" applyFill="1" applyAlignment="1">
      <alignment horizontal="center" vertical="center" wrapText="1"/>
    </xf>
    <xf numFmtId="0" fontId="61" fillId="29" borderId="0" xfId="0" applyFont="1" applyFill="1" applyAlignment="1">
      <alignment vertical="center" wrapText="1"/>
    </xf>
    <xf numFmtId="0" fontId="61" fillId="29" borderId="0" xfId="0" applyFont="1" applyFill="1" applyAlignment="1">
      <alignment horizontal="left" vertical="center" wrapText="1"/>
    </xf>
    <xf numFmtId="0" fontId="61" fillId="29" borderId="0" xfId="0" applyFont="1" applyFill="1" applyAlignment="1" applyProtection="1">
      <alignment vertical="center" wrapText="1"/>
      <protection locked="0"/>
    </xf>
    <xf numFmtId="0" fontId="61" fillId="29" borderId="0" xfId="0" applyFont="1" applyFill="1" applyAlignment="1">
      <alignment horizontal="center" vertical="center"/>
    </xf>
    <xf numFmtId="0" fontId="67" fillId="29" borderId="0" xfId="0" applyFont="1" applyFill="1" applyAlignment="1">
      <alignment horizontal="left" vertical="center" wrapText="1"/>
    </xf>
    <xf numFmtId="2" fontId="67" fillId="29" borderId="0" xfId="0" applyNumberFormat="1" applyFont="1" applyFill="1" applyAlignment="1">
      <alignment horizontal="center" vertical="center"/>
    </xf>
    <xf numFmtId="4" fontId="61" fillId="29" borderId="0" xfId="0" applyNumberFormat="1" applyFont="1" applyFill="1" applyAlignment="1">
      <alignment horizontal="center" vertical="center"/>
    </xf>
    <xf numFmtId="0" fontId="68" fillId="29" borderId="0" xfId="0" applyFont="1" applyFill="1" applyAlignment="1">
      <alignment horizontal="center" vertical="center"/>
    </xf>
    <xf numFmtId="0" fontId="61" fillId="29" borderId="0" xfId="0" applyFont="1" applyFill="1" applyAlignment="1">
      <alignment horizontal="left" vertical="center"/>
    </xf>
    <xf numFmtId="4" fontId="69" fillId="29" borderId="0" xfId="0" applyNumberFormat="1" applyFont="1" applyFill="1" applyAlignment="1">
      <alignment horizontal="center" vertical="center"/>
    </xf>
    <xf numFmtId="166" fontId="61" fillId="29" borderId="0" xfId="1" applyNumberFormat="1" applyFont="1" applyFill="1" applyBorder="1" applyAlignment="1" applyProtection="1">
      <alignment vertical="center"/>
      <protection locked="0"/>
    </xf>
    <xf numFmtId="2" fontId="61" fillId="29" borderId="0" xfId="2" applyNumberFormat="1" applyFont="1" applyFill="1" applyBorder="1" applyAlignment="1" applyProtection="1">
      <alignment horizontal="center" vertical="center"/>
    </xf>
    <xf numFmtId="43" fontId="61" fillId="29" borderId="0" xfId="0" applyNumberFormat="1" applyFont="1" applyFill="1" applyAlignment="1" applyProtection="1">
      <alignment vertical="center"/>
      <protection locked="0"/>
    </xf>
    <xf numFmtId="0" fontId="70" fillId="29" borderId="0" xfId="0" applyFont="1" applyFill="1" applyAlignment="1" applyProtection="1">
      <alignment horizontal="right" vertical="center"/>
      <protection locked="0"/>
    </xf>
    <xf numFmtId="37" fontId="70" fillId="29" borderId="0" xfId="1" applyNumberFormat="1" applyFont="1" applyFill="1" applyBorder="1" applyAlignment="1" applyProtection="1">
      <alignment horizontal="center" vertical="center"/>
    </xf>
    <xf numFmtId="2" fontId="70" fillId="29" borderId="0" xfId="2" applyNumberFormat="1" applyFont="1" applyFill="1" applyBorder="1" applyAlignment="1" applyProtection="1">
      <alignment horizontal="right" vertical="center"/>
    </xf>
    <xf numFmtId="173" fontId="67" fillId="29" borderId="0" xfId="1" applyNumberFormat="1" applyFont="1" applyFill="1" applyBorder="1" applyAlignment="1" applyProtection="1">
      <alignment horizontal="center" vertical="center"/>
    </xf>
    <xf numFmtId="166" fontId="61" fillId="29" borderId="0" xfId="1" applyNumberFormat="1" applyFont="1" applyFill="1" applyBorder="1" applyAlignment="1" applyProtection="1">
      <alignment horizontal="center" vertical="center"/>
      <protection locked="0"/>
    </xf>
    <xf numFmtId="172" fontId="67" fillId="29" borderId="0" xfId="0" applyNumberFormat="1" applyFont="1" applyFill="1" applyAlignment="1">
      <alignment horizontal="center" vertical="center"/>
    </xf>
    <xf numFmtId="0" fontId="69" fillId="29" borderId="0" xfId="0" applyFont="1" applyFill="1" applyAlignment="1">
      <alignment horizontal="center" vertical="center"/>
    </xf>
    <xf numFmtId="37" fontId="70" fillId="29" borderId="0" xfId="0" applyNumberFormat="1" applyFont="1" applyFill="1" applyAlignment="1">
      <alignment horizontal="center" vertical="center"/>
    </xf>
    <xf numFmtId="0" fontId="67" fillId="29" borderId="0" xfId="0" applyFont="1" applyFill="1" applyAlignment="1">
      <alignment vertical="center"/>
    </xf>
    <xf numFmtId="0" fontId="70" fillId="29" borderId="0" xfId="0" applyFont="1" applyFill="1" applyAlignment="1">
      <alignment horizontal="left" vertical="center"/>
    </xf>
    <xf numFmtId="166" fontId="61" fillId="29" borderId="0" xfId="0" applyNumberFormat="1" applyFont="1" applyFill="1" applyAlignment="1" applyProtection="1">
      <alignment vertical="center"/>
      <protection locked="0"/>
    </xf>
    <xf numFmtId="10" fontId="61" fillId="29" borderId="0" xfId="2" applyNumberFormat="1" applyFont="1" applyFill="1" applyBorder="1" applyAlignment="1" applyProtection="1">
      <alignment vertical="center"/>
      <protection locked="0"/>
    </xf>
    <xf numFmtId="174" fontId="61" fillId="29" borderId="0" xfId="0" applyNumberFormat="1" applyFont="1" applyFill="1" applyAlignment="1">
      <alignment vertical="center"/>
    </xf>
    <xf numFmtId="166" fontId="61" fillId="29" borderId="0" xfId="0" applyNumberFormat="1" applyFont="1" applyFill="1" applyAlignment="1">
      <alignment vertical="center"/>
    </xf>
    <xf numFmtId="2" fontId="61" fillId="29" borderId="0" xfId="0" applyNumberFormat="1" applyFont="1" applyFill="1" applyAlignment="1">
      <alignment horizontal="center" vertical="center"/>
    </xf>
    <xf numFmtId="37" fontId="61" fillId="29" borderId="0" xfId="1" applyNumberFormat="1" applyFont="1" applyFill="1" applyBorder="1" applyAlignment="1" applyProtection="1">
      <alignment vertical="center"/>
    </xf>
    <xf numFmtId="0" fontId="67" fillId="29" borderId="0" xfId="0" applyFont="1" applyFill="1" applyAlignment="1">
      <alignment horizontal="left" vertical="center"/>
    </xf>
    <xf numFmtId="4" fontId="67" fillId="29" borderId="0" xfId="0" applyNumberFormat="1" applyFont="1" applyFill="1" applyAlignment="1">
      <alignment horizontal="center" vertical="center"/>
    </xf>
    <xf numFmtId="4" fontId="61" fillId="29" borderId="0" xfId="0" applyNumberFormat="1" applyFont="1" applyFill="1" applyAlignment="1" applyProtection="1">
      <alignment vertical="center"/>
      <protection locked="0"/>
    </xf>
    <xf numFmtId="166" fontId="61" fillId="29" borderId="0" xfId="1" applyNumberFormat="1" applyFont="1" applyFill="1" applyBorder="1" applyAlignment="1" applyProtection="1">
      <alignment vertical="center"/>
    </xf>
    <xf numFmtId="0" fontId="70" fillId="29" borderId="0" xfId="0" applyFont="1" applyFill="1" applyAlignment="1">
      <alignment horizontal="right" vertical="center"/>
    </xf>
    <xf numFmtId="43" fontId="61" fillId="29" borderId="0" xfId="0" applyNumberFormat="1" applyFont="1" applyFill="1" applyAlignment="1">
      <alignment vertical="center"/>
    </xf>
    <xf numFmtId="1" fontId="61" fillId="29" borderId="0" xfId="0" applyNumberFormat="1" applyFont="1" applyFill="1" applyAlignment="1">
      <alignment vertical="center"/>
    </xf>
    <xf numFmtId="164" fontId="61" fillId="29" borderId="0" xfId="0" applyNumberFormat="1" applyFont="1" applyFill="1" applyAlignment="1">
      <alignment vertical="center"/>
    </xf>
    <xf numFmtId="0" fontId="70" fillId="29" borderId="0" xfId="0" applyFont="1" applyFill="1" applyAlignment="1">
      <alignment horizontal="right" vertical="center" wrapText="1"/>
    </xf>
    <xf numFmtId="43" fontId="61" fillId="29" borderId="0" xfId="1" applyFont="1" applyFill="1" applyBorder="1" applyAlignment="1" applyProtection="1">
      <alignment vertical="center"/>
    </xf>
    <xf numFmtId="37" fontId="61" fillId="29" borderId="0" xfId="0" applyNumberFormat="1" applyFont="1" applyFill="1" applyAlignment="1">
      <alignment vertical="center"/>
    </xf>
    <xf numFmtId="39" fontId="67" fillId="29" borderId="0" xfId="1" applyNumberFormat="1" applyFont="1" applyFill="1" applyBorder="1" applyAlignment="1" applyProtection="1">
      <alignment horizontal="center" vertical="center"/>
    </xf>
    <xf numFmtId="170" fontId="67" fillId="29" borderId="0" xfId="0" applyNumberFormat="1" applyFont="1" applyFill="1" applyAlignment="1">
      <alignment horizontal="center" vertical="center"/>
    </xf>
    <xf numFmtId="2" fontId="61" fillId="29" borderId="0" xfId="0" applyNumberFormat="1" applyFont="1" applyFill="1" applyAlignment="1">
      <alignment vertical="center" wrapText="1"/>
    </xf>
    <xf numFmtId="0" fontId="71" fillId="29" borderId="0" xfId="0" applyFont="1" applyFill="1" applyAlignment="1">
      <alignment horizontal="center" vertical="center"/>
    </xf>
    <xf numFmtId="0" fontId="72" fillId="29" borderId="0" xfId="0" applyFont="1" applyFill="1" applyAlignment="1">
      <alignment horizontal="center" vertical="center"/>
    </xf>
    <xf numFmtId="0" fontId="72" fillId="29" borderId="1" xfId="0" applyFont="1" applyFill="1" applyBorder="1" applyAlignment="1">
      <alignment horizontal="right" vertical="center"/>
    </xf>
    <xf numFmtId="182" fontId="64" fillId="31" borderId="1" xfId="0" applyNumberFormat="1" applyFont="1" applyFill="1" applyBorder="1" applyAlignment="1" applyProtection="1">
      <alignment horizontal="center" vertical="center"/>
      <protection locked="0"/>
    </xf>
    <xf numFmtId="0" fontId="72" fillId="29" borderId="1" xfId="0" applyFont="1" applyFill="1" applyBorder="1" applyAlignment="1">
      <alignment horizontal="center" vertical="center" wrapText="1"/>
    </xf>
    <xf numFmtId="0" fontId="72" fillId="29" borderId="1" xfId="0" applyFont="1" applyFill="1" applyBorder="1" applyAlignment="1">
      <alignment horizontal="right" vertical="center" wrapText="1"/>
    </xf>
    <xf numFmtId="186" fontId="64" fillId="31" borderId="1" xfId="0" applyNumberFormat="1" applyFont="1" applyFill="1" applyBorder="1" applyAlignment="1" applyProtection="1">
      <alignment horizontal="center" vertical="center"/>
      <protection locked="0"/>
    </xf>
    <xf numFmtId="0" fontId="73" fillId="31" borderId="1" xfId="0" applyFont="1" applyFill="1" applyBorder="1" applyAlignment="1" applyProtection="1">
      <alignment horizontal="center" vertical="center"/>
      <protection locked="0"/>
    </xf>
    <xf numFmtId="0" fontId="69" fillId="29" borderId="1" xfId="0" applyFont="1" applyFill="1" applyBorder="1" applyAlignment="1" applyProtection="1">
      <alignment horizontal="right" vertical="center" wrapText="1"/>
      <protection locked="0"/>
    </xf>
    <xf numFmtId="185" fontId="64" fillId="31" borderId="1" xfId="0" applyNumberFormat="1" applyFont="1" applyFill="1" applyBorder="1" applyAlignment="1" applyProtection="1">
      <alignment horizontal="center" vertical="center"/>
      <protection locked="0"/>
    </xf>
    <xf numFmtId="0" fontId="72" fillId="29" borderId="1" xfId="0" applyFont="1" applyFill="1" applyBorder="1" applyAlignment="1">
      <alignment horizontal="center" vertical="center"/>
    </xf>
    <xf numFmtId="3" fontId="64" fillId="31" borderId="1" xfId="0" applyNumberFormat="1" applyFont="1" applyFill="1" applyBorder="1" applyAlignment="1" applyProtection="1">
      <alignment horizontal="center" vertical="center"/>
      <protection locked="0"/>
    </xf>
    <xf numFmtId="43" fontId="72" fillId="29" borderId="1" xfId="1" applyFont="1" applyFill="1" applyBorder="1" applyAlignment="1">
      <alignment horizontal="center" vertical="center" wrapText="1"/>
    </xf>
    <xf numFmtId="3" fontId="65" fillId="32" borderId="1" xfId="1" applyNumberFormat="1" applyFont="1" applyFill="1" applyBorder="1" applyAlignment="1">
      <alignment horizontal="center" vertical="center"/>
    </xf>
    <xf numFmtId="183" fontId="73" fillId="31" borderId="1" xfId="1" applyNumberFormat="1" applyFont="1" applyFill="1" applyBorder="1" applyAlignment="1" applyProtection="1">
      <alignment horizontal="center" vertical="center"/>
      <protection locked="0"/>
    </xf>
    <xf numFmtId="181" fontId="73" fillId="31" borderId="1" xfId="1" applyNumberFormat="1" applyFont="1" applyFill="1" applyBorder="1" applyAlignment="1" applyProtection="1">
      <alignment horizontal="center" vertical="center"/>
      <protection locked="0"/>
    </xf>
    <xf numFmtId="186" fontId="64" fillId="31" borderId="5" xfId="0" applyNumberFormat="1" applyFont="1" applyFill="1" applyBorder="1" applyAlignment="1" applyProtection="1">
      <alignment horizontal="center" vertical="center"/>
      <protection locked="0"/>
    </xf>
    <xf numFmtId="181" fontId="73" fillId="31" borderId="5" xfId="1" applyNumberFormat="1" applyFont="1" applyFill="1" applyBorder="1" applyAlignment="1" applyProtection="1">
      <alignment horizontal="center" vertical="center"/>
      <protection locked="0"/>
    </xf>
    <xf numFmtId="183" fontId="73" fillId="31" borderId="5" xfId="1" applyNumberFormat="1" applyFont="1" applyFill="1" applyBorder="1" applyAlignment="1" applyProtection="1">
      <alignment horizontal="center" vertical="center"/>
      <protection locked="0"/>
    </xf>
    <xf numFmtId="181" fontId="61" fillId="32" borderId="1" xfId="1" applyNumberFormat="1" applyFont="1" applyFill="1" applyBorder="1" applyAlignment="1" applyProtection="1">
      <alignment horizontal="center" vertical="center"/>
      <protection locked="0"/>
    </xf>
    <xf numFmtId="183" fontId="61" fillId="32" borderId="1" xfId="1" applyNumberFormat="1" applyFont="1" applyFill="1" applyBorder="1" applyAlignment="1" applyProtection="1">
      <alignment horizontal="center" vertical="center"/>
      <protection locked="0"/>
    </xf>
    <xf numFmtId="184" fontId="61" fillId="32" borderId="1" xfId="1" applyNumberFormat="1" applyFont="1" applyFill="1" applyBorder="1" applyAlignment="1" applyProtection="1">
      <alignment horizontal="center" vertical="center"/>
      <protection locked="0"/>
    </xf>
    <xf numFmtId="4" fontId="65" fillId="32" borderId="44" xfId="1" applyNumberFormat="1" applyFont="1" applyFill="1" applyBorder="1" applyAlignment="1">
      <alignment horizontal="center" vertical="center"/>
    </xf>
    <xf numFmtId="183" fontId="73" fillId="31" borderId="43" xfId="1" applyNumberFormat="1" applyFont="1" applyFill="1" applyBorder="1" applyAlignment="1" applyProtection="1">
      <alignment horizontal="center" vertical="center"/>
      <protection locked="0"/>
    </xf>
    <xf numFmtId="183" fontId="73" fillId="30" borderId="42" xfId="0" applyNumberFormat="1" applyFont="1" applyFill="1" applyBorder="1" applyAlignment="1" applyProtection="1">
      <alignment horizontal="center" vertical="center"/>
      <protection locked="0"/>
    </xf>
    <xf numFmtId="183" fontId="75" fillId="33" borderId="43" xfId="1" applyNumberFormat="1" applyFont="1" applyFill="1" applyBorder="1" applyAlignment="1" applyProtection="1">
      <alignment horizontal="center" vertical="center"/>
      <protection locked="0"/>
    </xf>
    <xf numFmtId="0" fontId="69" fillId="29" borderId="1" xfId="0" applyFont="1" applyFill="1" applyBorder="1" applyAlignment="1" applyProtection="1">
      <alignment horizontal="right" vertical="center"/>
      <protection locked="0"/>
    </xf>
    <xf numFmtId="0" fontId="73" fillId="30" borderId="1" xfId="0" applyFont="1" applyFill="1" applyBorder="1" applyAlignment="1" applyProtection="1">
      <alignment horizontal="center" vertical="center"/>
      <protection locked="0"/>
    </xf>
    <xf numFmtId="0" fontId="69" fillId="29" borderId="1" xfId="0" applyFont="1" applyFill="1" applyBorder="1" applyAlignment="1" applyProtection="1">
      <alignment horizontal="center" vertical="center" wrapText="1"/>
      <protection locked="0"/>
    </xf>
    <xf numFmtId="0" fontId="68" fillId="29" borderId="1" xfId="0" applyFont="1" applyFill="1" applyBorder="1" applyAlignment="1" applyProtection="1">
      <alignment horizontal="right" vertical="center"/>
      <protection locked="0"/>
    </xf>
    <xf numFmtId="0" fontId="73" fillId="30" borderId="3" xfId="0" applyFont="1" applyFill="1" applyBorder="1" applyAlignment="1" applyProtection="1">
      <alignment horizontal="center" vertical="center"/>
      <protection locked="0"/>
    </xf>
    <xf numFmtId="177" fontId="73" fillId="30" borderId="1" xfId="0" applyNumberFormat="1" applyFont="1" applyFill="1" applyBorder="1" applyAlignment="1" applyProtection="1">
      <alignment horizontal="center" vertical="center"/>
      <protection locked="0"/>
    </xf>
    <xf numFmtId="0" fontId="73" fillId="30" borderId="1" xfId="1" applyNumberFormat="1" applyFont="1" applyFill="1" applyBorder="1" applyAlignment="1" applyProtection="1">
      <alignment horizontal="center" vertical="center"/>
      <protection locked="0"/>
    </xf>
    <xf numFmtId="4" fontId="73" fillId="30" borderId="1" xfId="1" applyNumberFormat="1" applyFont="1" applyFill="1" applyBorder="1" applyAlignment="1" applyProtection="1">
      <alignment horizontal="center" vertical="center"/>
      <protection locked="0"/>
    </xf>
    <xf numFmtId="3" fontId="73" fillId="30" borderId="1" xfId="1" applyNumberFormat="1" applyFont="1" applyFill="1" applyBorder="1" applyAlignment="1" applyProtection="1">
      <alignment horizontal="center" vertical="center"/>
      <protection locked="0"/>
    </xf>
    <xf numFmtId="0" fontId="73" fillId="30" borderId="1" xfId="0" applyFont="1" applyFill="1" applyBorder="1" applyAlignment="1" applyProtection="1">
      <alignment vertical="center"/>
      <protection locked="0"/>
    </xf>
    <xf numFmtId="0" fontId="68" fillId="29" borderId="1" xfId="0" applyFont="1" applyFill="1" applyBorder="1" applyAlignment="1" applyProtection="1">
      <alignment horizontal="right" vertical="center" wrapText="1"/>
      <protection locked="0"/>
    </xf>
    <xf numFmtId="188" fontId="73" fillId="30" borderId="1" xfId="1" applyNumberFormat="1" applyFont="1" applyFill="1" applyBorder="1" applyAlignment="1" applyProtection="1">
      <alignment horizontal="center" vertical="center"/>
      <protection locked="0"/>
    </xf>
    <xf numFmtId="0" fontId="73" fillId="30" borderId="5" xfId="0" applyFont="1" applyFill="1" applyBorder="1" applyAlignment="1" applyProtection="1">
      <alignment vertical="center"/>
      <protection locked="0"/>
    </xf>
    <xf numFmtId="1" fontId="65" fillId="32" borderId="1" xfId="0" applyNumberFormat="1" applyFont="1" applyFill="1" applyBorder="1" applyAlignment="1">
      <alignment horizontal="center"/>
    </xf>
    <xf numFmtId="3" fontId="78" fillId="32" borderId="1" xfId="0" applyNumberFormat="1" applyFont="1" applyFill="1" applyBorder="1" applyAlignment="1">
      <alignment horizontal="center"/>
    </xf>
    <xf numFmtId="11" fontId="78" fillId="32" borderId="1" xfId="0" applyNumberFormat="1" applyFont="1" applyFill="1" applyBorder="1" applyAlignment="1">
      <alignment horizontal="center"/>
    </xf>
    <xf numFmtId="170" fontId="65" fillId="32" borderId="1" xfId="0" applyNumberFormat="1" applyFont="1" applyFill="1" applyBorder="1" applyAlignment="1">
      <alignment horizontal="center"/>
    </xf>
    <xf numFmtId="165" fontId="78" fillId="32" borderId="1" xfId="0" applyNumberFormat="1" applyFont="1" applyFill="1" applyBorder="1" applyAlignment="1">
      <alignment horizontal="center"/>
    </xf>
    <xf numFmtId="167" fontId="78" fillId="32" borderId="1" xfId="0" applyNumberFormat="1" applyFont="1" applyFill="1" applyBorder="1" applyAlignment="1">
      <alignment horizontal="center"/>
    </xf>
    <xf numFmtId="190" fontId="78" fillId="32" borderId="1" xfId="0" applyNumberFormat="1" applyFont="1" applyFill="1" applyBorder="1" applyAlignment="1">
      <alignment horizontal="center"/>
    </xf>
    <xf numFmtId="175" fontId="78" fillId="32" borderId="1" xfId="0" applyNumberFormat="1" applyFont="1" applyFill="1" applyBorder="1" applyAlignment="1">
      <alignment horizontal="center"/>
    </xf>
    <xf numFmtId="187" fontId="65" fillId="32" borderId="5" xfId="1" applyNumberFormat="1" applyFont="1" applyFill="1" applyBorder="1" applyAlignment="1">
      <alignment horizontal="center" vertical="center"/>
    </xf>
    <xf numFmtId="169" fontId="78" fillId="32" borderId="1" xfId="0" applyNumberFormat="1" applyFont="1" applyFill="1" applyBorder="1" applyAlignment="1">
      <alignment horizontal="center"/>
    </xf>
    <xf numFmtId="174" fontId="65" fillId="32" borderId="1" xfId="1" applyNumberFormat="1" applyFont="1" applyFill="1" applyBorder="1" applyAlignment="1" applyProtection="1">
      <alignment horizontal="center" vertical="center" wrapText="1"/>
    </xf>
    <xf numFmtId="191" fontId="78" fillId="32" borderId="1" xfId="0" applyNumberFormat="1" applyFont="1" applyFill="1" applyBorder="1" applyAlignment="1">
      <alignment horizontal="center"/>
    </xf>
    <xf numFmtId="168" fontId="65" fillId="32" borderId="1" xfId="1" applyNumberFormat="1" applyFont="1" applyFill="1" applyBorder="1" applyAlignment="1">
      <alignment horizontal="center" vertical="center"/>
    </xf>
    <xf numFmtId="4" fontId="65" fillId="32" borderId="1" xfId="48" applyNumberFormat="1" applyFont="1" applyFill="1" applyBorder="1" applyAlignment="1">
      <alignment horizontal="center" vertical="center"/>
    </xf>
    <xf numFmtId="167" fontId="65" fillId="32" borderId="1" xfId="48" applyNumberFormat="1" applyFont="1" applyFill="1" applyBorder="1" applyAlignment="1">
      <alignment horizontal="center" vertical="center"/>
    </xf>
    <xf numFmtId="0" fontId="78" fillId="32" borderId="1" xfId="0" applyFont="1" applyFill="1" applyBorder="1" applyAlignment="1">
      <alignment horizontal="center"/>
    </xf>
    <xf numFmtId="192" fontId="78" fillId="32" borderId="1" xfId="0" applyNumberFormat="1" applyFont="1" applyFill="1" applyBorder="1" applyAlignment="1">
      <alignment horizontal="center"/>
    </xf>
    <xf numFmtId="170" fontId="78" fillId="32" borderId="1" xfId="0" applyNumberFormat="1" applyFont="1" applyFill="1" applyBorder="1" applyAlignment="1">
      <alignment horizontal="center"/>
    </xf>
    <xf numFmtId="176" fontId="78" fillId="32" borderId="1" xfId="0" applyNumberFormat="1" applyFont="1" applyFill="1" applyBorder="1" applyAlignment="1">
      <alignment horizontal="center"/>
    </xf>
    <xf numFmtId="0" fontId="65" fillId="29" borderId="1" xfId="0" applyFont="1" applyFill="1" applyBorder="1" applyAlignment="1">
      <alignment horizontal="right" vertical="center" wrapText="1"/>
    </xf>
    <xf numFmtId="37" fontId="65" fillId="32" borderId="1" xfId="1" applyNumberFormat="1" applyFont="1" applyFill="1" applyBorder="1" applyAlignment="1">
      <alignment horizontal="center" vertical="center"/>
    </xf>
    <xf numFmtId="2" fontId="64" fillId="30" borderId="1" xfId="0" applyNumberFormat="1" applyFont="1" applyFill="1" applyBorder="1" applyAlignment="1">
      <alignment horizontal="center" vertical="center"/>
    </xf>
    <xf numFmtId="0" fontId="78" fillId="29" borderId="1" xfId="0" applyFont="1" applyFill="1" applyBorder="1" applyAlignment="1">
      <alignment horizontal="right"/>
    </xf>
    <xf numFmtId="3" fontId="78" fillId="32" borderId="1" xfId="0" applyNumberFormat="1" applyFont="1" applyFill="1" applyBorder="1"/>
    <xf numFmtId="4" fontId="78" fillId="32" borderId="1" xfId="0" applyNumberFormat="1" applyFont="1" applyFill="1" applyBorder="1"/>
    <xf numFmtId="0" fontId="76" fillId="29" borderId="0" xfId="0" applyFont="1" applyFill="1"/>
    <xf numFmtId="0" fontId="80" fillId="29" borderId="0" xfId="0" applyFont="1" applyFill="1"/>
    <xf numFmtId="3" fontId="73" fillId="34" borderId="1" xfId="0" applyNumberFormat="1" applyFont="1" applyFill="1" applyBorder="1" applyAlignment="1" applyProtection="1">
      <alignment horizontal="center" vertical="center" wrapText="1"/>
      <protection locked="0"/>
    </xf>
    <xf numFmtId="177" fontId="73" fillId="34" borderId="1" xfId="0" applyNumberFormat="1" applyFont="1" applyFill="1" applyBorder="1" applyAlignment="1" applyProtection="1">
      <alignment horizontal="center" vertical="center"/>
      <protection locked="0"/>
    </xf>
    <xf numFmtId="188" fontId="73" fillId="34" borderId="1" xfId="1" applyNumberFormat="1" applyFont="1" applyFill="1" applyBorder="1" applyAlignment="1" applyProtection="1">
      <alignment horizontal="center" vertical="center"/>
      <protection locked="0"/>
    </xf>
    <xf numFmtId="3" fontId="73" fillId="35" borderId="1" xfId="1" applyNumberFormat="1" applyFont="1" applyFill="1" applyBorder="1" applyAlignment="1" applyProtection="1">
      <alignment horizontal="center" vertical="center"/>
      <protection locked="0"/>
    </xf>
    <xf numFmtId="174" fontId="68" fillId="29" borderId="3" xfId="0" quotePrefix="1" applyNumberFormat="1" applyFont="1" applyFill="1" applyBorder="1" applyAlignment="1" applyProtection="1">
      <alignment horizontal="center" vertical="center" wrapText="1"/>
      <protection locked="0"/>
    </xf>
    <xf numFmtId="174" fontId="68" fillId="29" borderId="1" xfId="0" quotePrefix="1" applyNumberFormat="1" applyFont="1" applyFill="1" applyBorder="1" applyAlignment="1" applyProtection="1">
      <alignment horizontal="center" vertical="center" wrapText="1"/>
      <protection locked="0"/>
    </xf>
    <xf numFmtId="2" fontId="68" fillId="29" borderId="3" xfId="0" quotePrefix="1" applyNumberFormat="1" applyFont="1" applyFill="1" applyBorder="1" applyAlignment="1" applyProtection="1">
      <alignment horizontal="center" vertical="center" wrapText="1"/>
      <protection locked="0"/>
    </xf>
    <xf numFmtId="2" fontId="68" fillId="29" borderId="1" xfId="0" quotePrefix="1" applyNumberFormat="1" applyFont="1" applyFill="1" applyBorder="1" applyAlignment="1" applyProtection="1">
      <alignment horizontal="center" vertical="center" wrapText="1"/>
      <protection locked="0"/>
    </xf>
    <xf numFmtId="0" fontId="7" fillId="28" borderId="0" xfId="0" applyFont="1" applyFill="1" applyAlignment="1" applyProtection="1">
      <alignment horizontal="center" vertical="center"/>
      <protection locked="0"/>
    </xf>
    <xf numFmtId="3" fontId="73" fillId="35" borderId="1" xfId="0" applyNumberFormat="1" applyFont="1" applyFill="1" applyBorder="1" applyAlignment="1" applyProtection="1">
      <alignment horizontal="center" vertical="center" wrapText="1"/>
      <protection locked="0"/>
    </xf>
    <xf numFmtId="0" fontId="62" fillId="29" borderId="1" xfId="0" applyFont="1" applyFill="1" applyBorder="1" applyAlignment="1">
      <alignment horizontal="center" vertical="center"/>
    </xf>
    <xf numFmtId="0" fontId="69" fillId="29" borderId="1" xfId="0" applyFont="1" applyFill="1" applyBorder="1" applyAlignment="1" applyProtection="1">
      <alignment horizontal="center" vertical="center" wrapText="1"/>
      <protection locked="0"/>
    </xf>
    <xf numFmtId="0" fontId="76" fillId="29" borderId="4" xfId="0" applyFont="1" applyFill="1" applyBorder="1" applyAlignment="1">
      <alignment horizontal="center" vertical="center" wrapText="1"/>
    </xf>
    <xf numFmtId="0" fontId="76" fillId="29" borderId="40" xfId="0" applyFont="1" applyFill="1" applyBorder="1" applyAlignment="1">
      <alignment horizontal="center" vertical="center" wrapText="1"/>
    </xf>
    <xf numFmtId="0" fontId="62" fillId="29" borderId="1" xfId="0" applyFont="1" applyFill="1" applyBorder="1" applyAlignment="1">
      <alignment horizontal="center" vertical="center" wrapText="1"/>
    </xf>
    <xf numFmtId="0" fontId="68" fillId="29" borderId="3" xfId="0" applyFont="1" applyFill="1" applyBorder="1" applyAlignment="1" applyProtection="1">
      <alignment horizontal="center" vertical="center" wrapText="1"/>
      <protection locked="0"/>
    </xf>
    <xf numFmtId="0" fontId="68" fillId="29" borderId="5" xfId="0" applyFont="1" applyFill="1" applyBorder="1" applyAlignment="1" applyProtection="1">
      <alignment horizontal="center" vertical="center" wrapText="1"/>
      <protection locked="0"/>
    </xf>
    <xf numFmtId="0" fontId="68" fillId="29" borderId="32" xfId="0" applyFont="1" applyFill="1" applyBorder="1" applyAlignment="1" applyProtection="1">
      <alignment horizontal="center" vertical="center" wrapText="1"/>
      <protection locked="0"/>
    </xf>
    <xf numFmtId="0" fontId="68" fillId="29" borderId="38" xfId="0" applyFont="1" applyFill="1" applyBorder="1" applyAlignment="1" applyProtection="1">
      <alignment horizontal="center" vertical="center" wrapText="1"/>
      <protection locked="0"/>
    </xf>
    <xf numFmtId="0" fontId="68" fillId="29" borderId="34" xfId="0" applyFont="1" applyFill="1" applyBorder="1" applyAlignment="1" applyProtection="1">
      <alignment horizontal="center" vertical="center" wrapText="1"/>
      <protection locked="0"/>
    </xf>
    <xf numFmtId="0" fontId="68" fillId="29" borderId="39" xfId="0" applyFont="1" applyFill="1" applyBorder="1" applyAlignment="1" applyProtection="1">
      <alignment horizontal="center" vertical="center" wrapText="1"/>
      <protection locked="0"/>
    </xf>
    <xf numFmtId="0" fontId="68" fillId="29" borderId="4" xfId="0" applyFont="1" applyFill="1" applyBorder="1" applyAlignment="1" applyProtection="1">
      <alignment horizontal="center" vertical="center" wrapText="1"/>
      <protection locked="0"/>
    </xf>
    <xf numFmtId="0" fontId="68" fillId="29" borderId="40" xfId="0" applyFont="1" applyFill="1" applyBorder="1" applyAlignment="1" applyProtection="1">
      <alignment horizontal="center" vertical="center" wrapText="1"/>
      <protection locked="0"/>
    </xf>
    <xf numFmtId="0" fontId="68" fillId="29" borderId="2" xfId="0" applyFont="1" applyFill="1" applyBorder="1" applyAlignment="1" applyProtection="1">
      <alignment horizontal="center" vertical="center" wrapText="1"/>
      <protection locked="0"/>
    </xf>
    <xf numFmtId="0" fontId="68" fillId="29" borderId="1" xfId="0" applyFont="1" applyFill="1" applyBorder="1" applyAlignment="1" applyProtection="1">
      <alignment horizontal="center" vertical="center" wrapText="1"/>
      <protection locked="0"/>
    </xf>
    <xf numFmtId="0" fontId="68" fillId="29" borderId="35" xfId="0" applyFont="1" applyFill="1" applyBorder="1" applyAlignment="1" applyProtection="1">
      <alignment horizontal="center" vertical="center" wrapText="1"/>
      <protection locked="0"/>
    </xf>
    <xf numFmtId="0" fontId="68" fillId="29" borderId="36" xfId="0" applyFont="1" applyFill="1" applyBorder="1" applyAlignment="1" applyProtection="1">
      <alignment horizontal="center" vertical="center" wrapText="1"/>
      <protection locked="0"/>
    </xf>
    <xf numFmtId="0" fontId="69" fillId="29" borderId="3" xfId="0" applyFont="1" applyFill="1" applyBorder="1" applyAlignment="1" applyProtection="1">
      <alignment horizontal="center" vertical="center" wrapText="1"/>
      <protection locked="0"/>
    </xf>
    <xf numFmtId="0" fontId="69" fillId="29" borderId="5" xfId="0" applyFont="1" applyFill="1" applyBorder="1" applyAlignment="1" applyProtection="1">
      <alignment horizontal="center" vertical="center" wrapText="1"/>
      <protection locked="0"/>
    </xf>
    <xf numFmtId="0" fontId="69" fillId="29" borderId="41" xfId="0" applyFont="1" applyFill="1" applyBorder="1" applyAlignment="1" applyProtection="1">
      <alignment horizontal="center" vertical="center" wrapText="1"/>
      <protection locked="0"/>
    </xf>
    <xf numFmtId="0" fontId="62" fillId="29" borderId="4" xfId="0" applyFont="1" applyFill="1" applyBorder="1" applyAlignment="1">
      <alignment horizontal="center" vertical="center"/>
    </xf>
    <xf numFmtId="0" fontId="62" fillId="29" borderId="2" xfId="0" applyFont="1" applyFill="1" applyBorder="1" applyAlignment="1">
      <alignment horizontal="center" vertical="center"/>
    </xf>
    <xf numFmtId="0" fontId="68" fillId="29" borderId="1" xfId="0" applyFont="1" applyFill="1" applyBorder="1" applyAlignment="1" applyProtection="1">
      <alignment horizontal="right" vertical="center" wrapText="1"/>
      <protection locked="0"/>
    </xf>
    <xf numFmtId="0" fontId="77" fillId="30" borderId="3" xfId="0" applyFont="1" applyFill="1" applyBorder="1" applyAlignment="1" applyProtection="1">
      <alignment horizontal="center" vertical="center"/>
      <protection locked="0"/>
    </xf>
    <xf numFmtId="0" fontId="77" fillId="30" borderId="41" xfId="0" applyFont="1" applyFill="1" applyBorder="1" applyAlignment="1" applyProtection="1">
      <alignment horizontal="center" vertical="center"/>
      <protection locked="0"/>
    </xf>
    <xf numFmtId="0" fontId="77" fillId="30" borderId="5" xfId="0" applyFont="1" applyFill="1" applyBorder="1" applyAlignment="1" applyProtection="1">
      <alignment horizontal="center" vertical="center"/>
      <protection locked="0"/>
    </xf>
    <xf numFmtId="0" fontId="68" fillId="29" borderId="0" xfId="0" applyFont="1" applyFill="1" applyAlignment="1" applyProtection="1">
      <alignment horizontal="right" vertical="center" wrapText="1"/>
      <protection locked="0"/>
    </xf>
    <xf numFmtId="0" fontId="68" fillId="29" borderId="36" xfId="0" applyFont="1" applyFill="1" applyBorder="1" applyAlignment="1" applyProtection="1">
      <alignment horizontal="right" vertical="center" wrapText="1"/>
      <protection locked="0"/>
    </xf>
    <xf numFmtId="0" fontId="77" fillId="30" borderId="1" xfId="0" applyFont="1" applyFill="1" applyBorder="1" applyAlignment="1" applyProtection="1">
      <alignment horizontal="center" vertical="center"/>
      <protection locked="0"/>
    </xf>
    <xf numFmtId="0" fontId="69" fillId="29" borderId="3" xfId="0" applyFont="1" applyFill="1" applyBorder="1" applyAlignment="1" applyProtection="1">
      <alignment horizontal="right" vertical="center" wrapText="1"/>
      <protection locked="0"/>
    </xf>
    <xf numFmtId="0" fontId="69" fillId="29" borderId="5" xfId="0" applyFont="1" applyFill="1" applyBorder="1" applyAlignment="1" applyProtection="1">
      <alignment horizontal="right" vertical="center" wrapText="1"/>
      <protection locked="0"/>
    </xf>
    <xf numFmtId="0" fontId="73" fillId="30" borderId="1" xfId="0" applyFont="1" applyFill="1" applyBorder="1" applyAlignment="1" applyProtection="1">
      <alignment horizontal="center" vertical="center"/>
      <protection locked="0"/>
    </xf>
    <xf numFmtId="0" fontId="9" fillId="0" borderId="0" xfId="0" applyFont="1" applyAlignment="1" applyProtection="1">
      <alignment horizontal="left" vertical="top" wrapText="1"/>
      <protection locked="0"/>
    </xf>
    <xf numFmtId="0" fontId="4" fillId="0" borderId="32"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4" fillId="0" borderId="38" xfId="0" applyFont="1" applyBorder="1" applyAlignment="1" applyProtection="1">
      <alignment horizontal="center" vertical="center"/>
      <protection locked="0"/>
    </xf>
    <xf numFmtId="0" fontId="50" fillId="0" borderId="33" xfId="0" applyFont="1" applyBorder="1" applyAlignment="1" applyProtection="1">
      <alignment horizontal="center" vertical="center" wrapText="1"/>
      <protection locked="0"/>
    </xf>
    <xf numFmtId="0" fontId="50" fillId="0" borderId="0" xfId="0" applyFont="1" applyAlignment="1" applyProtection="1">
      <alignment horizontal="center" vertical="center" wrapText="1"/>
      <protection locked="0"/>
    </xf>
    <xf numFmtId="0" fontId="50" fillId="0" borderId="37" xfId="0" applyFont="1" applyBorder="1" applyAlignment="1" applyProtection="1">
      <alignment horizontal="center" vertical="center" wrapText="1"/>
      <protection locked="0"/>
    </xf>
    <xf numFmtId="0" fontId="4" fillId="0" borderId="33" xfId="0" applyFont="1" applyBorder="1" applyAlignment="1" applyProtection="1">
      <alignment horizontal="center" vertical="center"/>
      <protection locked="0"/>
    </xf>
    <xf numFmtId="0" fontId="4" fillId="0" borderId="37" xfId="0" applyFont="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4" fillId="0" borderId="36" xfId="0" applyFont="1" applyBorder="1" applyAlignment="1" applyProtection="1">
      <alignment horizontal="center" vertical="center"/>
      <protection locked="0"/>
    </xf>
    <xf numFmtId="0" fontId="4" fillId="0" borderId="39" xfId="0" applyFont="1" applyBorder="1" applyAlignment="1" applyProtection="1">
      <alignment horizontal="center" vertical="center"/>
      <protection locked="0"/>
    </xf>
    <xf numFmtId="0" fontId="16" fillId="0" borderId="41" xfId="0" applyFont="1" applyBorder="1" applyAlignment="1">
      <alignment horizontal="center" vertical="center"/>
    </xf>
    <xf numFmtId="0" fontId="7" fillId="28" borderId="33" xfId="0" applyFont="1" applyFill="1" applyBorder="1" applyAlignment="1" applyProtection="1">
      <alignment horizontal="center" vertical="center"/>
      <protection locked="0"/>
    </xf>
    <xf numFmtId="0" fontId="7" fillId="28" borderId="37" xfId="0" applyFont="1" applyFill="1" applyBorder="1" applyAlignment="1" applyProtection="1">
      <alignment horizontal="center" vertical="center"/>
      <protection locked="0"/>
    </xf>
    <xf numFmtId="0" fontId="19" fillId="0" borderId="1" xfId="0" applyFont="1" applyBorder="1" applyAlignment="1">
      <alignment horizontal="center" vertical="center" wrapText="1"/>
    </xf>
    <xf numFmtId="0" fontId="72" fillId="29" borderId="1" xfId="0" applyFont="1" applyFill="1" applyBorder="1" applyAlignment="1">
      <alignment horizontal="center" vertical="center" wrapText="1"/>
    </xf>
    <xf numFmtId="186" fontId="64" fillId="31" borderId="1" xfId="0" applyNumberFormat="1" applyFont="1" applyFill="1" applyBorder="1" applyAlignment="1" applyProtection="1">
      <alignment horizontal="center" vertical="center"/>
      <protection locked="0"/>
    </xf>
    <xf numFmtId="0" fontId="15" fillId="0" borderId="3"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44" xfId="0" applyFont="1" applyBorder="1" applyAlignment="1">
      <alignment horizontal="center" vertical="center" wrapText="1"/>
    </xf>
    <xf numFmtId="0" fontId="72" fillId="29" borderId="1" xfId="0" applyFont="1" applyFill="1" applyBorder="1" applyAlignment="1">
      <alignment horizontal="right" vertical="center" wrapText="1"/>
    </xf>
    <xf numFmtId="0" fontId="69" fillId="29" borderId="1" xfId="0" applyFont="1" applyFill="1" applyBorder="1" applyAlignment="1" applyProtection="1">
      <alignment horizontal="right" vertical="center" wrapText="1"/>
      <protection locked="0"/>
    </xf>
    <xf numFmtId="185" fontId="64" fillId="31" borderId="1" xfId="0" applyNumberFormat="1" applyFont="1" applyFill="1" applyBorder="1" applyAlignment="1" applyProtection="1">
      <alignment horizontal="center" vertical="center"/>
      <protection locked="0"/>
    </xf>
    <xf numFmtId="0" fontId="71" fillId="29" borderId="0" xfId="0" applyFont="1" applyFill="1" applyAlignment="1">
      <alignment horizontal="center" vertical="center"/>
    </xf>
    <xf numFmtId="0" fontId="72" fillId="29" borderId="0" xfId="0" applyFont="1" applyFill="1" applyAlignment="1">
      <alignment horizontal="center" vertical="center"/>
    </xf>
    <xf numFmtId="0" fontId="74" fillId="33" borderId="43" xfId="0" applyFont="1" applyFill="1" applyBorder="1" applyAlignment="1">
      <alignment horizontal="center" vertical="center"/>
    </xf>
    <xf numFmtId="0" fontId="4" fillId="0" borderId="42"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43" xfId="0" applyFont="1" applyBorder="1" applyAlignment="1" applyProtection="1">
      <alignment horizontal="center" vertical="center"/>
      <protection locked="0"/>
    </xf>
    <xf numFmtId="0" fontId="0" fillId="0" borderId="3" xfId="0" applyBorder="1" applyAlignment="1">
      <alignment horizontal="center" vertical="center" wrapText="1"/>
    </xf>
    <xf numFmtId="0" fontId="0" fillId="0" borderId="41"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5" xfId="0" applyBorder="1" applyAlignment="1">
      <alignment horizontal="center" vertical="center"/>
    </xf>
    <xf numFmtId="10" fontId="0" fillId="0" borderId="3" xfId="0" applyNumberFormat="1" applyBorder="1" applyAlignment="1">
      <alignment horizontal="left" vertical="center"/>
    </xf>
    <xf numFmtId="10" fontId="0" fillId="0" borderId="41" xfId="0" applyNumberFormat="1" applyBorder="1" applyAlignment="1">
      <alignment horizontal="left" vertical="center"/>
    </xf>
    <xf numFmtId="10" fontId="0" fillId="0" borderId="5" xfId="0" applyNumberFormat="1" applyBorder="1" applyAlignment="1">
      <alignment horizontal="left" vertical="center"/>
    </xf>
    <xf numFmtId="0" fontId="0" fillId="0" borderId="3" xfId="0" applyBorder="1" applyAlignment="1">
      <alignment horizontal="left" vertical="center"/>
    </xf>
    <xf numFmtId="0" fontId="0" fillId="0" borderId="41" xfId="0" applyBorder="1" applyAlignment="1">
      <alignment horizontal="left" vertical="center"/>
    </xf>
    <xf numFmtId="0" fontId="0" fillId="0" borderId="5" xfId="0" applyBorder="1" applyAlignment="1">
      <alignment horizontal="left" vertical="center"/>
    </xf>
    <xf numFmtId="0" fontId="76" fillId="29" borderId="0" xfId="0" applyFont="1" applyFill="1" applyAlignment="1">
      <alignment horizontal="left" wrapText="1"/>
    </xf>
    <xf numFmtId="0" fontId="76" fillId="29" borderId="36" xfId="0" applyFont="1" applyFill="1" applyBorder="1" applyAlignment="1">
      <alignment horizontal="left" wrapText="1"/>
    </xf>
    <xf numFmtId="0" fontId="0" fillId="0" borderId="1" xfId="0" applyBorder="1" applyAlignment="1">
      <alignment horizontal="center" vertical="center"/>
    </xf>
    <xf numFmtId="0" fontId="65" fillId="29" borderId="3" xfId="0" applyFont="1" applyFill="1" applyBorder="1" applyAlignment="1">
      <alignment horizontal="center" vertical="center" wrapText="1"/>
    </xf>
    <xf numFmtId="0" fontId="65" fillId="29" borderId="41" xfId="0" applyFont="1" applyFill="1" applyBorder="1" applyAlignment="1">
      <alignment horizontal="center" vertical="center" wrapText="1"/>
    </xf>
    <xf numFmtId="0" fontId="65" fillId="29" borderId="41" xfId="0" applyFont="1" applyFill="1" applyBorder="1" applyAlignment="1">
      <alignment horizontal="center" vertical="center"/>
    </xf>
    <xf numFmtId="0" fontId="0" fillId="0" borderId="3"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41" xfId="0" applyBorder="1" applyAlignment="1">
      <alignment horizontal="center" vertical="center"/>
    </xf>
    <xf numFmtId="10" fontId="0" fillId="0" borderId="41" xfId="0" applyNumberFormat="1" applyBorder="1" applyAlignment="1">
      <alignment horizontal="left" vertical="center" wrapText="1"/>
    </xf>
    <xf numFmtId="0" fontId="15" fillId="0" borderId="3" xfId="0" applyFont="1" applyBorder="1" applyAlignment="1">
      <alignment horizontal="left" vertical="center"/>
    </xf>
    <xf numFmtId="0" fontId="15" fillId="0" borderId="5" xfId="0" applyFont="1" applyBorder="1" applyAlignment="1">
      <alignment horizontal="left" vertical="center"/>
    </xf>
    <xf numFmtId="0" fontId="73" fillId="35" borderId="1" xfId="0" applyFont="1" applyFill="1" applyBorder="1" applyAlignment="1" applyProtection="1">
      <alignment horizontal="center" vertical="center"/>
      <protection locked="0"/>
    </xf>
  </cellXfs>
  <cellStyles count="59394">
    <cellStyle name="20% - Accent1 2" xfId="91" xr:uid="{91FE21E8-C7E2-4BCA-BE5B-D74862DA5F3C}"/>
    <cellStyle name="20% - Accent1 2 2" xfId="44156" xr:uid="{5280B5C7-CCCD-49AF-8D09-5E606A164E8B}"/>
    <cellStyle name="20% - Accent1 3" xfId="44239" xr:uid="{D37F5814-B909-46D0-91AA-C5BF9AB1FCF9}"/>
    <cellStyle name="20% - Accent1 4" xfId="4" xr:uid="{2792521D-9FFA-4A82-9BB9-FA14DC75760C}"/>
    <cellStyle name="20% - Accent1 5" xfId="45817" xr:uid="{847EA5F9-F6DB-4321-8197-4F26D8289F11}"/>
    <cellStyle name="20% - Accent2 2" xfId="49" xr:uid="{29C2BFAF-007C-4B1B-9904-74E5ACEF2371}"/>
    <cellStyle name="20% - Accent2 2 2" xfId="44157" xr:uid="{E23F30B7-992C-4C2C-8ACB-44D7A5E5D6B8}"/>
    <cellStyle name="20% - Accent2 3" xfId="44212" xr:uid="{50A74BA3-1608-4B3A-A1A4-DD2B34496081}"/>
    <cellStyle name="20% - Accent2 4" xfId="5" xr:uid="{73ED6035-C6A3-4689-8915-4D1E82539F86}"/>
    <cellStyle name="20% - Accent2 5" xfId="45818" xr:uid="{1A3BBB5D-CDB5-4E51-B995-15DA749A1B2D}"/>
    <cellStyle name="20% - Accent3 2" xfId="50" xr:uid="{83D7DF1B-EFC3-41EC-BAFA-EB6641592FEE}"/>
    <cellStyle name="20% - Accent3 2 2" xfId="44158" xr:uid="{2CAC7041-6341-4B14-A182-D2ADE36E4315}"/>
    <cellStyle name="20% - Accent3 3" xfId="44213" xr:uid="{B4CBF7B4-7398-4EBD-B8DF-9443E1982277}"/>
    <cellStyle name="20% - Accent3 4" xfId="6" xr:uid="{D6D4E692-A196-42F9-97F9-826CEA2A8E78}"/>
    <cellStyle name="20% - Accent3 5" xfId="45819" xr:uid="{49135122-CCE5-4746-8803-82AB2118F3D5}"/>
    <cellStyle name="20% - Accent4 2" xfId="51" xr:uid="{78F819F4-ECCD-4895-B3D3-B706E4CCD986}"/>
    <cellStyle name="20% - Accent4 2 2" xfId="44159" xr:uid="{CF98EF07-44B9-4B5A-B262-4B59B2243517}"/>
    <cellStyle name="20% - Accent4 3" xfId="44214" xr:uid="{AAAC9D8F-65C7-44B1-A691-FC127C42349A}"/>
    <cellStyle name="20% - Accent4 4" xfId="7" xr:uid="{FD93DACA-AF6E-4806-97C1-635C9B48FD85}"/>
    <cellStyle name="20% - Accent4 5" xfId="45820" xr:uid="{BD2ACCCD-E5E5-480F-B385-3A1A2909B9E2}"/>
    <cellStyle name="20% - Accent5 2" xfId="52" xr:uid="{47F496F4-0CA1-4D40-B7A4-AA59980B0CBE}"/>
    <cellStyle name="20% - Accent5 3" xfId="8" xr:uid="{68CC2F2D-F443-48C7-B6F2-A1AE25E3F612}"/>
    <cellStyle name="20% - Accent5 4" xfId="45821" xr:uid="{622DB95A-2FC1-4A49-9DC2-0A7AD584362F}"/>
    <cellStyle name="20% - Accent6 2" xfId="53" xr:uid="{82D00E00-ED25-47EA-AAD5-7CF6D050DECA}"/>
    <cellStyle name="20% - Accent6 3" xfId="9" xr:uid="{CE0E9984-2C13-4A87-B0B5-3B20179DC914}"/>
    <cellStyle name="20% - Accent6 4" xfId="45822" xr:uid="{80729D02-063F-402A-AD34-40A5A6089354}"/>
    <cellStyle name="40% - Accent1 2" xfId="54" xr:uid="{9188AC12-1996-4FA8-8E3A-0349AF375FB6}"/>
    <cellStyle name="40% - Accent1 2 2" xfId="44160" xr:uid="{869B8E8B-19B1-4A10-BC27-6DAD1981D94D}"/>
    <cellStyle name="40% - Accent1 3" xfId="44215" xr:uid="{9EA4934B-97FB-41B8-A049-338584D4C47B}"/>
    <cellStyle name="40% - Accent1 4" xfId="10" xr:uid="{7A0ADD58-FD14-49AC-A491-D63C4580C063}"/>
    <cellStyle name="40% - Accent1 5" xfId="45823" xr:uid="{209253D4-E0BD-45C3-9146-2125E342AD20}"/>
    <cellStyle name="40% - Accent2 2" xfId="55" xr:uid="{FF397313-405A-4392-AC14-61F89DCD6440}"/>
    <cellStyle name="40% - Accent2 3" xfId="11" xr:uid="{40AC7CC2-3B20-4B8B-8C37-4468A58EEE1A}"/>
    <cellStyle name="40% - Accent2 4" xfId="45824" xr:uid="{DE24CB17-21BE-4790-87BC-E07D891B1F79}"/>
    <cellStyle name="40% - Accent3 2" xfId="56" xr:uid="{C49B2ED5-A837-486E-9379-063E5BAF2EB9}"/>
    <cellStyle name="40% - Accent3 2 2" xfId="44161" xr:uid="{759CF3CE-2238-40BC-BF6D-65DBB93EFC28}"/>
    <cellStyle name="40% - Accent3 3" xfId="44216" xr:uid="{589DE9C4-3634-425F-B876-555C06F451D3}"/>
    <cellStyle name="40% - Accent3 4" xfId="12" xr:uid="{6D4F0E50-C450-4C83-BA23-2FA6A25FFDEB}"/>
    <cellStyle name="40% - Accent3 5" xfId="45825" xr:uid="{DCE83CB1-431F-401C-93BA-E4FF17475937}"/>
    <cellStyle name="40% - Accent4 2" xfId="57" xr:uid="{B321288F-B2DC-4555-BE30-DA7606D603AB}"/>
    <cellStyle name="40% - Accent4 2 2" xfId="44162" xr:uid="{7AFEE1B4-A871-426F-A220-554DA9E93C30}"/>
    <cellStyle name="40% - Accent4 3" xfId="44217" xr:uid="{51A8485F-3F5A-40C3-92BC-A0F175207D12}"/>
    <cellStyle name="40% - Accent4 4" xfId="13" xr:uid="{FCA21BB9-1D91-4759-8EFC-D82ED45E74AD}"/>
    <cellStyle name="40% - Accent4 5" xfId="45826" xr:uid="{AEE86605-C10D-429F-84F0-77A2C8E76E36}"/>
    <cellStyle name="40% - Accent5 2" xfId="58" xr:uid="{499C14C9-E7D3-4573-8A9F-676A6CA3567D}"/>
    <cellStyle name="40% - Accent5 3" xfId="14" xr:uid="{BBE0F2BF-99BA-4098-80E2-B3963C4ECDE8}"/>
    <cellStyle name="40% - Accent5 4" xfId="45827" xr:uid="{95D90E89-13C9-4616-AF29-1A824599EACA}"/>
    <cellStyle name="40% - Accent6 2" xfId="59" xr:uid="{362F3F88-532C-414E-94B0-2700095A28D1}"/>
    <cellStyle name="40% - Accent6 2 2" xfId="44163" xr:uid="{3AE3B5B1-AAF8-412E-B922-5292E732D51B}"/>
    <cellStyle name="40% - Accent6 3" xfId="44218" xr:uid="{FE3DF7C1-960C-4387-A673-51749D221A0C}"/>
    <cellStyle name="40% - Accent6 4" xfId="15" xr:uid="{27C930CF-B1A7-4E68-BC9C-1ED1CE4FEC18}"/>
    <cellStyle name="40% - Accent6 5" xfId="45828" xr:uid="{8B9B2148-28EE-4AF3-84B7-53D21B962769}"/>
    <cellStyle name="60% - Accent1 2" xfId="60" xr:uid="{76D0DDD0-07BB-4DF7-82CF-101EC0B4CA72}"/>
    <cellStyle name="60% - Accent1 2 2" xfId="44164" xr:uid="{053CFD26-E5B4-4CAA-9F07-BBDA2CCCA6B2}"/>
    <cellStyle name="60% - Accent1 3" xfId="44219" xr:uid="{53F15364-9BB8-4A4A-8485-56CF263AEC11}"/>
    <cellStyle name="60% - Accent1 4" xfId="16" xr:uid="{AD4D1957-535E-4E68-85C5-4C613E847912}"/>
    <cellStyle name="60% - Accent1 5" xfId="45829" xr:uid="{0FD1A04A-E709-4984-8E41-62E89F0B0C31}"/>
    <cellStyle name="60% - Accent2 2" xfId="61" xr:uid="{31696D87-C2D3-4422-A657-27A476645835}"/>
    <cellStyle name="60% - Accent2 3" xfId="17" xr:uid="{D3FEAAF3-D538-411B-9FB9-E01D1B01EBE3}"/>
    <cellStyle name="60% - Accent2 4" xfId="45830" xr:uid="{FB5CF1CD-79D7-4D2B-9362-8FE2FDEEE6A4}"/>
    <cellStyle name="60% - Accent3 2" xfId="62" xr:uid="{03A041EA-9949-451E-A4BF-3BD2437BC6AD}"/>
    <cellStyle name="60% - Accent3 2 2" xfId="44165" xr:uid="{FEBF6EA5-D7F1-4788-80D1-AB91FB8D4357}"/>
    <cellStyle name="60% - Accent3 3" xfId="44220" xr:uid="{5263F4FD-13D4-44FC-9455-9B72529BB6B9}"/>
    <cellStyle name="60% - Accent3 4" xfId="18" xr:uid="{1C9947B3-55A8-4908-BD0D-ACACDC9EFF12}"/>
    <cellStyle name="60% - Accent3 5" xfId="45831" xr:uid="{96F74293-B9F0-45F0-8E65-13045188B703}"/>
    <cellStyle name="60% - Accent4 2" xfId="63" xr:uid="{1BA519D4-DF2A-4199-B24B-63A4E309DDC3}"/>
    <cellStyle name="60% - Accent4 2 2" xfId="44166" xr:uid="{BD8B3E6A-1646-460A-AB4A-017A02438051}"/>
    <cellStyle name="60% - Accent4 3" xfId="44221" xr:uid="{11A24FA4-04F4-4EF2-B313-711E32C45785}"/>
    <cellStyle name="60% - Accent4 4" xfId="19" xr:uid="{CDB4E422-E4B4-4905-B38D-C3E7EDED3F80}"/>
    <cellStyle name="60% - Accent4 5" xfId="45832" xr:uid="{6C242C2A-3D28-4BF2-8E6F-0ADE95C18468}"/>
    <cellStyle name="60% - Accent5 2" xfId="64" xr:uid="{80A9D03F-BB5F-472C-8168-A5F2EDF61B0D}"/>
    <cellStyle name="60% - Accent5 3" xfId="20" xr:uid="{5121F7C7-D68E-4446-832A-458CE84239AF}"/>
    <cellStyle name="60% - Accent5 4" xfId="45833" xr:uid="{B0BB434F-E1F6-421A-AFD9-7ADAA238B888}"/>
    <cellStyle name="60% - Accent6 2" xfId="65" xr:uid="{F27893B3-36CD-47C2-96C1-2753F167D5DB}"/>
    <cellStyle name="60% - Accent6 2 2" xfId="44167" xr:uid="{D5CAF310-8279-4C5A-A012-4F59E7C60D14}"/>
    <cellStyle name="60% - Accent6 3" xfId="44222" xr:uid="{C90F9292-2427-4E29-8D1C-BD94C46F446B}"/>
    <cellStyle name="60% - Accent6 4" xfId="21" xr:uid="{9D9F415F-9B11-484E-A862-3CDDA9041186}"/>
    <cellStyle name="60% - Accent6 5" xfId="45834" xr:uid="{63ADC8D8-A64D-4A5D-8608-C8AA4FFBA41F}"/>
    <cellStyle name="Accent1 2" xfId="66" xr:uid="{3D387BA9-FDBE-4E3D-8050-014076A8B8B5}"/>
    <cellStyle name="Accent1 2 2" xfId="44168" xr:uid="{77429A1C-EC09-48F9-B60A-53E27E1E349D}"/>
    <cellStyle name="Accent1 3" xfId="44223" xr:uid="{D54563C4-FA6B-40F1-A5A5-6FD81244BFFF}"/>
    <cellStyle name="Accent1 4" xfId="22" xr:uid="{F0509CAE-27A3-4423-ADA8-BE4892FDD638}"/>
    <cellStyle name="Accent1 5" xfId="45835" xr:uid="{A28D1BF2-ACC3-46E6-BDE6-86C5B2192B37}"/>
    <cellStyle name="Accent2 2" xfId="67" xr:uid="{DC9A9A25-1398-495F-BB0F-B82CC066EBE6}"/>
    <cellStyle name="Accent2 2 2" xfId="44169" xr:uid="{605E17FD-73E0-400D-91CE-44920EB3E86C}"/>
    <cellStyle name="Accent2 3" xfId="44224" xr:uid="{DA0027A4-9C3B-4232-96AD-0B9DA91D2F54}"/>
    <cellStyle name="Accent2 4" xfId="23" xr:uid="{B3F461D0-F722-4C7A-81C5-2CC506B2A720}"/>
    <cellStyle name="Accent2 5" xfId="45836" xr:uid="{6AAF6188-A6B9-4CEF-964C-6F35518BE8A7}"/>
    <cellStyle name="Accent3 2" xfId="68" xr:uid="{0C473DDD-BE1A-41D0-A438-076066BAF488}"/>
    <cellStyle name="Accent3 2 2" xfId="44170" xr:uid="{0C39C6DB-753E-4535-A851-AC119AD70F1E}"/>
    <cellStyle name="Accent3 3" xfId="44225" xr:uid="{D950395E-F70F-4267-AFAC-7AB5F24E2A67}"/>
    <cellStyle name="Accent3 4" xfId="24" xr:uid="{93F9BDFB-8CF8-4A1E-90B4-8A4C9F8C4F4D}"/>
    <cellStyle name="Accent3 5" xfId="45837" xr:uid="{73E637BF-5D7F-4D8C-B4DC-ACD7188DBF97}"/>
    <cellStyle name="Accent4 2" xfId="69" xr:uid="{1D79A1B2-1FC9-457C-B5B9-58F139DB7D3A}"/>
    <cellStyle name="Accent4 2 2" xfId="44171" xr:uid="{F41E1066-4796-42C9-8285-41D6D3E22397}"/>
    <cellStyle name="Accent4 3" xfId="44226" xr:uid="{24132F1D-8E4E-489B-8BE6-0A582875BA65}"/>
    <cellStyle name="Accent4 4" xfId="25" xr:uid="{EEC5A5F0-E6A3-4602-81F6-4045682850A8}"/>
    <cellStyle name="Accent4 5" xfId="45838" xr:uid="{3D968049-D4F6-48CF-B90D-630FC8E87F30}"/>
    <cellStyle name="Accent5 2" xfId="70" xr:uid="{D98BBCE3-3D64-47FE-91D6-9E91206DA06C}"/>
    <cellStyle name="Accent5 3" xfId="26" xr:uid="{E4131192-6784-450B-A3EB-5AFD03DCCB42}"/>
    <cellStyle name="Accent5 4" xfId="45839" xr:uid="{29807FDC-92D8-493C-BB49-434FD2B60E56}"/>
    <cellStyle name="Accent6 2" xfId="71" xr:uid="{297B548A-A222-4937-B6BE-0A86EA9F61BF}"/>
    <cellStyle name="Accent6 3" xfId="27" xr:uid="{3FE4A1F7-5307-45F0-9053-A78C4258E840}"/>
    <cellStyle name="Accent6 4" xfId="45840" xr:uid="{FB47D92A-BC48-4C0E-B248-089F17B2FBF0}"/>
    <cellStyle name="Bad 2" xfId="72" xr:uid="{231FAEAA-A7D1-4614-93FF-0C178E70EFF9}"/>
    <cellStyle name="Bad 2 2" xfId="44172" xr:uid="{5CE778D3-2E4C-4EC2-82AA-891EFD65BDCD}"/>
    <cellStyle name="Bad 3" xfId="44227" xr:uid="{8B4B669F-8F1B-4995-85D7-BAE696B0C368}"/>
    <cellStyle name="Bad 4" xfId="28" xr:uid="{CE256639-B306-4804-9307-71FB64AECD1E}"/>
    <cellStyle name="Bad 5" xfId="45841" xr:uid="{F644D00E-EF66-4438-BB5F-C6646C33E671}"/>
    <cellStyle name="Calculation 10" xfId="2571" xr:uid="{38666CE4-C297-4671-A74B-78F72DCFC104}"/>
    <cellStyle name="Calculation 10 2" xfId="6812" xr:uid="{855CC0C5-2885-4103-9A16-086052CA11CA}"/>
    <cellStyle name="Calculation 10 2 2" xfId="11995" xr:uid="{E2807914-838E-4873-9F2C-F3594A984A8B}"/>
    <cellStyle name="Calculation 10 2 2 2" xfId="20984" xr:uid="{4B5CF07D-63A3-4E35-8196-8DA342868D12}"/>
    <cellStyle name="Calculation 10 2 2 2 2" xfId="34192" xr:uid="{2D0884F7-FC00-495B-B8FA-F7C84DE8F548}"/>
    <cellStyle name="Calculation 10 2 2 3" xfId="43892" xr:uid="{E653EED9-3EC5-4378-88F8-9A24B1713F25}"/>
    <cellStyle name="Calculation 10 2 2 4" xfId="56237" xr:uid="{BF897879-A917-4D5F-A3A5-728A37F63BFA}"/>
    <cellStyle name="Calculation 10 2 3" xfId="15801" xr:uid="{F45B8E6B-4DE8-4709-89A4-2CFB07AA94CA}"/>
    <cellStyle name="Calculation 10 2 3 2" xfId="42381" xr:uid="{CB8E7687-E891-4CC9-828D-488DBD6A7EC7}"/>
    <cellStyle name="Calculation 10 2 4" xfId="25765" xr:uid="{4C6877FD-8517-4991-9FD2-82A951FDFCF8}"/>
    <cellStyle name="Calculation 10 2 5" xfId="49455" xr:uid="{B6965A9B-77A7-449E-A016-EC2349A05EDD}"/>
    <cellStyle name="Calculation 10 3" xfId="9382" xr:uid="{F4F3ECE8-AB12-424E-82FF-E2444A4A0ACD}"/>
    <cellStyle name="Calculation 10 3 2" xfId="18371" xr:uid="{03159EB3-1153-4F49-B6E5-A1DF6308DD3A}"/>
    <cellStyle name="Calculation 10 3 2 2" xfId="41898" xr:uid="{46FC1D89-22EA-4EAF-B185-85583660941A}"/>
    <cellStyle name="Calculation 10 3 2 3" xfId="58250" xr:uid="{961C236D-5FF3-4D4B-81B7-7D49D1B7765A}"/>
    <cellStyle name="Calculation 10 3 3" xfId="23874" xr:uid="{B96FF03F-5A4E-47CB-BE3D-E127D3B3B627}"/>
    <cellStyle name="Calculation 10 3 4" xfId="51468" xr:uid="{3862E2FE-DEE6-4C34-84A0-DD6AD098B603}"/>
    <cellStyle name="Calculation 10 4" xfId="12565" xr:uid="{816616C5-88EE-4375-A2F5-0898FA2DE705}"/>
    <cellStyle name="Calculation 10 4 2" xfId="21554" xr:uid="{2FC21280-EABD-41AC-A526-6DC94A6A9771}"/>
    <cellStyle name="Calculation 10 4 2 2" xfId="37352" xr:uid="{F06D6CA4-4DF7-47FB-A8A6-038A2F1040E3}"/>
    <cellStyle name="Calculation 10 4 2 3" xfId="54385" xr:uid="{3B6B57E6-6475-4F56-95E6-104BBB64D620}"/>
    <cellStyle name="Calculation 10 4 3" xfId="37691" xr:uid="{4A56874F-6D29-481D-B7FC-9A678376E4CD}"/>
    <cellStyle name="Calculation 10 4 4" xfId="47573" xr:uid="{A7E513AA-0D2A-4FFC-AD8F-5954E1D5C553}"/>
    <cellStyle name="Calculation 10 5" xfId="13425" xr:uid="{B8A0F36A-383B-4774-93F9-5D572BE775DD}"/>
    <cellStyle name="Calculation 10 5 2" xfId="33242" xr:uid="{6AB8B5EE-285C-4BA7-820A-84ABFD876089}"/>
    <cellStyle name="Calculation 10 5 3" xfId="52867" xr:uid="{D940517D-BE37-408D-A23F-8CD2B6B910FC}"/>
    <cellStyle name="Calculation 10 6" xfId="42170" xr:uid="{B0659A00-F97F-4936-8D57-82E2C8BEE943}"/>
    <cellStyle name="Calculation 10 7" xfId="44791" xr:uid="{B434ADA2-75C4-454A-A135-B9D3B8418E8A}"/>
    <cellStyle name="Calculation 10 8" xfId="45964" xr:uid="{9426BD47-6671-4910-BA3E-9F284ADF282E}"/>
    <cellStyle name="Calculation 11" xfId="2201" xr:uid="{797A4480-C7A9-4640-AE98-5F292FAD901B}"/>
    <cellStyle name="Calculation 11 2" xfId="43618" xr:uid="{10EC68B5-DEF8-4817-81EA-A8670E6DAE35}"/>
    <cellStyle name="Calculation 11 2 2" xfId="57250" xr:uid="{988B9BBC-A06A-46F7-AE73-6DF9969BC73D}"/>
    <cellStyle name="Calculation 11 2 3" xfId="50468" xr:uid="{1E0C5A55-123E-417B-A704-1E00F4464138}"/>
    <cellStyle name="Calculation 11 3" xfId="52070" xr:uid="{71248CE5-C526-4F92-9C16-2F1F9CD9FFBF}"/>
    <cellStyle name="Calculation 11 3 2" xfId="58851" xr:uid="{195EB807-D1DE-4A7E-999F-6FDDD1C00F0A}"/>
    <cellStyle name="Calculation 11 4" xfId="51083" xr:uid="{DBFA3E55-B8F4-4084-AD03-07BAC7C9F650}"/>
    <cellStyle name="Calculation 11 4 2" xfId="57865" xr:uid="{92C29CD2-F44D-44D1-A885-F49003386F8C}"/>
    <cellStyle name="Calculation 11 5" xfId="48585" xr:uid="{9EB8491C-2DD0-4625-A8D9-0358DEB58CA7}"/>
    <cellStyle name="Calculation 11 5 2" xfId="55374" xr:uid="{751FE789-76A8-4979-8A8C-78F211058D6F}"/>
    <cellStyle name="Calculation 11 6" xfId="53660" xr:uid="{6DF01600-3E82-4553-BB82-FBDC9C3D72E3}"/>
    <cellStyle name="Calculation 11 7" xfId="46971" xr:uid="{99CA3DFB-BE13-4679-AEC5-EE8E6410357C}"/>
    <cellStyle name="Calculation 12" xfId="43063" xr:uid="{6E02378C-BE4A-42FD-9DE4-C9DCAFAFEE5E}"/>
    <cellStyle name="Calculation 12 2" xfId="53977" xr:uid="{D7FD73EE-44FF-404E-9B7D-DF330995CAAC}"/>
    <cellStyle name="Calculation 12 3" xfId="47296" xr:uid="{D946E3B3-2FF9-4255-95C0-C170BDB7C266}"/>
    <cellStyle name="Calculation 13" xfId="73" xr:uid="{CBA8CB6F-E548-4955-8189-25CB83279DAB}"/>
    <cellStyle name="Calculation 13 2" xfId="55680" xr:uid="{891860F8-702A-466C-8179-A6C8409BF4C7}"/>
    <cellStyle name="Calculation 13 3" xfId="48899" xr:uid="{44E5A3C9-94D7-4303-B48D-F790B935DCBF}"/>
    <cellStyle name="Calculation 14" xfId="44126" xr:uid="{F0A1D2BA-33F9-4D27-9DFC-33705C9FAFAF}"/>
    <cellStyle name="Calculation 14 2" xfId="45842" xr:uid="{44C07DA5-792D-4D4F-9833-348ABC26FFE5}"/>
    <cellStyle name="Calculation 15" xfId="45453" xr:uid="{C0121D49-158F-4B2E-8E1B-55FD17171999}"/>
    <cellStyle name="Calculation 16" xfId="29" xr:uid="{09BBCF97-D48D-44D1-837E-A3553C2F8186}"/>
    <cellStyle name="Calculation 2" xfId="98" xr:uid="{16306BA1-449C-4649-AD1D-C4995825A39C}"/>
    <cellStyle name="Calculation 2 10" xfId="897" xr:uid="{4E2D2665-2895-4BDC-97A9-7AACFB187412}"/>
    <cellStyle name="Calculation 2 10 2" xfId="5266" xr:uid="{5A8C1523-80BA-446E-81D6-EFC74CA869B0}"/>
    <cellStyle name="Calculation 2 10 2 2" xfId="7852" xr:uid="{C6C92D6E-FCD1-49DF-B230-753AEDE45A7C}"/>
    <cellStyle name="Calculation 2 10 2 2 2" xfId="16841" xr:uid="{67D06F9B-932B-47FE-AD65-A75EB34B1363}"/>
    <cellStyle name="Calculation 2 10 2 2 2 2" xfId="29137" xr:uid="{2A40177F-4445-4B28-BCE0-8642956D3959}"/>
    <cellStyle name="Calculation 2 10 2 2 2 3" xfId="56485" xr:uid="{7E5ECA01-EC5C-4DA4-A2AB-8FE91F8AEEF4}"/>
    <cellStyle name="Calculation 2 10 2 2 3" xfId="28035" xr:uid="{B1D88479-5811-447D-9C9D-0ABAC758FDBB}"/>
    <cellStyle name="Calculation 2 10 2 2 4" xfId="49703" xr:uid="{B6859BBE-287E-414C-A132-74C21CA91C76}"/>
    <cellStyle name="Calculation 2 10 2 3" xfId="10489" xr:uid="{ED7D2400-2AEB-4183-A842-290BEBAD9270}"/>
    <cellStyle name="Calculation 2 10 2 3 2" xfId="19478" xr:uid="{713D6F70-20EE-42DF-971D-58CA5D29CD24}"/>
    <cellStyle name="Calculation 2 10 2 3 2 2" xfId="27608" xr:uid="{905247A8-0A6E-482E-8B18-D34FD7D11457}"/>
    <cellStyle name="Calculation 2 10 2 3 2 3" xfId="57837" xr:uid="{73A5480A-88CC-4147-9ECA-7A2AD01EE9EC}"/>
    <cellStyle name="Calculation 2 10 2 3 3" xfId="26521" xr:uid="{10BC4DAE-AEF4-4B35-987E-D8285A59D66A}"/>
    <cellStyle name="Calculation 2 10 2 3 4" xfId="51055" xr:uid="{D306088A-325D-463A-AC75-2F784DCF1EAB}"/>
    <cellStyle name="Calculation 2 10 2 4" xfId="14255" xr:uid="{13EC0AAC-B71F-4162-9C32-757463241C0C}"/>
    <cellStyle name="Calculation 2 10 2 4 2" xfId="40343" xr:uid="{08337513-EC1A-4907-81A5-214B1E7B5264}"/>
    <cellStyle name="Calculation 2 10 2 4 2 2" xfId="54624" xr:uid="{2B34FA35-972E-4862-9342-B3EEB8F6ED2F}"/>
    <cellStyle name="Calculation 2 10 2 4 3" xfId="47820" xr:uid="{7A776367-6819-4EFE-B3B0-79CBA7838F83}"/>
    <cellStyle name="Calculation 2 10 2 5" xfId="30174" xr:uid="{6FE79D4A-69B2-49B8-9D51-CED10605C35B}"/>
    <cellStyle name="Calculation 2 10 2 5 2" xfId="53009" xr:uid="{76EAC804-D837-4407-B2EA-ECE0D707CCDD}"/>
    <cellStyle name="Calculation 2 10 2 6" xfId="46206" xr:uid="{1EBDAFAA-A9EC-460C-8865-1D31B1B65609}"/>
    <cellStyle name="Calculation 2 10 3" xfId="3334" xr:uid="{EE9241F4-C049-427C-8DD9-2B5F0AA301A7}"/>
    <cellStyle name="Calculation 2 10 3 2" xfId="22389" xr:uid="{3A981555-7CFC-469B-B3D8-839F323BBDBF}"/>
    <cellStyle name="Calculation 2 10 3 2 2" xfId="56887" xr:uid="{F816CBC9-2CF2-4AC9-914D-52C3C478F753}"/>
    <cellStyle name="Calculation 2 10 3 2 3" xfId="50105" xr:uid="{5F8FB6ED-7050-4DBD-B8EC-5FAB8F574F5F}"/>
    <cellStyle name="Calculation 2 10 3 3" xfId="49782" xr:uid="{2AB2DB9D-3A1C-484F-8001-31D513E211F7}"/>
    <cellStyle name="Calculation 2 10 3 3 2" xfId="56564" xr:uid="{6CD52389-A0E4-4BC7-BE60-6A6D0387E24C}"/>
    <cellStyle name="Calculation 2 10 3 4" xfId="48222" xr:uid="{921BE895-9999-4EE5-810F-284EB0243890}"/>
    <cellStyle name="Calculation 2 10 3 4 2" xfId="55014" xr:uid="{2DC8C582-9AD7-42D8-AEDE-471C336FA3D8}"/>
    <cellStyle name="Calculation 2 10 3 5" xfId="53314" xr:uid="{24756168-5699-41C4-BF82-6A25332B1F85}"/>
    <cellStyle name="Calculation 2 10 3 6" xfId="46608" xr:uid="{966EE525-C0D3-4F6E-A2F5-EF90D6D9F2C1}"/>
    <cellStyle name="Calculation 2 10 4" xfId="37144" xr:uid="{A0230ED1-222D-418A-AC68-58784D02B5E2}"/>
    <cellStyle name="Calculation 2 10 4 2" xfId="56013" xr:uid="{15D78034-B6B3-44FF-90EE-F3355C0AC1FC}"/>
    <cellStyle name="Calculation 2 10 4 3" xfId="49231" xr:uid="{8FF046CC-0CE4-46B7-A31C-F635633BF509}"/>
    <cellStyle name="Calculation 2 10 5" xfId="44463" xr:uid="{E1EC6E90-6614-45C3-937D-226CD7DFE490}"/>
    <cellStyle name="Calculation 2 10 5 2" xfId="57764" xr:uid="{D4CE0887-A5F5-426C-B2A2-55D0EA140C6E}"/>
    <cellStyle name="Calculation 2 10 5 3" xfId="50982" xr:uid="{BA727B03-90DB-4D49-851F-889FF1D8B9C8}"/>
    <cellStyle name="Calculation 2 10 6" xfId="45697" xr:uid="{B6FBA41B-3FA5-48A6-B300-0BE66EBA9F9D}"/>
    <cellStyle name="Calculation 2 10 6 2" xfId="54176" xr:uid="{6C86A3B6-C601-4484-AC90-605F37D55730}"/>
    <cellStyle name="Calculation 2 10 7" xfId="52746" xr:uid="{BA7D6180-925A-4D34-B3FF-62D7CE92D31F}"/>
    <cellStyle name="Calculation 2 11" xfId="1241" xr:uid="{C84E2045-7FAB-4284-92FC-289CB1702FE3}"/>
    <cellStyle name="Calculation 2 11 2" xfId="5586" xr:uid="{7621B543-E2C2-43CF-830E-118F2DAA06D6}"/>
    <cellStyle name="Calculation 2 11 2 2" xfId="8172" xr:uid="{4633295A-7F6F-435B-B577-ABAD8EDC8C16}"/>
    <cellStyle name="Calculation 2 11 2 2 2" xfId="17161" xr:uid="{FDFC3C15-C360-4C1B-9CFF-8F9B00F2FEC8}"/>
    <cellStyle name="Calculation 2 11 2 2 2 2" xfId="26554" xr:uid="{4C082D9F-CC73-4E2E-AABC-1481AC462D78}"/>
    <cellStyle name="Calculation 2 11 2 2 2 3" xfId="56532" xr:uid="{30D06BBB-CC74-4178-9337-88E191150728}"/>
    <cellStyle name="Calculation 2 11 2 2 3" xfId="23693" xr:uid="{6F8DB337-C8A8-424F-88F4-2A98DBA52347}"/>
    <cellStyle name="Calculation 2 11 2 2 4" xfId="49750" xr:uid="{4E1B4FCA-489E-4AC7-A10F-3C492C2849D1}"/>
    <cellStyle name="Calculation 2 11 2 3" xfId="10809" xr:uid="{1E7D01EF-335A-47F8-B622-4E651F91B7D0}"/>
    <cellStyle name="Calculation 2 11 2 3 2" xfId="19798" xr:uid="{3741B1A0-28E7-4B3E-B55F-0075DA4B964A}"/>
    <cellStyle name="Calculation 2 11 2 3 2 2" xfId="36637" xr:uid="{6127C6B5-3725-44AE-87D3-0EBD65D06032}"/>
    <cellStyle name="Calculation 2 11 2 3 2 3" xfId="58496" xr:uid="{022B872B-4EAC-4587-932F-2BEA2CEC2FBF}"/>
    <cellStyle name="Calculation 2 11 2 3 3" xfId="35741" xr:uid="{46537A20-14CD-4462-80F1-A9A4CB6BA03D}"/>
    <cellStyle name="Calculation 2 11 2 3 4" xfId="51715" xr:uid="{02991986-1D32-40CC-8EDB-816EB8E3966D}"/>
    <cellStyle name="Calculation 2 11 2 4" xfId="14575" xr:uid="{82D49426-9518-4C19-9622-74B98F37050A}"/>
    <cellStyle name="Calculation 2 11 2 4 2" xfId="31362" xr:uid="{7DA2C2DB-BCF7-4925-A239-B15E5A993457}"/>
    <cellStyle name="Calculation 2 11 2 4 2 2" xfId="54668" xr:uid="{3ACD2C73-4F71-4F49-8684-F3CC9BD6BD0C}"/>
    <cellStyle name="Calculation 2 11 2 4 3" xfId="47867" xr:uid="{F1E2BEBA-A7F3-4C33-9773-65D6C1AD8280}"/>
    <cellStyle name="Calculation 2 11 2 5" xfId="26289" xr:uid="{7E965A10-662D-4279-BD0A-5A4D963D2F1A}"/>
    <cellStyle name="Calculation 2 11 2 5 2" xfId="53033" xr:uid="{A03751F1-FCF3-4A4E-9D3E-AC1E75A2EF1B}"/>
    <cellStyle name="Calculation 2 11 2 6" xfId="46253" xr:uid="{FF543BE8-7336-4D35-83D7-732B9ED88491}"/>
    <cellStyle name="Calculation 2 11 3" xfId="3678" xr:uid="{266B2750-AE60-4489-8642-83A50EB8CF79}"/>
    <cellStyle name="Calculation 2 11 3 2" xfId="34422" xr:uid="{F285E108-2A66-49D4-9976-361568CD72A5}"/>
    <cellStyle name="Calculation 2 11 3 2 2" xfId="56931" xr:uid="{5363FE77-2864-46B2-8554-8D80FAF0F90E}"/>
    <cellStyle name="Calculation 2 11 3 2 3" xfId="50149" xr:uid="{DC8BEE07-6677-44B9-9B7D-E67253FB1EEA}"/>
    <cellStyle name="Calculation 2 11 3 3" xfId="50851" xr:uid="{2D9D8947-F516-4017-A083-2B416A5F21CE}"/>
    <cellStyle name="Calculation 2 11 3 3 2" xfId="57633" xr:uid="{953AC710-D938-4C4C-8091-C76A67A18DAF}"/>
    <cellStyle name="Calculation 2 11 3 4" xfId="48266" xr:uid="{470549C1-99F7-4398-93A8-CACE01328E66}"/>
    <cellStyle name="Calculation 2 11 3 4 2" xfId="55058" xr:uid="{C5D087A8-A660-4E32-8C9A-5A869EFF3220}"/>
    <cellStyle name="Calculation 2 11 3 5" xfId="53358" xr:uid="{F95C7D1B-5B5B-4524-A1CA-B6B49504D3EF}"/>
    <cellStyle name="Calculation 2 11 3 6" xfId="46652" xr:uid="{BA3A8546-8DCC-4C11-8FDE-070067D40B16}"/>
    <cellStyle name="Calculation 2 11 4" xfId="43619" xr:uid="{4C0347A1-36E6-4F5C-97DD-241F0A5DE953}"/>
    <cellStyle name="Calculation 2 11 4 2" xfId="56060" xr:uid="{E96C372F-7C92-46CF-8B1D-E3940CC84075}"/>
    <cellStyle name="Calculation 2 11 4 3" xfId="49278" xr:uid="{014EE5CE-19D6-4A7E-A190-0B2429F94ED2}"/>
    <cellStyle name="Calculation 2 11 5" xfId="44479" xr:uid="{F0C29AE7-B09B-4A4D-B14D-E187F0515008}"/>
    <cellStyle name="Calculation 2 11 5 2" xfId="57779" xr:uid="{606D9C63-7B7C-4574-A2A3-82E3D95F3FAB}"/>
    <cellStyle name="Calculation 2 11 5 3" xfId="50997" xr:uid="{65DAB26C-CCAE-434D-8530-73757CDB1AD6}"/>
    <cellStyle name="Calculation 2 11 6" xfId="45744" xr:uid="{D8C2EC6D-7E03-46A6-BBE5-E378A5D6E50A}"/>
    <cellStyle name="Calculation 2 11 6 2" xfId="54220" xr:uid="{4C7548D8-E25B-43D0-8412-CD9943B5EC84}"/>
    <cellStyle name="Calculation 2 11 7" xfId="52770" xr:uid="{4ADFFAFF-8E25-4A1D-9BB9-0131BD63A4BC}"/>
    <cellStyle name="Calculation 2 12" xfId="1792" xr:uid="{297798F3-7BE8-403E-8BDA-0FA48EB2338A}"/>
    <cellStyle name="Calculation 2 12 2" xfId="6109" xr:uid="{C4C7B5F8-3BA9-43C2-9610-BDF55057D04B}"/>
    <cellStyle name="Calculation 2 12 2 2" xfId="8695" xr:uid="{8C6689BC-5C83-4A44-8A88-EEA9D311DE68}"/>
    <cellStyle name="Calculation 2 12 2 2 2" xfId="17684" xr:uid="{9C913E67-4A3E-4225-A8CD-7D287835667A}"/>
    <cellStyle name="Calculation 2 12 2 2 2 2" xfId="32469" xr:uid="{4C4E2554-4F0D-46EB-BAF2-25647067A0F1}"/>
    <cellStyle name="Calculation 2 12 2 2 2 3" xfId="56573" xr:uid="{9857DC3E-0B25-4EB4-BF76-65FA30D16BBB}"/>
    <cellStyle name="Calculation 2 12 2 2 3" xfId="26246" xr:uid="{FDC2D3B5-06EF-4C53-8920-2FD8F5A8196A}"/>
    <cellStyle name="Calculation 2 12 2 2 4" xfId="49791" xr:uid="{6C12816C-D46D-4559-AAF2-7AB72B5033D5}"/>
    <cellStyle name="Calculation 2 12 2 3" xfId="11332" xr:uid="{D8A475D2-6CA3-4C49-8526-F9CAB6E465F8}"/>
    <cellStyle name="Calculation 2 12 2 3 2" xfId="20321" xr:uid="{7823A794-97DB-4841-BC3F-E987F67803A9}"/>
    <cellStyle name="Calculation 2 12 2 3 2 2" xfId="36936" xr:uid="{8ED67A17-02BE-49C8-9107-130A2E9D5DFF}"/>
    <cellStyle name="Calculation 2 12 2 3 2 3" xfId="58212" xr:uid="{B0F7C2C6-7493-4322-ADD4-7E34C2852CC9}"/>
    <cellStyle name="Calculation 2 12 2 3 3" xfId="39995" xr:uid="{7F2A6594-8948-4F85-B68F-C462CD7825AA}"/>
    <cellStyle name="Calculation 2 12 2 3 4" xfId="51430" xr:uid="{341655A5-ED97-46DF-8156-A82F4C0E4A4C}"/>
    <cellStyle name="Calculation 2 12 2 4" xfId="15098" xr:uid="{10DE40B9-52D9-4A56-8EED-6325C59408BD}"/>
    <cellStyle name="Calculation 2 12 2 4 2" xfId="37582" xr:uid="{C1E9577A-6A25-458E-84AD-8EA645BC2A29}"/>
    <cellStyle name="Calculation 2 12 2 4 2 2" xfId="54706" xr:uid="{BA7EDD2A-EBC9-4698-8F24-96CAC6848DC6}"/>
    <cellStyle name="Calculation 2 12 2 4 3" xfId="47908" xr:uid="{81F585DF-EC15-4979-9751-98619F62E857}"/>
    <cellStyle name="Calculation 2 12 2 5" xfId="42592" xr:uid="{F66CD2EA-45BC-49FE-9D3E-7C70DB503FEE}"/>
    <cellStyle name="Calculation 2 12 2 5 2" xfId="53056" xr:uid="{53A09F7D-F0EF-4051-8A4C-6E0119429474}"/>
    <cellStyle name="Calculation 2 12 2 6" xfId="46294" xr:uid="{D309EF72-42D2-478E-876F-12B7E356D4ED}"/>
    <cellStyle name="Calculation 2 12 3" xfId="4229" xr:uid="{E5BAEEA0-7758-47A1-AFFF-2A68F2749DFD}"/>
    <cellStyle name="Calculation 2 12 3 2" xfId="39276" xr:uid="{98325A6C-A723-4797-94AB-BD522CE4EB2A}"/>
    <cellStyle name="Calculation 2 12 3 2 2" xfId="56969" xr:uid="{1608181F-7FCC-42E0-876A-E576499B5ACC}"/>
    <cellStyle name="Calculation 2 12 3 2 3" xfId="50187" xr:uid="{EEC75C05-502C-4C5C-B8F6-EA5A3B400782}"/>
    <cellStyle name="Calculation 2 12 3 3" xfId="52302" xr:uid="{EE72D174-0F14-4BC5-9C38-7997F99844F3}"/>
    <cellStyle name="Calculation 2 12 3 3 2" xfId="59083" xr:uid="{88061605-40BF-4685-8A72-51855E1191F8}"/>
    <cellStyle name="Calculation 2 12 3 4" xfId="48304" xr:uid="{E7A5F986-3785-4267-9E5A-2C0BA646E44F}"/>
    <cellStyle name="Calculation 2 12 3 4 2" xfId="55096" xr:uid="{B5B5C626-4F95-427C-B5AA-EF1CC76E0546}"/>
    <cellStyle name="Calculation 2 12 3 5" xfId="53396" xr:uid="{50EA15BD-53FE-48B3-9693-D728946F4B08}"/>
    <cellStyle name="Calculation 2 12 3 6" xfId="46690" xr:uid="{B161367B-52ED-4067-A1C2-31000632E2D7}"/>
    <cellStyle name="Calculation 2 12 4" xfId="34011" xr:uid="{B943C24A-5D6A-4ADA-AD55-2BC9C1A2E016}"/>
    <cellStyle name="Calculation 2 12 4 2" xfId="56101" xr:uid="{01A909AB-A6AB-4CAB-92AC-666D7D92582F}"/>
    <cellStyle name="Calculation 2 12 4 3" xfId="49319" xr:uid="{EE4CB576-FDB2-4DB4-8D39-E315FCB6ECF9}"/>
    <cellStyle name="Calculation 2 12 5" xfId="44566" xr:uid="{729DED4B-8946-4798-AB31-32E82A84F17E}"/>
    <cellStyle name="Calculation 2 12 5 2" xfId="58515" xr:uid="{C9305BF2-1984-40FC-841B-EA427656E600}"/>
    <cellStyle name="Calculation 2 12 5 3" xfId="51734" xr:uid="{3EBD73E1-2A8F-41C2-8167-E07D26119477}"/>
    <cellStyle name="Calculation 2 12 6" xfId="45785" xr:uid="{78140651-4FB3-46FD-A719-6F0E8E1A3545}"/>
    <cellStyle name="Calculation 2 12 6 2" xfId="54258" xr:uid="{F5AF4374-697E-45E6-AC5E-D482187EB1BA}"/>
    <cellStyle name="Calculation 2 12 7" xfId="52793" xr:uid="{23D9B45C-861D-4884-BECC-C11532192CC6}"/>
    <cellStyle name="Calculation 2 13" xfId="1928" xr:uid="{DFE91C75-29A0-41CC-915F-BA589176937F}"/>
    <cellStyle name="Calculation 2 13 2" xfId="6243" xr:uid="{12D8C438-241A-46D6-8EA6-B49EF6C0E645}"/>
    <cellStyle name="Calculation 2 13 2 2" xfId="8829" xr:uid="{DA78B825-962E-4D47-9401-58A2A4C0BA30}"/>
    <cellStyle name="Calculation 2 13 2 2 2" xfId="17818" xr:uid="{AB05EFB4-8141-4392-AD96-A413B4FBAC9C}"/>
    <cellStyle name="Calculation 2 13 2 2 2 2" xfId="39784" xr:uid="{B9DE0704-611A-4946-9C5B-3E9CB4D598EE}"/>
    <cellStyle name="Calculation 2 13 2 2 2 3" xfId="56612" xr:uid="{96093E4C-8205-4B96-A558-0799D23E64F9}"/>
    <cellStyle name="Calculation 2 13 2 2 3" xfId="38977" xr:uid="{ADFAD4E7-1131-40BD-AA5A-E53BC5A3C903}"/>
    <cellStyle name="Calculation 2 13 2 2 4" xfId="49830" xr:uid="{EFAFEA01-630A-4910-826B-B8DAF84ED039}"/>
    <cellStyle name="Calculation 2 13 2 3" xfId="11466" xr:uid="{B8DA26C9-767A-4117-A5CC-6FAA2FCA0948}"/>
    <cellStyle name="Calculation 2 13 2 3 2" xfId="20455" xr:uid="{A8AE61BC-D0DE-4F79-8ACA-64EF83E2254B}"/>
    <cellStyle name="Calculation 2 13 2 3 2 2" xfId="25581" xr:uid="{23072B34-1EB2-4C3B-96E8-189B9B521424}"/>
    <cellStyle name="Calculation 2 13 2 3 2 3" xfId="58649" xr:uid="{C29E1E81-D5A6-4B1F-9221-E0F581D11957}"/>
    <cellStyle name="Calculation 2 13 2 3 3" xfId="40069" xr:uid="{11E6605B-3A04-457F-868B-31ADFD0EF209}"/>
    <cellStyle name="Calculation 2 13 2 3 4" xfId="51868" xr:uid="{CA96122D-6474-4B36-9264-D48E88F9E99B}"/>
    <cellStyle name="Calculation 2 13 2 4" xfId="15232" xr:uid="{FFA1FA14-8225-4391-8AA6-65DBECE3EFF1}"/>
    <cellStyle name="Calculation 2 13 2 4 2" xfId="23949" xr:uid="{69C9A89D-D913-42D8-8011-BDDE49A65D2D}"/>
    <cellStyle name="Calculation 2 13 2 4 2 2" xfId="54745" xr:uid="{996856B6-2CCD-4B08-AD56-2C4F83971E13}"/>
    <cellStyle name="Calculation 2 13 2 4 3" xfId="47947" xr:uid="{803B46E8-A7EC-4974-B4AE-37ED885C8F71}"/>
    <cellStyle name="Calculation 2 13 2 5" xfId="23562" xr:uid="{C75F9702-8481-42FE-B4B8-30E8535931E6}"/>
    <cellStyle name="Calculation 2 13 2 5 2" xfId="53078" xr:uid="{05E31B31-C862-437C-A158-1108C7FE31BA}"/>
    <cellStyle name="Calculation 2 13 2 6" xfId="46333" xr:uid="{65C7CD8E-A18D-4B4F-B0E5-216D2081C0C8}"/>
    <cellStyle name="Calculation 2 13 3" xfId="4365" xr:uid="{6FEB9462-942D-42DA-B1BC-2CC3DBEDB5F3}"/>
    <cellStyle name="Calculation 2 13 3 2" xfId="28973" xr:uid="{2A8C14A1-4198-4247-8A0D-1AB734654C47}"/>
    <cellStyle name="Calculation 2 13 3 2 2" xfId="57008" xr:uid="{4A9D629B-0F84-4C3A-92EB-12CE3A4032FA}"/>
    <cellStyle name="Calculation 2 13 3 2 3" xfId="50226" xr:uid="{2ED37179-8B80-4CE5-ADF5-898825B64D6C}"/>
    <cellStyle name="Calculation 2 13 3 3" xfId="50895" xr:uid="{6265F76E-D4A8-484B-9F95-E0D9272F7BED}"/>
    <cellStyle name="Calculation 2 13 3 3 2" xfId="57677" xr:uid="{A5A14555-5ADD-4C54-8FCC-2183FD79AB37}"/>
    <cellStyle name="Calculation 2 13 3 4" xfId="48343" xr:uid="{38E833B1-8A5B-45FE-8520-A11CA132932C}"/>
    <cellStyle name="Calculation 2 13 3 4 2" xfId="55135" xr:uid="{216DF60A-FC61-454F-BC23-8B12CB2B1C0C}"/>
    <cellStyle name="Calculation 2 13 3 5" xfId="53433" xr:uid="{AE284C44-442D-4F16-B542-209D1242CAF4}"/>
    <cellStyle name="Calculation 2 13 3 6" xfId="46729" xr:uid="{D96C2972-0D63-4E21-B74D-F9F8B8E2264C}"/>
    <cellStyle name="Calculation 2 13 4" xfId="23788" xr:uid="{9991862F-F723-4BF0-A245-925966878B46}"/>
    <cellStyle name="Calculation 2 13 4 2" xfId="56140" xr:uid="{A262D717-8747-40CC-8703-6D213E951A33}"/>
    <cellStyle name="Calculation 2 13 4 3" xfId="49358" xr:uid="{8E7E76D4-D08D-483A-B05C-ADAF3733CD47}"/>
    <cellStyle name="Calculation 2 13 5" xfId="44515" xr:uid="{1AAC049F-0FDC-4870-B742-DD3300B9BA32}"/>
    <cellStyle name="Calculation 2 13 5 2" xfId="57640" xr:uid="{257175A6-8C1B-422B-9084-407EF9D18B52}"/>
    <cellStyle name="Calculation 2 13 5 3" xfId="50858" xr:uid="{306DBE4B-41F7-4C8F-B3B6-42F657A0850C}"/>
    <cellStyle name="Calculation 2 13 6" xfId="47478" xr:uid="{2E5F2074-9672-4474-8FAB-E323976E0A1A}"/>
    <cellStyle name="Calculation 2 13 6 2" xfId="54297" xr:uid="{E53462D5-52CB-407A-8CA8-ACC7956689BE}"/>
    <cellStyle name="Calculation 2 13 7" xfId="52811" xr:uid="{0BB6A5FF-95E2-473C-9430-E22F4A5026FC}"/>
    <cellStyle name="Calculation 2 13 8" xfId="45870" xr:uid="{4013A938-1F0B-448E-96DD-45D2EDD0740F}"/>
    <cellStyle name="Calculation 2 14" xfId="2617" xr:uid="{DDA5ED61-2011-47EB-91FA-76D67B5D1E6B}"/>
    <cellStyle name="Calculation 2 14 2" xfId="6858" xr:uid="{D8F150C5-E002-445B-AA19-C67CBBD3042F}"/>
    <cellStyle name="Calculation 2 14 2 2" xfId="15847" xr:uid="{1D77CF7E-A5E3-4FA5-B837-0A3CC3F44DAF}"/>
    <cellStyle name="Calculation 2 14 2 2 2" xfId="29805" xr:uid="{BE91D771-ECE8-4770-B4F1-F2BFCFA16F9E}"/>
    <cellStyle name="Calculation 2 14 2 2 2 2" xfId="56651" xr:uid="{42717389-BC14-4357-92EB-3C02D948AA14}"/>
    <cellStyle name="Calculation 2 14 2 2 3" xfId="49869" xr:uid="{6924047A-944C-4909-BA06-FCBA5CBEDFE3}"/>
    <cellStyle name="Calculation 2 14 2 3" xfId="37364" xr:uid="{3EFBA1A4-5F54-4782-9C85-920AD302D8B8}"/>
    <cellStyle name="Calculation 2 14 2 3 2" xfId="58782" xr:uid="{C83E8A7D-00F7-4496-824F-6E8F2417B880}"/>
    <cellStyle name="Calculation 2 14 2 3 3" xfId="52001" xr:uid="{198F8604-F6AD-42A9-A9F2-1BFBC7B3A65A}"/>
    <cellStyle name="Calculation 2 14 2 4" xfId="47986" xr:uid="{D745FCF8-2CB2-4829-B325-4E7CF09AF1CD}"/>
    <cellStyle name="Calculation 2 14 2 4 2" xfId="54781" xr:uid="{4A4A1A4B-D95E-4C02-8A58-0D5AA4EE120C}"/>
    <cellStyle name="Calculation 2 14 2 5" xfId="53099" xr:uid="{3251BDDC-A960-4153-8340-FF0C370CCCAD}"/>
    <cellStyle name="Calculation 2 14 2 6" xfId="46372" xr:uid="{8A241AC7-AA47-496C-A868-31A68BCF9B33}"/>
    <cellStyle name="Calculation 2 14 3" xfId="9428" xr:uid="{831727E7-3186-435F-AF85-9B29F32C0C99}"/>
    <cellStyle name="Calculation 2 14 3 2" xfId="18417" xr:uid="{B0F68928-0A7F-46A8-BF59-15FCED6EE38C}"/>
    <cellStyle name="Calculation 2 14 3 2 2" xfId="31625" xr:uid="{DA46DCA5-24B6-4756-8892-B2CFC6249908}"/>
    <cellStyle name="Calculation 2 14 3 2 2 2" xfId="57044" xr:uid="{97B80284-0F18-49DA-80E9-7D1B0A2FDBCD}"/>
    <cellStyle name="Calculation 2 14 3 2 3" xfId="50262" xr:uid="{43A87477-E44F-4E29-9638-FFEA530265A4}"/>
    <cellStyle name="Calculation 2 14 3 3" xfId="25481" xr:uid="{8FE138F1-C229-419D-A00E-2684D63A94D3}"/>
    <cellStyle name="Calculation 2 14 3 3 2" xfId="58055" xr:uid="{683CD8F2-56AD-45B6-9F61-679EEBD88CEC}"/>
    <cellStyle name="Calculation 2 14 3 3 3" xfId="51273" xr:uid="{2961F77A-E951-4D24-8F62-2F4FA412736F}"/>
    <cellStyle name="Calculation 2 14 3 4" xfId="48379" xr:uid="{71FA8821-4E7B-424B-BBFC-132FC3EA43E9}"/>
    <cellStyle name="Calculation 2 14 3 4 2" xfId="55171" xr:uid="{97CEE2C3-3C9B-473E-9D70-88C7FB233377}"/>
    <cellStyle name="Calculation 2 14 3 5" xfId="53466" xr:uid="{EAECC7B0-61FD-4A4A-AE79-5A4F78A1ADFD}"/>
    <cellStyle name="Calculation 2 14 3 6" xfId="46765" xr:uid="{E334120B-1368-4B1D-8A99-EEA19C64CAE5}"/>
    <cellStyle name="Calculation 2 14 4" xfId="13471" xr:uid="{E55196E7-BDA3-4692-96C4-D8FB08395344}"/>
    <cellStyle name="Calculation 2 14 4 2" xfId="27005" xr:uid="{E023B507-A6D3-4AAA-8446-4D7D6C46245E}"/>
    <cellStyle name="Calculation 2 14 4 2 2" xfId="56179" xr:uid="{13FC28AF-556B-4734-AEDA-A34F20094BAC}"/>
    <cellStyle name="Calculation 2 14 4 3" xfId="49397" xr:uid="{1CEE57FF-65D3-4FF1-8D78-2806F3E53A60}"/>
    <cellStyle name="Calculation 2 14 5" xfId="31871" xr:uid="{42AE61CD-C259-4567-A625-635C52B7559F}"/>
    <cellStyle name="Calculation 2 14 5 2" xfId="57573" xr:uid="{B3A76167-EFCE-4FED-9AC0-6F0C85F9C90E}"/>
    <cellStyle name="Calculation 2 14 5 3" xfId="50791" xr:uid="{091CF783-230F-4FF6-AC74-9218A2E75FBF}"/>
    <cellStyle name="Calculation 2 14 6" xfId="44604" xr:uid="{683A2418-4143-4AC2-856B-CB0A0B740601}"/>
    <cellStyle name="Calculation 2 14 6 2" xfId="54333" xr:uid="{45484515-68C8-452A-B007-4EB6EFEE102D}"/>
    <cellStyle name="Calculation 2 14 6 3" xfId="47517" xr:uid="{62D6C231-2170-4624-AB2B-3BADC9A4C279}"/>
    <cellStyle name="Calculation 2 14 7" xfId="52832" xr:uid="{C1190D8A-CB1C-4733-8732-1D9E42343217}"/>
    <cellStyle name="Calculation 2 14 8" xfId="45906" xr:uid="{C18B82D6-481F-4C93-8EF7-00C5E88E4690}"/>
    <cellStyle name="Calculation 2 15" xfId="6505" xr:uid="{13D79173-7C64-4E41-B739-7F755A649CE8}"/>
    <cellStyle name="Calculation 2 15 2" xfId="11728" xr:uid="{9D7F83F1-1266-4B92-ADE4-1648CBA35DD7}"/>
    <cellStyle name="Calculation 2 15 2 2" xfId="20717" xr:uid="{4C2908D9-6514-4872-A290-4BD729A55598}"/>
    <cellStyle name="Calculation 2 15 2 2 2" xfId="28783" xr:uid="{77486B1C-3B34-4087-B999-8C21C5F8E8FF}"/>
    <cellStyle name="Calculation 2 15 2 2 3" xfId="56284" xr:uid="{89CC0D75-D58F-43D4-A0EE-C0E1401B19AC}"/>
    <cellStyle name="Calculation 2 15 2 3" xfId="39934" xr:uid="{DF42E91D-76E4-436D-8FA7-CFA591CC1D85}"/>
    <cellStyle name="Calculation 2 15 2 4" xfId="49502" xr:uid="{90631911-2AAF-4BCF-9DDA-A5E1D3DD8818}"/>
    <cellStyle name="Calculation 2 15 3" xfId="15494" xr:uid="{B945A40A-DD09-44D3-ABC1-DAB9D9EF67BD}"/>
    <cellStyle name="Calculation 2 15 3 2" xfId="32939" xr:uid="{D871E441-7609-48E8-98C1-D643B5498D98}"/>
    <cellStyle name="Calculation 2 15 3 2 2" xfId="57852" xr:uid="{8DC6FB1C-532D-4D37-979F-E8BF585BA1B9}"/>
    <cellStyle name="Calculation 2 15 3 3" xfId="51070" xr:uid="{F4B5BAC2-DE2D-4287-88DB-A5D4179ADAF9}"/>
    <cellStyle name="Calculation 2 15 4" xfId="30123" xr:uid="{F870CC1D-E977-4891-AF3E-E8F02571BB6D}"/>
    <cellStyle name="Calculation 2 15 4 2" xfId="54430" xr:uid="{36B305C2-B657-484A-9DFC-6610E185DE04}"/>
    <cellStyle name="Calculation 2 15 4 3" xfId="47619" xr:uid="{DF2AE70E-A45A-40B4-8776-64DA0291A2AD}"/>
    <cellStyle name="Calculation 2 15 5" xfId="44680" xr:uid="{808232A9-3AF2-4E9A-9E59-4BB0D2A7C2BA}"/>
    <cellStyle name="Calculation 2 15 5 2" xfId="52894" xr:uid="{C196B218-4DD1-4CAA-BCBD-C2825AFC20F4}"/>
    <cellStyle name="Calculation 2 15 6" xfId="46011" xr:uid="{AE5B1C39-44DC-4949-B158-1BBE5E89A012}"/>
    <cellStyle name="Calculation 2 16" xfId="9091" xr:uid="{414BA5AD-368C-4DC2-B5E7-FBC83BA888A3}"/>
    <cellStyle name="Calculation 2 16 2" xfId="18080" xr:uid="{F017C932-4064-4037-8889-9FD14080225B}"/>
    <cellStyle name="Calculation 2 16 2 2" xfId="32504" xr:uid="{987EB614-E1E6-4DFB-8B2C-B0F8F50C0F96}"/>
    <cellStyle name="Calculation 2 16 2 2 2" xfId="56696" xr:uid="{2EB9CB9E-C830-424F-9302-F4BFC9D2E20B}"/>
    <cellStyle name="Calculation 2 16 2 3" xfId="49914" xr:uid="{826B7D8C-4987-4F9D-8B39-C4C160616AA9}"/>
    <cellStyle name="Calculation 2 16 3" xfId="23136" xr:uid="{91144BFB-E5E9-4908-8AC0-DC29D10AC074}"/>
    <cellStyle name="Calculation 2 16 3 2" xfId="57643" xr:uid="{ECE61EE1-7A46-4ED1-AD01-C6238ECADD9A}"/>
    <cellStyle name="Calculation 2 16 3 3" xfId="50861" xr:uid="{1BF96107-2F3B-4D55-8155-A00AE6F1CBD6}"/>
    <cellStyle name="Calculation 2 16 4" xfId="44616" xr:uid="{0773F6B0-A0A9-410D-AD25-23008E6D11F7}"/>
    <cellStyle name="Calculation 2 16 4 2" xfId="54823" xr:uid="{97A3F5D3-8128-4C20-A9B5-19EA84FFBFC0}"/>
    <cellStyle name="Calculation 2 16 4 3" xfId="48031" xr:uid="{683193E8-2D0C-4159-9DD0-A911BF811C48}"/>
    <cellStyle name="Calculation 2 16 5" xfId="53123" xr:uid="{756B54EA-8267-4921-B2E3-9F192490D8BD}"/>
    <cellStyle name="Calculation 2 16 6" xfId="46417" xr:uid="{19E75DDE-C790-47E6-B809-A22C60D2C120}"/>
    <cellStyle name="Calculation 2 17" xfId="9822" xr:uid="{C1505397-2186-4E48-AA05-F41ECE144E94}"/>
    <cellStyle name="Calculation 2 17 2" xfId="18811" xr:uid="{E2012511-F7D0-4681-AEC4-6A94CC934007}"/>
    <cellStyle name="Calculation 2 17 2 2" xfId="34490" xr:uid="{B37BD998-C3FF-4038-A6A6-4CDC40A6434B}"/>
    <cellStyle name="Calculation 2 17 2 2 2" xfId="57177" xr:uid="{BF27D21E-7A67-4828-B755-113B5E29F325}"/>
    <cellStyle name="Calculation 2 17 2 3" xfId="50395" xr:uid="{7599D91F-91AA-49E0-B1B9-C12031F49A45}"/>
    <cellStyle name="Calculation 2 17 3" xfId="33368" xr:uid="{BB1874E0-A288-48AA-A613-13D84B33F4C3}"/>
    <cellStyle name="Calculation 2 17 3 2" xfId="57718" xr:uid="{F6FC5EB6-F971-4C66-A533-E14AFFB87CDD}"/>
    <cellStyle name="Calculation 2 17 3 3" xfId="50936" xr:uid="{7888011F-1CD3-4643-98E7-B06F1B24CA46}"/>
    <cellStyle name="Calculation 2 17 4" xfId="44708" xr:uid="{F6F1B631-A895-49AA-A372-47ED3E7393FE}"/>
    <cellStyle name="Calculation 2 17 4 2" xfId="55304" xr:uid="{37CC3085-557D-47AE-BB3D-F1E906E6DC63}"/>
    <cellStyle name="Calculation 2 17 4 3" xfId="48512" xr:uid="{6D30FFBF-5820-4771-9D88-B0E5E4E946D7}"/>
    <cellStyle name="Calculation 2 17 5" xfId="53590" xr:uid="{829DFC52-F8D8-438C-9938-80C99A1DE3F8}"/>
    <cellStyle name="Calculation 2 17 6" xfId="46898" xr:uid="{0F64CBB9-657B-4BDC-B3E5-4FF35EDB0ACF}"/>
    <cellStyle name="Calculation 2 18" xfId="2209" xr:uid="{3F3369CF-E496-4EB4-B0AA-E89937E55CB3}"/>
    <cellStyle name="Calculation 2 18 2" xfId="33095" xr:uid="{142E442D-0655-469A-93D6-6E69A50CC56A}"/>
    <cellStyle name="Calculation 2 18 2 2" xfId="57087" xr:uid="{1E9C3BBF-D9D0-4C61-B773-6AA653D0038B}"/>
    <cellStyle name="Calculation 2 18 2 3" xfId="50305" xr:uid="{FBE4DD3E-C478-4BAB-8321-37F479F057DF}"/>
    <cellStyle name="Calculation 2 18 3" xfId="44707" xr:uid="{E5535D85-C106-43FA-A26F-C83662ED9AA7}"/>
    <cellStyle name="Calculation 2 18 3 2" xfId="58692" xr:uid="{D071C33D-EFB5-4994-8592-7919DDD03F6E}"/>
    <cellStyle name="Calculation 2 18 3 3" xfId="51911" xr:uid="{9D4501B6-306C-4558-BDA6-2B76AC43AAC8}"/>
    <cellStyle name="Calculation 2 18 4" xfId="51295" xr:uid="{F164EC46-58FC-4EE1-8414-21ED359BE8AF}"/>
    <cellStyle name="Calculation 2 18 4 2" xfId="58077" xr:uid="{4AF13615-4085-4B84-B536-AFD331E3CEA0}"/>
    <cellStyle name="Calculation 2 18 5" xfId="48422" xr:uid="{56EFBD4F-66AB-4490-8C15-D9CD7D070D56}"/>
    <cellStyle name="Calculation 2 18 5 2" xfId="55214" xr:uid="{2E827DC7-B2AC-464E-8657-904E3943696C}"/>
    <cellStyle name="Calculation 2 18 6" xfId="53500" xr:uid="{B24BB2E4-5B57-44CD-A31B-2129F61C0DFE}"/>
    <cellStyle name="Calculation 2 18 7" xfId="46808" xr:uid="{27F6E081-4184-469E-B5C4-4981EDBEB4B1}"/>
    <cellStyle name="Calculation 2 19" xfId="13118" xr:uid="{C42CD67B-BA2B-4010-8B27-A13C4F94C4F5}"/>
    <cellStyle name="Calculation 2 19 2" xfId="28770" xr:uid="{8C208CCE-AE38-4B91-9856-A60D4EDA8A11}"/>
    <cellStyle name="Calculation 2 19 2 2" xfId="57125" xr:uid="{DB2E6CA1-6039-48A6-BD43-E53B5FD3F7A7}"/>
    <cellStyle name="Calculation 2 19 2 3" xfId="50343" xr:uid="{3D6D63E1-A3FB-4A43-A3F6-CC2CFEE3C57C}"/>
    <cellStyle name="Calculation 2 19 3" xfId="44813" xr:uid="{016070FF-69AA-4B11-B6F1-96DB515FA433}"/>
    <cellStyle name="Calculation 2 19 3 2" xfId="58727" xr:uid="{CCBC440A-5CC3-4F8D-8B52-387905402DB0}"/>
    <cellStyle name="Calculation 2 19 3 3" xfId="51946" xr:uid="{948F751B-FE3E-4C4C-AC29-D4B180F0014E}"/>
    <cellStyle name="Calculation 2 19 4" xfId="50811" xr:uid="{E36A7215-956B-4679-A173-7BADA6D44188}"/>
    <cellStyle name="Calculation 2 19 4 2" xfId="57593" xr:uid="{071F99FB-6739-4794-AA45-D1F463A74FF4}"/>
    <cellStyle name="Calculation 2 19 5" xfId="48460" xr:uid="{DD0A2B66-8D72-4522-B9A7-EC610396BB85}"/>
    <cellStyle name="Calculation 2 19 5 2" xfId="55252" xr:uid="{CD918D80-6133-4617-B944-6FF0B02A3F81}"/>
    <cellStyle name="Calculation 2 19 6" xfId="53538" xr:uid="{57110B74-DB85-47F0-A22D-BF42BEECF555}"/>
    <cellStyle name="Calculation 2 19 7" xfId="46846" xr:uid="{7C6B1782-908E-420A-9440-5D50B7E85AF0}"/>
    <cellStyle name="Calculation 2 2" xfId="147" xr:uid="{4B4265E1-FAAF-4439-877F-F70F017CF952}"/>
    <cellStyle name="Calculation 2 2 10" xfId="1958" xr:uid="{74B2F363-8711-43F2-81D6-355A6D55089C}"/>
    <cellStyle name="Calculation 2 2 10 2" xfId="6268" xr:uid="{C07AE774-D93B-4BB4-A2E6-E063C3AC46A5}"/>
    <cellStyle name="Calculation 2 2 10 2 2" xfId="8854" xr:uid="{080E00DA-BA2C-461E-8E53-6B35E74D2BE2}"/>
    <cellStyle name="Calculation 2 2 10 2 2 2" xfId="17843" xr:uid="{B7517197-9F5C-4F9C-BF0B-447715C742A0}"/>
    <cellStyle name="Calculation 2 2 10 2 2 2 2" xfId="22731" xr:uid="{39A4C1D9-1B20-4078-885D-18EB31589170}"/>
    <cellStyle name="Calculation 2 2 10 2 2 2 3" xfId="56624" xr:uid="{64FE6269-DE24-4763-A68F-72F8DB16DE8F}"/>
    <cellStyle name="Calculation 2 2 10 2 2 3" xfId="36021" xr:uid="{E17A7753-C298-4E7A-813F-E60253A658E5}"/>
    <cellStyle name="Calculation 2 2 10 2 2 4" xfId="49842" xr:uid="{B057C93F-0C47-4B3E-B7B5-077DE2282A0F}"/>
    <cellStyle name="Calculation 2 2 10 2 3" xfId="11491" xr:uid="{9B28B890-23E1-47DB-A3F8-F85B9221503A}"/>
    <cellStyle name="Calculation 2 2 10 2 3 2" xfId="20480" xr:uid="{552BF7D2-CBC6-4086-A408-C5D07CC87CB3}"/>
    <cellStyle name="Calculation 2 2 10 2 3 2 2" xfId="40863" xr:uid="{1E811B95-CB61-4555-B3F6-C52549FE691D}"/>
    <cellStyle name="Calculation 2 2 10 2 3 2 3" xfId="58510" xr:uid="{3EE91436-D70F-42D9-84F4-7A270D55986F}"/>
    <cellStyle name="Calculation 2 2 10 2 3 3" xfId="25168" xr:uid="{5893F4E0-2595-4401-BD67-B6446EECF49E}"/>
    <cellStyle name="Calculation 2 2 10 2 3 4" xfId="51729" xr:uid="{0590DD9C-BADC-4211-8379-921E7F337EFE}"/>
    <cellStyle name="Calculation 2 2 10 2 4" xfId="15257" xr:uid="{27F74F6C-E437-4E57-817D-7287E0E07BAF}"/>
    <cellStyle name="Calculation 2 2 10 2 4 2" xfId="22190" xr:uid="{CA30036D-6CCB-4086-8248-97324495E216}"/>
    <cellStyle name="Calculation 2 2 10 2 4 2 2" xfId="54757" xr:uid="{8E5C193F-C131-4B9A-A8F8-ED11FAE65A87}"/>
    <cellStyle name="Calculation 2 2 10 2 4 3" xfId="47959" xr:uid="{89E32B5E-A892-497D-AE73-757887669B73}"/>
    <cellStyle name="Calculation 2 2 10 2 5" xfId="26083" xr:uid="{E02012F7-E80A-49B1-B764-79762387E471}"/>
    <cellStyle name="Calculation 2 2 10 2 5 2" xfId="53085" xr:uid="{27FC95F4-87DC-4E7D-94B1-30FC7C21147E}"/>
    <cellStyle name="Calculation 2 2 10 2 6" xfId="46345" xr:uid="{D7F1BBFF-6DD8-4983-A44E-75B75F018B99}"/>
    <cellStyle name="Calculation 2 2 10 3" xfId="4395" xr:uid="{A6DADAB0-3529-42BF-AB41-A802B35AFC89}"/>
    <cellStyle name="Calculation 2 2 10 3 2" xfId="27310" xr:uid="{25F3A381-1EA8-4C9D-827A-0324E303985F}"/>
    <cellStyle name="Calculation 2 2 10 3 2 2" xfId="57020" xr:uid="{8DF7BECE-9D5E-408F-A6AB-2596F2B089DB}"/>
    <cellStyle name="Calculation 2 2 10 3 2 3" xfId="50238" xr:uid="{B224B313-7CE4-4FDE-8432-7C586301E613}"/>
    <cellStyle name="Calculation 2 2 10 3 3" xfId="48875" xr:uid="{EB3E9D58-58A8-413E-93E4-A92E2F952693}"/>
    <cellStyle name="Calculation 2 2 10 3 3 2" xfId="55656" xr:uid="{A98E24A3-D3BF-499A-B478-7EFEACE36176}"/>
    <cellStyle name="Calculation 2 2 10 3 4" xfId="48355" xr:uid="{5760DD17-812A-4CD7-AED1-F16DCEF0A39F}"/>
    <cellStyle name="Calculation 2 2 10 3 4 2" xfId="55147" xr:uid="{C397F5A2-B5F1-4A76-A874-D7710F6770CA}"/>
    <cellStyle name="Calculation 2 2 10 3 5" xfId="53445" xr:uid="{31ADBECA-526B-480F-AB0F-F0E43FB083B0}"/>
    <cellStyle name="Calculation 2 2 10 3 6" xfId="46741" xr:uid="{ADE34BEA-BAA9-4586-9959-E29CDF03D5A6}"/>
    <cellStyle name="Calculation 2 2 10 4" xfId="31893" xr:uid="{7B0F8353-517B-46E5-8596-03DF2913AE7C}"/>
    <cellStyle name="Calculation 2 2 10 4 2" xfId="56152" xr:uid="{65E67326-3781-473E-B2BC-51412C97CDD7}"/>
    <cellStyle name="Calculation 2 2 10 4 3" xfId="49370" xr:uid="{A0D697A1-8954-4A8C-AACC-B551F4DDC4F4}"/>
    <cellStyle name="Calculation 2 2 10 5" xfId="44572" xr:uid="{EEF0C35C-B161-439F-BE37-B469AC87B5B6}"/>
    <cellStyle name="Calculation 2 2 10 5 2" xfId="57838" xr:uid="{A557EC9F-8289-4B90-BE6A-A24CA4D2AC04}"/>
    <cellStyle name="Calculation 2 2 10 5 3" xfId="51056" xr:uid="{FF1235C7-CD9B-4226-86EF-EB315CB938FE}"/>
    <cellStyle name="Calculation 2 2 10 6" xfId="47490" xr:uid="{D0E4F9E2-A040-4233-B5B8-1C7FECF6AA78}"/>
    <cellStyle name="Calculation 2 2 10 6 2" xfId="54309" xr:uid="{38FBC42B-5EFF-41AA-9277-D617E5008149}"/>
    <cellStyle name="Calculation 2 2 10 7" xfId="52818" xr:uid="{98F39EA6-7473-4A9C-863F-7D91E033EA88}"/>
    <cellStyle name="Calculation 2 2 10 8" xfId="45882" xr:uid="{63006EB6-AA5D-414C-B469-82197502AE16}"/>
    <cellStyle name="Calculation 2 2 11" xfId="2594" xr:uid="{8C69F5D1-466B-4A76-86C5-4EB20BA04062}"/>
    <cellStyle name="Calculation 2 2 11 2" xfId="6835" xr:uid="{61A0BD5A-2134-4D5A-811E-ED512B6D8D8B}"/>
    <cellStyle name="Calculation 2 2 11 2 2" xfId="15824" xr:uid="{B1D85C87-CE96-4B4C-B437-5CE8B10231A4}"/>
    <cellStyle name="Calculation 2 2 11 2 2 2" xfId="34570" xr:uid="{1FAE2F8B-8602-4425-950E-D04BD1947B12}"/>
    <cellStyle name="Calculation 2 2 11 2 2 2 2" xfId="56663" xr:uid="{F9242778-B494-4069-8D1C-35AA6B497BAB}"/>
    <cellStyle name="Calculation 2 2 11 2 2 3" xfId="49881" xr:uid="{4B226CF3-8F19-4FA8-BDE3-728CDCA8C22B}"/>
    <cellStyle name="Calculation 2 2 11 2 3" xfId="39451" xr:uid="{85BC0E2B-CE87-4973-B121-8B9E98929E5D}"/>
    <cellStyle name="Calculation 2 2 11 2 3 2" xfId="58052" xr:uid="{FF116D94-D83D-4162-B350-E0D037A72164}"/>
    <cellStyle name="Calculation 2 2 11 2 3 3" xfId="51270" xr:uid="{DE965644-E22F-4F4A-91E2-F96B6BC28291}"/>
    <cellStyle name="Calculation 2 2 11 2 4" xfId="47998" xr:uid="{D2958459-FE99-4521-AFD9-C36EAD1725A0}"/>
    <cellStyle name="Calculation 2 2 11 2 4 2" xfId="54793" xr:uid="{847259E1-5604-41AE-A593-1682995B678C}"/>
    <cellStyle name="Calculation 2 2 11 2 5" xfId="53106" xr:uid="{EBEFE895-C9C0-4CB7-AEB3-A50DF9F9B00C}"/>
    <cellStyle name="Calculation 2 2 11 2 6" xfId="46384" xr:uid="{AA9ED990-DAB5-4DF9-B2DD-22175DF7E871}"/>
    <cellStyle name="Calculation 2 2 11 3" xfId="9405" xr:uid="{9DC5D301-2D97-4DB4-9C11-238140CF4740}"/>
    <cellStyle name="Calculation 2 2 11 3 2" xfId="18394" xr:uid="{5F5A0CF5-A44F-48EC-8094-F0E6543C847F}"/>
    <cellStyle name="Calculation 2 2 11 3 2 2" xfId="33731" xr:uid="{2C97353E-5FB8-474B-A4EB-8CC91C442F18}"/>
    <cellStyle name="Calculation 2 2 11 3 2 2 2" xfId="57056" xr:uid="{94600578-3F3A-4405-BC16-5CB7C610D926}"/>
    <cellStyle name="Calculation 2 2 11 3 2 3" xfId="50274" xr:uid="{4A929DCF-73F4-4112-B8FF-578038FB930D}"/>
    <cellStyle name="Calculation 2 2 11 3 3" xfId="30682" xr:uid="{EBB6A829-8620-44B1-9100-9E7340692DBE}"/>
    <cellStyle name="Calculation 2 2 11 3 3 2" xfId="58957" xr:uid="{744A83B9-5561-4990-92F0-0F6F3256C436}"/>
    <cellStyle name="Calculation 2 2 11 3 3 3" xfId="52176" xr:uid="{1FEA2238-B650-41A3-B42A-E0906B6E96A8}"/>
    <cellStyle name="Calculation 2 2 11 3 4" xfId="48391" xr:uid="{BE36BC8B-DAED-4B02-817A-4128D7EEAA58}"/>
    <cellStyle name="Calculation 2 2 11 3 4 2" xfId="55183" xr:uid="{AC6C22D8-9D6F-4697-828D-E3361C1F718E}"/>
    <cellStyle name="Calculation 2 2 11 3 5" xfId="53473" xr:uid="{C60BFF8F-038D-42BB-8B04-E898F4982416}"/>
    <cellStyle name="Calculation 2 2 11 3 6" xfId="46777" xr:uid="{7A461C43-CC93-4AC0-A110-75B2E36CA1A9}"/>
    <cellStyle name="Calculation 2 2 11 4" xfId="13448" xr:uid="{A093BC6A-E787-4EEF-B2D7-9D9BFBC654EB}"/>
    <cellStyle name="Calculation 2 2 11 4 2" xfId="43636" xr:uid="{30EF20C7-262C-476A-A1F8-00731B3E07EC}"/>
    <cellStyle name="Calculation 2 2 11 4 2 2" xfId="56191" xr:uid="{18C8A46C-70F3-4DDA-89C6-12B893612A0A}"/>
    <cellStyle name="Calculation 2 2 11 4 3" xfId="49409" xr:uid="{9058781B-AC1F-49EA-8B05-5D7FFEC6AECD}"/>
    <cellStyle name="Calculation 2 2 11 5" xfId="33976" xr:uid="{23FBCB98-4A34-4493-AAEE-B0CE90D026A2}"/>
    <cellStyle name="Calculation 2 2 11 5 2" xfId="58253" xr:uid="{3C787396-C050-4C84-A7A5-45DE01758383}"/>
    <cellStyle name="Calculation 2 2 11 5 3" xfId="51471" xr:uid="{45825CB8-C774-4E41-AC21-4E1D1DBC4996}"/>
    <cellStyle name="Calculation 2 2 11 6" xfId="44587" xr:uid="{90F15D5F-AEBF-49ED-838D-741DFDA6D4F5}"/>
    <cellStyle name="Calculation 2 2 11 6 2" xfId="54345" xr:uid="{651001A2-943F-4BFF-9C96-904FB3462C29}"/>
    <cellStyle name="Calculation 2 2 11 6 3" xfId="47529" xr:uid="{6F401A29-73D3-4CB2-9A69-24D72DCC34ED}"/>
    <cellStyle name="Calculation 2 2 11 7" xfId="52839" xr:uid="{30A1D45B-B195-4C26-8928-9F6392C913B0}"/>
    <cellStyle name="Calculation 2 2 11 8" xfId="45918" xr:uid="{0A1089C3-37D1-451E-B9AD-69BCAFD140C7}"/>
    <cellStyle name="Calculation 2 2 12" xfId="6603" xr:uid="{42C96744-B39C-4515-85A5-18A516729B10}"/>
    <cellStyle name="Calculation 2 2 12 2" xfId="11811" xr:uid="{1753F1D2-4C06-4C87-A0CD-634F5F72E42B}"/>
    <cellStyle name="Calculation 2 2 12 2 2" xfId="20800" xr:uid="{775F09E5-CA6A-404D-B962-98DEA5A66F5B}"/>
    <cellStyle name="Calculation 2 2 12 2 2 2" xfId="42327" xr:uid="{2C6917F2-0BD5-47CE-818A-6E6C2B392344}"/>
    <cellStyle name="Calculation 2 2 12 2 2 3" xfId="56229" xr:uid="{4136200A-2C9D-445E-A084-FF6E179FA73C}"/>
    <cellStyle name="Calculation 2 2 12 2 3" xfId="41638" xr:uid="{B5299D5C-1568-4BAE-B373-7FC102F346E9}"/>
    <cellStyle name="Calculation 2 2 12 2 4" xfId="49447" xr:uid="{1D0FDABF-C043-4888-855C-FE18504DAD95}"/>
    <cellStyle name="Calculation 2 2 12 3" xfId="15592" xr:uid="{7939AB9D-3FF1-44A1-A48C-B075CBD7EF87}"/>
    <cellStyle name="Calculation 2 2 12 3 2" xfId="30014" xr:uid="{BFD5386E-30E1-4DE9-A490-3C16E70F35A6}"/>
    <cellStyle name="Calculation 2 2 12 3 2 2" xfId="55777" xr:uid="{E08C60F4-9A06-46F9-964C-21FF246725A9}"/>
    <cellStyle name="Calculation 2 2 12 3 3" xfId="48994" xr:uid="{D9E6A7C0-AB4C-49F3-911F-6FBF5425FF9E}"/>
    <cellStyle name="Calculation 2 2 12 4" xfId="27731" xr:uid="{56A24994-A653-4751-9220-9119D8D2714F}"/>
    <cellStyle name="Calculation 2 2 12 4 2" xfId="54378" xr:uid="{90A033D1-D459-4150-8991-DF8273356F25}"/>
    <cellStyle name="Calculation 2 2 12 4 3" xfId="47565" xr:uid="{EBF97EB3-165B-479B-B75B-9716D5AC0FF0}"/>
    <cellStyle name="Calculation 2 2 12 5" xfId="44626" xr:uid="{8FC18E1E-EB5C-457F-9CD1-90C5E19FB6A2}"/>
    <cellStyle name="Calculation 2 2 12 5 2" xfId="52861" xr:uid="{465CF1EE-4029-4855-B348-0ED94E95E411}"/>
    <cellStyle name="Calculation 2 2 12 6" xfId="45956" xr:uid="{90BF5E5F-9F6F-4DCB-9B9A-4F9352EFA0E3}"/>
    <cellStyle name="Calculation 2 2 13" xfId="9174" xr:uid="{0C2850DF-3861-4453-B3C1-55953D7FBBA0}"/>
    <cellStyle name="Calculation 2 2 13 2" xfId="18163" xr:uid="{FE4BE3BC-D0A8-46DD-90D5-60FFBA717180}"/>
    <cellStyle name="Calculation 2 2 13 2 2" xfId="30481" xr:uid="{30A384FF-8A32-4DA1-94B6-632443442F11}"/>
    <cellStyle name="Calculation 2 2 13 2 2 2" xfId="56270" xr:uid="{FD2D5507-11D0-440C-A6EF-5EB799147152}"/>
    <cellStyle name="Calculation 2 2 13 2 3" xfId="49488" xr:uid="{E04F00F0-CA58-451D-A3D1-BC8477C6CC80}"/>
    <cellStyle name="Calculation 2 2 13 3" xfId="36052" xr:uid="{2CD352A5-1737-4B43-9A6D-7AFBC3C86BB5}"/>
    <cellStyle name="Calculation 2 2 13 3 2" xfId="58318" xr:uid="{08495F14-FA32-42F9-B3BC-32A7DDE44D2A}"/>
    <cellStyle name="Calculation 2 2 13 3 3" xfId="51536" xr:uid="{82A57C24-7F6C-4673-9EF0-DE0D7E0B330B}"/>
    <cellStyle name="Calculation 2 2 13 4" xfId="44624" xr:uid="{32AD5F48-3410-4A18-8905-8F4DD8F10CEE}"/>
    <cellStyle name="Calculation 2 2 13 4 2" xfId="54416" xr:uid="{5267EE57-209B-440B-B3B1-C17EBAC03581}"/>
    <cellStyle name="Calculation 2 2 13 4 3" xfId="47605" xr:uid="{5A3E359D-A9F6-477D-BC9D-715101607876}"/>
    <cellStyle name="Calculation 2 2 13 5" xfId="52887" xr:uid="{D80F0D91-EB57-4B80-B3C4-E6BB7FDD4F32}"/>
    <cellStyle name="Calculation 2 2 13 6" xfId="45997" xr:uid="{A0985846-6C96-4C06-A0BF-FEA9F630C7D2}"/>
    <cellStyle name="Calculation 2 2 14" xfId="9750" xr:uid="{39DAA83C-4354-4822-8941-2495E406B6CB}"/>
    <cellStyle name="Calculation 2 2 14 2" xfId="18739" xr:uid="{692F96BC-B431-4566-84A0-5F594D2B9195}"/>
    <cellStyle name="Calculation 2 2 14 2 2" xfId="24091" xr:uid="{C324CA44-93EF-4192-BF28-7450C449E8E4}"/>
    <cellStyle name="Calculation 2 2 14 2 2 2" xfId="57146" xr:uid="{E7D8BD2E-4AD0-4F82-8FED-EABFD7C4BD9C}"/>
    <cellStyle name="Calculation 2 2 14 2 3" xfId="50364" xr:uid="{350BE47B-40FB-44B3-B653-8334D6E4B897}"/>
    <cellStyle name="Calculation 2 2 14 3" xfId="37844" xr:uid="{E97FDE33-C84A-48C9-921D-80618D5B7104}"/>
    <cellStyle name="Calculation 2 2 14 3 2" xfId="57626" xr:uid="{CC859CD9-1E59-48C7-93D5-DC5D402FBC83}"/>
    <cellStyle name="Calculation 2 2 14 3 3" xfId="50844" xr:uid="{01649C55-360C-45E6-88ED-5B7EA81FF7E2}"/>
    <cellStyle name="Calculation 2 2 14 4" xfId="44739" xr:uid="{7468E063-1E01-4020-9D0B-2B7B1348C1DB}"/>
    <cellStyle name="Calculation 2 2 14 4 2" xfId="55273" xr:uid="{CD3D7190-D54A-4ED5-96F2-A5A055EB2ADC}"/>
    <cellStyle name="Calculation 2 2 14 4 3" xfId="48481" xr:uid="{8AE4BBBA-F0F2-43B6-8A46-29FEDA006DC8}"/>
    <cellStyle name="Calculation 2 2 14 5" xfId="53559" xr:uid="{9D51DA2B-5256-43F2-BC16-0FEBF1656390}"/>
    <cellStyle name="Calculation 2 2 14 6" xfId="46867" xr:uid="{444EC3FD-9364-4E7B-ACAE-37F5ED892B61}"/>
    <cellStyle name="Calculation 2 2 15" xfId="2307" xr:uid="{4F28E6A5-BF87-4CD4-91B9-761BD2DC6813}"/>
    <cellStyle name="Calculation 2 2 15 2" xfId="39605" xr:uid="{32559984-2198-4B4F-B311-623B300E5772}"/>
    <cellStyle name="Calculation 2 2 15 2 2" xfId="57191" xr:uid="{949F5D37-CAB2-4F25-9BFA-E6B7D1F483E6}"/>
    <cellStyle name="Calculation 2 2 15 2 3" xfId="50409" xr:uid="{029E59BD-F4DD-4357-976F-1EB58DB6AE10}"/>
    <cellStyle name="Calculation 2 2 15 3" xfId="44745" xr:uid="{BF02B287-8811-4E63-82E0-AC88B0F18B17}"/>
    <cellStyle name="Calculation 2 2 15 3 2" xfId="58792" xr:uid="{A5AC6536-1D2D-404F-B66B-D0548E164335}"/>
    <cellStyle name="Calculation 2 2 15 3 3" xfId="52011" xr:uid="{8232E7DE-FA6C-487A-B1CE-83A852584A62}"/>
    <cellStyle name="Calculation 2 2 15 4" xfId="52241" xr:uid="{76952375-C03A-421D-B873-F4B53B494341}"/>
    <cellStyle name="Calculation 2 2 15 4 2" xfId="59022" xr:uid="{EE03CB78-54EE-4838-8F79-10CC931B3034}"/>
    <cellStyle name="Calculation 2 2 15 5" xfId="48526" xr:uid="{0A5F24DF-73C7-4D25-8FE7-ADA004C528CD}"/>
    <cellStyle name="Calculation 2 2 15 5 2" xfId="55315" xr:uid="{034E24BC-F62A-4187-B87B-70601F1A34D8}"/>
    <cellStyle name="Calculation 2 2 15 6" xfId="53601" xr:uid="{24219A7B-0CBC-4F60-91A2-E28BFBA2A5AA}"/>
    <cellStyle name="Calculation 2 2 15 7" xfId="46912" xr:uid="{2694C764-7A9B-4585-8663-233712962044}"/>
    <cellStyle name="Calculation 2 2 16" xfId="13216" xr:uid="{33E94688-BD02-422E-8440-307313D9983F}"/>
    <cellStyle name="Calculation 2 2 16 2" xfId="23823" xr:uid="{CAD2F6C4-FAB1-45FE-96B6-173DD6D71461}"/>
    <cellStyle name="Calculation 2 2 16 2 2" xfId="57225" xr:uid="{78996057-01EB-4D3D-A162-58AA52CAA7B6}"/>
    <cellStyle name="Calculation 2 2 16 2 3" xfId="50443" xr:uid="{3D6AD054-4524-4431-AC9B-A010F4C1DA7A}"/>
    <cellStyle name="Calculation 2 2 16 3" xfId="44801" xr:uid="{CD4B6F6C-097B-4035-84BE-83F1C62BF8BB}"/>
    <cellStyle name="Calculation 2 2 16 3 2" xfId="58826" xr:uid="{F55C4FE3-DCA0-4EB7-B1FD-3AF8B677C7C8}"/>
    <cellStyle name="Calculation 2 2 16 3 3" xfId="52045" xr:uid="{13368CA9-37F4-45D7-ACBA-D5F73A6B2312}"/>
    <cellStyle name="Calculation 2 2 16 4" xfId="51322" xr:uid="{C0EF58ED-A7C2-4AAC-847C-639B6FEC41F8}"/>
    <cellStyle name="Calculation 2 2 16 4 2" xfId="58104" xr:uid="{5CE192C7-4E73-4F4F-94F5-4C92177E8079}"/>
    <cellStyle name="Calculation 2 2 16 5" xfId="48560" xr:uid="{8F3B5FBF-3385-4AAB-9316-CED44E49A471}"/>
    <cellStyle name="Calculation 2 2 16 5 2" xfId="55349" xr:uid="{E94041B4-766B-4EFF-8EFC-B3D33F1AB515}"/>
    <cellStyle name="Calculation 2 2 16 6" xfId="53635" xr:uid="{A62F7BEA-C93C-43E8-8DE6-E0B3A304EE31}"/>
    <cellStyle name="Calculation 2 2 16 7" xfId="46946" xr:uid="{F2E06FC6-BF2C-4B9E-801B-F002C8D6FD38}"/>
    <cellStyle name="Calculation 2 2 17" xfId="29605" xr:uid="{8CA18E97-448F-48A6-8763-A69239A47861}"/>
    <cellStyle name="Calculation 2 2 17 2" xfId="44853" xr:uid="{268B9912-EB22-4B89-B9FB-10DAED245703}"/>
    <cellStyle name="Calculation 2 2 17 2 2" xfId="57254" xr:uid="{5FD45449-F3D9-4416-9B2F-AFE3A0BDE35C}"/>
    <cellStyle name="Calculation 2 2 17 2 3" xfId="50472" xr:uid="{F825FD81-9861-4897-8BBD-EDB31B55DC00}"/>
    <cellStyle name="Calculation 2 2 17 3" xfId="52074" xr:uid="{0A37032F-E75C-47D9-A9B1-84B72A4749FB}"/>
    <cellStyle name="Calculation 2 2 17 3 2" xfId="58855" xr:uid="{B312CEE3-4C7F-4B6B-8D4D-6118E35CB31A}"/>
    <cellStyle name="Calculation 2 2 17 4" xfId="51202" xr:uid="{1D2C8F32-9F86-4513-B1A8-AABC366D3403}"/>
    <cellStyle name="Calculation 2 2 17 4 2" xfId="57984" xr:uid="{92B10026-268A-4719-9027-EF83C0050460}"/>
    <cellStyle name="Calculation 2 2 17 5" xfId="48589" xr:uid="{388B74CD-9B09-4FA2-8E31-A69850854012}"/>
    <cellStyle name="Calculation 2 2 17 5 2" xfId="55378" xr:uid="{3B428754-2211-47BE-B981-8366B4A43764}"/>
    <cellStyle name="Calculation 2 2 17 6" xfId="53664" xr:uid="{BD7E10F1-2C44-49BB-A680-16A19C338B8F}"/>
    <cellStyle name="Calculation 2 2 17 7" xfId="46975" xr:uid="{05109B01-28FB-412D-8055-FFDA7C356BE6}"/>
    <cellStyle name="Calculation 2 2 18" xfId="44885" xr:uid="{15EC03EA-8FE3-4C34-9BF0-1463EFE21F0D}"/>
    <cellStyle name="Calculation 2 2 18 2" xfId="50477" xr:uid="{7C94E269-1BD7-45BB-B135-F503B4522359}"/>
    <cellStyle name="Calculation 2 2 18 2 2" xfId="57259" xr:uid="{5A4BE8A2-23F1-4B19-8FF0-5E57B4B5A7C6}"/>
    <cellStyle name="Calculation 2 2 18 3" xfId="52079" xr:uid="{ADF188E0-B132-42BF-B8FA-6D17EF0FD103}"/>
    <cellStyle name="Calculation 2 2 18 3 2" xfId="58860" xr:uid="{D8CC599B-803D-4A55-869E-6B680C17F954}"/>
    <cellStyle name="Calculation 2 2 18 4" xfId="51490" xr:uid="{854B4E2A-1814-4414-8BCB-03BE80A9B8AE}"/>
    <cellStyle name="Calculation 2 2 18 4 2" xfId="58272" xr:uid="{2D3E1077-4704-4533-8EA3-C7FAB81F3A8A}"/>
    <cellStyle name="Calculation 2 2 18 5" xfId="48594" xr:uid="{627BFF9E-5B96-4AB1-867E-6DC24146B08C}"/>
    <cellStyle name="Calculation 2 2 18 5 2" xfId="55383" xr:uid="{B84C9754-7491-473C-886A-EE74DB31FB60}"/>
    <cellStyle name="Calculation 2 2 18 6" xfId="53669" xr:uid="{C25722ED-4A1B-4D06-9C21-15AF639B9ED9}"/>
    <cellStyle name="Calculation 2 2 18 7" xfId="46980" xr:uid="{21E24F17-C918-4024-8A95-CEC708032BED}"/>
    <cellStyle name="Calculation 2 2 19" xfId="44926" xr:uid="{868BA730-E82F-42E7-ABB2-FB2D02943A6C}"/>
    <cellStyle name="Calculation 2 2 19 2" xfId="50526" xr:uid="{1946AF22-1707-4983-AD62-97E1BD532FFD}"/>
    <cellStyle name="Calculation 2 2 19 2 2" xfId="57308" xr:uid="{C742642E-48EB-4579-A4A6-3D3E50CA011F}"/>
    <cellStyle name="Calculation 2 2 19 3" xfId="52128" xr:uid="{2255B1DE-843B-4BA0-BAB2-DEAAE311A2A6}"/>
    <cellStyle name="Calculation 2 2 19 3 2" xfId="58909" xr:uid="{142C6E94-0403-4DF7-8BDB-8BF67168F78D}"/>
    <cellStyle name="Calculation 2 2 19 4" xfId="49859" xr:uid="{3CA832CD-AC91-4C0E-8108-5951CE6FBD9C}"/>
    <cellStyle name="Calculation 2 2 19 4 2" xfId="56641" xr:uid="{FA63BEDA-1EE0-4FEC-9338-42B311639A0D}"/>
    <cellStyle name="Calculation 2 2 19 5" xfId="48643" xr:uid="{ED35B3A0-0859-4723-8534-820CE11D917C}"/>
    <cellStyle name="Calculation 2 2 19 5 2" xfId="55432" xr:uid="{AD6E56E8-229E-436B-A75C-9BB63353392F}"/>
    <cellStyle name="Calculation 2 2 19 6" xfId="53718" xr:uid="{1EF7BC98-B34F-4406-A268-9A2B9EA7A98F}"/>
    <cellStyle name="Calculation 2 2 19 7" xfId="47029" xr:uid="{EABDDA38-A05C-4E40-89BD-25DF18D69A49}"/>
    <cellStyle name="Calculation 2 2 2" xfId="234" xr:uid="{B3BF954B-0280-49DB-BEDB-2D4CA67AE86F}"/>
    <cellStyle name="Calculation 2 2 2 10" xfId="6536" xr:uid="{45456CD8-6171-45DC-BF0B-C0F3B23D03C2}"/>
    <cellStyle name="Calculation 2 2 2 10 2" xfId="11755" xr:uid="{2F1FA5C8-50B9-48F9-874F-9C25BD6ADC72}"/>
    <cellStyle name="Calculation 2 2 2 10 2 2" xfId="20744" xr:uid="{58BACCE4-19D9-4F8F-9B9B-1F58CD87FC6E}"/>
    <cellStyle name="Calculation 2 2 2 10 2 2 2" xfId="28950" xr:uid="{11AD03C2-C353-49E3-8462-BCC35001E6F0}"/>
    <cellStyle name="Calculation 2 2 2 10 2 3" xfId="43924" xr:uid="{E52BB926-7AAA-41FD-931D-CF3039B0F83C}"/>
    <cellStyle name="Calculation 2 2 2 10 3" xfId="15525" xr:uid="{A460979D-451D-40C8-85CE-B19EC16149F3}"/>
    <cellStyle name="Calculation 2 2 2 10 3 2" xfId="37659" xr:uid="{CEA679D5-2609-4700-9735-565D921620E0}"/>
    <cellStyle name="Calculation 2 2 2 10 4" xfId="32912" xr:uid="{D4DA5A0D-2777-4CB8-A980-9CF47CAB3ADE}"/>
    <cellStyle name="Calculation 2 2 2 11" xfId="9118" xr:uid="{5DED66BA-BEBF-4129-8511-8D27A0706A32}"/>
    <cellStyle name="Calculation 2 2 2 11 2" xfId="18107" xr:uid="{749B1748-F4A7-4FD7-91F5-6E02AD37E86E}"/>
    <cellStyle name="Calculation 2 2 2 11 2 2" xfId="39309" xr:uid="{E60DA5B3-782D-4ECC-A8F5-15A73AFE3A3D}"/>
    <cellStyle name="Calculation 2 2 2 11 3" xfId="34607" xr:uid="{F3367F56-8E12-46D0-9DD1-FC70F117E23D}"/>
    <cellStyle name="Calculation 2 2 2 12" xfId="9360" xr:uid="{2C5939F8-42A8-41A4-8EBE-404F3B244913}"/>
    <cellStyle name="Calculation 2 2 2 12 2" xfId="18349" xr:uid="{A15CA4A3-E184-48F0-BBA9-4EE11A450846}"/>
    <cellStyle name="Calculation 2 2 2 12 2 2" xfId="27750" xr:uid="{1EF0855E-D860-4B0B-A560-1B86ED864140}"/>
    <cellStyle name="Calculation 2 2 2 12 3" xfId="36383" xr:uid="{E2F7F694-30BA-4B2B-846F-AECB33212C81}"/>
    <cellStyle name="Calculation 2 2 2 13" xfId="2240" xr:uid="{2107926B-0C9D-4E88-86E1-DEF69F2F942A}"/>
    <cellStyle name="Calculation 2 2 2 13 2" xfId="23389" xr:uid="{37BA6C5C-40D2-4EBA-9787-844EB35B1A08}"/>
    <cellStyle name="Calculation 2 2 2 14" xfId="13149" xr:uid="{DAAC3C1B-6E70-424E-9BDD-815048CE83BA}"/>
    <cellStyle name="Calculation 2 2 2 14 2" xfId="29897" xr:uid="{074DF21A-9807-43E5-B8E4-DF263A529A76}"/>
    <cellStyle name="Calculation 2 2 2 15" xfId="30921" xr:uid="{483AF5C1-FB1A-4406-AA0C-A221718647AE}"/>
    <cellStyle name="Calculation 2 2 2 16" xfId="44315" xr:uid="{119EE792-21FF-45AD-9CAF-0CA05B7A3541}"/>
    <cellStyle name="Calculation 2 2 2 17" xfId="45518" xr:uid="{35B08619-F4B5-4F03-A14B-43DD5B30223E}"/>
    <cellStyle name="Calculation 2 2 2 2" xfId="372" xr:uid="{BCB84406-0298-4ABC-BC08-44C3BE250F27}"/>
    <cellStyle name="Calculation 2 2 2 2 10" xfId="9243" xr:uid="{E9198785-8BA8-4A1F-B782-D5F05DDCB26A}"/>
    <cellStyle name="Calculation 2 2 2 2 10 2" xfId="18232" xr:uid="{0C4CCC24-220B-442D-94EA-B1065549F360}"/>
    <cellStyle name="Calculation 2 2 2 2 10 2 2" xfId="40732" xr:uid="{84E5B065-B740-474B-A8E1-027F40A6E45C}"/>
    <cellStyle name="Calculation 2 2 2 2 10 3" xfId="30428" xr:uid="{A53FE796-47A9-4F7B-8B3C-74FE33E3DC9F}"/>
    <cellStyle name="Calculation 2 2 2 2 11" xfId="9697" xr:uid="{0E6859CD-39B4-4169-B62A-A2D3C59F73A7}"/>
    <cellStyle name="Calculation 2 2 2 2 11 2" xfId="18686" xr:uid="{AAA4F7C3-A325-4AD7-8AF5-2EBA6F49645A}"/>
    <cellStyle name="Calculation 2 2 2 2 11 2 2" xfId="38265" xr:uid="{5C55EC97-BF9E-42E5-8C43-DE984F2811E2}"/>
    <cellStyle name="Calculation 2 2 2 2 11 3" xfId="26480" xr:uid="{CAD0182C-55A1-4818-9F6F-44E62413ED3B}"/>
    <cellStyle name="Calculation 2 2 2 2 12" xfId="2378" xr:uid="{50C0F539-1D23-457D-A0AB-AD859156DB5C}"/>
    <cellStyle name="Calculation 2 2 2 2 12 2" xfId="41449" xr:uid="{A3E30F84-223C-4DF1-B91C-3A8C7A0B5EF9}"/>
    <cellStyle name="Calculation 2 2 2 2 13" xfId="13287" xr:uid="{F258F463-3868-46B3-B400-85EE5B45A977}"/>
    <cellStyle name="Calculation 2 2 2 2 13 2" xfId="25367" xr:uid="{DB0265FA-3B92-47A5-9898-90481442C260}"/>
    <cellStyle name="Calculation 2 2 2 2 14" xfId="36647" xr:uid="{510962A4-8157-4BFF-B1DD-32E22051D0A0}"/>
    <cellStyle name="Calculation 2 2 2 2 15" xfId="46033" xr:uid="{15C72280-CDCB-46B9-B3A8-EAF911A17112}"/>
    <cellStyle name="Calculation 2 2 2 2 2" xfId="721" xr:uid="{E76FD562-17F3-4AA1-A246-788E43DD0DA0}"/>
    <cellStyle name="Calculation 2 2 2 2 2 2" xfId="5097" xr:uid="{9925166B-CBAE-4411-A177-90B57C603309}"/>
    <cellStyle name="Calculation 2 2 2 2 2 2 2" xfId="7683" xr:uid="{29FD05ED-98B4-4679-A88E-C459141EBA71}"/>
    <cellStyle name="Calculation 2 2 2 2 2 2 2 2" xfId="16672" xr:uid="{6D5CC175-1D3A-4305-BA99-2C73EEC51F09}"/>
    <cellStyle name="Calculation 2 2 2 2 2 2 2 2 2" xfId="38099" xr:uid="{2735E6E7-1936-496C-B357-1E2317E55C76}"/>
    <cellStyle name="Calculation 2 2 2 2 2 2 2 3" xfId="31322" xr:uid="{4FDAD3F2-9101-45BD-9721-041D0C18477F}"/>
    <cellStyle name="Calculation 2 2 2 2 2 2 3" xfId="10320" xr:uid="{1DAFBC09-3698-46C7-8760-04D3F7E2B038}"/>
    <cellStyle name="Calculation 2 2 2 2 2 2 3 2" xfId="19309" xr:uid="{9FB9832A-A4CC-4709-BE77-3223980833BD}"/>
    <cellStyle name="Calculation 2 2 2 2 2 2 3 2 2" xfId="35352" xr:uid="{9950243D-CC09-4716-AAC1-73481826B366}"/>
    <cellStyle name="Calculation 2 2 2 2 2 2 3 3" xfId="38872" xr:uid="{EB533487-6A04-4C42-BA26-70048E7C0968}"/>
    <cellStyle name="Calculation 2 2 2 2 2 2 4" xfId="14086" xr:uid="{AE508ECB-C44B-4D58-9C53-597F744E5A6D}"/>
    <cellStyle name="Calculation 2 2 2 2 2 2 4 2" xfId="39342" xr:uid="{70D7DBF0-947C-4238-BC60-C06087F32895}"/>
    <cellStyle name="Calculation 2 2 2 2 2 2 5" xfId="37246" xr:uid="{1CB9C9DB-8E73-4683-96F4-176E324C6C80}"/>
    <cellStyle name="Calculation 2 2 2 2 2 2 6" xfId="56306" xr:uid="{60739568-5044-4A64-A659-9EAE78E00C64}"/>
    <cellStyle name="Calculation 2 2 2 2 2 3" xfId="3158" xr:uid="{A7E149DE-38F6-47F5-B999-8B55405E2EF9}"/>
    <cellStyle name="Calculation 2 2 2 2 2 3 2" xfId="36515" xr:uid="{4A548C8C-5491-4362-8250-1FDA731A5D5D}"/>
    <cellStyle name="Calculation 2 2 2 2 2 4" xfId="43056" xr:uid="{88F5EBFA-5523-4AAA-8846-E8C40782F3FD}"/>
    <cellStyle name="Calculation 2 2 2 2 2 5" xfId="49524" xr:uid="{CE175175-6175-41FC-940C-E2FE874B4D88}"/>
    <cellStyle name="Calculation 2 2 2 2 3" xfId="1066" xr:uid="{43A9E1EF-59B1-41D0-B444-C27AB0DEAE16}"/>
    <cellStyle name="Calculation 2 2 2 2 3 2" xfId="5418" xr:uid="{AF644AB5-6074-4FDD-BB8D-CE37D2308865}"/>
    <cellStyle name="Calculation 2 2 2 2 3 2 2" xfId="8004" xr:uid="{84C8BAF5-4402-40D0-A4E9-108356793337}"/>
    <cellStyle name="Calculation 2 2 2 2 3 2 2 2" xfId="16993" xr:uid="{77C04A06-A26B-4EFB-B257-F210E0EFBE6F}"/>
    <cellStyle name="Calculation 2 2 2 2 3 2 2 2 2" xfId="23109" xr:uid="{734C4523-E53F-474E-8602-B7E664C50293}"/>
    <cellStyle name="Calculation 2 2 2 2 3 2 2 3" xfId="42194" xr:uid="{256E59F5-290E-420C-BE7B-4D959775BD2B}"/>
    <cellStyle name="Calculation 2 2 2 2 3 2 3" xfId="10641" xr:uid="{E74E8381-DF08-4B01-B5EA-1039DE42591C}"/>
    <cellStyle name="Calculation 2 2 2 2 3 2 3 2" xfId="19630" xr:uid="{A3962C07-19DD-40FE-B684-374BA16C822C}"/>
    <cellStyle name="Calculation 2 2 2 2 3 2 3 2 2" xfId="30402" xr:uid="{44C657C4-B429-4D79-A922-8520B19D70FE}"/>
    <cellStyle name="Calculation 2 2 2 2 3 2 3 3" xfId="41623" xr:uid="{6A4F766D-A66B-40EF-9CF9-DDC4198F37D4}"/>
    <cellStyle name="Calculation 2 2 2 2 3 2 4" xfId="14407" xr:uid="{0352D313-0245-49ED-862D-EFF77B55B323}"/>
    <cellStyle name="Calculation 2 2 2 2 3 2 4 2" xfId="34258" xr:uid="{CD1DC673-25A9-4225-B28E-704B0A762ACB}"/>
    <cellStyle name="Calculation 2 2 2 2 3 2 5" xfId="23706" xr:uid="{33061604-6A66-4C1E-8536-F4D7D548DECA}"/>
    <cellStyle name="Calculation 2 2 2 2 3 2 6" xfId="57811" xr:uid="{C8B9DC5B-C041-4486-944E-A10FA76072DE}"/>
    <cellStyle name="Calculation 2 2 2 2 3 3" xfId="3503" xr:uid="{10049C03-6344-41BA-B166-277A1EBFD8AA}"/>
    <cellStyle name="Calculation 2 2 2 2 3 3 2" xfId="37860" xr:uid="{07A2F898-0B8B-4635-8859-BCC31F7FEEED}"/>
    <cellStyle name="Calculation 2 2 2 2 3 4" xfId="34584" xr:uid="{BE26EB30-13CD-42A4-B846-D277FDD3C0EB}"/>
    <cellStyle name="Calculation 2 2 2 2 3 5" xfId="51029" xr:uid="{2D2AC863-193F-4474-9C83-7F1666F85E8E}"/>
    <cellStyle name="Calculation 2 2 2 2 4" xfId="1410" xr:uid="{DBC7747B-A147-4430-BA90-001614698F2D}"/>
    <cellStyle name="Calculation 2 2 2 2 4 2" xfId="5755" xr:uid="{80E19902-E158-482C-851D-82E4D7848A9C}"/>
    <cellStyle name="Calculation 2 2 2 2 4 2 2" xfId="8341" xr:uid="{AABEEEA1-4D89-46F6-AAE3-3F3566537B5F}"/>
    <cellStyle name="Calculation 2 2 2 2 4 2 2 2" xfId="17330" xr:uid="{1BFCA156-7260-4BC8-8327-CA6CFA5EDE8A}"/>
    <cellStyle name="Calculation 2 2 2 2 4 2 2 2 2" xfId="26373" xr:uid="{37656FEB-6376-4A6F-8757-0656F398E6B2}"/>
    <cellStyle name="Calculation 2 2 2 2 4 2 2 3" xfId="31570" xr:uid="{6E37D729-0FBF-42F0-BF7C-C6E17B1589D8}"/>
    <cellStyle name="Calculation 2 2 2 2 4 2 3" xfId="10978" xr:uid="{DB91F130-ED0C-4363-A5FE-5E7BC5499BDD}"/>
    <cellStyle name="Calculation 2 2 2 2 4 2 3 2" xfId="19967" xr:uid="{EC3DB98D-513A-4A5A-A3EF-5CD36F76E2D9}"/>
    <cellStyle name="Calculation 2 2 2 2 4 2 3 2 2" xfId="29677" xr:uid="{5A77DF05-2346-49CC-9A3C-F3D3968C7EE6}"/>
    <cellStyle name="Calculation 2 2 2 2 4 2 3 3" xfId="41337" xr:uid="{89FFE9BC-23C1-4449-B379-34713D91709B}"/>
    <cellStyle name="Calculation 2 2 2 2 4 2 4" xfId="14744" xr:uid="{AF9D8D4B-69A5-41E9-9D00-9ABE07DE5060}"/>
    <cellStyle name="Calculation 2 2 2 2 4 2 4 2" xfId="22881" xr:uid="{A1D33113-5B23-4553-A26A-F7124EE26EAE}"/>
    <cellStyle name="Calculation 2 2 2 2 4 2 5" xfId="41542" xr:uid="{BEDDC0D8-BA76-418B-BB89-493DD727E134}"/>
    <cellStyle name="Calculation 2 2 2 2 4 2 6" xfId="54451" xr:uid="{D0ADFD2A-CDDC-4594-944C-F0ABCC139E00}"/>
    <cellStyle name="Calculation 2 2 2 2 4 3" xfId="3847" xr:uid="{5B297A21-A6E2-4AE5-8D6F-3EFE42AE3C19}"/>
    <cellStyle name="Calculation 2 2 2 2 4 3 2" xfId="36132" xr:uid="{325B12F8-75B5-4856-9545-5D50858510AE}"/>
    <cellStyle name="Calculation 2 2 2 2 4 4" xfId="36810" xr:uid="{F399D655-8E01-4E88-A110-01243DB908BF}"/>
    <cellStyle name="Calculation 2 2 2 2 4 5" xfId="47641" xr:uid="{1AA0C10B-05DF-4511-AE72-32C04F291B84}"/>
    <cellStyle name="Calculation 2 2 2 2 5" xfId="1705" xr:uid="{CE3CB611-FFA1-4D5C-8730-4E2BEC853BB9}"/>
    <cellStyle name="Calculation 2 2 2 2 5 2" xfId="6031" xr:uid="{CCD68A26-DEC7-4828-9085-27D55373FA15}"/>
    <cellStyle name="Calculation 2 2 2 2 5 2 2" xfId="8617" xr:uid="{B1D98CFC-D08B-48FA-AFA1-0A671756A964}"/>
    <cellStyle name="Calculation 2 2 2 2 5 2 2 2" xfId="17606" xr:uid="{E18B8815-9B7F-45C3-9995-C4D2A32D3067}"/>
    <cellStyle name="Calculation 2 2 2 2 5 2 2 2 2" xfId="25982" xr:uid="{24823CA3-50F9-469B-A92B-977B6134F0F8}"/>
    <cellStyle name="Calculation 2 2 2 2 5 2 2 3" xfId="36380" xr:uid="{74725EF0-813D-4979-9426-E7B5B960F0E1}"/>
    <cellStyle name="Calculation 2 2 2 2 5 2 3" xfId="11254" xr:uid="{C6426E29-90E5-453C-BF1B-05AAD4CCA1E9}"/>
    <cellStyle name="Calculation 2 2 2 2 5 2 3 2" xfId="20243" xr:uid="{D8077246-48F8-4EBF-A495-F79F88A8382A}"/>
    <cellStyle name="Calculation 2 2 2 2 5 2 3 2 2" xfId="30547" xr:uid="{313F0B67-D4B6-48E1-B4B9-952AF0EFD508}"/>
    <cellStyle name="Calculation 2 2 2 2 5 2 3 3" xfId="37823" xr:uid="{CF216451-525C-4603-9B6D-12CF325202B1}"/>
    <cellStyle name="Calculation 2 2 2 2 5 2 4" xfId="15020" xr:uid="{7CD5E966-6DF8-4BF0-B310-012DE094438E}"/>
    <cellStyle name="Calculation 2 2 2 2 5 2 4 2" xfId="38382" xr:uid="{0E4F1C10-0B2E-4A76-92C3-F4066FFA3D16}"/>
    <cellStyle name="Calculation 2 2 2 2 5 2 5" xfId="29562" xr:uid="{337EF35E-A641-44C9-938B-BB2716E80E21}"/>
    <cellStyle name="Calculation 2 2 2 2 5 3" xfId="4142" xr:uid="{BC6E2436-52C9-4B5F-BC3E-00FA8A6F143C}"/>
    <cellStyle name="Calculation 2 2 2 2 5 3 2" xfId="25096" xr:uid="{2FDDAE41-FA7D-4A8C-A3F6-8F75D04E72F7}"/>
    <cellStyle name="Calculation 2 2 2 2 5 4" xfId="30524" xr:uid="{346A4036-D36B-41D2-8592-7F4FF4E78AD4}"/>
    <cellStyle name="Calculation 2 2 2 2 5 5" xfId="52907" xr:uid="{B0977427-7156-4A6C-8170-12B4C41232BC}"/>
    <cellStyle name="Calculation 2 2 2 2 6" xfId="2029" xr:uid="{ED964FEA-4F34-4A0C-9483-2F67B241551D}"/>
    <cellStyle name="Calculation 2 2 2 2 6 2" xfId="6337" xr:uid="{47254B38-2CEF-4000-994F-709B9EC117A3}"/>
    <cellStyle name="Calculation 2 2 2 2 6 2 2" xfId="8923" xr:uid="{08F04C25-61DF-41A0-B8BE-9BE51146CAEE}"/>
    <cellStyle name="Calculation 2 2 2 2 6 2 2 2" xfId="17912" xr:uid="{86EA41B0-0D30-4026-B4C8-1ECDD8061B0E}"/>
    <cellStyle name="Calculation 2 2 2 2 6 2 2 2 2" xfId="31894" xr:uid="{E76928AE-7CA9-494B-B02F-5397E261C365}"/>
    <cellStyle name="Calculation 2 2 2 2 6 2 2 3" xfId="43347" xr:uid="{96B83A9C-0B27-49DD-8A55-BFE2AC5DD19A}"/>
    <cellStyle name="Calculation 2 2 2 2 6 2 3" xfId="11560" xr:uid="{121F1A78-3D48-488C-8F41-BF72FEF3E393}"/>
    <cellStyle name="Calculation 2 2 2 2 6 2 3 2" xfId="20549" xr:uid="{4521D7EB-64B6-4F54-9F74-93893E88F895}"/>
    <cellStyle name="Calculation 2 2 2 2 6 2 3 2 2" xfId="39863" xr:uid="{623E59DC-7F06-4B1A-BF8B-FF9CBA1F16D9}"/>
    <cellStyle name="Calculation 2 2 2 2 6 2 3 3" xfId="41432" xr:uid="{BAE1C80C-69ED-4827-985E-E68E07838F07}"/>
    <cellStyle name="Calculation 2 2 2 2 6 2 4" xfId="15326" xr:uid="{F1246296-3688-4FD2-9610-06FEC1DF09BE}"/>
    <cellStyle name="Calculation 2 2 2 2 6 2 4 2" xfId="37174" xr:uid="{B4070753-47E4-4C6F-A099-33F817A6948D}"/>
    <cellStyle name="Calculation 2 2 2 2 6 2 5" xfId="41894" xr:uid="{A1183726-4A1D-459F-AFF2-5F99E6D3678B}"/>
    <cellStyle name="Calculation 2 2 2 2 6 3" xfId="4466" xr:uid="{35612575-802C-44F6-AB78-60CC5F387A79}"/>
    <cellStyle name="Calculation 2 2 2 2 6 3 2" xfId="42814" xr:uid="{B790CCC2-FD71-4849-A690-49FCFC30BA96}"/>
    <cellStyle name="Calculation 2 2 2 2 6 4" xfId="25665" xr:uid="{DC86F1BF-0612-4134-9101-D7B8CD93CD3F}"/>
    <cellStyle name="Calculation 2 2 2 2 7" xfId="2840" xr:uid="{478BCB14-E045-4791-8B7C-DF4280D85CDC}"/>
    <cellStyle name="Calculation 2 2 2 2 7 2" xfId="6990" xr:uid="{A6AEDD3E-D86F-4167-931C-8F251533998A}"/>
    <cellStyle name="Calculation 2 2 2 2 7 2 2" xfId="12119" xr:uid="{F67D9B22-0BE9-4E2E-BD14-7EA5E381BCCC}"/>
    <cellStyle name="Calculation 2 2 2 2 7 2 2 2" xfId="21108" xr:uid="{829EBB86-D6E2-49A9-B747-E21D9F41B555}"/>
    <cellStyle name="Calculation 2 2 2 2 7 2 2 2 2" xfId="24948" xr:uid="{EC28EF78-1D04-4FCE-A3FF-FEBC22A696F3}"/>
    <cellStyle name="Calculation 2 2 2 2 7 2 2 3" xfId="42082" xr:uid="{EEA35115-A4BB-4BFD-BD23-6ED593262A37}"/>
    <cellStyle name="Calculation 2 2 2 2 7 2 3" xfId="12934" xr:uid="{63675A8C-140F-4DE2-8CE9-23CDC295C731}"/>
    <cellStyle name="Calculation 2 2 2 2 7 2 3 2" xfId="21923" xr:uid="{7152F4E8-E613-40A3-9F5A-D91AAEB96812}"/>
    <cellStyle name="Calculation 2 2 2 2 7 2 3 2 2" xfId="38756" xr:uid="{4E75F939-7E80-4247-A402-2D577D21467D}"/>
    <cellStyle name="Calculation 2 2 2 2 7 2 3 3" xfId="35274" xr:uid="{2412C099-0295-4FF4-84D2-A05DEF994714}"/>
    <cellStyle name="Calculation 2 2 2 2 7 2 4" xfId="15979" xr:uid="{3074C98C-0C4B-4DED-8DA2-CEA4AAA231D6}"/>
    <cellStyle name="Calculation 2 2 2 2 7 2 4 2" xfId="24071" xr:uid="{19970216-7425-4F6E-AC04-B6D499175F4D}"/>
    <cellStyle name="Calculation 2 2 2 2 7 2 5" xfId="29288" xr:uid="{07DC5349-6073-4994-B4A2-DA4861B1C4C2}"/>
    <cellStyle name="Calculation 2 2 2 2 7 3" xfId="9553" xr:uid="{F607F4EC-5916-430B-B232-0A32D1882A5B}"/>
    <cellStyle name="Calculation 2 2 2 2 7 3 2" xfId="18542" xr:uid="{E72C05A2-B75A-4344-92DF-A95D74029F5D}"/>
    <cellStyle name="Calculation 2 2 2 2 7 3 2 2" xfId="40935" xr:uid="{4EB7B647-56D3-422D-8DDF-AAB4BE2AE0D1}"/>
    <cellStyle name="Calculation 2 2 2 2 7 3 3" xfId="39068" xr:uid="{61459FFF-5353-4DFD-AC72-1A04FA47DA15}"/>
    <cellStyle name="Calculation 2 2 2 2 7 4" xfId="36197" xr:uid="{4C0964F3-A7EF-4089-9A23-3CF03E9DC02E}"/>
    <cellStyle name="Calculation 2 2 2 2 8" xfId="4773" xr:uid="{25FCB38F-A224-4881-8797-3C228DF2BC7E}"/>
    <cellStyle name="Calculation 2 2 2 2 8 2" xfId="7359" xr:uid="{4C567F3A-420A-4C54-83A2-3DA997F6ECA6}"/>
    <cellStyle name="Calculation 2 2 2 2 8 2 2" xfId="16348" xr:uid="{C9FA5D41-6DF2-4085-B6AD-13832FBBF7F7}"/>
    <cellStyle name="Calculation 2 2 2 2 8 2 2 2" xfId="38836" xr:uid="{C06F8A8B-104D-4C71-B12C-035C36E434E1}"/>
    <cellStyle name="Calculation 2 2 2 2 8 2 3" xfId="33545" xr:uid="{6FCF6D4A-77CF-4854-96C8-DE7454C90AB4}"/>
    <cellStyle name="Calculation 2 2 2 2 8 3" xfId="9996" xr:uid="{2BEBBFBB-B1A9-4127-BB3C-673720277B6A}"/>
    <cellStyle name="Calculation 2 2 2 2 8 3 2" xfId="18985" xr:uid="{817C942B-4372-4E2E-843E-ED5641E9B71F}"/>
    <cellStyle name="Calculation 2 2 2 2 8 3 2 2" xfId="41988" xr:uid="{76F0219D-7481-45A9-BBC5-98FA5F39B5D2}"/>
    <cellStyle name="Calculation 2 2 2 2 8 3 3" xfId="40023" xr:uid="{DA0B5E25-1C76-41E8-8A3D-6340D627F8F5}"/>
    <cellStyle name="Calculation 2 2 2 2 8 4" xfId="13762" xr:uid="{88374D9A-4ABC-4B7F-BBD1-EA1EAA8AEB2E}"/>
    <cellStyle name="Calculation 2 2 2 2 8 4 2" xfId="23350" xr:uid="{DA35DC51-BE28-4E55-B921-1D68CA7592E5}"/>
    <cellStyle name="Calculation 2 2 2 2 8 5" xfId="42967" xr:uid="{E89D1B95-CEA5-4ADC-BDA6-4F548AADF8F5}"/>
    <cellStyle name="Calculation 2 2 2 2 9" xfId="6674" xr:uid="{1F84D23A-902E-40E8-A9AB-47DB81C1BC09}"/>
    <cellStyle name="Calculation 2 2 2 2 9 2" xfId="11880" xr:uid="{3B0B9195-BA29-43F8-B573-9EB3378427CC}"/>
    <cellStyle name="Calculation 2 2 2 2 9 2 2" xfId="20869" xr:uid="{162BFFF5-EF8C-447E-B6EA-17ECFC62B7B2}"/>
    <cellStyle name="Calculation 2 2 2 2 9 2 2 2" xfId="35898" xr:uid="{67290C37-2AB1-43EE-B2FF-F2FC4D2540A6}"/>
    <cellStyle name="Calculation 2 2 2 2 9 2 3" xfId="26653" xr:uid="{93FC02FF-BAB9-43A4-B4C8-E3F530F573DF}"/>
    <cellStyle name="Calculation 2 2 2 2 9 3" xfId="15663" xr:uid="{33C15992-B9F3-4CEC-A9C9-ACE594910A0A}"/>
    <cellStyle name="Calculation 2 2 2 2 9 3 2" xfId="30628" xr:uid="{3987F8AB-B220-4AC0-B516-A1472DA3FAF4}"/>
    <cellStyle name="Calculation 2 2 2 2 9 4" xfId="43367" xr:uid="{6071CE54-1ED0-40CE-A917-4CEE90E9DB48}"/>
    <cellStyle name="Calculation 2 2 2 3" xfId="583" xr:uid="{536A3A71-D558-47E5-9399-1D30D806A00E}"/>
    <cellStyle name="Calculation 2 2 2 3 2" xfId="4972" xr:uid="{86BBF9AB-74A9-40D1-B227-8AE943B0B5E1}"/>
    <cellStyle name="Calculation 2 2 2 3 2 2" xfId="7558" xr:uid="{CDBCABC1-E749-4156-A052-0E55797DE466}"/>
    <cellStyle name="Calculation 2 2 2 3 2 2 2" xfId="16547" xr:uid="{E6B3A970-17AE-4CB9-8B02-3C3F1B118ECA}"/>
    <cellStyle name="Calculation 2 2 2 3 2 2 2 2" xfId="29050" xr:uid="{648D428C-F948-4BB1-B220-0F0567E9C597}"/>
    <cellStyle name="Calculation 2 2 2 3 2 2 3" xfId="30103" xr:uid="{1F1EDBCC-29E9-4F3F-90FB-0195BF6E630F}"/>
    <cellStyle name="Calculation 2 2 2 3 2 2 4" xfId="56714" xr:uid="{45708CA9-461D-4F5F-B34C-EC88D6F3AFBB}"/>
    <cellStyle name="Calculation 2 2 2 3 2 3" xfId="10195" xr:uid="{64D00427-7E46-4F81-BF26-5327FA34F26E}"/>
    <cellStyle name="Calculation 2 2 2 3 2 3 2" xfId="19184" xr:uid="{767EDD30-C38B-4EE0-94B2-3E0D70C47116}"/>
    <cellStyle name="Calculation 2 2 2 3 2 3 2 2" xfId="36523" xr:uid="{9BC9D575-43A2-48CB-A600-6DC54E118362}"/>
    <cellStyle name="Calculation 2 2 2 3 2 3 3" xfId="26956" xr:uid="{CD1CA844-F97C-43C1-B850-47C07CE15DAE}"/>
    <cellStyle name="Calculation 2 2 2 3 2 4" xfId="13961" xr:uid="{DE6F8CE0-A3BE-4CD0-A3B6-028A004D6879}"/>
    <cellStyle name="Calculation 2 2 2 3 2 4 2" xfId="23017" xr:uid="{72575DFF-9E98-4EE7-B569-BE86F96A5EB7}"/>
    <cellStyle name="Calculation 2 2 2 3 2 5" xfId="41268" xr:uid="{CA9C7BD1-5894-4B53-8BD0-EEBE5D1F09C9}"/>
    <cellStyle name="Calculation 2 2 2 3 2 6" xfId="49932" xr:uid="{A301F1C8-BF5C-41C8-929B-F3E5D4AEF61D}"/>
    <cellStyle name="Calculation 2 2 2 3 3" xfId="3020" xr:uid="{4AFCAD5B-F77E-4C14-9031-A56D9D38F02D}"/>
    <cellStyle name="Calculation 2 2 2 3 3 2" xfId="26345" xr:uid="{148D902C-389A-44B4-B79D-436344BDA98C}"/>
    <cellStyle name="Calculation 2 2 2 3 3 2 2" xfId="57924" xr:uid="{3149F9DE-F245-4D96-8DF8-10042884CFD9}"/>
    <cellStyle name="Calculation 2 2 2 3 3 3" xfId="51142" xr:uid="{A85960C9-C0AA-4165-89DB-A6AA0C971C43}"/>
    <cellStyle name="Calculation 2 2 2 3 4" xfId="27921" xr:uid="{08FC749A-CDF6-4529-8F81-01E7B38D3BC9}"/>
    <cellStyle name="Calculation 2 2 2 3 4 2" xfId="54841" xr:uid="{B720C068-E748-4EA2-9B25-475D72D82451}"/>
    <cellStyle name="Calculation 2 2 2 3 4 3" xfId="48049" xr:uid="{3DEC91D5-6C40-4651-A18A-72391E484D71}"/>
    <cellStyle name="Calculation 2 2 2 3 5" xfId="53141" xr:uid="{EC9394A7-763B-4B7D-A6F5-2D876B8AA3E7}"/>
    <cellStyle name="Calculation 2 2 2 3 6" xfId="46435" xr:uid="{B972A76A-1654-4DFD-97E1-C283EE244F91}"/>
    <cellStyle name="Calculation 2 2 2 4" xfId="928" xr:uid="{09E8B7CC-55AA-42B5-9C12-359E1B5E404F}"/>
    <cellStyle name="Calculation 2 2 2 4 2" xfId="5293" xr:uid="{C69BAEAE-D32F-4AE0-8A39-B8EDFE0AC58E}"/>
    <cellStyle name="Calculation 2 2 2 4 2 2" xfId="7879" xr:uid="{3DE4D7C0-F8DB-4988-8073-556D5842987F}"/>
    <cellStyle name="Calculation 2 2 2 4 2 2 2" xfId="16868" xr:uid="{C83E9B05-D45B-4565-96EB-009D05ED223E}"/>
    <cellStyle name="Calculation 2 2 2 4 2 2 2 2" xfId="41116" xr:uid="{C2D4DE24-F889-449C-8957-7B65D85D1D05}"/>
    <cellStyle name="Calculation 2 2 2 4 2 2 3" xfId="32866" xr:uid="{838B98BD-2123-40D1-B7A6-1C2EA1249137}"/>
    <cellStyle name="Calculation 2 2 2 4 2 3" xfId="10516" xr:uid="{1FB0CE09-9747-47A4-A851-D940C02DF610}"/>
    <cellStyle name="Calculation 2 2 2 4 2 3 2" xfId="19505" xr:uid="{8A3A7F9C-7861-467B-BFD3-FF9AB15219A1}"/>
    <cellStyle name="Calculation 2 2 2 4 2 3 2 2" xfId="37525" xr:uid="{7CA9B364-82EC-4353-82F8-9B5B0F23D1E3}"/>
    <cellStyle name="Calculation 2 2 2 4 2 3 3" xfId="35656" xr:uid="{AC7E4924-2CB8-4F1B-87C0-BD646A28E27A}"/>
    <cellStyle name="Calculation 2 2 2 4 2 4" xfId="14282" xr:uid="{03ACC661-A0F2-400C-BB8C-91ACD206E98D}"/>
    <cellStyle name="Calculation 2 2 2 4 2 4 2" xfId="43028" xr:uid="{A52D1E30-EB36-4E62-92B5-A0E63CF72350}"/>
    <cellStyle name="Calculation 2 2 2 4 2 5" xfId="35578" xr:uid="{72C16559-08EC-4BBF-8FD5-172A3A84C4CF}"/>
    <cellStyle name="Calculation 2 2 2 4 2 6" xfId="55834" xr:uid="{1DE38A07-413E-4828-8634-CD8346E98CC7}"/>
    <cellStyle name="Calculation 2 2 2 4 3" xfId="3365" xr:uid="{61C567AC-210C-4726-87A0-ACFBF9B8A595}"/>
    <cellStyle name="Calculation 2 2 2 4 3 2" xfId="29817" xr:uid="{2D4EE346-E571-469D-AAB2-7FA264F8B438}"/>
    <cellStyle name="Calculation 2 2 2 4 4" xfId="31940" xr:uid="{2296B224-74AB-403C-B451-B75E267B9A4B}"/>
    <cellStyle name="Calculation 2 2 2 4 5" xfId="49052" xr:uid="{7FBA1345-FF81-4FB2-B77A-C1F012FAB3F2}"/>
    <cellStyle name="Calculation 2 2 2 5" xfId="1272" xr:uid="{D985BFDB-5630-47B1-B702-68F3416A791B}"/>
    <cellStyle name="Calculation 2 2 2 5 2" xfId="5617" xr:uid="{9E3093BA-82D5-4D8F-ACE5-A2509327F28B}"/>
    <cellStyle name="Calculation 2 2 2 5 2 2" xfId="8203" xr:uid="{2A004918-FBBC-47BA-A270-7CA9680729A1}"/>
    <cellStyle name="Calculation 2 2 2 5 2 2 2" xfId="17192" xr:uid="{D25A6C6C-C5AF-4E58-BAE3-203796430E66}"/>
    <cellStyle name="Calculation 2 2 2 5 2 2 2 2" xfId="24001" xr:uid="{124DD571-D24D-4EE7-93A8-D2215AB89957}"/>
    <cellStyle name="Calculation 2 2 2 5 2 2 3" xfId="26978" xr:uid="{8281C4E0-487B-49C3-933F-59257DB85585}"/>
    <cellStyle name="Calculation 2 2 2 5 2 3" xfId="10840" xr:uid="{4A52DDCC-028F-4B63-8F31-1105180E2F2F}"/>
    <cellStyle name="Calculation 2 2 2 5 2 3 2" xfId="19829" xr:uid="{A2D709E8-83DA-4D05-ABCA-820F6262ECE5}"/>
    <cellStyle name="Calculation 2 2 2 5 2 3 2 2" xfId="33443" xr:uid="{383A805F-27D4-40F0-91F2-533DE6248583}"/>
    <cellStyle name="Calculation 2 2 2 5 2 3 3" xfId="34463" xr:uid="{7096D74F-5980-4EEB-9A8F-54AD1ED9D021}"/>
    <cellStyle name="Calculation 2 2 2 5 2 4" xfId="14606" xr:uid="{2CCAFEF6-7FCB-4621-9261-EEBAF954BFF8}"/>
    <cellStyle name="Calculation 2 2 2 5 2 4 2" xfId="29182" xr:uid="{AE398A20-B33A-49DF-A956-B425917C8D07}"/>
    <cellStyle name="Calculation 2 2 2 5 2 5" xfId="31003" xr:uid="{C930ADF6-3018-47EA-805C-EB28097C6863}"/>
    <cellStyle name="Calculation 2 2 2 5 2 6" xfId="57909" xr:uid="{CE1E3910-C683-41BB-8149-6C27201462E3}"/>
    <cellStyle name="Calculation 2 2 2 5 3" xfId="3709" xr:uid="{9D981BE8-2C92-4D23-B5B5-FCC14D62961E}"/>
    <cellStyle name="Calculation 2 2 2 5 3 2" xfId="32595" xr:uid="{D734177B-4A61-4F1F-8496-A73970C4424E}"/>
    <cellStyle name="Calculation 2 2 2 5 4" xfId="30750" xr:uid="{2B4A1C2A-FA4A-470D-B2BA-6306A8AD5762}"/>
    <cellStyle name="Calculation 2 2 2 5 5" xfId="51127" xr:uid="{D240EC7C-7E94-4AC4-9988-6FF626324CAD}"/>
    <cellStyle name="Calculation 2 2 2 6" xfId="1594" xr:uid="{5F677CEA-0A26-4F4D-A13D-43EC10863792}"/>
    <cellStyle name="Calculation 2 2 2 6 2" xfId="5938" xr:uid="{E41E9975-F376-4534-8E13-371959B958BF}"/>
    <cellStyle name="Calculation 2 2 2 6 2 2" xfId="8524" xr:uid="{5CC1B6B6-4BE2-493C-B5C5-F7D1F9A46912}"/>
    <cellStyle name="Calculation 2 2 2 6 2 2 2" xfId="17513" xr:uid="{CB3F45D6-993D-4BF3-AA4C-CC02AF7446D7}"/>
    <cellStyle name="Calculation 2 2 2 6 2 2 2 2" xfId="26506" xr:uid="{FCC5444B-879D-4469-A744-FB4134FE25E7}"/>
    <cellStyle name="Calculation 2 2 2 6 2 2 3" xfId="37656" xr:uid="{D29307D5-2084-4D24-8DCE-11C74C7C8BEA}"/>
    <cellStyle name="Calculation 2 2 2 6 2 3" xfId="11161" xr:uid="{FE9ABAA2-4CA1-4ABC-9B9A-C9B7BCBC42FD}"/>
    <cellStyle name="Calculation 2 2 2 6 2 3 2" xfId="20150" xr:uid="{269C70F7-48CE-4969-B590-A6338903EC4F}"/>
    <cellStyle name="Calculation 2 2 2 6 2 3 2 2" xfId="32571" xr:uid="{A3C74F81-166B-450F-B0CE-5AFF05DDA4C3}"/>
    <cellStyle name="Calculation 2 2 2 6 2 3 3" xfId="43925" xr:uid="{5AA9AEFD-D4B8-4BE7-A81F-3FC6986EF030}"/>
    <cellStyle name="Calculation 2 2 2 6 2 4" xfId="14927" xr:uid="{0C15A358-3F76-4838-BA9E-42ACE1A345AC}"/>
    <cellStyle name="Calculation 2 2 2 6 2 4 2" xfId="33075" xr:uid="{2FC607A4-65A1-4839-A76E-CDCB95EF4959}"/>
    <cellStyle name="Calculation 2 2 2 6 2 5" xfId="26987" xr:uid="{F63D433D-EEFB-47AF-9394-5A8DB2E661D7}"/>
    <cellStyle name="Calculation 2 2 2 6 2 6" xfId="54003" xr:uid="{3A5FE126-A427-47DD-BC5B-6FAB791470EF}"/>
    <cellStyle name="Calculation 2 2 2 6 3" xfId="4031" xr:uid="{0FDEFF40-54F0-4DCE-9DE3-0FF067DC5EE8}"/>
    <cellStyle name="Calculation 2 2 2 6 3 2" xfId="39488" xr:uid="{46D2B06F-ADF9-48F9-8AC9-779DB8DF0A54}"/>
    <cellStyle name="Calculation 2 2 2 6 4" xfId="38110" xr:uid="{484911D2-84CE-4D3E-8E56-3A314B7DDF92}"/>
    <cellStyle name="Calculation 2 2 2 6 5" xfId="47335" xr:uid="{BADAC059-7516-4B21-9145-837976039232}"/>
    <cellStyle name="Calculation 2 2 2 7" xfId="1795" xr:uid="{5CEE142B-77F6-4DE4-BEB0-5FD483E1E29E}"/>
    <cellStyle name="Calculation 2 2 2 7 2" xfId="6112" xr:uid="{F65C650D-A2EB-4D66-BC71-AC55CEF263F2}"/>
    <cellStyle name="Calculation 2 2 2 7 2 2" xfId="8698" xr:uid="{E3FA494E-ED93-41E1-B7A7-5A5B34610C38}"/>
    <cellStyle name="Calculation 2 2 2 7 2 2 2" xfId="17687" xr:uid="{90729791-DAE3-45B7-879A-D085E19FACC1}"/>
    <cellStyle name="Calculation 2 2 2 7 2 2 2 2" xfId="38032" xr:uid="{19CA32A2-8EB1-4F1E-977C-4EA885FCD34C}"/>
    <cellStyle name="Calculation 2 2 2 7 2 2 3" xfId="30590" xr:uid="{0949542E-AB56-4DBE-A2C2-9A0C61F9BD8E}"/>
    <cellStyle name="Calculation 2 2 2 7 2 3" xfId="11335" xr:uid="{F4A26D5C-B1E4-4375-AEB9-8221A22B421C}"/>
    <cellStyle name="Calculation 2 2 2 7 2 3 2" xfId="20324" xr:uid="{E162492C-074E-477A-8259-4258D716D5F5}"/>
    <cellStyle name="Calculation 2 2 2 7 2 3 2 2" xfId="35041" xr:uid="{4F95AE4C-BE55-46E0-809F-1FCE2F8A1FD0}"/>
    <cellStyle name="Calculation 2 2 2 7 2 3 3" xfId="31138" xr:uid="{C97675DB-7329-4B0A-9341-0D7D5EB60983}"/>
    <cellStyle name="Calculation 2 2 2 7 2 4" xfId="15101" xr:uid="{51A804E7-77BC-4A15-8C30-D0B773E072E0}"/>
    <cellStyle name="Calculation 2 2 2 7 2 4 2" xfId="24452" xr:uid="{ADCD7607-FD30-4BF4-B150-371D11D1FDD2}"/>
    <cellStyle name="Calculation 2 2 2 7 2 5" xfId="31025" xr:uid="{2576D003-0418-4853-8A66-5CD32A5B967A}"/>
    <cellStyle name="Calculation 2 2 2 7 3" xfId="4232" xr:uid="{04539203-1C96-47C7-BF70-3A30781D165E}"/>
    <cellStyle name="Calculation 2 2 2 7 3 2" xfId="28026" xr:uid="{4E36B895-B349-4B7D-A857-0D2F50B92258}"/>
    <cellStyle name="Calculation 2 2 2 7 4" xfId="39574" xr:uid="{360E664B-443A-4186-91F6-0433CD2AE1FB}"/>
    <cellStyle name="Calculation 2 2 2 7 5" xfId="52644" xr:uid="{30877BFA-245F-475F-A1F2-6BE870E5DCFE}"/>
    <cellStyle name="Calculation 2 2 2 8" xfId="2702" xr:uid="{B3ABCAD3-A0CD-493A-BF35-8A4C9FE32B1B}"/>
    <cellStyle name="Calculation 2 2 2 8 2" xfId="6892" xr:uid="{85A84FC7-043B-46E9-BCF1-38173EB27E67}"/>
    <cellStyle name="Calculation 2 2 2 8 2 2" xfId="12033" xr:uid="{FF1A1BC5-1CFD-4068-A773-7146BB3A8A77}"/>
    <cellStyle name="Calculation 2 2 2 8 2 2 2" xfId="21022" xr:uid="{3C3D7C66-68E2-45B1-BDC8-EC08757E0B97}"/>
    <cellStyle name="Calculation 2 2 2 8 2 2 2 2" xfId="38663" xr:uid="{247045AD-2386-4CEB-9F98-1F5580F7BCAD}"/>
    <cellStyle name="Calculation 2 2 2 8 2 2 3" xfId="27445" xr:uid="{6B24761D-7227-4A8C-AEB5-1F08F776B3F4}"/>
    <cellStyle name="Calculation 2 2 2 8 2 3" xfId="12854" xr:uid="{8D775DDF-40D1-48FB-B788-99DE34DF5FF9}"/>
    <cellStyle name="Calculation 2 2 2 8 2 3 2" xfId="21843" xr:uid="{8C40DBD8-6C67-4B9B-978A-BB1AB7A2738C}"/>
    <cellStyle name="Calculation 2 2 2 8 2 3 2 2" xfId="42365" xr:uid="{1DC19BCD-1AC2-4603-B053-B8174E4CF9B7}"/>
    <cellStyle name="Calculation 2 2 2 8 2 3 3" xfId="27831" xr:uid="{6D5038D0-F5E7-40BB-9046-516CE73ECDE5}"/>
    <cellStyle name="Calculation 2 2 2 8 2 4" xfId="15881" xr:uid="{96B3D247-40D7-4E15-AC09-618349E48AF7}"/>
    <cellStyle name="Calculation 2 2 2 8 2 4 2" xfId="36134" xr:uid="{8041A71D-84E7-47F0-8D5C-90D828313F3E}"/>
    <cellStyle name="Calculation 2 2 2 8 2 5" xfId="40178" xr:uid="{B901E764-F298-4C35-AC9B-39D907F4C7C2}"/>
    <cellStyle name="Calculation 2 2 2 8 3" xfId="9463" xr:uid="{DDB8FABD-0ED2-4D66-A61E-BCD961ABD2F5}"/>
    <cellStyle name="Calculation 2 2 2 8 3 2" xfId="18452" xr:uid="{E689317F-1AD6-4CFE-880B-C667603F117E}"/>
    <cellStyle name="Calculation 2 2 2 8 3 2 2" xfId="43519" xr:uid="{F0B55E34-E509-46B1-A10D-E86EC74C82C9}"/>
    <cellStyle name="Calculation 2 2 2 8 3 3" xfId="36953" xr:uid="{F8F7A27B-08BF-4E58-BBFA-BC4D5C64F584}"/>
    <cellStyle name="Calculation 2 2 2 8 4" xfId="39337" xr:uid="{96213DCE-858C-4A8D-90BE-ED7477023782}"/>
    <cellStyle name="Calculation 2 2 2 9" xfId="4648" xr:uid="{015B05AA-2F81-425C-A305-B8B0E57D7502}"/>
    <cellStyle name="Calculation 2 2 2 9 2" xfId="7234" xr:uid="{E68E3A7B-6B03-4303-B12D-5A8C63593A0B}"/>
    <cellStyle name="Calculation 2 2 2 9 2 2" xfId="16223" xr:uid="{0B9742E9-788B-4EAC-B8E8-01DF674E970C}"/>
    <cellStyle name="Calculation 2 2 2 9 2 2 2" xfId="25332" xr:uid="{A7896D39-5189-4310-9C0B-48E6EE964A73}"/>
    <cellStyle name="Calculation 2 2 2 9 2 3" xfId="36952" xr:uid="{156DEAC8-01A1-45D9-802A-D407F241E8A4}"/>
    <cellStyle name="Calculation 2 2 2 9 3" xfId="9871" xr:uid="{9036C802-353F-4A74-8D60-90EB71DD6198}"/>
    <cellStyle name="Calculation 2 2 2 9 3 2" xfId="18860" xr:uid="{DE786C7E-C13C-4E11-AE6D-E205240EDF29}"/>
    <cellStyle name="Calculation 2 2 2 9 3 2 2" xfId="24779" xr:uid="{1C763318-6B7D-4420-AFA3-42145FF582E2}"/>
    <cellStyle name="Calculation 2 2 2 9 3 3" xfId="41491" xr:uid="{A0406066-8F23-4605-BAF6-A26BFFD0C280}"/>
    <cellStyle name="Calculation 2 2 2 9 4" xfId="13637" xr:uid="{C31D225D-E204-4AF5-91BA-A7F285FBB70D}"/>
    <cellStyle name="Calculation 2 2 2 9 4 2" xfId="36980" xr:uid="{1748C041-D519-4C74-B15B-883503E0063E}"/>
    <cellStyle name="Calculation 2 2 2 9 5" xfId="27134" xr:uid="{F4A8D953-4976-42E6-B37E-E7A33991C522}"/>
    <cellStyle name="Calculation 2 2 20" xfId="44907" xr:uid="{232CD807-6418-40F4-B1A2-4D5CB8D1B191}"/>
    <cellStyle name="Calculation 2 2 20 2" xfId="50507" xr:uid="{B5AC17D0-EF2A-4A3E-846D-66598FEF48E9}"/>
    <cellStyle name="Calculation 2 2 20 2 2" xfId="57289" xr:uid="{CEE874D4-8048-45B1-9458-56C4B55011D5}"/>
    <cellStyle name="Calculation 2 2 20 3" xfId="52109" xr:uid="{7542391B-E7FE-40D6-8A34-4D4A62FD0710}"/>
    <cellStyle name="Calculation 2 2 20 3 2" xfId="58890" xr:uid="{2B07E366-2BEE-45D4-B420-7D28605AF568}"/>
    <cellStyle name="Calculation 2 2 20 4" xfId="49035" xr:uid="{96CAB326-CCC4-441B-B52C-21FA440C6031}"/>
    <cellStyle name="Calculation 2 2 20 4 2" xfId="55817" xr:uid="{F7990F05-819C-4D4D-9E85-879D59F6642F}"/>
    <cellStyle name="Calculation 2 2 20 5" xfId="48624" xr:uid="{E07F9F12-F5B3-4736-B3EB-C8335728B827}"/>
    <cellStyle name="Calculation 2 2 20 5 2" xfId="55413" xr:uid="{D3F981CD-AF28-4E81-8390-3E8831E7DC48}"/>
    <cellStyle name="Calculation 2 2 20 6" xfId="53699" xr:uid="{6072B8EE-46BD-430F-9842-37E7A5EB4C32}"/>
    <cellStyle name="Calculation 2 2 20 7" xfId="47010" xr:uid="{1E6C6E57-652F-4B9F-B247-C2A79408F0B3}"/>
    <cellStyle name="Calculation 2 2 21" xfId="45046" xr:uid="{CDBD02D8-B0BB-4734-AB29-D9AF6120186D}"/>
    <cellStyle name="Calculation 2 2 21 2" xfId="50615" xr:uid="{8D7B9CB6-EA30-4FD1-BD80-791177A6EA8D}"/>
    <cellStyle name="Calculation 2 2 21 2 2" xfId="57397" xr:uid="{923BBABA-A365-4498-9901-11EF40398969}"/>
    <cellStyle name="Calculation 2 2 21 3" xfId="52429" xr:uid="{156943E0-3BD2-4FD1-A678-70EEE75E713D}"/>
    <cellStyle name="Calculation 2 2 21 3 2" xfId="59210" xr:uid="{79DD9B07-4871-4309-8870-70B7B2E0D114}"/>
    <cellStyle name="Calculation 2 2 21 4" xfId="48732" xr:uid="{7104BE5C-6E06-428A-9805-4D102D5F3984}"/>
    <cellStyle name="Calculation 2 2 21 4 2" xfId="55521" xr:uid="{379A3D83-3E77-4100-A83A-71C275BCFA52}"/>
    <cellStyle name="Calculation 2 2 21 5" xfId="53807" xr:uid="{263FF2D0-377F-4FA9-98D3-5E841138D5DD}"/>
    <cellStyle name="Calculation 2 2 21 6" xfId="47118" xr:uid="{C3F65A98-C4BE-4B40-B520-8A6BAF61EC35}"/>
    <cellStyle name="Calculation 2 2 22" xfId="45095" xr:uid="{D5CA0457-3075-4E00-AFFE-91BA9A49C143}"/>
    <cellStyle name="Calculation 2 2 22 2" xfId="50648" xr:uid="{E778DED0-C542-4750-8722-EB7C14F01C5C}"/>
    <cellStyle name="Calculation 2 2 22 2 2" xfId="57430" xr:uid="{49FD8708-F1D9-4CA6-8FA5-6822960C170A}"/>
    <cellStyle name="Calculation 2 2 22 3" xfId="52459" xr:uid="{F8C43DF4-A45E-4D5A-B4C6-AD0323DD14B6}"/>
    <cellStyle name="Calculation 2 2 22 3 2" xfId="59240" xr:uid="{C70F46A4-1001-4E8E-8F5D-962A35222209}"/>
    <cellStyle name="Calculation 2 2 22 4" xfId="48765" xr:uid="{39DF1DBF-5894-493C-9C94-A539F0E62999}"/>
    <cellStyle name="Calculation 2 2 22 4 2" xfId="55551" xr:uid="{4A236E92-7DDF-485F-B9B1-F2179C8293D1}"/>
    <cellStyle name="Calculation 2 2 22 5" xfId="53837" xr:uid="{6C4CA1CE-2AA7-4C5F-A116-352B8D7D5AFF}"/>
    <cellStyle name="Calculation 2 2 22 6" xfId="47151" xr:uid="{8AED1C41-9207-48D2-9024-E49229A2A9E3}"/>
    <cellStyle name="Calculation 2 2 23" xfId="45107" xr:uid="{986F74F1-F827-4A97-9071-A4D1FE35377A}"/>
    <cellStyle name="Calculation 2 2 23 2" xfId="50664" xr:uid="{90B37423-8EB6-452A-B564-C52493320D55}"/>
    <cellStyle name="Calculation 2 2 23 2 2" xfId="57446" xr:uid="{CFF36755-8020-4B44-ADDF-656A8A506FBB}"/>
    <cellStyle name="Calculation 2 2 23 3" xfId="52475" xr:uid="{E67FBD40-B8E0-445E-BE66-C950522CE3DD}"/>
    <cellStyle name="Calculation 2 2 23 3 2" xfId="59256" xr:uid="{90A93FEE-44A3-41D1-8B03-9D9A8507C773}"/>
    <cellStyle name="Calculation 2 2 23 4" xfId="48781" xr:uid="{4345590D-CD54-4758-BDDC-A691B5695E67}"/>
    <cellStyle name="Calculation 2 2 23 4 2" xfId="55567" xr:uid="{59B33090-2EF5-482B-A6FA-3BD206608851}"/>
    <cellStyle name="Calculation 2 2 23 5" xfId="53853" xr:uid="{2155B1AA-A0AB-401D-9C44-1EA8ABEF8DF7}"/>
    <cellStyle name="Calculation 2 2 23 6" xfId="47167" xr:uid="{34E091B3-F873-4F6B-A73B-68538ADFE693}"/>
    <cellStyle name="Calculation 2 2 24" xfId="45137" xr:uid="{7AF7281F-AAF7-445B-9DBB-559FC79FA268}"/>
    <cellStyle name="Calculation 2 2 24 2" xfId="50681" xr:uid="{8BDFD852-82C9-429B-B71F-A882A1536892}"/>
    <cellStyle name="Calculation 2 2 24 2 2" xfId="57463" xr:uid="{421F8709-9B9F-4E43-BE1F-D99A8DE45557}"/>
    <cellStyle name="Calculation 2 2 24 3" xfId="52492" xr:uid="{14E6B392-03D2-48E8-9A08-B89DCC89F859}"/>
    <cellStyle name="Calculation 2 2 24 3 2" xfId="59273" xr:uid="{87FB58B8-F91D-4013-92DF-7F198728E07A}"/>
    <cellStyle name="Calculation 2 2 24 4" xfId="48798" xr:uid="{5D02A789-1819-49C1-AF0E-EE0FC80AF8E0}"/>
    <cellStyle name="Calculation 2 2 24 4 2" xfId="55584" xr:uid="{5C62D2C8-7FBD-47B3-B92C-12C7DE95AE06}"/>
    <cellStyle name="Calculation 2 2 24 5" xfId="53870" xr:uid="{0C35EC8F-D554-4CA1-90D4-39A1FE9C6F6A}"/>
    <cellStyle name="Calculation 2 2 24 6" xfId="47184" xr:uid="{D87C91E8-C5B1-4545-A8AA-1B92524BC420}"/>
    <cellStyle name="Calculation 2 2 25" xfId="45188" xr:uid="{E099D865-FA17-4B84-80E3-D0BE12B9976D}"/>
    <cellStyle name="Calculation 2 2 25 2" xfId="50761" xr:uid="{34F70E71-EA89-49BF-8923-3FEB25E4C4FD}"/>
    <cellStyle name="Calculation 2 2 25 2 2" xfId="57543" xr:uid="{471EB04A-DC44-484A-B28B-5033319CCB9A}"/>
    <cellStyle name="Calculation 2 2 25 3" xfId="52570" xr:uid="{0B44827A-DD76-44B1-B020-A0F2C82A05B2}"/>
    <cellStyle name="Calculation 2 2 25 3 2" xfId="59351" xr:uid="{AEFB8C38-05DE-45B8-92AE-C93099A946AA}"/>
    <cellStyle name="Calculation 2 2 25 4" xfId="48861" xr:uid="{30B6C313-D206-43DD-84CB-F16BE38DBF4F}"/>
    <cellStyle name="Calculation 2 2 25 4 2" xfId="55642" xr:uid="{DAB12402-EF9F-4AF0-A592-453F7834F4D8}"/>
    <cellStyle name="Calculation 2 2 25 5" xfId="53948" xr:uid="{F7EBC6F2-10D8-4C37-913E-A095B089D677}"/>
    <cellStyle name="Calculation 2 2 25 6" xfId="47265" xr:uid="{5EC7B790-59B2-4052-8623-A4189F63DFD8}"/>
    <cellStyle name="Calculation 2 2 26" xfId="45265" xr:uid="{1E6367F8-73D1-429D-9188-AEC24D5D5699}"/>
    <cellStyle name="Calculation 2 2 26 2" xfId="50777" xr:uid="{8E5972EE-5191-4D5D-838D-E260D2C180DA}"/>
    <cellStyle name="Calculation 2 2 26 2 2" xfId="57559" xr:uid="{40E333DE-3038-4DA2-929E-C83DCA50938D}"/>
    <cellStyle name="Calculation 2 2 26 3" xfId="52586" xr:uid="{89F9F4F0-8B5C-4220-AE40-A5DA6A364DA5}"/>
    <cellStyle name="Calculation 2 2 26 3 2" xfId="59367" xr:uid="{B755C563-7B2F-4DBF-B5CB-6FEB5B4FD212}"/>
    <cellStyle name="Calculation 2 2 26 4" xfId="53964" xr:uid="{92421238-FFAD-49F4-B464-5B8717D7B09F}"/>
    <cellStyle name="Calculation 2 2 26 5" xfId="47281" xr:uid="{E8CB4DD6-5BD6-4703-B19E-FCDFAFF017BE}"/>
    <cellStyle name="Calculation 2 2 27" xfId="45245" xr:uid="{5D0A215D-0E84-43FB-8FE4-5F503F94CBC2}"/>
    <cellStyle name="Calculation 2 2 27 2" xfId="55705" xr:uid="{58EE261B-C53A-4AE4-883A-BEB5B59BDFF4}"/>
    <cellStyle name="Calculation 2 2 27 3" xfId="48922" xr:uid="{35767B24-CE56-44B1-904B-DC4B034094CE}"/>
    <cellStyle name="Calculation 2 2 28" xfId="45353" xr:uid="{E4EC67A5-F4A7-44E6-B06F-287449F7644A}"/>
    <cellStyle name="Calculation 2 2 28 2" xfId="55659" xr:uid="{586F00D4-2076-4391-8D66-EEE89EBFCBC6}"/>
    <cellStyle name="Calculation 2 2 28 3" xfId="48878" xr:uid="{924BBEEB-D0C2-4371-8AD9-D19C581CEE90}"/>
    <cellStyle name="Calculation 2 2 29" xfId="45379" xr:uid="{02671CD6-AE2A-4941-91DE-EC6EFF1DCC99}"/>
    <cellStyle name="Calculation 2 2 29 2" xfId="52601" xr:uid="{677B5776-B96A-44F4-B95B-B146286E5512}"/>
    <cellStyle name="Calculation 2 2 3" xfId="434" xr:uid="{57947ADF-A612-4DEE-A662-85707ADCE4F9}"/>
    <cellStyle name="Calculation 2 2 3 10" xfId="9299" xr:uid="{53D040F7-2B7D-4690-8814-F2675264DF8A}"/>
    <cellStyle name="Calculation 2 2 3 10 2" xfId="18288" xr:uid="{DAD7A324-7317-4AFC-B64F-DE51A1C2F5F8}"/>
    <cellStyle name="Calculation 2 2 3 10 2 2" xfId="31696" xr:uid="{C6F4172C-DC8A-4D26-B666-CB53A3BF59ED}"/>
    <cellStyle name="Calculation 2 2 3 10 3" xfId="40054" xr:uid="{2A60135B-FE34-4197-BBCB-8A8284739C5C}"/>
    <cellStyle name="Calculation 2 2 3 11" xfId="12016" xr:uid="{D3449788-84BB-49CF-A500-9632D836E99A}"/>
    <cellStyle name="Calculation 2 2 3 11 2" xfId="21005" xr:uid="{7EE868D7-0E0B-4A85-A0CD-0789EECAAB83}"/>
    <cellStyle name="Calculation 2 2 3 11 2 2" xfId="40326" xr:uid="{D7BBE3AF-1651-45A2-A9FE-A29C1F36F1D4}"/>
    <cellStyle name="Calculation 2 2 3 11 3" xfId="36172" xr:uid="{358A69ED-2502-4A79-BBCC-2ABF0F940012}"/>
    <cellStyle name="Calculation 2 2 3 12" xfId="2440" xr:uid="{5426F483-994F-4DEE-B571-4F8F0AA007F1}"/>
    <cellStyle name="Calculation 2 2 3 12 2" xfId="24868" xr:uid="{16A48F10-5D3F-42C7-A4A6-0AF246E6537E}"/>
    <cellStyle name="Calculation 2 2 3 13" xfId="13349" xr:uid="{65D738FC-FACF-4A5A-BB62-82795EA8AAC7}"/>
    <cellStyle name="Calculation 2 2 3 13 2" xfId="36229" xr:uid="{BA76CD84-E7CE-4672-B8DA-AAEE9FC39EA6}"/>
    <cellStyle name="Calculation 2 2 3 14" xfId="40698" xr:uid="{F941C5EF-5A0C-4B53-945B-2951BE187578}"/>
    <cellStyle name="Calculation 2 2 3 15" xfId="44333" xr:uid="{DEA9BF82-41C0-4B0B-A340-7713FD2601E4}"/>
    <cellStyle name="Calculation 2 2 3 16" xfId="45559" xr:uid="{220675FA-07B4-4F4A-A773-C8F46A9C289A}"/>
    <cellStyle name="Calculation 2 2 3 2" xfId="783" xr:uid="{BB8ECB90-CF43-4EF6-8838-1D7B9BA356C9}"/>
    <cellStyle name="Calculation 2 2 3 2 2" xfId="5153" xr:uid="{8842587B-FB70-43CD-A6FE-BB8C81974A34}"/>
    <cellStyle name="Calculation 2 2 3 2 2 2" xfId="7739" xr:uid="{CF2EB188-575E-4EF4-B82C-219A8C7A46DF}"/>
    <cellStyle name="Calculation 2 2 3 2 2 2 2" xfId="16728" xr:uid="{CC465559-9AA6-4AF3-98E6-B8EF668F0D75}"/>
    <cellStyle name="Calculation 2 2 3 2 2 2 2 2" xfId="29348" xr:uid="{3D5E6785-B456-4E8F-B00F-B1120B3B715D}"/>
    <cellStyle name="Calculation 2 2 3 2 2 2 3" xfId="39551" xr:uid="{47E65BCC-F91E-4B2F-B174-68F970EDC896}"/>
    <cellStyle name="Calculation 2 2 3 2 2 2 4" xfId="56347" xr:uid="{7766A642-2C67-4B2F-88AC-62E415B5CFF3}"/>
    <cellStyle name="Calculation 2 2 3 2 2 3" xfId="10376" xr:uid="{0870030F-5832-472D-98B2-034A15CC49E4}"/>
    <cellStyle name="Calculation 2 2 3 2 2 3 2" xfId="19365" xr:uid="{22C177CB-B1C9-48C6-9833-129D5A446045}"/>
    <cellStyle name="Calculation 2 2 3 2 2 3 2 2" xfId="34907" xr:uid="{3106B18E-80C6-448E-8375-58D873B77717}"/>
    <cellStyle name="Calculation 2 2 3 2 2 3 3" xfId="36530" xr:uid="{A962965E-1425-4326-95E1-87DB5F74EA26}"/>
    <cellStyle name="Calculation 2 2 3 2 2 4" xfId="14142" xr:uid="{329F5EDA-2E39-4D1A-814B-52351F6D1CDF}"/>
    <cellStyle name="Calculation 2 2 3 2 2 4 2" xfId="38739" xr:uid="{CC548D20-6077-40EE-9EC8-0EFC7DEEB229}"/>
    <cellStyle name="Calculation 2 2 3 2 2 5" xfId="31172" xr:uid="{30CED0B3-8491-40C6-96B1-DE9B7F824272}"/>
    <cellStyle name="Calculation 2 2 3 2 2 6" xfId="49565" xr:uid="{C978CC78-1CED-48E3-8B75-A0D4C2B7D177}"/>
    <cellStyle name="Calculation 2 2 3 2 3" xfId="3220" xr:uid="{F5326BBA-409F-410B-B861-35891B68F530}"/>
    <cellStyle name="Calculation 2 2 3 2 3 2" xfId="30890" xr:uid="{82F72ED8-284F-4091-AD31-96DCF3A43FCC}"/>
    <cellStyle name="Calculation 2 2 3 2 3 2 2" xfId="55788" xr:uid="{214BE44F-224F-4A31-A0C7-96BAC479F491}"/>
    <cellStyle name="Calculation 2 2 3 2 3 3" xfId="49005" xr:uid="{CB1D4460-5EE8-4657-8ADC-633672F05414}"/>
    <cellStyle name="Calculation 2 2 3 2 4" xfId="28349" xr:uid="{BFDCD63A-4BF4-4D9C-AB74-4790005F7A39}"/>
    <cellStyle name="Calculation 2 2 3 2 4 2" xfId="54492" xr:uid="{07FB7F54-C45C-4B3C-8705-50571639DD59}"/>
    <cellStyle name="Calculation 2 2 3 2 4 3" xfId="47682" xr:uid="{8742C0EA-E3BC-4894-9367-67DC870C931A}"/>
    <cellStyle name="Calculation 2 2 3 2 5" xfId="52932" xr:uid="{65512298-13BC-49DC-A0C3-7D0046D8CBE7}"/>
    <cellStyle name="Calculation 2 2 3 2 6" xfId="46074" xr:uid="{710DDFDC-8524-4A56-8245-CA62C89C93CE}"/>
    <cellStyle name="Calculation 2 2 3 3" xfId="1128" xr:uid="{C31F199F-58E1-4A50-ABD3-AF7C561E2CC1}"/>
    <cellStyle name="Calculation 2 2 3 3 2" xfId="5474" xr:uid="{485B9822-0681-44B1-921D-59D2B80EE93A}"/>
    <cellStyle name="Calculation 2 2 3 3 2 2" xfId="8060" xr:uid="{72BC8EC6-E950-4591-8486-E25DC8531287}"/>
    <cellStyle name="Calculation 2 2 3 3 2 2 2" xfId="17049" xr:uid="{7F73C086-72E6-4A12-9D18-19CD9C931F16}"/>
    <cellStyle name="Calculation 2 2 3 3 2 2 2 2" xfId="24020" xr:uid="{C3CF53E4-ABC5-4DE8-A086-D1B9E62D65B2}"/>
    <cellStyle name="Calculation 2 2 3 3 2 2 3" xfId="41798" xr:uid="{39C42884-1851-479A-8C41-A25414E1B433}"/>
    <cellStyle name="Calculation 2 2 3 3 2 2 4" xfId="56755" xr:uid="{4D64C7B3-AE92-4F67-96D3-C24E36A08FF7}"/>
    <cellStyle name="Calculation 2 2 3 3 2 3" xfId="10697" xr:uid="{B7E4BB5B-802A-419A-9161-760875E0432F}"/>
    <cellStyle name="Calculation 2 2 3 3 2 3 2" xfId="19686" xr:uid="{785E1426-1E88-4AD1-97EB-D9A21F912A0F}"/>
    <cellStyle name="Calculation 2 2 3 3 2 3 2 2" xfId="25507" xr:uid="{3C1F9A1D-D006-4049-AD85-093F106F257E}"/>
    <cellStyle name="Calculation 2 2 3 3 2 3 3" xfId="26432" xr:uid="{C1A99261-250B-4D28-93E2-20EAC3541B18}"/>
    <cellStyle name="Calculation 2 2 3 3 2 4" xfId="14463" xr:uid="{0B9EE03E-2627-413F-9F96-3DB620CDCC6A}"/>
    <cellStyle name="Calculation 2 2 3 3 2 4 2" xfId="30192" xr:uid="{56396CF5-FFE9-43CB-ADDE-E1B77037698D}"/>
    <cellStyle name="Calculation 2 2 3 3 2 5" xfId="25067" xr:uid="{F0DBB347-A396-42D3-8664-A26C5456A267}"/>
    <cellStyle name="Calculation 2 2 3 3 2 6" xfId="49973" xr:uid="{48EFC50C-11AF-4973-A6BA-253C36534352}"/>
    <cellStyle name="Calculation 2 2 3 3 3" xfId="3565" xr:uid="{349E4589-3F14-4BDA-8BFE-998B1C965B45}"/>
    <cellStyle name="Calculation 2 2 3 3 3 2" xfId="36155" xr:uid="{F2FBE7D9-0795-4AE8-B54A-47B2993BA14D}"/>
    <cellStyle name="Calculation 2 2 3 3 3 2 2" xfId="55712" xr:uid="{3D6A1638-6787-42DA-B334-6AB36A7E451F}"/>
    <cellStyle name="Calculation 2 2 3 3 3 3" xfId="48929" xr:uid="{E0FCFA4E-3629-4793-9ED3-4F5F162DD33B}"/>
    <cellStyle name="Calculation 2 2 3 3 4" xfId="41967" xr:uid="{83345145-BDD2-4F46-88B7-B638FB54BB18}"/>
    <cellStyle name="Calculation 2 2 3 3 4 2" xfId="54882" xr:uid="{D43EAF5E-7C79-42EE-A865-C92E74B916B5}"/>
    <cellStyle name="Calculation 2 2 3 3 4 3" xfId="48090" xr:uid="{BAB14098-24AE-444E-A8D3-1671DE2CB98D}"/>
    <cellStyle name="Calculation 2 2 3 3 5" xfId="53182" xr:uid="{DD186662-DAD8-411C-8CF7-FD6E3BEE2196}"/>
    <cellStyle name="Calculation 2 2 3 3 6" xfId="46476" xr:uid="{AF5301C2-DAC7-4F72-8BE6-5069B0CF3674}"/>
    <cellStyle name="Calculation 2 2 3 4" xfId="1472" xr:uid="{39A0A798-7CA2-4A94-8F46-1BBE45674750}"/>
    <cellStyle name="Calculation 2 2 3 4 2" xfId="5817" xr:uid="{0F27D73E-973B-4C08-B283-38AEFCEE82AE}"/>
    <cellStyle name="Calculation 2 2 3 4 2 2" xfId="8403" xr:uid="{855D990A-5C73-4D88-9F72-07D0772D344E}"/>
    <cellStyle name="Calculation 2 2 3 4 2 2 2" xfId="17392" xr:uid="{B00DBC0E-59E4-439E-B17F-9EC529D3DFAD}"/>
    <cellStyle name="Calculation 2 2 3 4 2 2 2 2" xfId="36064" xr:uid="{86FA68EC-4B30-4536-9784-029850E8AC73}"/>
    <cellStyle name="Calculation 2 2 3 4 2 2 3" xfId="36774" xr:uid="{4F74A7E1-46CD-406A-9E64-06901628DE08}"/>
    <cellStyle name="Calculation 2 2 3 4 2 3" xfId="11040" xr:uid="{EC8824E8-834E-4357-8E40-8499E74F24F5}"/>
    <cellStyle name="Calculation 2 2 3 4 2 3 2" xfId="20029" xr:uid="{7FFF36C6-F2E0-4E19-B4D4-1A9FDFFF989C}"/>
    <cellStyle name="Calculation 2 2 3 4 2 3 2 2" xfId="28084" xr:uid="{71674C69-255E-4097-BA39-1BEE0E9126B2}"/>
    <cellStyle name="Calculation 2 2 3 4 2 3 3" xfId="40501" xr:uid="{80462B03-4BF1-4A70-BF3D-3E36C31BA18D}"/>
    <cellStyle name="Calculation 2 2 3 4 2 4" xfId="14806" xr:uid="{F0E23BC0-48CA-4DCD-A35E-12065C05F6CF}"/>
    <cellStyle name="Calculation 2 2 3 4 2 4 2" xfId="37965" xr:uid="{B83E4BB0-2C96-4FA3-BB47-3C480870FDF2}"/>
    <cellStyle name="Calculation 2 2 3 4 2 5" xfId="33762" xr:uid="{E82C70AA-27BF-4099-BFB3-EB438A540612}"/>
    <cellStyle name="Calculation 2 2 3 4 2 6" xfId="55875" xr:uid="{825DA308-5C7B-4B99-9D06-4D3BE40BA895}"/>
    <cellStyle name="Calculation 2 2 3 4 3" xfId="3909" xr:uid="{ED382AB9-5095-46C6-863D-CCAD83AAA5C7}"/>
    <cellStyle name="Calculation 2 2 3 4 3 2" xfId="33031" xr:uid="{81FCA695-35CE-40EF-852D-98FF0355D558}"/>
    <cellStyle name="Calculation 2 2 3 4 4" xfId="41003" xr:uid="{F65E92EC-ED5B-497A-8879-B0F8547BAE72}"/>
    <cellStyle name="Calculation 2 2 3 4 5" xfId="49093" xr:uid="{553A3A5F-92FA-4E78-B53E-6AE90A39B705}"/>
    <cellStyle name="Calculation 2 2 3 5" xfId="1786" xr:uid="{02F660F8-666B-4C5D-8708-EE60011ACDE8}"/>
    <cellStyle name="Calculation 2 2 3 5 2" xfId="6104" xr:uid="{ECDEEA53-E610-4903-B82B-2E989E8B26BE}"/>
    <cellStyle name="Calculation 2 2 3 5 2 2" xfId="8690" xr:uid="{734B396E-2BD6-4A9D-B35A-447557F32FC5}"/>
    <cellStyle name="Calculation 2 2 3 5 2 2 2" xfId="17679" xr:uid="{7E2A7C73-69F9-4347-8A8C-A3EA96EDC721}"/>
    <cellStyle name="Calculation 2 2 3 5 2 2 2 2" xfId="40357" xr:uid="{8978FFAB-7FBF-4C86-97D7-FD6AE8218DB9}"/>
    <cellStyle name="Calculation 2 2 3 5 2 2 3" xfId="31221" xr:uid="{6438C305-D974-4350-9CDF-6802CA1703E4}"/>
    <cellStyle name="Calculation 2 2 3 5 2 3" xfId="11327" xr:uid="{2A418984-DCC9-4193-A864-2565B779A531}"/>
    <cellStyle name="Calculation 2 2 3 5 2 3 2" xfId="20316" xr:uid="{3EEF3AF1-66DC-4118-A9B3-645373820628}"/>
    <cellStyle name="Calculation 2 2 3 5 2 3 2 2" xfId="29975" xr:uid="{5AC5CBC1-007C-4BAF-8D3A-5C21625BB73B}"/>
    <cellStyle name="Calculation 2 2 3 5 2 3 3" xfId="41678" xr:uid="{00496986-7E19-49CE-9AD0-31F2B8845116}"/>
    <cellStyle name="Calculation 2 2 3 5 2 4" xfId="15093" xr:uid="{CEB707D3-1991-4085-9912-AF4D40E22121}"/>
    <cellStyle name="Calculation 2 2 3 5 2 4 2" xfId="30597" xr:uid="{19B9CE07-FE55-4406-A2FB-38836CD9EF3F}"/>
    <cellStyle name="Calculation 2 2 3 5 2 5" xfId="41480" xr:uid="{A0666A3B-F5F0-4C56-9D2D-B596DF91C47D}"/>
    <cellStyle name="Calculation 2 2 3 5 2 6" xfId="57942" xr:uid="{5E259422-A808-4583-B226-2AE039566723}"/>
    <cellStyle name="Calculation 2 2 3 5 3" xfId="4223" xr:uid="{508575D0-CC7F-4626-8109-B99118A04CE9}"/>
    <cellStyle name="Calculation 2 2 3 5 3 2" xfId="29023" xr:uid="{C661DEE6-80A3-4933-9AAB-EE55972A3773}"/>
    <cellStyle name="Calculation 2 2 3 5 4" xfId="24912" xr:uid="{2D823741-9425-46BB-B4ED-7ECBDB32A687}"/>
    <cellStyle name="Calculation 2 2 3 5 5" xfId="51160" xr:uid="{B33B5060-7B0F-43B0-B068-7D0DDF77B5BE}"/>
    <cellStyle name="Calculation 2 2 3 6" xfId="2091" xr:uid="{930760A1-BFDB-45D4-8E46-32A3DB305296}"/>
    <cellStyle name="Calculation 2 2 3 6 2" xfId="6393" xr:uid="{12DEFB8B-7FCC-44B2-84A3-A3BA3D867FBC}"/>
    <cellStyle name="Calculation 2 2 3 6 2 2" xfId="8979" xr:uid="{854DDBDA-9696-4595-A0B5-0A4E876E6482}"/>
    <cellStyle name="Calculation 2 2 3 6 2 2 2" xfId="17968" xr:uid="{8098E11D-F8D1-4A21-87E0-0B240429D30B}"/>
    <cellStyle name="Calculation 2 2 3 6 2 2 2 2" xfId="31282" xr:uid="{CE46B682-00AB-4758-A4DF-6E595ABAE9AC}"/>
    <cellStyle name="Calculation 2 2 3 6 2 2 3" xfId="39765" xr:uid="{4E2BF87E-902F-468E-8D7B-9199C187F6E0}"/>
    <cellStyle name="Calculation 2 2 3 6 2 3" xfId="11616" xr:uid="{CA830A00-7FA9-4A4A-9705-CA2612641E2A}"/>
    <cellStyle name="Calculation 2 2 3 6 2 3 2" xfId="20605" xr:uid="{3086CC90-3BBC-4CFD-8456-68E0A6674F02}"/>
    <cellStyle name="Calculation 2 2 3 6 2 3 2 2" xfId="43012" xr:uid="{4B4AA2D1-5F75-4E00-90B8-A1EF3F1F689B}"/>
    <cellStyle name="Calculation 2 2 3 6 2 3 3" xfId="34421" xr:uid="{425A2B44-70E2-4F66-A972-836828FDF607}"/>
    <cellStyle name="Calculation 2 2 3 6 2 4" xfId="15382" xr:uid="{58474FE7-F3E7-474F-8DB1-B7CAAEAED42F}"/>
    <cellStyle name="Calculation 2 2 3 6 2 4 2" xfId="28657" xr:uid="{599D3112-75E0-43C0-9492-61F63E119239}"/>
    <cellStyle name="Calculation 2 2 3 6 2 5" xfId="32900" xr:uid="{6A6CFC4E-B93B-45AB-B8D8-CD0893581618}"/>
    <cellStyle name="Calculation 2 2 3 6 2 6" xfId="54044" xr:uid="{725E4459-4AFD-48DF-B574-EF896C263023}"/>
    <cellStyle name="Calculation 2 2 3 6 3" xfId="4528" xr:uid="{6F7C864A-1CEC-4579-871C-0CB78C955F00}"/>
    <cellStyle name="Calculation 2 2 3 6 3 2" xfId="23644" xr:uid="{0BDA839A-481E-4863-82DF-7DFBFD29ABDB}"/>
    <cellStyle name="Calculation 2 2 3 6 4" xfId="31807" xr:uid="{1C9C0249-BE4E-4862-A027-DC617833D9FD}"/>
    <cellStyle name="Calculation 2 2 3 6 5" xfId="47376" xr:uid="{61AEA006-B75D-4182-89BD-AA79A9870E83}"/>
    <cellStyle name="Calculation 2 2 3 7" xfId="2901" xr:uid="{15A77F56-632D-4A68-85C5-331EB5226D3C}"/>
    <cellStyle name="Calculation 2 2 3 7 2" xfId="7051" xr:uid="{219A45AB-6F99-4B62-8716-D51C5C6FF16E}"/>
    <cellStyle name="Calculation 2 2 3 7 2 2" xfId="12177" xr:uid="{095100BE-94FE-4DFB-9064-BFD553D5D9DD}"/>
    <cellStyle name="Calculation 2 2 3 7 2 2 2" xfId="21166" xr:uid="{19C357AA-7C4A-4581-8536-AC475518593E}"/>
    <cellStyle name="Calculation 2 2 3 7 2 2 2 2" xfId="23265" xr:uid="{67F92296-E218-4544-9D3D-7443827BA0E7}"/>
    <cellStyle name="Calculation 2 2 3 7 2 2 3" xfId="37755" xr:uid="{74793460-E716-4012-8C6C-DFEDCA3C4F60}"/>
    <cellStyle name="Calculation 2 2 3 7 2 3" xfId="12981" xr:uid="{E1C2114E-8760-4B92-8C3F-828E6AFF5FD4}"/>
    <cellStyle name="Calculation 2 2 3 7 2 3 2" xfId="21970" xr:uid="{344B028F-AE6B-4208-9E83-EBD602177700}"/>
    <cellStyle name="Calculation 2 2 3 7 2 3 2 2" xfId="23526" xr:uid="{61510903-BF63-40B4-92B9-CB73EB929409}"/>
    <cellStyle name="Calculation 2 2 3 7 2 3 3" xfId="22192" xr:uid="{AB7C211B-1987-4796-9CCE-37AFA0FDD575}"/>
    <cellStyle name="Calculation 2 2 3 7 2 4" xfId="16040" xr:uid="{F6628924-D5E2-4A3B-B64F-1BAE9BE9B0EB}"/>
    <cellStyle name="Calculation 2 2 3 7 2 4 2" xfId="29096" xr:uid="{59C20063-C828-452A-AF17-750F06488418}"/>
    <cellStyle name="Calculation 2 2 3 7 2 5" xfId="25456" xr:uid="{E3137430-5C00-4419-BCA4-FD0354F3B45D}"/>
    <cellStyle name="Calculation 2 2 3 7 3" xfId="9614" xr:uid="{9FC23BBE-864A-45EF-802F-0F52474E2212}"/>
    <cellStyle name="Calculation 2 2 3 7 3 2" xfId="18603" xr:uid="{529A02DF-F893-4938-8D59-34431B3653B8}"/>
    <cellStyle name="Calculation 2 2 3 7 3 2 2" xfId="36711" xr:uid="{588B485E-CAAB-4897-A4AB-68CE29E32FF1}"/>
    <cellStyle name="Calculation 2 2 3 7 3 3" xfId="36996" xr:uid="{7DD5D336-E535-4136-A5F2-BF2DB7807EB3}"/>
    <cellStyle name="Calculation 2 2 3 7 4" xfId="40009" xr:uid="{DC20BDA9-7861-4BDE-8EB2-E29C65E42B40}"/>
    <cellStyle name="Calculation 2 2 3 7 5" xfId="52669" xr:uid="{26D21781-1F31-4EE5-84BB-363703C1464B}"/>
    <cellStyle name="Calculation 2 2 3 8" xfId="4829" xr:uid="{B843AD61-BFCB-4B04-9CE1-7092DB97CFA3}"/>
    <cellStyle name="Calculation 2 2 3 8 2" xfId="7415" xr:uid="{9FDF6431-7EBA-440B-95EF-89F0912FC85E}"/>
    <cellStyle name="Calculation 2 2 3 8 2 2" xfId="16404" xr:uid="{6FB07272-994E-4184-A4C5-F71FDB4A15E2}"/>
    <cellStyle name="Calculation 2 2 3 8 2 2 2" xfId="30052" xr:uid="{5775E152-6973-4AD8-ADD3-237BDC7DD918}"/>
    <cellStyle name="Calculation 2 2 3 8 2 3" xfId="26008" xr:uid="{14288673-3E07-446C-9802-FF6B626DD60B}"/>
    <cellStyle name="Calculation 2 2 3 8 3" xfId="10052" xr:uid="{F601810F-C0F9-4C4B-9BAD-ABD818122A01}"/>
    <cellStyle name="Calculation 2 2 3 8 3 2" xfId="19041" xr:uid="{4C3B032C-A8A1-4532-9052-AADF3C4689D0}"/>
    <cellStyle name="Calculation 2 2 3 8 3 2 2" xfId="32956" xr:uid="{6E843338-E3E4-467D-8BB0-031FDBA826D0}"/>
    <cellStyle name="Calculation 2 2 3 8 3 3" xfId="36537" xr:uid="{4BCCE3EB-C8F9-4B1A-89B1-DC9A9BBD9F73}"/>
    <cellStyle name="Calculation 2 2 3 8 4" xfId="13818" xr:uid="{A4CF5E1E-B6E3-44BA-BF5E-CCDCF0064CA7}"/>
    <cellStyle name="Calculation 2 2 3 8 4 2" xfId="22950" xr:uid="{4F215670-73F4-4A0F-BDEA-AE4CB1EB7C14}"/>
    <cellStyle name="Calculation 2 2 3 8 5" xfId="33984" xr:uid="{A4753EEC-71EC-45A1-ACFB-C5E966B8E01D}"/>
    <cellStyle name="Calculation 2 2 3 9" xfId="6736" xr:uid="{831560FB-5EDB-4C67-B547-685D7B3A652C}"/>
    <cellStyle name="Calculation 2 2 3 9 2" xfId="11936" xr:uid="{126B280C-E424-4D91-943B-4241A84DED97}"/>
    <cellStyle name="Calculation 2 2 3 9 2 2" xfId="20925" xr:uid="{28EC7B65-AFDB-4586-9064-39B8DD6EFDC8}"/>
    <cellStyle name="Calculation 2 2 3 9 2 2 2" xfId="27332" xr:uid="{767D7950-93E7-4FC1-8FE3-D0C6C7086B7D}"/>
    <cellStyle name="Calculation 2 2 3 9 2 3" xfId="44117" xr:uid="{7F3D84D6-94EB-42FE-9CD8-DAEE926A740F}"/>
    <cellStyle name="Calculation 2 2 3 9 3" xfId="15725" xr:uid="{941D942B-336E-4052-9024-B19EC5EC5014}"/>
    <cellStyle name="Calculation 2 2 3 9 3 2" xfId="41873" xr:uid="{C6C9DE36-702A-4C4A-AD02-0DC41B3932E3}"/>
    <cellStyle name="Calculation 2 2 3 9 4" xfId="42806" xr:uid="{D958BB29-7F69-4035-87BA-DA890E0E3576}"/>
    <cellStyle name="Calculation 2 2 30" xfId="45403" xr:uid="{46DD3F77-75AD-4830-9335-BDC2A02E21B7}"/>
    <cellStyle name="Calculation 2 2 31" xfId="45324" xr:uid="{1508E347-AC05-4187-8A25-05C0F877AD50}"/>
    <cellStyle name="Calculation 2 2 32" xfId="44253" xr:uid="{59485034-14A4-4710-A5DD-8B4913EDDAD0}"/>
    <cellStyle name="Calculation 2 2 33" xfId="44173" xr:uid="{61F091AB-7B47-4246-A1AF-8DB7DEF03942}"/>
    <cellStyle name="Calculation 2 2 34" xfId="45459" xr:uid="{1D3D1F90-AF4C-4A49-B501-889450DB9A8C}"/>
    <cellStyle name="Calculation 2 2 4" xfId="532" xr:uid="{98BC67AA-3991-48FC-9975-BA29039F2138}"/>
    <cellStyle name="Calculation 2 2 4 10" xfId="44276" xr:uid="{92BB9431-DA87-4C36-B1FC-24919F66D997}"/>
    <cellStyle name="Calculation 2 2 4 11" xfId="45618" xr:uid="{A014499F-CAF2-4CCA-A23D-33A8757DCDF4}"/>
    <cellStyle name="Calculation 2 2 4 2" xfId="881" xr:uid="{65768BB3-7076-460B-9C67-C55C5DB2E7A8}"/>
    <cellStyle name="Calculation 2 2 4 2 2" xfId="5250" xr:uid="{60092AA3-8966-47DB-B990-97CF4281F785}"/>
    <cellStyle name="Calculation 2 2 4 2 2 2" xfId="7836" xr:uid="{D2B377C6-D6D2-4CC1-91BB-DD30B2C9F0A9}"/>
    <cellStyle name="Calculation 2 2 4 2 2 2 2" xfId="16825" xr:uid="{E78550EF-4062-444F-9E73-E2C9E6299D61}"/>
    <cellStyle name="Calculation 2 2 4 2 2 2 2 2" xfId="33690" xr:uid="{60D4F1DA-0CB8-4464-BD3A-BBA0B7031706}"/>
    <cellStyle name="Calculation 2 2 4 2 2 2 3" xfId="36083" xr:uid="{C678E473-3AA8-4195-A9CF-85269B117136}"/>
    <cellStyle name="Calculation 2 2 4 2 2 2 4" xfId="56406" xr:uid="{BB8DF976-AA9D-4900-B777-F9FB4FB443D9}"/>
    <cellStyle name="Calculation 2 2 4 2 2 3" xfId="10473" xr:uid="{95453DE8-07AB-442A-9D69-85A332FD1560}"/>
    <cellStyle name="Calculation 2 2 4 2 2 3 2" xfId="19462" xr:uid="{1F748241-0EA0-457F-A45D-0AA2EEF629B8}"/>
    <cellStyle name="Calculation 2 2 4 2 2 3 2 2" xfId="23065" xr:uid="{EEC6241C-54C6-4BCD-A70A-0FDE6BC32D8A}"/>
    <cellStyle name="Calculation 2 2 4 2 2 3 3" xfId="34701" xr:uid="{C06FA047-A95A-4128-86C0-20B88AAF46FE}"/>
    <cellStyle name="Calculation 2 2 4 2 2 4" xfId="14239" xr:uid="{6AB53E31-E07C-41C4-90F1-A179A5A12D07}"/>
    <cellStyle name="Calculation 2 2 4 2 2 4 2" xfId="41390" xr:uid="{736C4E53-0A01-4363-BFF4-501A3C9334D1}"/>
    <cellStyle name="Calculation 2 2 4 2 2 5" xfId="41018" xr:uid="{E2653B61-C126-430C-8CE2-684F1A788020}"/>
    <cellStyle name="Calculation 2 2 4 2 2 6" xfId="49624" xr:uid="{2B640382-CB8A-4BA5-83C4-2D40AD485B48}"/>
    <cellStyle name="Calculation 2 2 4 2 3" xfId="3318" xr:uid="{C2314CDA-EF4A-43B5-9C40-9C69E628AE1E}"/>
    <cellStyle name="Calculation 2 2 4 2 3 2" xfId="32983" xr:uid="{23F62E54-5FA8-4AA3-BE3F-F0308D43500B}"/>
    <cellStyle name="Calculation 2 2 4 2 3 2 2" xfId="58395" xr:uid="{57238ED2-42C3-4CB2-88E5-C31C8009BAC4}"/>
    <cellStyle name="Calculation 2 2 4 2 3 3" xfId="51614" xr:uid="{9C23FEE6-1846-4019-95AB-17EC96898941}"/>
    <cellStyle name="Calculation 2 2 4 2 4" xfId="35127" xr:uid="{72CEB1E1-F5C0-4D74-A392-652E967B2E11}"/>
    <cellStyle name="Calculation 2 2 4 2 4 2" xfId="54548" xr:uid="{E859F3D9-C10A-47FA-91C7-4C26F6889395}"/>
    <cellStyle name="Calculation 2 2 4 2 4 3" xfId="47741" xr:uid="{2EE8A455-7177-40CD-A756-876CB064F57A}"/>
    <cellStyle name="Calculation 2 2 4 2 5" xfId="52965" xr:uid="{D1499C40-A1C9-4FF2-9B6E-3CD263EC6053}"/>
    <cellStyle name="Calculation 2 2 4 2 6" xfId="46130" xr:uid="{83B27DB9-867E-4155-8D8F-555BF7DC0772}"/>
    <cellStyle name="Calculation 2 2 4 3" xfId="1226" xr:uid="{2EC2B3F7-8ADC-4955-9508-D1178945D928}"/>
    <cellStyle name="Calculation 2 2 4 3 2" xfId="5571" xr:uid="{D035C29D-8CDA-4AEF-90BD-C031A7EE753C}"/>
    <cellStyle name="Calculation 2 2 4 3 2 2" xfId="8157" xr:uid="{6F2B37A3-313C-419E-8F6C-23B143CEF1B5}"/>
    <cellStyle name="Calculation 2 2 4 3 2 2 2" xfId="17146" xr:uid="{144BD051-2DA6-4A26-90AA-065B6079B15D}"/>
    <cellStyle name="Calculation 2 2 4 3 2 2 2 2" xfId="39531" xr:uid="{BBE4A24B-3F63-4D91-B219-E58D582FC8B3}"/>
    <cellStyle name="Calculation 2 2 4 3 2 2 3" xfId="38374" xr:uid="{270F9F4C-5145-43A7-9372-458EBF14761A}"/>
    <cellStyle name="Calculation 2 2 4 3 2 2 4" xfId="56811" xr:uid="{73E83BD4-12B9-42FA-9D9E-3E3A8038DBF6}"/>
    <cellStyle name="Calculation 2 2 4 3 2 3" xfId="10794" xr:uid="{4BC843A6-A8E0-4E91-B9E1-E87CD8185C00}"/>
    <cellStyle name="Calculation 2 2 4 3 2 3 2" xfId="19783" xr:uid="{1F13BB23-449A-4B91-AC01-ADDE14AF05D6}"/>
    <cellStyle name="Calculation 2 2 4 3 2 3 2 2" xfId="24981" xr:uid="{5DC03075-EB44-4D24-A5C4-EB3DADA166AD}"/>
    <cellStyle name="Calculation 2 2 4 3 2 3 3" xfId="40561" xr:uid="{AFB58466-4AFE-4512-8041-82C02998DFF1}"/>
    <cellStyle name="Calculation 2 2 4 3 2 4" xfId="14560" xr:uid="{5B8CA5B3-D11A-492C-9DE9-668A81708F89}"/>
    <cellStyle name="Calculation 2 2 4 3 2 4 2" xfId="30978" xr:uid="{121D68E0-6728-44E5-BF4A-B9BCD1F48480}"/>
    <cellStyle name="Calculation 2 2 4 3 2 5" xfId="38452" xr:uid="{62418D94-EC54-4A33-82C2-66ECA580AC89}"/>
    <cellStyle name="Calculation 2 2 4 3 2 6" xfId="50029" xr:uid="{EE0DE210-006D-45D6-AD9B-8516E536C2B9}"/>
    <cellStyle name="Calculation 2 2 4 3 3" xfId="3663" xr:uid="{A0D91EA9-7399-46A4-B088-73B0DD882446}"/>
    <cellStyle name="Calculation 2 2 4 3 3 2" xfId="34165" xr:uid="{9440100A-B736-46A0-9408-D386CB4724DC}"/>
    <cellStyle name="Calculation 2 2 4 3 3 2 2" xfId="57783" xr:uid="{2A907CEA-7E6C-4DF4-A13C-6ED7A297F678}"/>
    <cellStyle name="Calculation 2 2 4 3 3 3" xfId="51001" xr:uid="{DDD9E904-027F-4881-BC33-F66CFE1AB65A}"/>
    <cellStyle name="Calculation 2 2 4 3 4" xfId="28721" xr:uid="{51C03CFC-83F1-40CA-8ACF-BCD1D96DFA87}"/>
    <cellStyle name="Calculation 2 2 4 3 4 2" xfId="54938" xr:uid="{D02AB734-86B5-4E43-B9B2-ECAE37177F77}"/>
    <cellStyle name="Calculation 2 2 4 3 4 3" xfId="48146" xr:uid="{81635AF1-CF48-4F4F-9DAE-D7A8E8B01B79}"/>
    <cellStyle name="Calculation 2 2 4 3 5" xfId="53238" xr:uid="{E774CC00-E189-439F-BEA3-3C56B80290E9}"/>
    <cellStyle name="Calculation 2 2 4 3 6" xfId="46532" xr:uid="{CE1DCF75-13E7-49F8-9B36-32C1A16946CF}"/>
    <cellStyle name="Calculation 2 2 4 4" xfId="1570" xr:uid="{9F25814F-4BB3-4C06-94DA-30D444D57F49}"/>
    <cellStyle name="Calculation 2 2 4 4 2" xfId="5915" xr:uid="{60096266-A095-4447-85A9-8FB7E61C1C8C}"/>
    <cellStyle name="Calculation 2 2 4 4 2 2" xfId="8501" xr:uid="{4BF43200-8B5E-4C9F-8C93-D4C238C163B4}"/>
    <cellStyle name="Calculation 2 2 4 4 2 2 2" xfId="17490" xr:uid="{104BDA63-FFDB-432A-848F-C6699470116E}"/>
    <cellStyle name="Calculation 2 2 4 4 2 2 2 2" xfId="38794" xr:uid="{8C3AD5ED-459E-4B02-AC32-88B88CD81AC7}"/>
    <cellStyle name="Calculation 2 2 4 4 2 2 3" xfId="39564" xr:uid="{2064E7AF-A23B-4725-AEE5-E3903A1394C7}"/>
    <cellStyle name="Calculation 2 2 4 4 2 3" xfId="11138" xr:uid="{E30D7E90-BE35-4EEF-95BF-E0099A053AF1}"/>
    <cellStyle name="Calculation 2 2 4 4 2 3 2" xfId="20127" xr:uid="{CCAEE396-3355-4342-9470-B8D6AEFC549F}"/>
    <cellStyle name="Calculation 2 2 4 4 2 3 2 2" xfId="34812" xr:uid="{AC030EDB-45E6-4936-B6C9-82696B911FDE}"/>
    <cellStyle name="Calculation 2 2 4 4 2 3 3" xfId="40546" xr:uid="{7949A1D2-FB50-4A26-A6C6-F8AFBDBE818B}"/>
    <cellStyle name="Calculation 2 2 4 4 2 4" xfId="14904" xr:uid="{CC75F8C8-A85A-4883-800D-C1A107192F8A}"/>
    <cellStyle name="Calculation 2 2 4 4 2 4 2" xfId="43414" xr:uid="{323C4B12-5DDD-4321-9025-742F31E24CF7}"/>
    <cellStyle name="Calculation 2 2 4 4 2 5" xfId="31009" xr:uid="{6C5C7984-8457-40FA-8286-517A6829570B}"/>
    <cellStyle name="Calculation 2 2 4 4 2 6" xfId="55934" xr:uid="{D45A9E1C-2304-43A6-A05E-F1691A1B6090}"/>
    <cellStyle name="Calculation 2 2 4 4 3" xfId="4007" xr:uid="{C8622EE8-715A-4911-AF42-468D2683FE48}"/>
    <cellStyle name="Calculation 2 2 4 4 3 2" xfId="38232" xr:uid="{D0A918C1-E708-42F9-A0F5-B5CC89EA51A8}"/>
    <cellStyle name="Calculation 2 2 4 4 4" xfId="23299" xr:uid="{0FB4FFB7-D401-4863-AC75-DF4B9967DDF5}"/>
    <cellStyle name="Calculation 2 2 4 4 5" xfId="49152" xr:uid="{C8EF36DA-1502-48C7-9A64-F42C7225B785}"/>
    <cellStyle name="Calculation 2 2 4 5" xfId="1882" xr:uid="{B02C40A3-A3A3-4B15-8B80-EA6CBB122DA9}"/>
    <cellStyle name="Calculation 2 2 4 5 2" xfId="6198" xr:uid="{06365709-9E67-4011-B103-ABEED0760B6C}"/>
    <cellStyle name="Calculation 2 2 4 5 2 2" xfId="8784" xr:uid="{E1E23EA7-23AD-4307-9E24-B4E7AA01DED0}"/>
    <cellStyle name="Calculation 2 2 4 5 2 2 2" xfId="17773" xr:uid="{11997DA0-9CF8-4F56-89FC-E8CAE0A32D2B}"/>
    <cellStyle name="Calculation 2 2 4 5 2 2 2 2" xfId="27640" xr:uid="{9EC76D6E-890A-49F7-93DD-70754B1A5915}"/>
    <cellStyle name="Calculation 2 2 4 5 2 2 3" xfId="33026" xr:uid="{065373FB-94A8-4F72-9CD2-35102A199E92}"/>
    <cellStyle name="Calculation 2 2 4 5 2 3" xfId="11421" xr:uid="{2BE7F617-3E53-4BE5-856C-CBCFBE7EB1AA}"/>
    <cellStyle name="Calculation 2 2 4 5 2 3 2" xfId="20410" xr:uid="{6A895A22-89DC-4AA7-9B7C-BBC28BCC1D12}"/>
    <cellStyle name="Calculation 2 2 4 5 2 3 2 2" xfId="44021" xr:uid="{ACA5FC87-E21C-4853-926C-73F42CD7FE1D}"/>
    <cellStyle name="Calculation 2 2 4 5 2 3 3" xfId="27181" xr:uid="{2EA8348B-1D50-4B7F-8290-5A28DB00EA89}"/>
    <cellStyle name="Calculation 2 2 4 5 2 4" xfId="15187" xr:uid="{2DBF7B59-3022-4A43-B969-ED9FDD5ACF38}"/>
    <cellStyle name="Calculation 2 2 4 5 2 4 2" xfId="31762" xr:uid="{58A00D71-8309-4BB3-A42F-7AB84572D196}"/>
    <cellStyle name="Calculation 2 2 4 5 2 5" xfId="40728" xr:uid="{08E186A8-F086-4EC0-BE7B-B9BBA4C4A1A5}"/>
    <cellStyle name="Calculation 2 2 4 5 2 6" xfId="57827" xr:uid="{E07CCD9D-2101-435A-A885-94A78567EDF4}"/>
    <cellStyle name="Calculation 2 2 4 5 3" xfId="4319" xr:uid="{1ED8FB99-7C7D-4C56-94D9-C798782B206B}"/>
    <cellStyle name="Calculation 2 2 4 5 3 2" xfId="41751" xr:uid="{9CC568DC-D180-4CD0-A176-E1CF3192647B}"/>
    <cellStyle name="Calculation 2 2 4 5 4" xfId="31385" xr:uid="{3FAE925D-6726-4B54-B8FB-2CCF5EF497B0}"/>
    <cellStyle name="Calculation 2 2 4 5 5" xfId="51045" xr:uid="{835D19F3-CF69-4C45-86A3-57F2FD39A09A}"/>
    <cellStyle name="Calculation 2 2 4 6" xfId="2189" xr:uid="{13D895E5-CF5B-418D-8903-296BE05F35AB}"/>
    <cellStyle name="Calculation 2 2 4 6 2" xfId="6490" xr:uid="{427A7B4A-88D0-41E2-B14E-5E91AD31DCBB}"/>
    <cellStyle name="Calculation 2 2 4 6 2 2" xfId="9076" xr:uid="{95327C1A-29A2-4F70-AA48-3869095D8B3E}"/>
    <cellStyle name="Calculation 2 2 4 6 2 2 2" xfId="18065" xr:uid="{119232B2-600D-4223-9FF5-2A43A8945D03}"/>
    <cellStyle name="Calculation 2 2 4 6 2 2 2 2" xfId="29566" xr:uid="{B4E8A633-E888-44C3-9D92-1628BB18B74F}"/>
    <cellStyle name="Calculation 2 2 4 6 2 2 3" xfId="41477" xr:uid="{9DA6AA0C-FFE1-48D8-8838-2DB74B374DBD}"/>
    <cellStyle name="Calculation 2 2 4 6 2 3" xfId="11713" xr:uid="{B48F1CE8-0544-4EBB-BC2E-68E830B847EB}"/>
    <cellStyle name="Calculation 2 2 4 6 2 3 2" xfId="20702" xr:uid="{A3EB69AC-6887-4BD4-A361-D7315A9FDA05}"/>
    <cellStyle name="Calculation 2 2 4 6 2 3 2 2" xfId="40159" xr:uid="{8A29B7B6-D90A-460D-894B-8D4518A310E7}"/>
    <cellStyle name="Calculation 2 2 4 6 2 3 3" xfId="31110" xr:uid="{17B558FD-D01F-4B16-8BFB-56C8AE9B956A}"/>
    <cellStyle name="Calculation 2 2 4 6 2 4" xfId="15479" xr:uid="{BD01F982-09E3-46CC-A9C2-FE1D02A18587}"/>
    <cellStyle name="Calculation 2 2 4 6 2 4 2" xfId="25929" xr:uid="{64A3A4F1-4BD3-4B0C-83E8-E4B0C1D0DE05}"/>
    <cellStyle name="Calculation 2 2 4 6 2 5" xfId="27948" xr:uid="{8B86B8E4-F20E-4E2D-8161-827BBF59617B}"/>
    <cellStyle name="Calculation 2 2 4 6 2 6" xfId="54100" xr:uid="{1A536725-9C3F-47EB-8F5E-2BED7E8522ED}"/>
    <cellStyle name="Calculation 2 2 4 6 3" xfId="4626" xr:uid="{EC473B46-C118-4567-AD03-2D20F0C8F705}"/>
    <cellStyle name="Calculation 2 2 4 6 3 2" xfId="39810" xr:uid="{E0CFEF3B-F8C8-4276-96FD-30CDE27CC1B4}"/>
    <cellStyle name="Calculation 2 2 4 6 4" xfId="42762" xr:uid="{FB9BFAD9-0CA4-405F-A835-BEC8870234C5}"/>
    <cellStyle name="Calculation 2 2 4 6 5" xfId="47418" xr:uid="{FBA2714B-02B1-4034-9AEC-D3573ACA6987}"/>
    <cellStyle name="Calculation 2 2 4 7" xfId="4926" xr:uid="{35704648-EF5B-44BF-A967-33A4BD572CA1}"/>
    <cellStyle name="Calculation 2 2 4 7 2" xfId="7512" xr:uid="{95DE46AC-14E1-4DCC-A5F0-B01EC39BADA0}"/>
    <cellStyle name="Calculation 2 2 4 7 2 2" xfId="16501" xr:uid="{2ABBF48A-DDB8-408A-BFF0-1069E1B540D5}"/>
    <cellStyle name="Calculation 2 2 4 7 2 2 2" xfId="29793" xr:uid="{800F47B5-8598-4507-9204-4159CA74AABF}"/>
    <cellStyle name="Calculation 2 2 4 7 2 3" xfId="34827" xr:uid="{8A3753C1-E6B8-4FFD-8070-C127F0E626B1}"/>
    <cellStyle name="Calculation 2 2 4 7 3" xfId="10149" xr:uid="{55CA6487-F92D-49B7-B2F1-0A8FE80485B0}"/>
    <cellStyle name="Calculation 2 2 4 7 3 2" xfId="19138" xr:uid="{30B31F0B-1F2F-481B-A74D-245089F5349F}"/>
    <cellStyle name="Calculation 2 2 4 7 3 2 2" xfId="43140" xr:uid="{6A9719CE-9E4B-4551-8813-4DA3B2F24070}"/>
    <cellStyle name="Calculation 2 2 4 7 3 3" xfId="34697" xr:uid="{59878097-A377-42A6-91C9-864A8C0E4E1C}"/>
    <cellStyle name="Calculation 2 2 4 7 4" xfId="13915" xr:uid="{BA3F3D5B-C448-44D2-A2D7-70FED64979A5}"/>
    <cellStyle name="Calculation 2 2 4 7 4 2" xfId="39190" xr:uid="{41E8919C-99C9-4D45-9A32-AE583C0B97F1}"/>
    <cellStyle name="Calculation 2 2 4 7 5" xfId="29171" xr:uid="{E0450FB7-E317-4AD7-91DE-B96FCEA3A90E}"/>
    <cellStyle name="Calculation 2 2 4 7 6" xfId="52702" xr:uid="{F5421F42-30E5-4C40-B1D2-0FF8E6022142}"/>
    <cellStyle name="Calculation 2 2 4 8" xfId="2538" xr:uid="{39EC55C2-009D-4461-AB3B-B52F48479D97}"/>
    <cellStyle name="Calculation 2 2 4 8 2" xfId="43016" xr:uid="{1640B1D3-FB8D-493A-A1EF-DA85CDF1CBD9}"/>
    <cellStyle name="Calculation 2 2 4 9" xfId="25215" xr:uid="{53AA1212-2766-4AEA-AF5B-80FB3A08AB94}"/>
    <cellStyle name="Calculation 2 2 5" xfId="301" xr:uid="{9AE1C718-3993-4D09-B880-75753BF146D0}"/>
    <cellStyle name="Calculation 2 2 5 2" xfId="4704" xr:uid="{02D7C88A-17A2-40C7-AA40-9E66C7F4E448}"/>
    <cellStyle name="Calculation 2 2 5 2 2" xfId="7290" xr:uid="{C08C3F7A-6656-4D34-BED4-CA21AC6E933E}"/>
    <cellStyle name="Calculation 2 2 5 2 2 2" xfId="16279" xr:uid="{A276BD55-D1E2-4BA6-8A43-56E5749645BD}"/>
    <cellStyle name="Calculation 2 2 5 2 2 2 2" xfId="33881" xr:uid="{6FE7CB8A-72B4-41A3-AFFF-74A03F5A9570}"/>
    <cellStyle name="Calculation 2 2 5 2 2 2 3" xfId="56425" xr:uid="{15989D2E-64CF-4333-B584-16BCAB8E3BC4}"/>
    <cellStyle name="Calculation 2 2 5 2 2 3" xfId="28336" xr:uid="{E2A2AA91-6AF5-44CF-A11E-462EB960AF94}"/>
    <cellStyle name="Calculation 2 2 5 2 2 4" xfId="49643" xr:uid="{0A1E5277-2798-48DC-8FD9-0C470C6E15C6}"/>
    <cellStyle name="Calculation 2 2 5 2 3" xfId="9927" xr:uid="{FA34AE91-ECD9-48AB-B56C-DDDBB220C6E5}"/>
    <cellStyle name="Calculation 2 2 5 2 3 2" xfId="18916" xr:uid="{E6E19FB2-6D23-461C-B032-7E943678DB19}"/>
    <cellStyle name="Calculation 2 2 5 2 3 2 2" xfId="24183" xr:uid="{0B3CFAEC-6C91-4657-93E4-D099F643E991}"/>
    <cellStyle name="Calculation 2 2 5 2 3 2 3" xfId="58280" xr:uid="{29872219-D4C7-40F9-BC88-A56CFC5B5EFA}"/>
    <cellStyle name="Calculation 2 2 5 2 3 3" xfId="26500" xr:uid="{0A23181C-3C03-45AB-B29D-A37A4BF72AB8}"/>
    <cellStyle name="Calculation 2 2 5 2 3 4" xfId="51498" xr:uid="{9A0C488C-EFEA-4149-A38B-13417B13F53E}"/>
    <cellStyle name="Calculation 2 2 5 2 4" xfId="13693" xr:uid="{D5841864-8908-4367-94F6-498BB7F8B9AD}"/>
    <cellStyle name="Calculation 2 2 5 2 4 2" xfId="28271" xr:uid="{C0C3EA80-E4D8-4724-BD81-65410438E1D1}"/>
    <cellStyle name="Calculation 2 2 5 2 4 2 2" xfId="54564" xr:uid="{27DE30F4-1DB7-4390-B850-036C0A6E1565}"/>
    <cellStyle name="Calculation 2 2 5 2 4 3" xfId="47760" xr:uid="{569A998B-81BF-47F7-8568-3750637D46C7}"/>
    <cellStyle name="Calculation 2 2 5 2 5" xfId="37355" xr:uid="{4B03D2A7-064D-4641-A855-FFF8ACD0099B}"/>
    <cellStyle name="Calculation 2 2 5 2 5 2" xfId="52974" xr:uid="{D809E95B-29CA-4440-8E20-93C90CEDD18A}"/>
    <cellStyle name="Calculation 2 2 5 2 6" xfId="46146" xr:uid="{7C490910-3057-46D5-A546-5CEAEF9CEDCF}"/>
    <cellStyle name="Calculation 2 2 5 3" xfId="2769" xr:uid="{3228A562-7AE2-48F1-8518-CE2CC2C3906B}"/>
    <cellStyle name="Calculation 2 2 5 3 2" xfId="32403" xr:uid="{C083D4FC-C541-4B59-9133-35C7E2AE827F}"/>
    <cellStyle name="Calculation 2 2 5 3 2 2" xfId="56827" xr:uid="{182F0934-9228-4B61-BA6B-CA590CCD616A}"/>
    <cellStyle name="Calculation 2 2 5 3 2 3" xfId="50045" xr:uid="{72C2FFE6-430D-4102-ACD8-EB5F6F4C0AA0}"/>
    <cellStyle name="Calculation 2 2 5 3 3" xfId="52338" xr:uid="{C1FF0CEE-84EA-41A5-92B0-EBCADA5D00D9}"/>
    <cellStyle name="Calculation 2 2 5 3 3 2" xfId="59119" xr:uid="{5C0AAC9D-81BF-4974-B908-331F34E7B029}"/>
    <cellStyle name="Calculation 2 2 5 3 4" xfId="48162" xr:uid="{D0A8C4BC-2AA9-498B-A465-1A1FD6EE5A71}"/>
    <cellStyle name="Calculation 2 2 5 3 4 2" xfId="54954" xr:uid="{640EFC9A-2BC2-4051-B40B-8B2F02935411}"/>
    <cellStyle name="Calculation 2 2 5 3 5" xfId="53254" xr:uid="{5AEB5C37-F1A9-44A2-85DE-C363DCA14548}"/>
    <cellStyle name="Calculation 2 2 5 3 6" xfId="46548" xr:uid="{1FC2642C-FBC3-446B-B949-CDD3A2502548}"/>
    <cellStyle name="Calculation 2 2 5 4" xfId="32600" xr:uid="{CB900ADB-6EEC-4C74-A439-23C02036C152}"/>
    <cellStyle name="Calculation 2 2 5 4 2" xfId="55953" xr:uid="{BAE32F29-E9C4-4F8E-988F-5D61166C15E3}"/>
    <cellStyle name="Calculation 2 2 5 4 3" xfId="49171" xr:uid="{8C4AA29B-26FD-4AB4-8EA9-35E3EB881BF9}"/>
    <cellStyle name="Calculation 2 2 5 5" xfId="44409" xr:uid="{AED7AA09-B1BD-4BCA-8125-7FD75845C9F4}"/>
    <cellStyle name="Calculation 2 2 5 5 2" xfId="57737" xr:uid="{A3E1B66C-447F-4481-9AFE-8C03D66076F0}"/>
    <cellStyle name="Calculation 2 2 5 5 3" xfId="50955" xr:uid="{2EF1B80F-021C-4E88-9AE6-CED44565B85D}"/>
    <cellStyle name="Calculation 2 2 5 6" xfId="45637" xr:uid="{FC45AF5C-6971-4BB2-8EBC-768D5AFFBCE8}"/>
    <cellStyle name="Calculation 2 2 5 6 2" xfId="54116" xr:uid="{66CB9CE2-7360-4113-B447-74E69594B6BF}"/>
    <cellStyle name="Calculation 2 2 5 7" xfId="52711" xr:uid="{D8112ABE-3C59-4565-82AB-990897DEF246}"/>
    <cellStyle name="Calculation 2 2 6" xfId="650" xr:uid="{CF4763AF-192D-4D82-9705-42C3B8EC16FB}"/>
    <cellStyle name="Calculation 2 2 6 2" xfId="5028" xr:uid="{F05D979E-08C5-498B-B836-29CCD5CF3D10}"/>
    <cellStyle name="Calculation 2 2 6 2 2" xfId="7614" xr:uid="{F3029FC1-1C6F-443A-AC74-F10FF4F638EB}"/>
    <cellStyle name="Calculation 2 2 6 2 2 2" xfId="16603" xr:uid="{12218817-C8EB-43E0-A8AE-1D0D84996109}"/>
    <cellStyle name="Calculation 2 2 6 2 2 2 2" xfId="42415" xr:uid="{0B9AA0CD-2EAF-4AFE-B4BD-C51EF1DDAC09}"/>
    <cellStyle name="Calculation 2 2 6 2 2 2 3" xfId="56461" xr:uid="{C943D62B-CFDD-49CA-9F8B-4C6DBE435E46}"/>
    <cellStyle name="Calculation 2 2 6 2 2 3" xfId="43533" xr:uid="{47E22AC6-03BD-46AB-8179-0E3C5166F7D8}"/>
    <cellStyle name="Calculation 2 2 6 2 2 4" xfId="49679" xr:uid="{F099FDFC-1296-406A-A8FB-62EE61F45FD2}"/>
    <cellStyle name="Calculation 2 2 6 2 3" xfId="10251" xr:uid="{4B3BDECB-7F0C-4844-82F4-9F50CDDF26DC}"/>
    <cellStyle name="Calculation 2 2 6 2 3 2" xfId="19240" xr:uid="{ED21A794-FEA8-4C2F-B050-32878EE96EDB}"/>
    <cellStyle name="Calculation 2 2 6 2 3 2 2" xfId="27783" xr:uid="{6C59C4B8-46BA-4936-90B5-F03C331528AE}"/>
    <cellStyle name="Calculation 2 2 6 2 3 2 3" xfId="58656" xr:uid="{65B22478-6D3F-4718-B655-2961E49EEBC4}"/>
    <cellStyle name="Calculation 2 2 6 2 3 3" xfId="31125" xr:uid="{B033D76F-1921-4B9D-A5D6-1FFD1C436758}"/>
    <cellStyle name="Calculation 2 2 6 2 3 4" xfId="51875" xr:uid="{87BBEED5-61BF-41C3-B533-AD3C3F56C313}"/>
    <cellStyle name="Calculation 2 2 6 2 4" xfId="14017" xr:uid="{5ED08DB9-0334-44F3-8DBD-A76D289F45C2}"/>
    <cellStyle name="Calculation 2 2 6 2 4 2" xfId="22312" xr:uid="{2BD5C195-AEBB-4944-82EB-CAF368E9BD99}"/>
    <cellStyle name="Calculation 2 2 6 2 4 2 2" xfId="54600" xr:uid="{BE3EB3F9-CAAE-441C-81D8-17C682E3BAFD}"/>
    <cellStyle name="Calculation 2 2 6 2 4 3" xfId="47796" xr:uid="{EC077074-913D-4BF7-A359-BB088AFD047D}"/>
    <cellStyle name="Calculation 2 2 6 2 5" xfId="32432" xr:uid="{DE036B2C-FB0F-4A1E-A58C-50B52A34E483}"/>
    <cellStyle name="Calculation 2 2 6 2 5 2" xfId="52995" xr:uid="{078C045C-65DF-4801-A6DD-80A872A3849E}"/>
    <cellStyle name="Calculation 2 2 6 2 6" xfId="46182" xr:uid="{3B2F63C9-40ED-49B8-893C-14AAFE40B2FC}"/>
    <cellStyle name="Calculation 2 2 6 3" xfId="3087" xr:uid="{74C991C7-16C7-440F-A67D-C53A19EDD32E}"/>
    <cellStyle name="Calculation 2 2 6 3 2" xfId="32566" xr:uid="{D0BA1AA7-F0FE-45C6-AE58-0830ED6DD89F}"/>
    <cellStyle name="Calculation 2 2 6 3 2 2" xfId="56863" xr:uid="{64BD987A-4FD2-43CF-A16B-1B8E2E073C4F}"/>
    <cellStyle name="Calculation 2 2 6 3 2 3" xfId="50081" xr:uid="{2395DB0F-8F07-46DF-A6EC-72395F5DE195}"/>
    <cellStyle name="Calculation 2 2 6 3 3" xfId="50867" xr:uid="{34EC7D00-4CED-4DE3-8F66-AC8327854942}"/>
    <cellStyle name="Calculation 2 2 6 3 3 2" xfId="57649" xr:uid="{12A566F3-664E-4D92-8EA2-51EFE05759D5}"/>
    <cellStyle name="Calculation 2 2 6 3 4" xfId="48198" xr:uid="{A0BAFCAD-C081-4AF1-8EEF-799C55105020}"/>
    <cellStyle name="Calculation 2 2 6 3 4 2" xfId="54990" xr:uid="{9FAB6E13-6A2F-4DBF-8236-D8EE1586A4A7}"/>
    <cellStyle name="Calculation 2 2 6 3 5" xfId="53290" xr:uid="{D7137737-B610-492B-A656-227E527870A6}"/>
    <cellStyle name="Calculation 2 2 6 3 6" xfId="46584" xr:uid="{7F65CD4C-32AF-4511-AAD4-7009107EA5C7}"/>
    <cellStyle name="Calculation 2 2 6 4" xfId="29426" xr:uid="{863D51DD-85CC-4710-908D-E0BA4879FA26}"/>
    <cellStyle name="Calculation 2 2 6 4 2" xfId="55989" xr:uid="{12F15AA8-E5DA-48C1-926A-F6C00AC4E9EF}"/>
    <cellStyle name="Calculation 2 2 6 4 3" xfId="49207" xr:uid="{CA9EE395-0FBC-4CF9-A4C5-F7758CF88767}"/>
    <cellStyle name="Calculation 2 2 6 5" xfId="44398" xr:uid="{A9C6C552-3D18-4DE0-9155-CFD4A087F199}"/>
    <cellStyle name="Calculation 2 2 6 5 2" xfId="58383" xr:uid="{8DC5A090-DD74-4C2C-A290-BF5915E1075C}"/>
    <cellStyle name="Calculation 2 2 6 5 3" xfId="51601" xr:uid="{ACB46E60-3B3A-4044-B050-0F213949B126}"/>
    <cellStyle name="Calculation 2 2 6 6" xfId="45673" xr:uid="{CCA2EA43-AA1D-40FB-99E1-BD63C4D9348F}"/>
    <cellStyle name="Calculation 2 2 6 6 2" xfId="54152" xr:uid="{DA2D4500-6409-49C5-A0EF-47AB2B2B6D16}"/>
    <cellStyle name="Calculation 2 2 6 7" xfId="52732" xr:uid="{F3985AA8-E9AF-44F6-8CD9-BE11001AD2A2}"/>
    <cellStyle name="Calculation 2 2 7" xfId="995" xr:uid="{F170C876-E501-4219-8297-C9303B0BD539}"/>
    <cellStyle name="Calculation 2 2 7 2" xfId="5349" xr:uid="{F7F192F1-809B-413B-84BB-6E6C63B1FF68}"/>
    <cellStyle name="Calculation 2 2 7 2 2" xfId="7935" xr:uid="{3B95E6FD-D409-48A2-A6B1-EB433B8F9026}"/>
    <cellStyle name="Calculation 2 2 7 2 2 2" xfId="16924" xr:uid="{D81EEB3B-95A0-4378-8F9F-EF1183B9485F}"/>
    <cellStyle name="Calculation 2 2 7 2 2 2 2" xfId="25605" xr:uid="{0C7E2D77-8DAB-4B6E-B8C2-C8FD6D598889}"/>
    <cellStyle name="Calculation 2 2 7 2 2 2 3" xfId="56497" xr:uid="{CE49EC00-D432-4094-A406-B116FA671109}"/>
    <cellStyle name="Calculation 2 2 7 2 2 3" xfId="35942" xr:uid="{9976F7EC-33EA-43C6-AC18-120857E4029B}"/>
    <cellStyle name="Calculation 2 2 7 2 2 4" xfId="49715" xr:uid="{58A2543A-A3AE-40E9-B8E3-F9FF326DEE82}"/>
    <cellStyle name="Calculation 2 2 7 2 3" xfId="10572" xr:uid="{4E7C8386-A236-4679-9604-92B8AC693FAB}"/>
    <cellStyle name="Calculation 2 2 7 2 3 2" xfId="19561" xr:uid="{F3677506-4D4F-4FF7-82F4-EC120A102535}"/>
    <cellStyle name="Calculation 2 2 7 2 3 2 2" xfId="40405" xr:uid="{B254A579-0213-4114-9718-F3E28210D022}"/>
    <cellStyle name="Calculation 2 2 7 2 3 2 3" xfId="57690" xr:uid="{7230CDDA-0EF6-402B-B8C8-6EA2B8A03A2F}"/>
    <cellStyle name="Calculation 2 2 7 2 3 3" xfId="37836" xr:uid="{54CB88E9-1D93-481D-8ABB-BE360FB1593C}"/>
    <cellStyle name="Calculation 2 2 7 2 3 4" xfId="50908" xr:uid="{FB1F5BEB-9548-429E-A9B0-EA6CDB9115F3}"/>
    <cellStyle name="Calculation 2 2 7 2 4" xfId="14338" xr:uid="{79517028-A82F-4723-9D47-624FFAE6621D}"/>
    <cellStyle name="Calculation 2 2 7 2 4 2" xfId="34041" xr:uid="{EFF612A3-A0ED-4407-86C9-02EB8E5B6D00}"/>
    <cellStyle name="Calculation 2 2 7 2 4 2 2" xfId="54636" xr:uid="{5A946AC4-DD7B-4DF4-8F1C-A644B29D63C9}"/>
    <cellStyle name="Calculation 2 2 7 2 4 3" xfId="47832" xr:uid="{3A6B26C3-0E0E-4507-A937-958FED54906D}"/>
    <cellStyle name="Calculation 2 2 7 2 5" xfId="33535" xr:uid="{B7D1E969-46EF-43EF-9B5B-0B432A6FCA58}"/>
    <cellStyle name="Calculation 2 2 7 2 5 2" xfId="53016" xr:uid="{37B4306B-138F-430E-81AE-9AADBF6E17FC}"/>
    <cellStyle name="Calculation 2 2 7 2 6" xfId="46218" xr:uid="{0C944D1F-745F-4DB2-B924-5F802CB403A7}"/>
    <cellStyle name="Calculation 2 2 7 3" xfId="3432" xr:uid="{7790D40C-EACA-4D34-9DFA-E057C98E0B73}"/>
    <cellStyle name="Calculation 2 2 7 3 2" xfId="40967" xr:uid="{4C75B3EF-E636-48CF-B7E3-673FF56AFA77}"/>
    <cellStyle name="Calculation 2 2 7 3 2 2" xfId="56899" xr:uid="{F5008318-01CE-4088-B21B-D45C4FC237DC}"/>
    <cellStyle name="Calculation 2 2 7 3 2 3" xfId="50117" xr:uid="{7A8A0DB2-8881-4A35-AD5D-A1BC31184D96}"/>
    <cellStyle name="Calculation 2 2 7 3 3" xfId="49427" xr:uid="{2088088A-993C-4FBA-A938-F9EC5E16E3C7}"/>
    <cellStyle name="Calculation 2 2 7 3 3 2" xfId="56209" xr:uid="{FDB9EF81-F6D3-4401-9734-692D202E518D}"/>
    <cellStyle name="Calculation 2 2 7 3 4" xfId="48234" xr:uid="{3D22A493-5CB7-4431-899C-52BF9BE257F4}"/>
    <cellStyle name="Calculation 2 2 7 3 4 2" xfId="55026" xr:uid="{F23BC328-DB5E-4F72-8EAD-15BCBB318D38}"/>
    <cellStyle name="Calculation 2 2 7 3 5" xfId="53326" xr:uid="{3C6ED405-AC73-4C88-8E47-23D9A0ED7753}"/>
    <cellStyle name="Calculation 2 2 7 3 6" xfId="46620" xr:uid="{24005B9F-6181-492F-BA17-A437E49BE221}"/>
    <cellStyle name="Calculation 2 2 7 4" xfId="40886" xr:uid="{6E74015E-B206-4667-B8F3-B747FE69A971}"/>
    <cellStyle name="Calculation 2 2 7 4 2" xfId="56025" xr:uid="{40F2D510-FCF9-4B2C-9D2C-B0742BA6C495}"/>
    <cellStyle name="Calculation 2 2 7 4 3" xfId="49243" xr:uid="{04E5495C-CFD9-450A-A604-5B1D2235DE83}"/>
    <cellStyle name="Calculation 2 2 7 5" xfId="44478" xr:uid="{2064641E-0DA0-4102-9699-B0DB32B83EB1}"/>
    <cellStyle name="Calculation 2 2 7 5 2" xfId="58149" xr:uid="{0557B4EC-B775-42AE-9DFA-5AB15BDD10B9}"/>
    <cellStyle name="Calculation 2 2 7 5 3" xfId="51367" xr:uid="{C77BA875-1CAC-4EFF-98B9-09082886DB91}"/>
    <cellStyle name="Calculation 2 2 7 6" xfId="45709" xr:uid="{F67025A9-E9E0-450E-9E34-39F0D7200D5F}"/>
    <cellStyle name="Calculation 2 2 7 6 2" xfId="54188" xr:uid="{99172C88-18F9-440B-859B-E5F774FEB2B9}"/>
    <cellStyle name="Calculation 2 2 7 7" xfId="52753" xr:uid="{40C24F0E-602C-4301-8B05-4AB0A1F231A3}"/>
    <cellStyle name="Calculation 2 2 8" xfId="1339" xr:uid="{7D9CE77A-5130-4A27-8839-1A4B4EC97BE3}"/>
    <cellStyle name="Calculation 2 2 8 2" xfId="5684" xr:uid="{06989A2F-A97B-463F-824B-F7BAB7D32612}"/>
    <cellStyle name="Calculation 2 2 8 2 2" xfId="8270" xr:uid="{95F7DEAA-1902-4A2B-868D-14B5893CF51F}"/>
    <cellStyle name="Calculation 2 2 8 2 2 2" xfId="17259" xr:uid="{C4A00069-3DB3-4B2F-B54F-0349095F5E8C}"/>
    <cellStyle name="Calculation 2 2 8 2 2 2 2" xfId="25769" xr:uid="{329C8DAE-9E0A-4401-B833-DA6074CF610F}"/>
    <cellStyle name="Calculation 2 2 8 2 2 2 3" xfId="56546" xr:uid="{146B5FAB-C373-4F5E-B532-E4E17BB9737B}"/>
    <cellStyle name="Calculation 2 2 8 2 2 3" xfId="40360" xr:uid="{1D2A4C05-5345-44FF-A0AA-030767074815}"/>
    <cellStyle name="Calculation 2 2 8 2 2 4" xfId="49764" xr:uid="{5045C6F7-A079-4390-8696-F93BBA4E6017}"/>
    <cellStyle name="Calculation 2 2 8 2 3" xfId="10907" xr:uid="{7AFEA0C5-A7A5-4121-8035-0C47A102A6AA}"/>
    <cellStyle name="Calculation 2 2 8 2 3 2" xfId="19896" xr:uid="{5FDF8780-F1F4-4077-ABD7-458C49F142C9}"/>
    <cellStyle name="Calculation 2 2 8 2 3 2 2" xfId="29180" xr:uid="{961C7CD4-0C90-4987-AE55-A3310FD63940}"/>
    <cellStyle name="Calculation 2 2 8 2 3 2 3" xfId="59100" xr:uid="{1864565F-09CF-46F4-AB97-3FC73AD27677}"/>
    <cellStyle name="Calculation 2 2 8 2 3 3" xfId="41610" xr:uid="{7130775F-5DFC-40B8-8CFE-20F2CA488F29}"/>
    <cellStyle name="Calculation 2 2 8 2 3 4" xfId="52319" xr:uid="{3E804C50-DC09-4A6A-88BB-4EA05341906E}"/>
    <cellStyle name="Calculation 2 2 8 2 4" xfId="14673" xr:uid="{02A10D18-57CA-441E-A900-799F962455ED}"/>
    <cellStyle name="Calculation 2 2 8 2 4 2" xfId="37726" xr:uid="{58A91F9A-1EEE-49C8-B572-4396A2A993DB}"/>
    <cellStyle name="Calculation 2 2 8 2 4 2 2" xfId="54682" xr:uid="{2BFFF9DB-3F3C-4D27-B421-F54944A4BDA5}"/>
    <cellStyle name="Calculation 2 2 8 2 4 3" xfId="47881" xr:uid="{5E25B1F1-E6AC-4659-BCF0-41A232F1AA78}"/>
    <cellStyle name="Calculation 2 2 8 2 5" xfId="35149" xr:uid="{3FF6FD2D-2A5F-4E3D-8714-0E3FB4168948}"/>
    <cellStyle name="Calculation 2 2 8 2 5 2" xfId="53042" xr:uid="{6330033C-F83C-48DF-8542-64FE6B67FDC4}"/>
    <cellStyle name="Calculation 2 2 8 2 6" xfId="46267" xr:uid="{BCC23AAC-6BFD-460B-B9CB-0D36581E7699}"/>
    <cellStyle name="Calculation 2 2 8 3" xfId="3776" xr:uid="{90A148E6-F4FA-496B-B1DE-6E00CB511A39}"/>
    <cellStyle name="Calculation 2 2 8 3 2" xfId="41251" xr:uid="{E70C17E4-FBF4-4F1A-9F30-6EE7FBCB9B0B}"/>
    <cellStyle name="Calculation 2 2 8 3 2 2" xfId="56945" xr:uid="{45A14257-4619-48CD-A78B-511A08BD3193}"/>
    <cellStyle name="Calculation 2 2 8 3 2 3" xfId="50163" xr:uid="{EBCFD945-6576-4D47-8B8D-C01EFFBB4648}"/>
    <cellStyle name="Calculation 2 2 8 3 3" xfId="51205" xr:uid="{195D71AC-1291-40F2-A363-7C75659EA5F1}"/>
    <cellStyle name="Calculation 2 2 8 3 3 2" xfId="57987" xr:uid="{2469D388-4FF8-47DF-B772-22726094720C}"/>
    <cellStyle name="Calculation 2 2 8 3 4" xfId="48280" xr:uid="{DE9B2BD9-276D-4869-B74D-F1C3DFC2D5A0}"/>
    <cellStyle name="Calculation 2 2 8 3 4 2" xfId="55072" xr:uid="{D644F139-6BE3-43FD-9016-F5235D2BF82A}"/>
    <cellStyle name="Calculation 2 2 8 3 5" xfId="53372" xr:uid="{37DB5282-8035-48C8-866C-91E3736B8372}"/>
    <cellStyle name="Calculation 2 2 8 3 6" xfId="46666" xr:uid="{060A44A7-105E-4BB2-ABB6-D7E90FA7A472}"/>
    <cellStyle name="Calculation 2 2 8 4" xfId="32930" xr:uid="{15A480F7-BEEF-4BC7-BE0C-A500DA9C3920}"/>
    <cellStyle name="Calculation 2 2 8 4 2" xfId="56074" xr:uid="{ABB1A00F-AC87-4028-9E81-B392EC6FF2F0}"/>
    <cellStyle name="Calculation 2 2 8 4 3" xfId="49292" xr:uid="{5906064B-8FE2-439C-AE5F-E15E5C02F5D1}"/>
    <cellStyle name="Calculation 2 2 8 5" xfId="44395" xr:uid="{1309351C-9A97-4B14-A412-B0052B0513AA}"/>
    <cellStyle name="Calculation 2 2 8 5 2" xfId="58029" xr:uid="{137ABD20-0DBF-4701-85B8-A34FAEC96DB6}"/>
    <cellStyle name="Calculation 2 2 8 5 3" xfId="51247" xr:uid="{ADF91C1C-36D8-41A3-9A7D-DA740C8C2E04}"/>
    <cellStyle name="Calculation 2 2 8 6" xfId="45758" xr:uid="{5CD0EBA1-7CAE-4E55-87A0-C763FA5F713E}"/>
    <cellStyle name="Calculation 2 2 8 6 2" xfId="54234" xr:uid="{1FC8A499-3922-4384-AA50-CF838AEF3F49}"/>
    <cellStyle name="Calculation 2 2 8 7" xfId="52779" xr:uid="{E536B499-D0D5-4039-9E1E-B69674820F4B}"/>
    <cellStyle name="Calculation 2 2 9" xfId="1631" xr:uid="{655FA948-3FBE-43D0-83C1-31FC8404F13C}"/>
    <cellStyle name="Calculation 2 2 9 2" xfId="5967" xr:uid="{AA344340-F8E8-42BD-B5B0-F14FCD9F9CDF}"/>
    <cellStyle name="Calculation 2 2 9 2 2" xfId="8553" xr:uid="{BACB4FB6-8780-4004-BE0F-5540CB8B6318}"/>
    <cellStyle name="Calculation 2 2 9 2 2 2" xfId="17542" xr:uid="{C6433C78-21F8-4A44-B6F9-49ECDC88C150}"/>
    <cellStyle name="Calculation 2 2 9 2 2 2 2" xfId="22613" xr:uid="{31D6EF58-7FC7-4293-8DE9-80AD6F11CEFA}"/>
    <cellStyle name="Calculation 2 2 9 2 2 2 3" xfId="56586" xr:uid="{253F1256-2238-4FFB-AF07-32460DA9E97E}"/>
    <cellStyle name="Calculation 2 2 9 2 2 3" xfId="34367" xr:uid="{A62F600E-F2B0-4E60-89D8-2106B83349FD}"/>
    <cellStyle name="Calculation 2 2 9 2 2 4" xfId="49804" xr:uid="{EC4DDF38-9A66-4431-B5FC-3D61E0575FC2}"/>
    <cellStyle name="Calculation 2 2 9 2 3" xfId="11190" xr:uid="{FC4782ED-60F7-4E7C-B11F-3EEAC9AD7599}"/>
    <cellStyle name="Calculation 2 2 9 2 3 2" xfId="20179" xr:uid="{215E65CE-EC2C-4658-B9B2-8502E4CBB793}"/>
    <cellStyle name="Calculation 2 2 9 2 3 2 2" xfId="40985" xr:uid="{0E6BCDAF-F46D-47E1-9D6A-C89A44FF2091}"/>
    <cellStyle name="Calculation 2 2 9 2 3 2 3" xfId="57668" xr:uid="{CED402AE-DEB1-48C3-86D1-2531EBF2BA26}"/>
    <cellStyle name="Calculation 2 2 9 2 3 3" xfId="40453" xr:uid="{24815103-0BF5-4C9E-B90E-0A978B34E998}"/>
    <cellStyle name="Calculation 2 2 9 2 3 4" xfId="50886" xr:uid="{EB45C090-BBF0-498E-83A2-DB03DB407BE2}"/>
    <cellStyle name="Calculation 2 2 9 2 4" xfId="14956" xr:uid="{DDB0B829-DE89-45DC-AC46-A785C92E2EC0}"/>
    <cellStyle name="Calculation 2 2 9 2 4 2" xfId="34868" xr:uid="{8994ADAB-693C-4504-831D-A6EDB769364E}"/>
    <cellStyle name="Calculation 2 2 9 2 4 2 2" xfId="54719" xr:uid="{B4D66308-CB1C-4A65-A86D-A3C4CF3DFBF7}"/>
    <cellStyle name="Calculation 2 2 9 2 4 3" xfId="47921" xr:uid="{1BD23C5A-3949-4188-ADE3-80B12774959B}"/>
    <cellStyle name="Calculation 2 2 9 2 5" xfId="25203" xr:uid="{8548567B-C52A-491E-8985-FE6DEC328CD3}"/>
    <cellStyle name="Calculation 2 2 9 2 5 2" xfId="53063" xr:uid="{F853D782-A725-4660-AC23-B285D93A483C}"/>
    <cellStyle name="Calculation 2 2 9 2 6" xfId="46307" xr:uid="{B3D1179C-12E0-4897-974E-B3134D05908D}"/>
    <cellStyle name="Calculation 2 2 9 3" xfId="4068" xr:uid="{5F77AEFA-0381-429F-965D-01505884DDCF}"/>
    <cellStyle name="Calculation 2 2 9 3 2" xfId="38746" xr:uid="{599F9925-823E-4AE7-8957-B0B1E7427B79}"/>
    <cellStyle name="Calculation 2 2 9 3 2 2" xfId="56982" xr:uid="{5B2B515C-E2E4-4ACC-B8B5-F72ACEFD5E5A}"/>
    <cellStyle name="Calculation 2 2 9 3 2 3" xfId="50200" xr:uid="{5A912A3D-71B1-40E9-BD2E-E08909DA85D8}"/>
    <cellStyle name="Calculation 2 2 9 3 3" xfId="51518" xr:uid="{8DF7A745-614A-49BF-8A06-8B9F1059CC72}"/>
    <cellStyle name="Calculation 2 2 9 3 3 2" xfId="58300" xr:uid="{20198E69-058A-44FF-A30B-E4244959B059}"/>
    <cellStyle name="Calculation 2 2 9 3 4" xfId="48317" xr:uid="{B26BC14D-9953-46E0-8DC9-88FB3E02C60A}"/>
    <cellStyle name="Calculation 2 2 9 3 4 2" xfId="55109" xr:uid="{0754B2D9-798B-41DC-9178-21A40A863B06}"/>
    <cellStyle name="Calculation 2 2 9 3 5" xfId="53409" xr:uid="{2DA5D518-2E94-424C-B313-B229705BCBBE}"/>
    <cellStyle name="Calculation 2 2 9 3 6" xfId="46703" xr:uid="{04F95501-91F5-422D-8063-C8B014BD1921}"/>
    <cellStyle name="Calculation 2 2 9 4" xfId="29325" xr:uid="{B4BB840A-DA96-4955-9827-FE2102394CC5}"/>
    <cellStyle name="Calculation 2 2 9 4 2" xfId="56114" xr:uid="{C96428D4-79F0-496F-8883-972DDF7628FD}"/>
    <cellStyle name="Calculation 2 2 9 4 3" xfId="49332" xr:uid="{95102C8A-5A1C-47DE-A6DC-DF1DC7558774}"/>
    <cellStyle name="Calculation 2 2 9 5" xfId="44546" xr:uid="{599A3D64-77CD-4845-BB60-58D23068FC7A}"/>
    <cellStyle name="Calculation 2 2 9 5 2" xfId="58030" xr:uid="{4120F811-DAC1-4828-BF87-7FAD04218E1E}"/>
    <cellStyle name="Calculation 2 2 9 5 3" xfId="51248" xr:uid="{D6BEF794-DF2D-4135-8593-73901571911A}"/>
    <cellStyle name="Calculation 2 2 9 6" xfId="45798" xr:uid="{48D8D3F7-56B0-45A2-B42B-6CF80005C3C6}"/>
    <cellStyle name="Calculation 2 2 9 6 2" xfId="54271" xr:uid="{F81E23E7-05BF-4D1A-9B55-6EB7C427D2D8}"/>
    <cellStyle name="Calculation 2 2 9 7" xfId="52800" xr:uid="{83ABC2E5-6FD2-43D9-A1CA-67674479F357}"/>
    <cellStyle name="Calculation 2 20" xfId="36302" xr:uid="{BF26D4D4-6A67-4D4F-958D-B89868722898}"/>
    <cellStyle name="Calculation 2 20 2" xfId="44841" xr:uid="{873A9C1B-5EEF-419A-B151-D9F9A9B0DC11}"/>
    <cellStyle name="Calculation 2 20 2 2" xfId="57106" xr:uid="{140BE6F7-638C-4592-B0A6-4B73B9BE7A19}"/>
    <cellStyle name="Calculation 2 20 2 3" xfId="50324" xr:uid="{72E546A5-E7F8-4FF9-B05C-DEF98B209BD4}"/>
    <cellStyle name="Calculation 2 20 3" xfId="51928" xr:uid="{A387FF0D-466E-460B-AD10-73E30BDF5421}"/>
    <cellStyle name="Calculation 2 20 3 2" xfId="58709" xr:uid="{9BDA4715-16B2-45F3-97AF-ACAB1A331D83}"/>
    <cellStyle name="Calculation 2 20 4" xfId="51113" xr:uid="{C4DECC2E-DFC8-4C0D-AD3E-77D574E97203}"/>
    <cellStyle name="Calculation 2 20 4 2" xfId="57895" xr:uid="{7C2EABC4-4C85-4E27-8152-BAE42AD32A9F}"/>
    <cellStyle name="Calculation 2 20 5" xfId="48441" xr:uid="{B95B4662-480E-4D51-B1BF-BD8B76714B61}"/>
    <cellStyle name="Calculation 2 20 5 2" xfId="55233" xr:uid="{B6440D2B-E8E1-41BA-BCBF-8370A174BE7F}"/>
    <cellStyle name="Calculation 2 20 6" xfId="53519" xr:uid="{F46623D7-7EFD-4FE2-BF44-DE9C2757AC63}"/>
    <cellStyle name="Calculation 2 20 7" xfId="46827" xr:uid="{E0540739-B1E8-49DC-AAFE-308F19F222C2}"/>
    <cellStyle name="Calculation 2 21" xfId="44873" xr:uid="{B0788AC8-1802-466F-9A83-9CABFCEBCEE3}"/>
    <cellStyle name="Calculation 2 21 2" xfId="50497" xr:uid="{9CCC95D5-E036-4068-9948-48330DB73FD8}"/>
    <cellStyle name="Calculation 2 21 2 2" xfId="57279" xr:uid="{823A4A57-3662-4272-8405-191C00F17A86}"/>
    <cellStyle name="Calculation 2 21 3" xfId="52099" xr:uid="{35D8DA4A-2F99-4320-97B0-F19AB2A5EFB2}"/>
    <cellStyle name="Calculation 2 21 3 2" xfId="58880" xr:uid="{7EB0A939-5A12-439A-B7DA-8C41B2FCBC52}"/>
    <cellStyle name="Calculation 2 21 4" xfId="49581" xr:uid="{1A13C196-2B8A-4A3A-83AE-36FEC6B5D3EC}"/>
    <cellStyle name="Calculation 2 21 4 2" xfId="56363" xr:uid="{E4CE7E80-4CB3-48FD-BCFD-814EB38F61D1}"/>
    <cellStyle name="Calculation 2 21 5" xfId="48614" xr:uid="{0F30CE7C-A7E0-46F7-8EE5-8D7BC97ECC1E}"/>
    <cellStyle name="Calculation 2 21 5 2" xfId="55403" xr:uid="{F9536333-EB0C-4362-8CC8-AB1AA4E7ED95}"/>
    <cellStyle name="Calculation 2 21 6" xfId="53689" xr:uid="{60C23853-828F-4FF9-AA99-4CA1168F8232}"/>
    <cellStyle name="Calculation 2 21 7" xfId="47000" xr:uid="{234A3001-1EA7-4183-BDC1-3895EE37ED4A}"/>
    <cellStyle name="Calculation 2 22" xfId="44928" xr:uid="{002499F1-B5CA-4FE2-B4DC-A56C4E53C909}"/>
    <cellStyle name="Calculation 2 22 2" xfId="50498" xr:uid="{340DAC35-CF3B-4947-8DD2-D10C8DD33034}"/>
    <cellStyle name="Calculation 2 22 2 2" xfId="57280" xr:uid="{F2191F28-509F-4090-8849-282ACE2CE26E}"/>
    <cellStyle name="Calculation 2 22 3" xfId="52100" xr:uid="{9F7E8652-7C1A-46AA-8C43-5B5880DB7A27}"/>
    <cellStyle name="Calculation 2 22 3 2" xfId="58881" xr:uid="{FD96CDE9-62B0-45E3-9C77-DAC98DE7A2E1}"/>
    <cellStyle name="Calculation 2 22 4" xfId="48980" xr:uid="{F6376184-4830-48D1-BA46-63EE8614E160}"/>
    <cellStyle name="Calculation 2 22 4 2" xfId="55763" xr:uid="{8E0674D8-2B05-426B-B765-45FC7738E493}"/>
    <cellStyle name="Calculation 2 22 5" xfId="48615" xr:uid="{AE5A2165-772C-4273-A9CF-FDBC381D450C}"/>
    <cellStyle name="Calculation 2 22 5 2" xfId="55404" xr:uid="{2F79C6C1-FFED-4389-A856-A1D85A69937F}"/>
    <cellStyle name="Calculation 2 22 6" xfId="53690" xr:uid="{0AD51643-F63A-44B6-8082-4AC62BFAAD0E}"/>
    <cellStyle name="Calculation 2 22 7" xfId="47001" xr:uid="{C36554F9-FF28-42D0-8C79-538E888BC5BB}"/>
    <cellStyle name="Calculation 2 23" xfId="44925" xr:uid="{4CC11217-4754-4EFF-896D-36A724E02543}"/>
    <cellStyle name="Calculation 2 23 2" xfId="50523" xr:uid="{9FE66FF2-7A5D-4E03-A363-B95E1C3F1EE7}"/>
    <cellStyle name="Calculation 2 23 2 2" xfId="57305" xr:uid="{FBB3A62A-699D-4F10-9636-14C660CDD303}"/>
    <cellStyle name="Calculation 2 23 3" xfId="52125" xr:uid="{A2323723-7642-4A11-A7E8-9627AA81AF72}"/>
    <cellStyle name="Calculation 2 23 3 2" xfId="58906" xr:uid="{E40A7792-BB69-4EBA-A827-350814D05C8C}"/>
    <cellStyle name="Calculation 2 23 4" xfId="49007" xr:uid="{9F9C9C0D-7FFC-46FC-A566-F806D8A010C0}"/>
    <cellStyle name="Calculation 2 23 4 2" xfId="55790" xr:uid="{F99B098F-9336-4408-BC0C-B31FDAEBCBFC}"/>
    <cellStyle name="Calculation 2 23 5" xfId="48640" xr:uid="{3E8C6425-E36B-4DA9-8AE5-3BCC7ADC0097}"/>
    <cellStyle name="Calculation 2 23 5 2" xfId="55429" xr:uid="{62205BA5-01F5-4906-8E80-EB705AEE21CC}"/>
    <cellStyle name="Calculation 2 23 6" xfId="53715" xr:uid="{EBE51DDF-7B4E-4327-87EC-380F858AF5BE}"/>
    <cellStyle name="Calculation 2 23 7" xfId="47026" xr:uid="{6680B6B8-C995-4C2A-A0DC-AA3BBB5FFED2}"/>
    <cellStyle name="Calculation 2 24" xfId="45029" xr:uid="{3871CB84-648D-4001-8EEF-B830B522E3AF}"/>
    <cellStyle name="Calculation 2 24 2" xfId="50638" xr:uid="{F4EA5F21-DACF-479F-8AF9-17540B96E536}"/>
    <cellStyle name="Calculation 2 24 2 2" xfId="57420" xr:uid="{92CF9019-4B12-47FD-BFD6-A8C7E15D6526}"/>
    <cellStyle name="Calculation 2 24 3" xfId="52452" xr:uid="{CDAF6CD4-E4F8-4AE2-9CCE-F90C2E157E1E}"/>
    <cellStyle name="Calculation 2 24 3 2" xfId="59233" xr:uid="{7EB4D11E-1050-4B9E-8A7E-851523642A05}"/>
    <cellStyle name="Calculation 2 24 4" xfId="48755" xr:uid="{A02936EA-7E38-489E-83D7-FB4AF74F69E2}"/>
    <cellStyle name="Calculation 2 24 4 2" xfId="55544" xr:uid="{62BAD76C-6835-4093-B6EE-7D0491FC5FEB}"/>
    <cellStyle name="Calculation 2 24 5" xfId="53830" xr:uid="{900EB0DE-F02C-4AEB-B3B6-E48F86370CD8}"/>
    <cellStyle name="Calculation 2 24 6" xfId="47141" xr:uid="{4FE220A6-C8FE-47FE-8E39-EDE7B6CED575}"/>
    <cellStyle name="Calculation 2 25" xfId="45082" xr:uid="{2C98EA68-9DCE-4C69-900F-867555D16D54}"/>
    <cellStyle name="Calculation 2 25 2" xfId="50572" xr:uid="{0F2EBB18-BA87-4AAD-9C5C-E87F7374F6A4}"/>
    <cellStyle name="Calculation 2 25 2 2" xfId="57354" xr:uid="{1C942507-28FE-4339-BAA6-19D81A57A951}"/>
    <cellStyle name="Calculation 2 25 3" xfId="52386" xr:uid="{F72DBAE4-62D8-4E12-BDF4-2111F62766CD}"/>
    <cellStyle name="Calculation 2 25 3 2" xfId="59167" xr:uid="{5D3C952D-8C5E-4EA6-B2C9-5607BE62DB50}"/>
    <cellStyle name="Calculation 2 25 4" xfId="48689" xr:uid="{9131CC7D-1315-4504-A940-730C4F48F0BF}"/>
    <cellStyle name="Calculation 2 25 4 2" xfId="55478" xr:uid="{39DB3453-8EAE-452D-83C6-3C02118803AF}"/>
    <cellStyle name="Calculation 2 25 5" xfId="53764" xr:uid="{4B186BFD-C006-498A-B1C4-7A77BA0EC872}"/>
    <cellStyle name="Calculation 2 25 6" xfId="47075" xr:uid="{E538F1BD-20A2-476A-A4ED-93CD743D7844}"/>
    <cellStyle name="Calculation 2 26" xfId="45071" xr:uid="{6C838D26-7A43-4EFA-BA19-3F89220640F4}"/>
    <cellStyle name="Calculation 2 26 2" xfId="50600" xr:uid="{11DEF7B4-27B4-4737-A83B-BD1AE3B48FB8}"/>
    <cellStyle name="Calculation 2 26 2 2" xfId="57382" xr:uid="{F690B3B4-37B2-424D-812B-DC7BAE42C97F}"/>
    <cellStyle name="Calculation 2 26 3" xfId="52414" xr:uid="{5C1D0FA5-B940-4E40-B731-A74407274F08}"/>
    <cellStyle name="Calculation 2 26 3 2" xfId="59195" xr:uid="{40069948-53E5-4A89-BCB9-BB1DB5F46D35}"/>
    <cellStyle name="Calculation 2 26 4" xfId="48717" xr:uid="{5D9DFEBC-C916-4385-8286-1F1E9BEFC0F7}"/>
    <cellStyle name="Calculation 2 26 4 2" xfId="55506" xr:uid="{F733EFC4-8414-4CAD-A711-B28F264D5124}"/>
    <cellStyle name="Calculation 2 26 5" xfId="53792" xr:uid="{D1FB474C-2225-4BF6-B461-2B04EDE920D7}"/>
    <cellStyle name="Calculation 2 26 6" xfId="47103" xr:uid="{F10D1292-2C8B-4952-AC37-70FF2127534C}"/>
    <cellStyle name="Calculation 2 27" xfId="45159" xr:uid="{B8E998DB-0E9C-4C28-A6FF-4915F699674F}"/>
    <cellStyle name="Calculation 2 27 2" xfId="50690" xr:uid="{9169F49B-AC27-475A-976B-67104C41C204}"/>
    <cellStyle name="Calculation 2 27 2 2" xfId="57472" xr:uid="{BDCA7A3A-7D3E-4C6E-8DD1-3F04306F9E4A}"/>
    <cellStyle name="Calculation 2 27 3" xfId="52501" xr:uid="{2E9BFFA9-0969-40E5-9801-4AE651232D53}"/>
    <cellStyle name="Calculation 2 27 3 2" xfId="59282" xr:uid="{5F7AC67E-5530-4713-B6EB-2A23530183DB}"/>
    <cellStyle name="Calculation 2 27 4" xfId="48805" xr:uid="{F6D32503-5ED8-45F1-997D-522EE9485543}"/>
    <cellStyle name="Calculation 2 27 4 2" xfId="55591" xr:uid="{7CB418EA-AE0D-4B94-8492-E800A2AA1FDC}"/>
    <cellStyle name="Calculation 2 27 5" xfId="53879" xr:uid="{827C31B2-F2D9-4164-AE43-A1697D0CD282}"/>
    <cellStyle name="Calculation 2 27 6" xfId="47193" xr:uid="{5C85B43C-64C5-4480-839C-4961876808AC}"/>
    <cellStyle name="Calculation 2 28" xfId="45256" xr:uid="{BAB2E131-2495-4E99-8D39-5FF764D9EFF4}"/>
    <cellStyle name="Calculation 2 28 2" xfId="50713" xr:uid="{22155848-FECE-47CA-810D-CA0FA9E8B82B}"/>
    <cellStyle name="Calculation 2 28 2 2" xfId="57495" xr:uid="{A68F96B4-88FF-44DB-843B-E641CABCB60B}"/>
    <cellStyle name="Calculation 2 28 3" xfId="52524" xr:uid="{A4160928-3143-4A98-A938-986F1AB6EE3B}"/>
    <cellStyle name="Calculation 2 28 3 2" xfId="59305" xr:uid="{766CED45-1AC4-4AB3-996C-2CAA2E8C3675}"/>
    <cellStyle name="Calculation 2 28 4" xfId="48825" xr:uid="{D9D5C633-D80C-4690-B5D6-D0C39C0BE18A}"/>
    <cellStyle name="Calculation 2 28 4 2" xfId="55610" xr:uid="{99BACCE0-1A63-410A-A06F-E19FE81AA2B1}"/>
    <cellStyle name="Calculation 2 28 5" xfId="53902" xr:uid="{F87BF464-5E1B-492B-B16E-A3C023504A93}"/>
    <cellStyle name="Calculation 2 28 6" xfId="47216" xr:uid="{C7090FC8-0D2F-4637-BC04-1FA682E57248}"/>
    <cellStyle name="Calculation 2 29" xfId="45217" xr:uid="{81F86FB7-D624-4835-A8D6-67D690BA248B}"/>
    <cellStyle name="Calculation 2 29 2" xfId="50759" xr:uid="{C202FB7D-716E-492F-B02A-5040365C9B0F}"/>
    <cellStyle name="Calculation 2 29 2 2" xfId="57541" xr:uid="{2938F7FA-F6A8-458E-BE48-FA030497024E}"/>
    <cellStyle name="Calculation 2 29 3" xfId="52568" xr:uid="{90E95B50-DCC5-439B-9299-1DE2DB4645FE}"/>
    <cellStyle name="Calculation 2 29 3 2" xfId="59349" xr:uid="{9228A777-C6FF-46D5-84A2-C04EEF2528AA}"/>
    <cellStyle name="Calculation 2 29 4" xfId="53946" xr:uid="{1B1AC1E2-6C0A-4CEF-BE59-D4AA1D6D4A7A}"/>
    <cellStyle name="Calculation 2 29 5" xfId="47263" xr:uid="{8515F9F6-9B9E-4C18-979F-E8C465069ACD}"/>
    <cellStyle name="Calculation 2 3" xfId="252" xr:uid="{F4B3FA3A-A165-414B-804F-96A976ECCB41}"/>
    <cellStyle name="Calculation 2 3 10" xfId="6554" xr:uid="{398DA894-AF20-4EE4-92FB-7E6003B34252}"/>
    <cellStyle name="Calculation 2 3 10 2" xfId="11772" xr:uid="{48E8647B-C6D1-4220-B8E7-CCFAE282B1E3}"/>
    <cellStyle name="Calculation 2 3 10 2 2" xfId="20761" xr:uid="{F6C80F43-0F8F-4AE8-806D-7BAAC31FD74B}"/>
    <cellStyle name="Calculation 2 3 10 2 2 2" xfId="32658" xr:uid="{1FA0A71A-D026-4678-A0B7-F682C0FFE199}"/>
    <cellStyle name="Calculation 2 3 10 2 2 2 2" xfId="56628" xr:uid="{BDEBB76F-D8AF-4BDA-80AF-85590B6DED8F}"/>
    <cellStyle name="Calculation 2 3 10 2 2 3" xfId="49846" xr:uid="{032DC0F8-10EE-4610-9F06-59024BBD7255}"/>
    <cellStyle name="Calculation 2 3 10 2 3" xfId="43954" xr:uid="{502CCA0C-0B47-4B03-AEF5-19E9B9BFAF6B}"/>
    <cellStyle name="Calculation 2 3 10 2 3 2" xfId="57958" xr:uid="{BFB2F0BE-88AD-4E87-B67B-74EEA2782EAF}"/>
    <cellStyle name="Calculation 2 3 10 2 3 3" xfId="51176" xr:uid="{A62038EF-A98C-488E-BDEF-D28A620C881A}"/>
    <cellStyle name="Calculation 2 3 10 2 4" xfId="47963" xr:uid="{050EC8ED-C5C7-4259-B1D6-B3F343057E1B}"/>
    <cellStyle name="Calculation 2 3 10 2 4 2" xfId="54761" xr:uid="{3A2CC130-A63E-4E22-BB2A-0A937B9F9C1E}"/>
    <cellStyle name="Calculation 2 3 10 2 5" xfId="53087" xr:uid="{108F11D0-D813-45F2-BA82-AB491B5DDDA2}"/>
    <cellStyle name="Calculation 2 3 10 2 6" xfId="46349" xr:uid="{67560694-A05D-41F5-96AC-CC40BD2CBF3B}"/>
    <cellStyle name="Calculation 2 3 10 3" xfId="15543" xr:uid="{DDB19AD7-3AC2-430B-80D6-1709A08F582B}"/>
    <cellStyle name="Calculation 2 3 10 3 2" xfId="31165" xr:uid="{4EE34B7D-3B07-4E18-9C32-B9E8E89D4444}"/>
    <cellStyle name="Calculation 2 3 10 3 2 2" xfId="57024" xr:uid="{D6B01B45-1C64-4280-BF90-A6DEF33CA160}"/>
    <cellStyle name="Calculation 2 3 10 3 2 3" xfId="50242" xr:uid="{9B4D848E-D422-4299-A3A1-84964B701ECE}"/>
    <cellStyle name="Calculation 2 3 10 3 3" xfId="51893" xr:uid="{26F4C5B4-3118-4E37-99C4-99C4A9D8EE6F}"/>
    <cellStyle name="Calculation 2 3 10 3 3 2" xfId="58674" xr:uid="{88DF7A26-7526-4E43-8774-7D2236E24A12}"/>
    <cellStyle name="Calculation 2 3 10 3 4" xfId="48359" xr:uid="{A76D1030-047E-466D-A076-5B2225122165}"/>
    <cellStyle name="Calculation 2 3 10 3 4 2" xfId="55151" xr:uid="{F0D5E70E-EA60-4FCC-A4B2-03CAD48FD9F1}"/>
    <cellStyle name="Calculation 2 3 10 3 5" xfId="53449" xr:uid="{FE33F2EA-B34A-4345-A4E3-BA58E878A2DF}"/>
    <cellStyle name="Calculation 2 3 10 3 6" xfId="46745" xr:uid="{4791637C-9730-44CE-8F5E-947BCF362163}"/>
    <cellStyle name="Calculation 2 3 10 4" xfId="25044" xr:uid="{F1195D06-22F8-4975-B05C-B74A093FAAAA}"/>
    <cellStyle name="Calculation 2 3 10 4 2" xfId="56156" xr:uid="{A8644A49-1E8E-4FA0-A0D6-BF7B708C0398}"/>
    <cellStyle name="Calculation 2 3 10 4 3" xfId="49374" xr:uid="{3B194199-746F-4BF3-B672-08278A81D233}"/>
    <cellStyle name="Calculation 2 3 10 5" xfId="44538" xr:uid="{4BD2BFE4-3BDD-4316-8EAA-A712565F60CA}"/>
    <cellStyle name="Calculation 2 3 10 5 2" xfId="58532" xr:uid="{A8B21E82-B658-4E96-B041-D4D35EF11646}"/>
    <cellStyle name="Calculation 2 3 10 5 3" xfId="51751" xr:uid="{BB31DBF0-4807-4EAF-8F91-A98334A9B647}"/>
    <cellStyle name="Calculation 2 3 10 6" xfId="47494" xr:uid="{40959F64-7EF0-4EBF-A0EE-0E99D4FC414B}"/>
    <cellStyle name="Calculation 2 3 10 6 2" xfId="54313" xr:uid="{21ECA2DB-692E-489B-AB20-E15E669EF806}"/>
    <cellStyle name="Calculation 2 3 10 7" xfId="52820" xr:uid="{4CEFB080-435D-426A-87A5-30822937E702}"/>
    <cellStyle name="Calculation 2 3 10 8" xfId="45886" xr:uid="{783284F9-B697-40DA-B790-CB815FCBD185}"/>
    <cellStyle name="Calculation 2 3 11" xfId="9135" xr:uid="{CBC4E06D-F853-4AE1-9832-A930ED3EEFC1}"/>
    <cellStyle name="Calculation 2 3 11 2" xfId="18124" xr:uid="{9649116C-74C5-453D-A224-70D9A6BE68CF}"/>
    <cellStyle name="Calculation 2 3 11 2 2" xfId="43293" xr:uid="{08E87E6E-6B3D-4863-9A3D-F8748B9AD30E}"/>
    <cellStyle name="Calculation 2 3 11 2 2 2" xfId="56667" xr:uid="{9F304B83-66DB-406E-A7CC-E04053A08246}"/>
    <cellStyle name="Calculation 2 3 11 2 2 3" xfId="49885" xr:uid="{0DC4C263-64BD-4E81-96B9-57F07E463F3A}"/>
    <cellStyle name="Calculation 2 3 11 2 3" xfId="49440" xr:uid="{6D193C63-FD35-45C8-9360-F4D4EA8DE8B5}"/>
    <cellStyle name="Calculation 2 3 11 2 3 2" xfId="56222" xr:uid="{76402BB0-6481-4FC5-8E8F-BE929BDDF722}"/>
    <cellStyle name="Calculation 2 3 11 2 4" xfId="48002" xr:uid="{8D1B18D9-CF75-4411-A28D-1776F9B36128}"/>
    <cellStyle name="Calculation 2 3 11 2 4 2" xfId="54797" xr:uid="{D32632D7-E5BB-4F5E-A772-1FBA67C4F886}"/>
    <cellStyle name="Calculation 2 3 11 2 5" xfId="53108" xr:uid="{9FAF1C65-462F-4AC5-A428-AFA0BA8C36C5}"/>
    <cellStyle name="Calculation 2 3 11 2 6" xfId="46388" xr:uid="{71A06480-8C61-4AFD-B924-E6671F96861A}"/>
    <cellStyle name="Calculation 2 3 11 3" xfId="41781" xr:uid="{3EE81948-FC35-4D0B-8D86-7F7BA54BB5C7}"/>
    <cellStyle name="Calculation 2 3 11 3 2" xfId="50278" xr:uid="{098AF980-9728-425D-916D-59464FC37A24}"/>
    <cellStyle name="Calculation 2 3 11 3 2 2" xfId="57060" xr:uid="{2F41EE32-A5E8-4653-A15F-C153E6B04D7E}"/>
    <cellStyle name="Calculation 2 3 11 3 3" xfId="50804" xr:uid="{EE9CECBA-A0CC-4E9D-8E9E-77E998E286C1}"/>
    <cellStyle name="Calculation 2 3 11 3 3 2" xfId="57586" xr:uid="{B2CE5C30-E0C8-4D25-A269-7FE41988EDB5}"/>
    <cellStyle name="Calculation 2 3 11 3 4" xfId="48395" xr:uid="{C131EED8-978E-4B3B-8B91-D613DBAD084B}"/>
    <cellStyle name="Calculation 2 3 11 3 4 2" xfId="55187" xr:uid="{66F852BF-817C-4E2B-9150-C546F96263CE}"/>
    <cellStyle name="Calculation 2 3 11 3 5" xfId="53476" xr:uid="{E44758D8-852B-4A93-A1C5-F4B552E904F6}"/>
    <cellStyle name="Calculation 2 3 11 3 6" xfId="46781" xr:uid="{2D6DF1FA-07CE-4BE4-8C08-165706373C71}"/>
    <cellStyle name="Calculation 2 3 11 4" xfId="44598" xr:uid="{3CCC8150-D66A-4E57-9087-50DD4CA323C0}"/>
    <cellStyle name="Calculation 2 3 11 4 2" xfId="56195" xr:uid="{B20281B2-A077-4C90-910A-1010DCB6E2AE}"/>
    <cellStyle name="Calculation 2 3 11 4 3" xfId="49413" xr:uid="{E20C811E-CA63-4209-9355-29A791E52A51}"/>
    <cellStyle name="Calculation 2 3 11 5" xfId="51014" xr:uid="{4C8227D5-41AC-409C-B0A2-A3B4239F8D0F}"/>
    <cellStyle name="Calculation 2 3 11 5 2" xfId="57796" xr:uid="{1A2AE09A-CE38-4A17-A73C-811E5800C9CE}"/>
    <cellStyle name="Calculation 2 3 11 6" xfId="47533" xr:uid="{F229339C-6190-4811-98B8-376DA78CE782}"/>
    <cellStyle name="Calculation 2 3 11 6 2" xfId="54349" xr:uid="{7FDF98D8-034C-4E42-A1E3-083CD93EE7C6}"/>
    <cellStyle name="Calculation 2 3 11 7" xfId="52841" xr:uid="{46FDEC81-1FE9-455C-A9FB-0E112D76E995}"/>
    <cellStyle name="Calculation 2 3 11 8" xfId="45922" xr:uid="{8DB98A8E-D198-4FE3-9142-A5BE4F4DB495}"/>
    <cellStyle name="Calculation 2 3 12" xfId="9772" xr:uid="{7F4E8D19-DF02-44ED-A632-5A3126AEC011}"/>
    <cellStyle name="Calculation 2 3 12 2" xfId="18761" xr:uid="{FFDB248E-38C7-4A18-B31E-1CE3F002F1EE}"/>
    <cellStyle name="Calculation 2 3 12 2 2" xfId="28500" xr:uid="{D1852932-52DF-459E-8EC4-33824CA336A5}"/>
    <cellStyle name="Calculation 2 3 12 2 2 2" xfId="56253" xr:uid="{20217805-F1AC-4375-8B13-F8192C9C2570}"/>
    <cellStyle name="Calculation 2 3 12 2 3" xfId="49471" xr:uid="{153CC8B7-EC3C-4A0C-B296-44431B614E30}"/>
    <cellStyle name="Calculation 2 3 12 3" xfId="26784" xr:uid="{41E45474-50F7-4984-B300-7B113A7F9BBA}"/>
    <cellStyle name="Calculation 2 3 12 3 2" xfId="57669" xr:uid="{91FA7218-4845-4803-B61A-1E98879C4B4D}"/>
    <cellStyle name="Calculation 2 3 12 3 3" xfId="50887" xr:uid="{0A8CD614-1527-4AE7-9284-6E813D4DE925}"/>
    <cellStyle name="Calculation 2 3 12 4" xfId="44643" xr:uid="{1C4CD7B0-CFCA-4709-80DE-93337732F73D}"/>
    <cellStyle name="Calculation 2 3 12 4 2" xfId="54401" xr:uid="{E1868A0C-680E-495D-B9DD-0BBB053AE08E}"/>
    <cellStyle name="Calculation 2 3 12 4 3" xfId="47589" xr:uid="{D1BB14B1-7A87-422C-B6A6-2C4576D26395}"/>
    <cellStyle name="Calculation 2 3 12 5" xfId="52876" xr:uid="{F9B420A8-BE20-4BF8-BE43-454D49D1FD2A}"/>
    <cellStyle name="Calculation 2 3 12 6" xfId="45980" xr:uid="{0A0A5E67-8EB1-4CD0-8CCE-D4BFD00B6132}"/>
    <cellStyle name="Calculation 2 3 13" xfId="2258" xr:uid="{79F20C44-3030-4191-A475-B80626455A11}"/>
    <cellStyle name="Calculation 2 3 13 2" xfId="22721" xr:uid="{55D360CB-7CE1-4EDE-A801-4752544546CE}"/>
    <cellStyle name="Calculation 2 3 13 2 2" xfId="56212" xr:uid="{ED0D4981-9E3D-47CB-A1A0-3D243645DD9C}"/>
    <cellStyle name="Calculation 2 3 13 2 3" xfId="49430" xr:uid="{BF563670-86BD-4A9F-8179-44DA28308A24}"/>
    <cellStyle name="Calculation 2 3 13 3" xfId="44665" xr:uid="{AE86DFD1-7BE7-4913-9588-D59A38035B07}"/>
    <cellStyle name="Calculation 2 3 13 3 2" xfId="59130" xr:uid="{11E8F2FF-8B52-44F0-82DB-4CBC0AFF51F4}"/>
    <cellStyle name="Calculation 2 3 13 3 3" xfId="52349" xr:uid="{8065F21D-DF89-4941-912D-247772DCF493}"/>
    <cellStyle name="Calculation 2 3 13 4" xfId="47550" xr:uid="{27F8F7E3-7402-4EF6-AD69-03B5D408ECA7}"/>
    <cellStyle name="Calculation 2 3 13 4 2" xfId="54363" xr:uid="{F3BEB3EF-A88B-4C15-AA75-4D57CDFBA24D}"/>
    <cellStyle name="Calculation 2 3 13 5" xfId="52849" xr:uid="{6E49015E-5DB7-4304-857D-B72FED86112B}"/>
    <cellStyle name="Calculation 2 3 13 6" xfId="45939" xr:uid="{9F0CA578-D752-4945-AD84-0E7C59B2EDC8}"/>
    <cellStyle name="Calculation 2 3 14" xfId="13167" xr:uid="{D5973002-5D95-4483-AF1C-832E03CC6B5D}"/>
    <cellStyle name="Calculation 2 3 14 2" xfId="43080" xr:uid="{EB15C85C-E5B4-4B70-919F-5411EB647CFA}"/>
    <cellStyle name="Calculation 2 3 14 2 2" xfId="57140" xr:uid="{F860253E-2436-444E-9E73-214EC1A5A746}"/>
    <cellStyle name="Calculation 2 3 14 2 3" xfId="50358" xr:uid="{040AB5BD-4354-4EED-A87B-60DB001558B8}"/>
    <cellStyle name="Calculation 2 3 14 3" xfId="44748" xr:uid="{2C103D45-5513-48E9-B9FD-5990DD6EC834}"/>
    <cellStyle name="Calculation 2 3 14 3 2" xfId="57689" xr:uid="{C3A40C28-7B83-4020-86B9-C9CCF278363A}"/>
    <cellStyle name="Calculation 2 3 14 3 3" xfId="50907" xr:uid="{CF61D7D8-6796-477F-9126-5705A2284AEC}"/>
    <cellStyle name="Calculation 2 3 14 4" xfId="48475" xr:uid="{FBBA2D1A-136D-4428-BDA8-3C0678F08BF6}"/>
    <cellStyle name="Calculation 2 3 14 4 2" xfId="55267" xr:uid="{2F9B8AEC-DB28-4236-BAE3-C8E2AA8D9F8B}"/>
    <cellStyle name="Calculation 2 3 14 5" xfId="53553" xr:uid="{DDF7E52D-D8DA-4510-8C95-A3E885B0A84A}"/>
    <cellStyle name="Calculation 2 3 14 6" xfId="46861" xr:uid="{24CB30FB-C1C2-4214-9593-A1952169D41F}"/>
    <cellStyle name="Calculation 2 3 15" xfId="38620" xr:uid="{53807A76-816B-453E-8850-55A384AE8597}"/>
    <cellStyle name="Calculation 2 3 15 2" xfId="44741" xr:uid="{C12BE52C-430D-4281-8263-383BCD5A767A}"/>
    <cellStyle name="Calculation 2 3 15 2 2" xfId="57204" xr:uid="{8FC89A50-FD04-458D-83E8-E91348D88A29}"/>
    <cellStyle name="Calculation 2 3 15 2 3" xfId="50422" xr:uid="{1DC3C7F1-E62A-447A-A42F-5B6348B61212}"/>
    <cellStyle name="Calculation 2 3 15 3" xfId="52024" xr:uid="{438EEEF9-C599-41F9-9390-2B2DFBE1AB46}"/>
    <cellStyle name="Calculation 2 3 15 3 2" xfId="58805" xr:uid="{BBE6AB46-37ED-4866-8C7A-ABFE536719BF}"/>
    <cellStyle name="Calculation 2 3 15 4" xfId="51087" xr:uid="{9C620433-E2B9-4138-9C0B-F4960D0B3F06}"/>
    <cellStyle name="Calculation 2 3 15 4 2" xfId="57869" xr:uid="{EF6C580E-2CE2-4324-92EE-B95AB62CE9A3}"/>
    <cellStyle name="Calculation 2 3 15 5" xfId="48539" xr:uid="{27E6CD38-93E2-439A-AE50-A9EB5F915AD2}"/>
    <cellStyle name="Calculation 2 3 15 5 2" xfId="55328" xr:uid="{AB134AA8-112B-4CEE-8C50-96A86AA25DCA}"/>
    <cellStyle name="Calculation 2 3 15 6" xfId="53614" xr:uid="{F1D3F0DA-9DD8-4B78-B567-AC1347E1F79F}"/>
    <cellStyle name="Calculation 2 3 15 7" xfId="46925" xr:uid="{8EF2F0F3-037F-4851-B8CF-E26E56E1CA07}"/>
    <cellStyle name="Calculation 2 3 16" xfId="44822" xr:uid="{8236792D-92B9-4579-AD1C-82DCFF48788E}"/>
    <cellStyle name="Calculation 2 3 16 2" xfId="50456" xr:uid="{35AADA72-0529-4A6A-B773-728226C5756B}"/>
    <cellStyle name="Calculation 2 3 16 2 2" xfId="57238" xr:uid="{9793022A-1EF4-4342-91AE-CEAAC8BB07A5}"/>
    <cellStyle name="Calculation 2 3 16 3" xfId="52058" xr:uid="{6B9257BB-6F1F-4396-91F4-8C7F84001CC6}"/>
    <cellStyle name="Calculation 2 3 16 3 2" xfId="58839" xr:uid="{86C71592-902E-4528-8428-5305FE529FF8}"/>
    <cellStyle name="Calculation 2 3 16 4" xfId="52210" xr:uid="{E0D4CFDD-A966-47A8-B0E3-68E7ADF9C06A}"/>
    <cellStyle name="Calculation 2 3 16 4 2" xfId="58991" xr:uid="{1CE68DF7-B3B1-422B-9501-63D8A6129330}"/>
    <cellStyle name="Calculation 2 3 16 5" xfId="48573" xr:uid="{11BA0D94-5ACB-4006-8713-00AEEDB3CB8F}"/>
    <cellStyle name="Calculation 2 3 16 5 2" xfId="55362" xr:uid="{465D8FD5-7F63-425F-AA27-5C0543BD84ED}"/>
    <cellStyle name="Calculation 2 3 16 6" xfId="53648" xr:uid="{F907AEA1-4732-423D-8A7D-E7C79D1831B2}"/>
    <cellStyle name="Calculation 2 3 16 7" xfId="46959" xr:uid="{5A5CC239-7801-456F-B6F7-A6D6E0449867}"/>
    <cellStyle name="Calculation 2 3 17" xfId="44857" xr:uid="{225B5EC0-FF26-40D8-A93E-5E0B872C0CE0}"/>
    <cellStyle name="Calculation 2 3 17 2" xfId="50484" xr:uid="{AC2899FC-2D9D-44FD-BB24-B9DC546FBD54}"/>
    <cellStyle name="Calculation 2 3 17 2 2" xfId="57266" xr:uid="{BB0FB054-1770-4004-88D4-FF98EF78766B}"/>
    <cellStyle name="Calculation 2 3 17 3" xfId="52086" xr:uid="{4F186477-2AD1-42B8-AC64-7FF25108950D}"/>
    <cellStyle name="Calculation 2 3 17 3 2" xfId="58867" xr:uid="{DB81107E-1BDC-445F-82A7-1E8C0ABCF957}"/>
    <cellStyle name="Calculation 2 3 17 4" xfId="50995" xr:uid="{D7B864CD-CCF5-4448-8245-15ED11561392}"/>
    <cellStyle name="Calculation 2 3 17 4 2" xfId="57777" xr:uid="{B991294A-8713-46B1-9E7F-6B1341E6C2B0}"/>
    <cellStyle name="Calculation 2 3 17 5" xfId="48601" xr:uid="{16C5753C-BC54-4F1F-814C-839EFE560C2E}"/>
    <cellStyle name="Calculation 2 3 17 5 2" xfId="55390" xr:uid="{12A425B9-B1D9-4F80-BDF1-3917B842DDCB}"/>
    <cellStyle name="Calculation 2 3 17 6" xfId="53676" xr:uid="{8D568A2E-27B5-4562-84C1-F0C8A9A084AF}"/>
    <cellStyle name="Calculation 2 3 17 7" xfId="46987" xr:uid="{9E81F767-63A9-4493-957C-4A7F565F01EF}"/>
    <cellStyle name="Calculation 2 3 18" xfId="44888" xr:uid="{B122F88F-7128-4BAD-AB0C-23A542C9F39C}"/>
    <cellStyle name="Calculation 2 3 18 2" xfId="50382" xr:uid="{79B332E0-B24E-456B-9E5E-875553766D79}"/>
    <cellStyle name="Calculation 2 3 18 2 2" xfId="57164" xr:uid="{C7F6926E-E8B8-4E86-B044-F0462FC0EB09}"/>
    <cellStyle name="Calculation 2 3 18 3" xfId="51984" xr:uid="{0C53FC06-DD64-457E-8F82-CAD09E4BF1C6}"/>
    <cellStyle name="Calculation 2 3 18 3 2" xfId="58765" xr:uid="{E38BE6AB-963B-40F8-8983-D2E9A0C16A5D}"/>
    <cellStyle name="Calculation 2 3 18 4" xfId="51090" xr:uid="{DA5D8DC7-6D31-416C-AB95-A31B0312E54C}"/>
    <cellStyle name="Calculation 2 3 18 4 2" xfId="57872" xr:uid="{EC944262-DE00-4401-A876-AB68E4E4DD94}"/>
    <cellStyle name="Calculation 2 3 18 5" xfId="48499" xr:uid="{B656F2E2-C7C4-4052-9BA1-9C1A1F4A6DEC}"/>
    <cellStyle name="Calculation 2 3 18 5 2" xfId="55291" xr:uid="{9876CAEC-B394-48F0-8ACD-E89A54566B20}"/>
    <cellStyle name="Calculation 2 3 18 6" xfId="53577" xr:uid="{467DF986-EF1A-4935-B2A5-D63BDD2F56E1}"/>
    <cellStyle name="Calculation 2 3 18 7" xfId="46885" xr:uid="{8C17131B-C260-46B3-B945-DD22CCC5F8AA}"/>
    <cellStyle name="Calculation 2 3 19" xfId="44960" xr:uid="{84448B9B-7CC3-4CEC-8A62-DFE08B492BBE}"/>
    <cellStyle name="Calculation 2 3 19 2" xfId="50530" xr:uid="{8B2D33A0-F874-428B-83CB-004E0C7C1E21}"/>
    <cellStyle name="Calculation 2 3 19 2 2" xfId="57312" xr:uid="{EA398567-B261-4AF0-A3BC-B4744D8AF3A8}"/>
    <cellStyle name="Calculation 2 3 19 3" xfId="52132" xr:uid="{AA00C9AC-EDA7-4B74-9012-4D19070DBC15}"/>
    <cellStyle name="Calculation 2 3 19 3 2" xfId="58913" xr:uid="{66FA2F80-CFA7-4E90-A259-2AFD6B630162}"/>
    <cellStyle name="Calculation 2 3 19 4" xfId="50397" xr:uid="{FEB3867E-76D6-4448-A15A-3E77A37888F0}"/>
    <cellStyle name="Calculation 2 3 19 4 2" xfId="57179" xr:uid="{A60E1283-FC7D-4DF4-830C-BA77910D3F8D}"/>
    <cellStyle name="Calculation 2 3 19 5" xfId="48647" xr:uid="{329D5869-4A5B-426E-8A73-6504F230FCB9}"/>
    <cellStyle name="Calculation 2 3 19 5 2" xfId="55436" xr:uid="{70709313-F0EF-49B6-82AE-CADA08233C81}"/>
    <cellStyle name="Calculation 2 3 19 6" xfId="53722" xr:uid="{8262B97D-800E-4E7D-B472-0D7A4ED66A90}"/>
    <cellStyle name="Calculation 2 3 19 7" xfId="47033" xr:uid="{D20590D3-34CA-44F4-BD5B-5ECE86317531}"/>
    <cellStyle name="Calculation 2 3 2" xfId="390" xr:uid="{5C14593B-B591-490D-AD45-6707E64382B0}"/>
    <cellStyle name="Calculation 2 3 2 10" xfId="9260" xr:uid="{E614B832-3212-49CA-94B2-3743F5F6C719}"/>
    <cellStyle name="Calculation 2 3 2 10 2" xfId="18249" xr:uid="{9940AD73-10B1-41C4-9A42-648D5FEEA186}"/>
    <cellStyle name="Calculation 2 3 2 10 2 2" xfId="39259" xr:uid="{570C739C-BA38-46A6-BAFD-DC55B968F96D}"/>
    <cellStyle name="Calculation 2 3 2 10 3" xfId="34557" xr:uid="{75A8AE4B-940B-4030-9D57-A5D51E0D8669}"/>
    <cellStyle name="Calculation 2 3 2 11" xfId="9768" xr:uid="{26E66026-F8DC-4043-B5B6-E1F64C13EE6C}"/>
    <cellStyle name="Calculation 2 3 2 11 2" xfId="18757" xr:uid="{5D19D797-A646-4782-8B01-E76C4C440B75}"/>
    <cellStyle name="Calculation 2 3 2 11 2 2" xfId="30544" xr:uid="{45DB041C-0067-41B3-A31C-5A78A9CC7FE3}"/>
    <cellStyle name="Calculation 2 3 2 11 3" xfId="26413" xr:uid="{B5037402-CBEB-437B-AB88-83B02F29905A}"/>
    <cellStyle name="Calculation 2 3 2 12" xfId="2396" xr:uid="{8BFBB870-5529-4AE1-BF32-A4A666A95BE6}"/>
    <cellStyle name="Calculation 2 3 2 12 2" xfId="36888" xr:uid="{1D4234A5-4777-4385-8403-4BA7F21262B8}"/>
    <cellStyle name="Calculation 2 3 2 13" xfId="13305" xr:uid="{C40776DE-FF58-47AF-AC7A-661C8F9AC897}"/>
    <cellStyle name="Calculation 2 3 2 13 2" xfId="42759" xr:uid="{6D9EBCA8-7217-4AB5-8205-123995C402EB}"/>
    <cellStyle name="Calculation 2 3 2 14" xfId="25252" xr:uid="{3F91CFC5-AAE1-4045-B4F5-2BD7048C0A28}"/>
    <cellStyle name="Calculation 2 3 2 15" xfId="44321" xr:uid="{AD5977BB-014D-4469-9F3D-F12A993B356A}"/>
    <cellStyle name="Calculation 2 3 2 16" xfId="45514" xr:uid="{ED5AFED3-B52A-47D7-98ED-E67FBF0FE6D7}"/>
    <cellStyle name="Calculation 2 3 2 2" xfId="739" xr:uid="{3C67F020-5BFC-4083-9BA0-75F5F0A0B30D}"/>
    <cellStyle name="Calculation 2 3 2 2 2" xfId="5114" xr:uid="{8FE3861E-64EE-4807-9947-7D83784AB04E}"/>
    <cellStyle name="Calculation 2 3 2 2 2 2" xfId="7700" xr:uid="{19981BE8-6FA8-4DE4-B655-22ED28C3110E}"/>
    <cellStyle name="Calculation 2 3 2 2 2 2 2" xfId="16689" xr:uid="{D608D9DC-9A72-4583-B57F-E1B11C86D3FA}"/>
    <cellStyle name="Calculation 2 3 2 2 2 2 2 2" xfId="42075" xr:uid="{7B0CC8D4-5DA5-4018-A663-F1853356FA40}"/>
    <cellStyle name="Calculation 2 3 2 2 2 2 3" xfId="30053" xr:uid="{DF773AF1-0D15-42C1-A8AD-706738902AFD}"/>
    <cellStyle name="Calculation 2 3 2 2 2 2 4" xfId="56302" xr:uid="{F22661B3-C1A5-4BB7-8734-1590EC819D59}"/>
    <cellStyle name="Calculation 2 3 2 2 2 3" xfId="10337" xr:uid="{925B2DC2-C2E7-4C28-B84F-4634557810D7}"/>
    <cellStyle name="Calculation 2 3 2 2 2 3 2" xfId="19326" xr:uid="{0C84AE17-CB24-49D3-9980-93971C257657}"/>
    <cellStyle name="Calculation 2 3 2 2 2 3 2 2" xfId="27570" xr:uid="{1FCC4BF4-A36D-4E70-B409-5956862C8D1F}"/>
    <cellStyle name="Calculation 2 3 2 2 2 3 3" xfId="43858" xr:uid="{4FA1B903-A956-4F15-A569-6CAA9FCE7A15}"/>
    <cellStyle name="Calculation 2 3 2 2 2 4" xfId="14103" xr:uid="{F751E1DB-1F7C-4C2D-BEE4-0ABFE4695D84}"/>
    <cellStyle name="Calculation 2 3 2 2 2 4 2" xfId="43332" xr:uid="{6FFF8522-581E-4858-B66F-195E1B0E604B}"/>
    <cellStyle name="Calculation 2 3 2 2 2 5" xfId="41136" xr:uid="{39D0BCE0-A45F-4C39-BF0F-06C8B8710026}"/>
    <cellStyle name="Calculation 2 3 2 2 2 6" xfId="49520" xr:uid="{3E07C8DB-E7F6-48E0-AB9A-178943DC6B79}"/>
    <cellStyle name="Calculation 2 3 2 2 3" xfId="3176" xr:uid="{A8434B13-63EC-44CC-873D-0B01738C28C8}"/>
    <cellStyle name="Calculation 2 3 2 2 3 2" xfId="25226" xr:uid="{59140D13-8A10-4259-85D9-C092CEFEAF09}"/>
    <cellStyle name="Calculation 2 3 2 2 3 2 2" xfId="57952" xr:uid="{635A07F7-BA89-4236-A858-72F363BD44F1}"/>
    <cellStyle name="Calculation 2 3 2 2 3 3" xfId="51170" xr:uid="{55C4D5F7-B2FA-405A-AE18-2AEE7E5C161B}"/>
    <cellStyle name="Calculation 2 3 2 2 4" xfId="33776" xr:uid="{F58B5D26-F86F-4E8E-8A71-938FF77746C5}"/>
    <cellStyle name="Calculation 2 3 2 2 4 2" xfId="54447" xr:uid="{3CBBF872-64D7-46B3-A53A-34AC937C3CEC}"/>
    <cellStyle name="Calculation 2 3 2 2 4 3" xfId="47637" xr:uid="{83EC7E15-6433-4819-90D0-CC347CDD0DB4}"/>
    <cellStyle name="Calculation 2 3 2 2 5" xfId="52905" xr:uid="{E3C55F94-5CA8-47BB-8752-FE36F6472372}"/>
    <cellStyle name="Calculation 2 3 2 2 6" xfId="46029" xr:uid="{CFFE628A-7E93-4CAE-A0D5-5EE69971B4E1}"/>
    <cellStyle name="Calculation 2 3 2 3" xfId="1084" xr:uid="{208ED711-A314-4AEB-A25C-EE3FFA42F3A2}"/>
    <cellStyle name="Calculation 2 3 2 3 2" xfId="5435" xr:uid="{555ABA1B-FD31-4336-9610-4D3C55EA56AB}"/>
    <cellStyle name="Calculation 2 3 2 3 2 2" xfId="8021" xr:uid="{26757F13-10C5-4921-BA29-19794A2FE114}"/>
    <cellStyle name="Calculation 2 3 2 3 2 2 2" xfId="17010" xr:uid="{624BA9D1-5A83-49B5-A1BA-2464A3719630}"/>
    <cellStyle name="Calculation 2 3 2 3 2 2 2 2" xfId="36658" xr:uid="{C365652F-CDCB-4963-A67F-26958F6E12E1}"/>
    <cellStyle name="Calculation 2 3 2 3 2 2 3" xfId="24921" xr:uid="{2BFC280F-2E4B-400A-827D-FC6259DCCEBA}"/>
    <cellStyle name="Calculation 2 3 2 3 2 2 4" xfId="56710" xr:uid="{BC1C2F47-E66C-4974-94DC-E3C0CAD9D02C}"/>
    <cellStyle name="Calculation 2 3 2 3 2 3" xfId="10658" xr:uid="{1F3C0A90-4FF1-4E4E-A167-722B9E489609}"/>
    <cellStyle name="Calculation 2 3 2 3 2 3 2" xfId="19647" xr:uid="{42744A42-14A0-4BC0-8520-67A0D11EEF00}"/>
    <cellStyle name="Calculation 2 3 2 3 2 3 2 2" xfId="34130" xr:uid="{7ADF7476-179C-4013-BE16-84A35EF526A3}"/>
    <cellStyle name="Calculation 2 3 2 3 2 3 3" xfId="32238" xr:uid="{26978C0F-E404-4A25-89EB-3581ECFEF5CA}"/>
    <cellStyle name="Calculation 2 3 2 3 2 4" xfId="14424" xr:uid="{1BEE09B0-8AD4-410A-A793-A86E48AF1C2F}"/>
    <cellStyle name="Calculation 2 3 2 3 2 4 2" xfId="42978" xr:uid="{512DA489-FF73-4CEA-B59A-3F4148AC1CC5}"/>
    <cellStyle name="Calculation 2 3 2 3 2 5" xfId="35395" xr:uid="{855C0219-DC21-48D8-BBC2-55B133EE21C3}"/>
    <cellStyle name="Calculation 2 3 2 3 2 6" xfId="49928" xr:uid="{BE97A529-78B4-40B2-8DEF-DFF918F59B14}"/>
    <cellStyle name="Calculation 2 3 2 3 3" xfId="3521" xr:uid="{C5396524-159E-4E2F-BCFC-CAA2F8265B1A}"/>
    <cellStyle name="Calculation 2 3 2 3 3 2" xfId="42733" xr:uid="{B118FAEF-8C72-4190-B201-20611FBA24AC}"/>
    <cellStyle name="Calculation 2 3 2 3 3 2 2" xfId="58378" xr:uid="{01E1A02A-C199-4310-A0F4-6901C80EEECC}"/>
    <cellStyle name="Calculation 2 3 2 3 3 3" xfId="51596" xr:uid="{B59DF934-37B0-43C7-B829-D062ADBCBA0E}"/>
    <cellStyle name="Calculation 2 3 2 3 4" xfId="28771" xr:uid="{780EF3CE-B047-4721-9054-FB05F929670E}"/>
    <cellStyle name="Calculation 2 3 2 3 4 2" xfId="54837" xr:uid="{0BFCE7E2-1880-4D5F-A02A-F2A243B85738}"/>
    <cellStyle name="Calculation 2 3 2 3 4 3" xfId="48045" xr:uid="{E54C2B43-E3CB-4E0E-AF08-616C4E2B07A6}"/>
    <cellStyle name="Calculation 2 3 2 3 5" xfId="53137" xr:uid="{0FE66C52-5897-44C5-B313-C80303949239}"/>
    <cellStyle name="Calculation 2 3 2 3 6" xfId="46431" xr:uid="{7F5F5F3E-C1E4-4D9D-9335-01E4DEBEBAE5}"/>
    <cellStyle name="Calculation 2 3 2 4" xfId="1428" xr:uid="{514026CA-819B-4FBC-90F8-BBEC8D031E36}"/>
    <cellStyle name="Calculation 2 3 2 4 2" xfId="5773" xr:uid="{D9DC9FBA-E53B-4444-952E-48916EF9BFDD}"/>
    <cellStyle name="Calculation 2 3 2 4 2 2" xfId="8359" xr:uid="{A17403E7-3900-46DA-9CFA-E07315F04BD9}"/>
    <cellStyle name="Calculation 2 3 2 4 2 2 2" xfId="17348" xr:uid="{159EF7B0-85E9-47A1-9E45-3A4BFB1C6463}"/>
    <cellStyle name="Calculation 2 3 2 4 2 2 2 2" xfId="38847" xr:uid="{9290E653-26F5-42E5-8DA4-8D8AF8431E57}"/>
    <cellStyle name="Calculation 2 3 2 4 2 2 3" xfId="39655" xr:uid="{DC4E71CD-06D9-4D41-983B-36E3B34CF81D}"/>
    <cellStyle name="Calculation 2 3 2 4 2 3" xfId="10996" xr:uid="{01DCC1C5-AE7C-4A86-BF3F-529AE9CAAD20}"/>
    <cellStyle name="Calculation 2 3 2 4 2 3 2" xfId="19985" xr:uid="{889B2468-7141-49B8-A62B-5B449AE3BA78}"/>
    <cellStyle name="Calculation 2 3 2 4 2 3 2 2" xfId="24035" xr:uid="{0477B41E-4EE4-436F-A14C-A39632D89A9D}"/>
    <cellStyle name="Calculation 2 3 2 4 2 3 3" xfId="37646" xr:uid="{EA6D34FA-44EB-47EF-B00E-CEFEAB50C79C}"/>
    <cellStyle name="Calculation 2 3 2 4 2 4" xfId="14762" xr:uid="{98B96A38-42F8-43AB-9FD5-F3FC297EE3F6}"/>
    <cellStyle name="Calculation 2 3 2 4 2 4 2" xfId="35358" xr:uid="{C6181C6F-8AD8-4A19-8A97-0E878B324AE7}"/>
    <cellStyle name="Calculation 2 3 2 4 2 5" xfId="29807" xr:uid="{94DD673D-D8AB-4848-AA57-4D499C90F30D}"/>
    <cellStyle name="Calculation 2 3 2 4 2 6" xfId="55830" xr:uid="{067A8893-D4A5-42A7-B5B1-449547E0896A}"/>
    <cellStyle name="Calculation 2 3 2 4 3" xfId="3865" xr:uid="{51D995F4-8291-4485-AB51-31650D698E23}"/>
    <cellStyle name="Calculation 2 3 2 4 3 2" xfId="27280" xr:uid="{2A8CAD25-8861-44EF-959A-6C4B382A8BB9}"/>
    <cellStyle name="Calculation 2 3 2 4 4" xfId="25584" xr:uid="{61BEA0A4-31B5-41E4-9547-2F654989D962}"/>
    <cellStyle name="Calculation 2 3 2 4 5" xfId="49048" xr:uid="{1A86062B-4252-47E2-88C0-0E283BE978B6}"/>
    <cellStyle name="Calculation 2 3 2 5" xfId="1749" xr:uid="{E110583E-CFA3-4F6D-A54E-8DD9E7EDC6BF}"/>
    <cellStyle name="Calculation 2 3 2 5 2" xfId="6073" xr:uid="{08400D8A-EEB1-4075-92B5-17A2703DA810}"/>
    <cellStyle name="Calculation 2 3 2 5 2 2" xfId="8659" xr:uid="{F24DE4BD-EB72-406C-BE23-E66085495BD7}"/>
    <cellStyle name="Calculation 2 3 2 5 2 2 2" xfId="17648" xr:uid="{35A7DE75-24D0-4F3E-983D-810B93B83FF8}"/>
    <cellStyle name="Calculation 2 3 2 5 2 2 2 2" xfId="42812" xr:uid="{0CEA9A33-9F2D-419D-818A-4B554DE9BF54}"/>
    <cellStyle name="Calculation 2 3 2 5 2 2 3" xfId="26340" xr:uid="{D6B680BA-7651-4D9F-8F96-EADC6BEA7B20}"/>
    <cellStyle name="Calculation 2 3 2 5 2 3" xfId="11296" xr:uid="{1C8B613C-65D5-4AAE-B4B5-21701B293CD0}"/>
    <cellStyle name="Calculation 2 3 2 5 2 3 2" xfId="20285" xr:uid="{EB331AE9-8717-46D9-8743-2434BB47694B}"/>
    <cellStyle name="Calculation 2 3 2 5 2 3 2 2" xfId="26795" xr:uid="{32E5A9CF-33E3-41DD-AB43-52F51CF63003}"/>
    <cellStyle name="Calculation 2 3 2 5 2 3 3" xfId="38754" xr:uid="{72ECB338-3B91-47A0-B6D1-700C4FA01699}"/>
    <cellStyle name="Calculation 2 3 2 5 2 4" xfId="15062" xr:uid="{E7F6792B-FDFD-4629-834D-FA6AD9ED8412}"/>
    <cellStyle name="Calculation 2 3 2 5 2 4 2" xfId="30841" xr:uid="{90049A88-A2FC-473A-B30F-97C8E6757365}"/>
    <cellStyle name="Calculation 2 3 2 5 2 5" xfId="39305" xr:uid="{47C53796-5D72-481D-B57D-F1513BF26192}"/>
    <cellStyle name="Calculation 2 3 2 5 2 6" xfId="58341" xr:uid="{C7F43701-670F-4EA6-8FC9-55DA57DA8BF5}"/>
    <cellStyle name="Calculation 2 3 2 5 3" xfId="4186" xr:uid="{3FD3FDBA-2EF2-4EDA-B6B9-A2DAC429556B}"/>
    <cellStyle name="Calculation 2 3 2 5 3 2" xfId="42520" xr:uid="{1D898554-ED73-4155-99C5-372AE4E916B2}"/>
    <cellStyle name="Calculation 2 3 2 5 4" xfId="32597" xr:uid="{C4E4FF01-D6C7-4D83-8DD6-1C7611E87986}"/>
    <cellStyle name="Calculation 2 3 2 5 5" xfId="51559" xr:uid="{E2135AED-CDB0-498A-9D85-BF94D05187AD}"/>
    <cellStyle name="Calculation 2 3 2 6" xfId="2047" xr:uid="{9F1F12EC-BC27-431C-BF76-23AB6B201585}"/>
    <cellStyle name="Calculation 2 3 2 6 2" xfId="6354" xr:uid="{9DBD0EA5-743D-4EF9-BBBF-CE40254A4A99}"/>
    <cellStyle name="Calculation 2 3 2 6 2 2" xfId="8940" xr:uid="{968CCC92-A034-4472-91D9-A5D351C6FF0E}"/>
    <cellStyle name="Calculation 2 3 2 6 2 2 2" xfId="17929" xr:uid="{1603C4A3-77EE-469B-A466-73706A388B00}"/>
    <cellStyle name="Calculation 2 3 2 6 2 2 2 2" xfId="39063" xr:uid="{2247C1B4-5750-45F3-9AE5-4206372FA695}"/>
    <cellStyle name="Calculation 2 3 2 6 2 2 3" xfId="33297" xr:uid="{B16B9EC0-3E76-4785-B20F-B091F6059B54}"/>
    <cellStyle name="Calculation 2 3 2 6 2 3" xfId="11577" xr:uid="{53D73061-FA6F-47F3-AABA-4E866092A963}"/>
    <cellStyle name="Calculation 2 3 2 6 2 3 2" xfId="20566" xr:uid="{B2B9E639-E91A-4E2E-BAE5-62C35FF9893D}"/>
    <cellStyle name="Calculation 2 3 2 6 2 3 2 2" xfId="24340" xr:uid="{EABE1E40-0512-4E00-8489-61BE0C0C7A73}"/>
    <cellStyle name="Calculation 2 3 2 6 2 3 3" xfId="41522" xr:uid="{2F34A4B1-4CAA-44CE-A4A9-C0B67F665763}"/>
    <cellStyle name="Calculation 2 3 2 6 2 4" xfId="15343" xr:uid="{8C99D729-A915-49A2-866B-3E5F71ABD5C1}"/>
    <cellStyle name="Calculation 2 3 2 6 2 4 2" xfId="40950" xr:uid="{A534A468-21E5-4C2E-BB16-33F04146F5CC}"/>
    <cellStyle name="Calculation 2 3 2 6 2 5" xfId="24629" xr:uid="{ECB842AA-8552-4952-855D-D11662EE70D9}"/>
    <cellStyle name="Calculation 2 3 2 6 2 6" xfId="53999" xr:uid="{0A048DEB-EDD7-4D47-A559-CC19671C9685}"/>
    <cellStyle name="Calculation 2 3 2 6 3" xfId="4484" xr:uid="{819B0680-2A27-43EC-9896-6FE02D7AB5DC}"/>
    <cellStyle name="Calculation 2 3 2 6 3 2" xfId="26842" xr:uid="{438CB945-7F3B-45D8-B02E-3C64B61802D6}"/>
    <cellStyle name="Calculation 2 3 2 6 4" xfId="38231" xr:uid="{1C12684B-171B-4DB9-829C-7DB8C649FA24}"/>
    <cellStyle name="Calculation 2 3 2 6 5" xfId="47331" xr:uid="{7F99D759-67A7-42F2-8D55-45455ABE97F4}"/>
    <cellStyle name="Calculation 2 3 2 7" xfId="2858" xr:uid="{0016BE45-B273-4D29-B9F6-4C9C0E026DAF}"/>
    <cellStyle name="Calculation 2 3 2 7 2" xfId="7008" xr:uid="{90808041-FB6C-46D8-8ADB-D76B10E47DF7}"/>
    <cellStyle name="Calculation 2 3 2 7 2 2" xfId="12137" xr:uid="{E61BAB1F-B530-43DD-97A7-2FDB6B597B13}"/>
    <cellStyle name="Calculation 2 3 2 7 2 2 2" xfId="21126" xr:uid="{BA927594-F4BC-411C-A6E5-F8DD4570C3AE}"/>
    <cellStyle name="Calculation 2 3 2 7 2 2 2 2" xfId="23902" xr:uid="{3C1BA0B6-49BD-4F57-BBF8-06F95C546F91}"/>
    <cellStyle name="Calculation 2 3 2 7 2 2 3" xfId="32836" xr:uid="{06DEE444-5F0D-4C13-A0C2-CB0AF5C86ADD}"/>
    <cellStyle name="Calculation 2 3 2 7 2 3" xfId="12949" xr:uid="{C6BBE8A7-44D2-4074-9E55-F0D14EF967D6}"/>
    <cellStyle name="Calculation 2 3 2 7 2 3 2" xfId="21938" xr:uid="{495D5386-BEA3-493C-91FF-B86E178A4CF5}"/>
    <cellStyle name="Calculation 2 3 2 7 2 3 2 2" xfId="29749" xr:uid="{2039113F-6F4C-48B5-8C18-7278FD8D9FA4}"/>
    <cellStyle name="Calculation 2 3 2 7 2 3 3" xfId="28274" xr:uid="{3981FAC0-839C-440D-BDE6-582D109D5A3F}"/>
    <cellStyle name="Calculation 2 3 2 7 2 4" xfId="15997" xr:uid="{9CEA6A46-D30B-4D84-BE94-FE5A7C89461A}"/>
    <cellStyle name="Calculation 2 3 2 7 2 4 2" xfId="23290" xr:uid="{48C95179-6BC7-45AD-A091-AB7BB5D86959}"/>
    <cellStyle name="Calculation 2 3 2 7 2 5" xfId="42376" xr:uid="{9B291738-8FE7-4C47-A20D-F4F18AE2835F}"/>
    <cellStyle name="Calculation 2 3 2 7 3" xfId="9571" xr:uid="{BE22C95E-3BCA-436D-9406-2C4DF3D5E69A}"/>
    <cellStyle name="Calculation 2 3 2 7 3 2" xfId="18560" xr:uid="{F29A62E7-5389-4754-8B63-DC77B265CB61}"/>
    <cellStyle name="Calculation 2 3 2 7 3 2 2" xfId="31663" xr:uid="{6756906A-1C9E-4068-B26B-78D032AAE28D}"/>
    <cellStyle name="Calculation 2 3 2 7 3 3" xfId="29775" xr:uid="{0C45F0B3-39B7-4F89-8597-ED887E33B260}"/>
    <cellStyle name="Calculation 2 3 2 7 4" xfId="27336" xr:uid="{8300D3F8-C1B0-465F-A783-ED49C254BB23}"/>
    <cellStyle name="Calculation 2 3 2 7 5" xfId="52642" xr:uid="{2D03A1AE-5465-41B9-B4D8-DB494827F092}"/>
    <cellStyle name="Calculation 2 3 2 8" xfId="4790" xr:uid="{FC876CAC-3225-47CA-9605-A102367DCBF2}"/>
    <cellStyle name="Calculation 2 3 2 8 2" xfId="7376" xr:uid="{4D7F14B2-DE27-4EF2-A96D-2AF5A77C1501}"/>
    <cellStyle name="Calculation 2 3 2 8 2 2" xfId="16365" xr:uid="{D5C01F11-6D85-432E-93B8-0133A4384B28}"/>
    <cellStyle name="Calculation 2 3 2 8 2 2 2" xfId="24048" xr:uid="{94E88EF1-C7C3-4463-8BEF-57993F8B31D1}"/>
    <cellStyle name="Calculation 2 3 2 8 2 3" xfId="38126" xr:uid="{E85B4640-9D82-4CA6-BB27-18E293E075CB}"/>
    <cellStyle name="Calculation 2 3 2 8 3" xfId="10013" xr:uid="{F89675AC-5A6D-4F1F-8BCC-D0E51A496657}"/>
    <cellStyle name="Calculation 2 3 2 8 3 2" xfId="19002" xr:uid="{43B75D00-B3E9-471C-A087-52B5736204D2}"/>
    <cellStyle name="Calculation 2 3 2 8 3 2 2" xfId="24729" xr:uid="{2BBE3714-8171-4EB8-B583-0E84E85DA33E}"/>
    <cellStyle name="Calculation 2 3 2 8 3 3" xfId="43814" xr:uid="{4816560A-07A2-4F3F-ABB8-9123F4E05E38}"/>
    <cellStyle name="Calculation 2 3 2 8 4" xfId="13779" xr:uid="{F76337BA-C09D-4476-9B15-6C44C86BC839}"/>
    <cellStyle name="Calculation 2 3 2 8 4 2" xfId="34997" xr:uid="{646E6505-EFC5-4943-B101-A92DF5324FBE}"/>
    <cellStyle name="Calculation 2 3 2 8 5" xfId="25701" xr:uid="{F6A852DE-FBB8-4AA5-9640-F2BD527BBAFB}"/>
    <cellStyle name="Calculation 2 3 2 9" xfId="6692" xr:uid="{A2B765A3-5CFD-4199-96F0-895C08CA9B70}"/>
    <cellStyle name="Calculation 2 3 2 9 2" xfId="11897" xr:uid="{E7F826B0-0DBD-4D7C-9BB9-BE2A43701AAD}"/>
    <cellStyle name="Calculation 2 3 2 9 2 2" xfId="20886" xr:uid="{8D02EE0F-A666-42F8-9ABB-D9533ACCCE45}"/>
    <cellStyle name="Calculation 2 3 2 9 2 2 2" xfId="36871" xr:uid="{E20B2DCE-5F62-46F8-BD7E-CA88440E77A5}"/>
    <cellStyle name="Calculation 2 3 2 9 2 3" xfId="24254" xr:uid="{BF0454E9-43D9-469D-AA3B-8187DEE38A51}"/>
    <cellStyle name="Calculation 2 3 2 9 3" xfId="15681" xr:uid="{8D8F821B-5A4A-4CD5-98E9-22EE38B72438}"/>
    <cellStyle name="Calculation 2 3 2 9 3 2" xfId="24065" xr:uid="{1CAE30E1-9DF6-44C7-8B94-53E903B1ADD7}"/>
    <cellStyle name="Calculation 2 3 2 9 4" xfId="26000" xr:uid="{BCB7E4B7-09C1-4258-9C24-812BB1657853}"/>
    <cellStyle name="Calculation 2 3 20" xfId="44911" xr:uid="{712928D8-3F0B-4B11-8911-DE0EDCFF2B89}"/>
    <cellStyle name="Calculation 2 3 20 2" xfId="50513" xr:uid="{C6574A24-16C6-4B0E-AD30-D632B669A005}"/>
    <cellStyle name="Calculation 2 3 20 2 2" xfId="57295" xr:uid="{2A507281-069A-489E-A07A-D54E92054819}"/>
    <cellStyle name="Calculation 2 3 20 3" xfId="52115" xr:uid="{99E648BE-0595-4D1E-A61D-3A1CB95E4A93}"/>
    <cellStyle name="Calculation 2 3 20 3 2" xfId="58896" xr:uid="{82DFDCA3-2884-4F1C-96D0-631CBF7A9D1E}"/>
    <cellStyle name="Calculation 2 3 20 4" xfId="48874" xr:uid="{5D898962-EEDA-4904-9C6E-65C879FBE4D2}"/>
    <cellStyle name="Calculation 2 3 20 4 2" xfId="55655" xr:uid="{3DBEAD9C-AF5D-43B7-8381-E56F9C0B0598}"/>
    <cellStyle name="Calculation 2 3 20 5" xfId="48630" xr:uid="{AFECE091-AAC2-4CE3-9912-0361AADDEC42}"/>
    <cellStyle name="Calculation 2 3 20 5 2" xfId="55419" xr:uid="{8E98B75D-A0FE-4F1A-8FE6-D906007C5361}"/>
    <cellStyle name="Calculation 2 3 20 6" xfId="53705" xr:uid="{6CF2447A-9012-4FA5-B122-394735104FFA}"/>
    <cellStyle name="Calculation 2 3 20 7" xfId="47016" xr:uid="{61132CD0-A199-4327-93DA-E74832D2778A}"/>
    <cellStyle name="Calculation 2 3 21" xfId="45053" xr:uid="{76987E2F-F9AA-48FD-AB00-C6B2267E0E6A}"/>
    <cellStyle name="Calculation 2 3 21 2" xfId="50612" xr:uid="{6BB59EA3-24C6-4828-BD58-C482906DD732}"/>
    <cellStyle name="Calculation 2 3 21 2 2" xfId="57394" xr:uid="{5E7ACA79-ADF8-4FDD-B08F-AECF79AAAE3B}"/>
    <cellStyle name="Calculation 2 3 21 3" xfId="52426" xr:uid="{430D8D5F-96C0-4499-84C2-E7B61C76E83E}"/>
    <cellStyle name="Calculation 2 3 21 3 2" xfId="59207" xr:uid="{B5871EA7-01E5-4DAF-9BC2-8DDB88AFEEBE}"/>
    <cellStyle name="Calculation 2 3 21 4" xfId="48729" xr:uid="{271E9E6D-048E-4ECD-8D03-1029A9BEF038}"/>
    <cellStyle name="Calculation 2 3 21 4 2" xfId="55518" xr:uid="{E830053E-5E01-4FFF-A845-7855D44BF715}"/>
    <cellStyle name="Calculation 2 3 21 5" xfId="53804" xr:uid="{B01F8E8C-81B9-4E8D-88B0-10D05BA2BE81}"/>
    <cellStyle name="Calculation 2 3 21 6" xfId="47115" xr:uid="{0097465E-AD1E-407C-B234-05A021E6BD76}"/>
    <cellStyle name="Calculation 2 3 22" xfId="45099" xr:uid="{0D4A85FE-665A-4150-8473-BE05D8BA639E}"/>
    <cellStyle name="Calculation 2 3 22 2" xfId="50652" xr:uid="{CE8A0997-97AC-4B0D-829D-919BF18650FC}"/>
    <cellStyle name="Calculation 2 3 22 2 2" xfId="57434" xr:uid="{272FF1DD-99FA-4CFE-8FC8-52427BC30DE4}"/>
    <cellStyle name="Calculation 2 3 22 3" xfId="52463" xr:uid="{8825243B-A41D-40B0-ADA2-32C472F3C548}"/>
    <cellStyle name="Calculation 2 3 22 3 2" xfId="59244" xr:uid="{BCCB2F7F-3A6D-43F8-B281-EF40E891986A}"/>
    <cellStyle name="Calculation 2 3 22 4" xfId="48769" xr:uid="{94B14733-E608-4DAF-835A-9C7ED442856C}"/>
    <cellStyle name="Calculation 2 3 22 4 2" xfId="55555" xr:uid="{50F1DA8F-E872-4395-B952-BB8424BD46FD}"/>
    <cellStyle name="Calculation 2 3 22 5" xfId="53841" xr:uid="{12E81E79-5D6E-4208-81BF-9648B9297680}"/>
    <cellStyle name="Calculation 2 3 22 6" xfId="47155" xr:uid="{93D6520D-6518-45B7-8322-93D3B3CF7507}"/>
    <cellStyle name="Calculation 2 3 23" xfId="45075" xr:uid="{F915B8BA-9160-4F44-8E82-1F799F323551}"/>
    <cellStyle name="Calculation 2 3 23 2" xfId="50668" xr:uid="{0EC0C916-734C-47C9-811B-20B245E10AE2}"/>
    <cellStyle name="Calculation 2 3 23 2 2" xfId="57450" xr:uid="{115F2FBC-2DF3-4AAB-BB31-02E82F4D274A}"/>
    <cellStyle name="Calculation 2 3 23 3" xfId="52479" xr:uid="{D0F10717-9871-46C5-A65D-1BDD5C73B49C}"/>
    <cellStyle name="Calculation 2 3 23 3 2" xfId="59260" xr:uid="{ED3A9DFA-544C-4CBF-845A-E0CCA3B96830}"/>
    <cellStyle name="Calculation 2 3 23 4" xfId="48785" xr:uid="{A475E400-2C79-4723-97FF-D91BEB652D4D}"/>
    <cellStyle name="Calculation 2 3 23 4 2" xfId="55571" xr:uid="{7FD94371-DF00-4079-B3C5-B480988D7BD3}"/>
    <cellStyle name="Calculation 2 3 23 5" xfId="53857" xr:uid="{FD9FDD03-534E-4901-9E5A-A5C4EEFB909A}"/>
    <cellStyle name="Calculation 2 3 23 6" xfId="47171" xr:uid="{A0C49AEF-57DD-4BEB-BF73-4DA390AAFFAA}"/>
    <cellStyle name="Calculation 2 3 24" xfId="45126" xr:uid="{7478953E-8594-404B-8274-D288B9C94A3E}"/>
    <cellStyle name="Calculation 2 3 24 2" xfId="50735" xr:uid="{747DCA3C-9D26-4CC5-9C13-94B2CC83BD0D}"/>
    <cellStyle name="Calculation 2 3 24 2 2" xfId="57517" xr:uid="{315B14FC-DE1B-4572-B624-76A018A8EC14}"/>
    <cellStyle name="Calculation 2 3 24 3" xfId="52544" xr:uid="{DB943E73-EA2F-490F-ABD3-4F5DC419248F}"/>
    <cellStyle name="Calculation 2 3 24 3 2" xfId="59325" xr:uid="{01CD70BD-56DC-4CD9-B1AD-A912A76336C4}"/>
    <cellStyle name="Calculation 2 3 24 4" xfId="48842" xr:uid="{036F1F6B-5F15-4A8A-A931-AB0EA8321CFF}"/>
    <cellStyle name="Calculation 2 3 24 4 2" xfId="55624" xr:uid="{B54D2E1A-C531-4B47-8B23-657E60475039}"/>
    <cellStyle name="Calculation 2 3 24 5" xfId="53922" xr:uid="{B1AB7283-58FE-4A55-9E1C-C92C2277A200}"/>
    <cellStyle name="Calculation 2 3 24 6" xfId="47239" xr:uid="{8231CB59-415B-4749-A147-83AF28FD4A1A}"/>
    <cellStyle name="Calculation 2 3 25" xfId="45183" xr:uid="{CE478F81-950E-4B65-8823-353E819992E9}"/>
    <cellStyle name="Calculation 2 3 25 2" xfId="50765" xr:uid="{31AFC61F-7655-41D3-91EF-70AC2E5EF8DB}"/>
    <cellStyle name="Calculation 2 3 25 2 2" xfId="57547" xr:uid="{243C41B9-1ABE-4101-8C9A-F203FE22E4AB}"/>
    <cellStyle name="Calculation 2 3 25 3" xfId="52574" xr:uid="{2C137E0E-98DA-4EAD-A326-355A0789FBAE}"/>
    <cellStyle name="Calculation 2 3 25 3 2" xfId="59355" xr:uid="{5DB41D16-A302-4110-96A6-ED2E5DA5EC24}"/>
    <cellStyle name="Calculation 2 3 25 4" xfId="48864" xr:uid="{F3BBD987-238F-466D-93B7-467E28505476}"/>
    <cellStyle name="Calculation 2 3 25 4 2" xfId="55645" xr:uid="{32424F48-4ACC-4797-81C6-E7F87B53C555}"/>
    <cellStyle name="Calculation 2 3 25 5" xfId="53952" xr:uid="{F74D1CC7-6F89-45CE-911E-7BD1BD377B4E}"/>
    <cellStyle name="Calculation 2 3 25 6" xfId="47269" xr:uid="{358F12D8-5F06-4256-A649-5112556BA2BD}"/>
    <cellStyle name="Calculation 2 3 26" xfId="45269" xr:uid="{88895A68-20A4-4F6C-980D-9547EA6126BD}"/>
    <cellStyle name="Calculation 2 3 26 2" xfId="50780" xr:uid="{42CF3633-4E44-4C69-9C59-D544B012D8FD}"/>
    <cellStyle name="Calculation 2 3 26 2 2" xfId="57562" xr:uid="{5250FB05-8FEA-4247-9D2B-A90A82C5E582}"/>
    <cellStyle name="Calculation 2 3 26 3" xfId="52589" xr:uid="{30A72887-64F5-43E4-BA5C-F1E9683B0DE6}"/>
    <cellStyle name="Calculation 2 3 26 3 2" xfId="59370" xr:uid="{2F160C25-A3EE-4F4E-BA61-E96CDAEF76AC}"/>
    <cellStyle name="Calculation 2 3 26 4" xfId="53967" xr:uid="{FCAB55B1-45C8-4446-833D-30F492E1471B}"/>
    <cellStyle name="Calculation 2 3 26 5" xfId="47284" xr:uid="{A6E1954D-D801-44B4-8033-BA0534708C41}"/>
    <cellStyle name="Calculation 2 3 27" xfId="45235" xr:uid="{0F22576C-809E-45B4-9207-710EB7D641DE}"/>
    <cellStyle name="Calculation 2 3 27 2" xfId="55749" xr:uid="{AC23A37E-1B9B-4931-8FEE-71226C1E6AFD}"/>
    <cellStyle name="Calculation 2 3 27 3" xfId="48966" xr:uid="{AB13B698-3AB8-45F5-9E73-B82EC4107B68}"/>
    <cellStyle name="Calculation 2 3 28" xfId="45364" xr:uid="{A562DAFB-0CC1-486B-9757-E6E40350EC8B}"/>
    <cellStyle name="Calculation 2 3 28 2" xfId="58201" xr:uid="{F23D77EE-9262-423C-B784-E828EFF88E1F}"/>
    <cellStyle name="Calculation 2 3 28 3" xfId="51419" xr:uid="{E210BA33-CC73-49B8-A111-6AA1A85B2BF8}"/>
    <cellStyle name="Calculation 2 3 29" xfId="45388" xr:uid="{908DA42C-5EE3-4FB1-8118-E6E5A8E27B3D}"/>
    <cellStyle name="Calculation 2 3 29 2" xfId="52616" xr:uid="{4D37A3AC-BB71-40A9-9089-2EF343286C55}"/>
    <cellStyle name="Calculation 2 3 3" xfId="601" xr:uid="{DB9C2EB6-774C-4CFF-ABF8-CD74E615A722}"/>
    <cellStyle name="Calculation 2 3 3 2" xfId="4989" xr:uid="{2EF30F4C-39C5-4CEB-A61B-34D6B051EC86}"/>
    <cellStyle name="Calculation 2 3 3 2 2" xfId="7575" xr:uid="{990C50CF-2CF1-4D70-97AE-4CA7BA4376F5}"/>
    <cellStyle name="Calculation 2 3 3 2 2 2" xfId="16564" xr:uid="{E8DE7195-3566-44E5-A24D-52B090A45276}"/>
    <cellStyle name="Calculation 2 3 3 2 2 2 2" xfId="32764" xr:uid="{20970A13-9E4D-415A-9FB7-89FD019C1319}"/>
    <cellStyle name="Calculation 2 3 3 2 2 2 3" xfId="56351" xr:uid="{C8E0E7BF-0EA9-48D1-A6D1-3FF248A263B6}"/>
    <cellStyle name="Calculation 2 3 3 2 2 3" xfId="33882" xr:uid="{1B926C27-338F-4938-B40A-B5C7F9EE89F2}"/>
    <cellStyle name="Calculation 2 3 3 2 2 4" xfId="49569" xr:uid="{1FEC41AC-AFF6-4078-A3EA-7B09A67B0A1F}"/>
    <cellStyle name="Calculation 2 3 3 2 3" xfId="10212" xr:uid="{120AB89C-48CD-434A-8946-F989CEF7ADB8}"/>
    <cellStyle name="Calculation 2 3 3 2 3 2" xfId="19201" xr:uid="{D20BD2AF-7EB3-431E-AB0F-2ACEBA9C5832}"/>
    <cellStyle name="Calculation 2 3 3 2 3 2 2" xfId="37427" xr:uid="{59CC8AEC-C5D0-4F14-A75B-2113AEA10105}"/>
    <cellStyle name="Calculation 2 3 3 2 3 2 3" xfId="58575" xr:uid="{B8141041-671B-40B5-B425-42E1129C820C}"/>
    <cellStyle name="Calculation 2 3 3 2 3 3" xfId="40013" xr:uid="{AC0139BF-BDF1-46E3-B8AD-BD9A07F5F297}"/>
    <cellStyle name="Calculation 2 3 3 2 3 4" xfId="51794" xr:uid="{0E17B91B-EE40-4101-ACE3-E029E559EFE8}"/>
    <cellStyle name="Calculation 2 3 3 2 4" xfId="13978" xr:uid="{D6A25B11-FC69-4A3E-8964-06F2DE973603}"/>
    <cellStyle name="Calculation 2 3 3 2 4 2" xfId="36566" xr:uid="{043E6C2B-6C72-41DA-BF24-AF5C479DAA8E}"/>
    <cellStyle name="Calculation 2 3 3 2 4 2 2" xfId="54496" xr:uid="{5D46C7A9-EDFC-4662-AB38-7D8A137E0012}"/>
    <cellStyle name="Calculation 2 3 3 2 4 3" xfId="47686" xr:uid="{C40C431D-1476-4199-AA12-13CF4DFAB1CA}"/>
    <cellStyle name="Calculation 2 3 3 2 5" xfId="40151" xr:uid="{4A1C8815-2545-4037-B579-481C807D370C}"/>
    <cellStyle name="Calculation 2 3 3 2 5 2" xfId="52934" xr:uid="{5AF25D52-48B7-4D78-86C8-9E0B11D30E32}"/>
    <cellStyle name="Calculation 2 3 3 2 6" xfId="46078" xr:uid="{2B7FD29A-4563-4A32-ADDA-24558E4485BC}"/>
    <cellStyle name="Calculation 2 3 3 3" xfId="3038" xr:uid="{080EA1F0-3DD8-44CB-9875-EE24C58D65CA}"/>
    <cellStyle name="Calculation 2 3 3 3 2" xfId="38818" xr:uid="{9F78817B-523A-4028-8BB4-F5F9030E4DA9}"/>
    <cellStyle name="Calculation 2 3 3 3 2 2" xfId="56759" xr:uid="{65474C26-19D3-4FBC-8FB1-461B8E66A36C}"/>
    <cellStyle name="Calculation 2 3 3 3 2 3" xfId="49977" xr:uid="{00E569F8-E9E3-4F3D-9856-13FB6E46ADF3}"/>
    <cellStyle name="Calculation 2 3 3 3 3" xfId="51894" xr:uid="{5FB8C63A-35DB-464A-B58C-9D6517398529}"/>
    <cellStyle name="Calculation 2 3 3 3 3 2" xfId="58675" xr:uid="{E2404E65-5644-43EF-8372-DA56B4ABF120}"/>
    <cellStyle name="Calculation 2 3 3 3 4" xfId="48094" xr:uid="{83BDB0E3-7496-41B4-AB10-3FD4C187E314}"/>
    <cellStyle name="Calculation 2 3 3 3 4 2" xfId="54886" xr:uid="{2BB2C6ED-708B-4BC8-9D58-D5EBD3F47382}"/>
    <cellStyle name="Calculation 2 3 3 3 5" xfId="53186" xr:uid="{86F2116F-D41D-40D3-8BD3-6339E6554784}"/>
    <cellStyle name="Calculation 2 3 3 3 6" xfId="46480" xr:uid="{2DEDF827-E631-4AC3-ADC1-2F4D06CFBABE}"/>
    <cellStyle name="Calculation 2 3 3 4" xfId="40904" xr:uid="{9660DE6F-9E71-4069-B8D2-6BE6B154C8E1}"/>
    <cellStyle name="Calculation 2 3 3 4 2" xfId="55879" xr:uid="{CAFF9DAA-AED4-49B1-B635-94004299DF27}"/>
    <cellStyle name="Calculation 2 3 3 4 3" xfId="49097" xr:uid="{E7E9F15F-9FC4-42E7-B3F5-DFF48A3FAE91}"/>
    <cellStyle name="Calculation 2 3 3 5" xfId="44339" xr:uid="{8DA238E4-EA45-4B50-A543-1381119DFE55}"/>
    <cellStyle name="Calculation 2 3 3 5 2" xfId="58636" xr:uid="{221D608E-13BB-4373-B518-2AA3D799CCC3}"/>
    <cellStyle name="Calculation 2 3 3 5 3" xfId="51855" xr:uid="{10515D29-899F-4586-9AD1-6AE0A94A67D5}"/>
    <cellStyle name="Calculation 2 3 3 6" xfId="45563" xr:uid="{A94F0768-4B2A-40FA-9F25-C38AE6053A39}"/>
    <cellStyle name="Calculation 2 3 3 6 2" xfId="54048" xr:uid="{2176F619-78EB-404E-9FAD-F6BB74BBB68B}"/>
    <cellStyle name="Calculation 2 3 3 7" xfId="52671" xr:uid="{7D022515-A1F4-416A-9963-A74C4B757763}"/>
    <cellStyle name="Calculation 2 3 30" xfId="45412" xr:uid="{C14B28C9-952F-45A1-9664-0D44289F86DA}"/>
    <cellStyle name="Calculation 2 3 31" xfId="45408" xr:uid="{94F8A869-0076-4065-A9C7-8EC8387A9836}"/>
    <cellStyle name="Calculation 2 3 32" xfId="44255" xr:uid="{CC9F4C4F-D2F8-4C31-8C84-E9AD3A4899C3}"/>
    <cellStyle name="Calculation 2 3 33" xfId="44190" xr:uid="{28BD3768-FACC-47A1-8876-17955FAE4957}"/>
    <cellStyle name="Calculation 2 3 34" xfId="45477" xr:uid="{B0F05043-9E38-4CEA-B0EA-79A44FDBE821}"/>
    <cellStyle name="Calculation 2 3 4" xfId="946" xr:uid="{428701EE-BC1B-46C4-BA1A-471B76199DEC}"/>
    <cellStyle name="Calculation 2 3 4 2" xfId="5310" xr:uid="{ACFBCA70-DA29-43BB-A7AF-B4FD24B59AA8}"/>
    <cellStyle name="Calculation 2 3 4 2 2" xfId="7896" xr:uid="{40D04C60-3559-4B94-AABC-8D6DA6488A9D}"/>
    <cellStyle name="Calculation 2 3 4 2 2 2" xfId="16885" xr:uid="{AB45B10F-672A-44A3-8300-9EA4301DEF73}"/>
    <cellStyle name="Calculation 2 3 4 2 2 2 2" xfId="37505" xr:uid="{673E87B7-E7A1-4E8D-8C1E-F473D1F137E1}"/>
    <cellStyle name="Calculation 2 3 4 2 2 2 3" xfId="56410" xr:uid="{2B120265-CB91-4611-81B3-6A4FB60C3B5F}"/>
    <cellStyle name="Calculation 2 3 4 2 2 3" xfId="23870" xr:uid="{AB47AD4E-2CDE-4D0D-9F65-31A7F0B00A59}"/>
    <cellStyle name="Calculation 2 3 4 2 2 4" xfId="49628" xr:uid="{126B4AA5-5CBF-4C41-9E18-B196808B7837}"/>
    <cellStyle name="Calculation 2 3 4 2 3" xfId="10533" xr:uid="{162769BC-AFC2-487E-9B7F-269F22B6F452}"/>
    <cellStyle name="Calculation 2 3 4 2 3 2" xfId="19522" xr:uid="{844117C6-0240-472F-B092-41256C34A943}"/>
    <cellStyle name="Calculation 2 3 4 2 3 2 2" xfId="23998" xr:uid="{CD0B96A7-D666-4B52-B08C-2DBAA9FC11CE}"/>
    <cellStyle name="Calculation 2 3 4 2 3 2 3" xfId="59117" xr:uid="{77B008BD-9E81-448E-BD51-5D96E3A42333}"/>
    <cellStyle name="Calculation 2 3 4 2 3 3" xfId="40207" xr:uid="{07537659-F04B-4125-8697-29F23CC48678}"/>
    <cellStyle name="Calculation 2 3 4 2 3 4" xfId="52336" xr:uid="{8274924C-8EB8-42F6-B159-F6137DA6399C}"/>
    <cellStyle name="Calculation 2 3 4 2 4" xfId="14299" xr:uid="{58C01926-86F6-4DF9-846A-F2496A39F7DF}"/>
    <cellStyle name="Calculation 2 3 4 2 4 2" xfId="25762" xr:uid="{FD4C8D93-FA0C-4A1D-9AF4-B015E4FC3D3B}"/>
    <cellStyle name="Calculation 2 3 4 2 4 2 2" xfId="54552" xr:uid="{A784B7E6-D5E7-4744-B7A5-40CAD5720899}"/>
    <cellStyle name="Calculation 2 3 4 2 4 3" xfId="47745" xr:uid="{ADD01342-6F17-4740-B73A-C3F0CA0499A3}"/>
    <cellStyle name="Calculation 2 3 4 2 5" xfId="25255" xr:uid="{F05B8869-FBA1-40E0-8DDB-BEA3BE93AE5C}"/>
    <cellStyle name="Calculation 2 3 4 2 5 2" xfId="52967" xr:uid="{FD0DB92E-9942-4FD8-85BA-AD4A7961EAA6}"/>
    <cellStyle name="Calculation 2 3 4 2 6" xfId="46134" xr:uid="{FE4A4D4B-B9CD-48FA-870D-EC985467122B}"/>
    <cellStyle name="Calculation 2 3 4 3" xfId="3383" xr:uid="{F068AE21-D78B-464E-AD87-A7913A10F4B1}"/>
    <cellStyle name="Calculation 2 3 4 3 2" xfId="24440" xr:uid="{CC289D0C-CF2E-43AE-90DD-07F6D19B5019}"/>
    <cellStyle name="Calculation 2 3 4 3 2 2" xfId="56815" xr:uid="{277ABE1D-14FF-4BF7-97A2-1A33A31F1841}"/>
    <cellStyle name="Calculation 2 3 4 3 2 3" xfId="50033" xr:uid="{FBA0DB23-8ED1-4C2D-959E-9684E0AD7248}"/>
    <cellStyle name="Calculation 2 3 4 3 3" xfId="51705" xr:uid="{F5F620BE-3D17-482D-A34A-08A5C0D5E2AA}"/>
    <cellStyle name="Calculation 2 3 4 3 3 2" xfId="58486" xr:uid="{A80E59B2-2233-4418-AA99-FD71D2EBE404}"/>
    <cellStyle name="Calculation 2 3 4 3 4" xfId="48150" xr:uid="{22CAA1A5-163B-4600-ABCE-1D029F1EA6A3}"/>
    <cellStyle name="Calculation 2 3 4 3 4 2" xfId="54942" xr:uid="{2F116D4B-DFC5-4CA1-832C-484BFDB97D29}"/>
    <cellStyle name="Calculation 2 3 4 3 5" xfId="53242" xr:uid="{B398EB1A-E11D-4A1F-BF2E-2DFB4014F699}"/>
    <cellStyle name="Calculation 2 3 4 3 6" xfId="46536" xr:uid="{6F2348E0-7D39-4B58-9C18-BDCAA7FA25BA}"/>
    <cellStyle name="Calculation 2 3 4 4" xfId="34790" xr:uid="{4CDE4320-EE85-4279-B97B-A296F30D15C6}"/>
    <cellStyle name="Calculation 2 3 4 4 2" xfId="55938" xr:uid="{4BD7ABA9-C4C7-4C5E-A9AB-24D385E34F91}"/>
    <cellStyle name="Calculation 2 3 4 4 3" xfId="49156" xr:uid="{A7BD8E35-5F9C-45C0-9961-52CA189A97D5}"/>
    <cellStyle name="Calculation 2 3 4 5" xfId="44352" xr:uid="{CBDB24DE-481A-438D-A0E0-41FF865E86C0}"/>
    <cellStyle name="Calculation 2 3 4 5 2" xfId="57964" xr:uid="{DE390D1F-FA59-4AE2-BCAA-614D0859BE02}"/>
    <cellStyle name="Calculation 2 3 4 5 3" xfId="51182" xr:uid="{AE9A00DC-7EE0-4FBA-AC7A-94170CC3C39C}"/>
    <cellStyle name="Calculation 2 3 4 6" xfId="45622" xr:uid="{C33356A0-763C-4DC8-A767-24ECEECF0485}"/>
    <cellStyle name="Calculation 2 3 4 6 2" xfId="54104" xr:uid="{54178D66-04B4-4ECC-9ACB-88BC0EA04AD9}"/>
    <cellStyle name="Calculation 2 3 4 7" xfId="52704" xr:uid="{A58EBBB7-257F-4386-8859-F624EDD1F3AD}"/>
    <cellStyle name="Calculation 2 3 5" xfId="1290" xr:uid="{8064E2C9-1D21-4A37-8EB0-64B91F3C39B9}"/>
    <cellStyle name="Calculation 2 3 5 2" xfId="5635" xr:uid="{CA3DC142-10E0-4518-80DF-3297051947D5}"/>
    <cellStyle name="Calculation 2 3 5 2 2" xfId="8221" xr:uid="{8F8D5C72-96E4-4624-900D-817D9DF15CF7}"/>
    <cellStyle name="Calculation 2 3 5 2 2 2" xfId="17210" xr:uid="{D8E8CEE4-F0D5-4094-ABBC-2553DCF75B84}"/>
    <cellStyle name="Calculation 2 3 5 2 2 2 2" xfId="30626" xr:uid="{5F6066D6-C4C9-4DCB-AA19-9FFEC547E400}"/>
    <cellStyle name="Calculation 2 3 5 2 2 2 3" xfId="56429" xr:uid="{3357C019-F588-4D6A-AF07-7CA6355D8767}"/>
    <cellStyle name="Calculation 2 3 5 2 2 3" xfId="34381" xr:uid="{14E5483D-6F2D-4ABC-B8E1-B656D9CF008E}"/>
    <cellStyle name="Calculation 2 3 5 2 2 4" xfId="49647" xr:uid="{7E6D8BB0-CC76-4458-887A-E2EFDDB09D1F}"/>
    <cellStyle name="Calculation 2 3 5 2 3" xfId="10858" xr:uid="{8D7B2047-1DEB-4246-971E-63E4C157C647}"/>
    <cellStyle name="Calculation 2 3 5 2 3 2" xfId="19847" xr:uid="{52D66469-81B3-4411-8571-2568306EE388}"/>
    <cellStyle name="Calculation 2 3 5 2 3 2 2" xfId="38870" xr:uid="{5A1FA668-5929-4136-AC5A-4F70DB8517FC}"/>
    <cellStyle name="Calculation 2 3 5 2 3 2 3" xfId="58241" xr:uid="{4E689E37-62D4-4CB7-8C6E-1602F574BD4A}"/>
    <cellStyle name="Calculation 2 3 5 2 3 3" xfId="34437" xr:uid="{1E902A5B-F235-4330-8EC2-2E00C5B4EE34}"/>
    <cellStyle name="Calculation 2 3 5 2 3 4" xfId="51459" xr:uid="{42C3DE64-0A8D-4C97-B66D-64919F927E58}"/>
    <cellStyle name="Calculation 2 3 5 2 4" xfId="14624" xr:uid="{7F5C1D97-31C8-4321-8C03-389B114A6B3E}"/>
    <cellStyle name="Calculation 2 3 5 2 4 2" xfId="42259" xr:uid="{60BF655E-34BB-4F17-AF26-61416CDF27F1}"/>
    <cellStyle name="Calculation 2 3 5 2 4 2 2" xfId="54568" xr:uid="{012EAFA6-EC20-45E2-BAFC-6FC998181FE5}"/>
    <cellStyle name="Calculation 2 3 5 2 4 3" xfId="47764" xr:uid="{A0919B72-01B1-4ED1-B9F0-A566FFB17F1E}"/>
    <cellStyle name="Calculation 2 3 5 2 5" xfId="29528" xr:uid="{CFC2A966-2750-4175-B008-F3E9B79E5F3A}"/>
    <cellStyle name="Calculation 2 3 5 2 5 2" xfId="52976" xr:uid="{349728F0-B9A2-4688-B3E0-B56CAB8B6F35}"/>
    <cellStyle name="Calculation 2 3 5 2 6" xfId="46150" xr:uid="{4ED62F96-2AFE-457E-9204-D066D17E9969}"/>
    <cellStyle name="Calculation 2 3 5 3" xfId="3727" xr:uid="{A759CBCA-270A-4466-AAA5-8037EAF3255B}"/>
    <cellStyle name="Calculation 2 3 5 3 2" xfId="24745" xr:uid="{87A331D6-D933-42B1-9AA0-7302DAB8D242}"/>
    <cellStyle name="Calculation 2 3 5 3 2 2" xfId="56831" xr:uid="{8B70BE91-2B38-4757-AF2A-268B8DFB2869}"/>
    <cellStyle name="Calculation 2 3 5 3 2 3" xfId="50049" xr:uid="{B36EF4A1-6205-46E9-B826-DA6FF72DD58A}"/>
    <cellStyle name="Calculation 2 3 5 3 3" xfId="52212" xr:uid="{C6E97845-711D-4027-B7C5-D51E132E462F}"/>
    <cellStyle name="Calculation 2 3 5 3 3 2" xfId="58993" xr:uid="{33891BC8-191B-4480-BBEE-E9549AF603C9}"/>
    <cellStyle name="Calculation 2 3 5 3 4" xfId="48166" xr:uid="{D2C11353-9882-4D16-B800-1E9D8981F40D}"/>
    <cellStyle name="Calculation 2 3 5 3 4 2" xfId="54958" xr:uid="{E1F20520-AB2B-43ED-BA63-25842BBA2D37}"/>
    <cellStyle name="Calculation 2 3 5 3 5" xfId="53258" xr:uid="{8C4959A3-894C-4B2D-8DAC-6298CE68B5C0}"/>
    <cellStyle name="Calculation 2 3 5 3 6" xfId="46552" xr:uid="{A1DFE50C-267A-4205-B0C9-2975D9A1E46E}"/>
    <cellStyle name="Calculation 2 3 5 4" xfId="39183" xr:uid="{B2510BD7-259C-4E47-818F-2D8E45892B06}"/>
    <cellStyle name="Calculation 2 3 5 4 2" xfId="55957" xr:uid="{D810040F-0D5D-4919-9B4F-BA4B7BFC3BC1}"/>
    <cellStyle name="Calculation 2 3 5 4 3" xfId="49175" xr:uid="{EEF5AD67-A074-41F9-9158-253D122D6774}"/>
    <cellStyle name="Calculation 2 3 5 5" xfId="44368" xr:uid="{FE9A3384-EF64-409E-B50B-3993C41177CB}"/>
    <cellStyle name="Calculation 2 3 5 5 2" xfId="55796" xr:uid="{E1A965DF-58ED-491F-80DE-6366054A1D95}"/>
    <cellStyle name="Calculation 2 3 5 5 3" xfId="49013" xr:uid="{BF66653B-3E44-4083-B60C-D0FB05B1791A}"/>
    <cellStyle name="Calculation 2 3 5 6" xfId="45641" xr:uid="{EC68F461-4686-4112-99BF-9D5635544F3B}"/>
    <cellStyle name="Calculation 2 3 5 6 2" xfId="54120" xr:uid="{38C9E7E8-3E21-4D0F-AA1C-6EE16FFACCE1}"/>
    <cellStyle name="Calculation 2 3 5 7" xfId="52713" xr:uid="{75C6E40C-59B7-4125-B625-3C43993C8D65}"/>
    <cellStyle name="Calculation 2 3 6" xfId="190" xr:uid="{DA305772-9B02-4D38-AB33-EE18960C3486}"/>
    <cellStyle name="Calculation 2 3 6 2" xfId="2597" xr:uid="{1F8A554C-8341-4EFB-B40F-0046DE2E64F0}"/>
    <cellStyle name="Calculation 2 3 6 2 2" xfId="6838" xr:uid="{09594724-F978-4F53-B49E-BC5CF333850D}"/>
    <cellStyle name="Calculation 2 3 6 2 2 2" xfId="15827" xr:uid="{7124BE4E-469A-499A-BC13-C31BCB5711C1}"/>
    <cellStyle name="Calculation 2 3 6 2 2 2 2" xfId="40133" xr:uid="{6D82F48C-E371-4742-AD47-568CFAB1CE81}"/>
    <cellStyle name="Calculation 2 3 6 2 2 2 3" xfId="56465" xr:uid="{D7364BD4-15CF-4E68-8A8A-EE688EA03A1D}"/>
    <cellStyle name="Calculation 2 3 6 2 2 3" xfId="28201" xr:uid="{E5FE9720-E2B8-4575-8D38-C4513B384144}"/>
    <cellStyle name="Calculation 2 3 6 2 2 4" xfId="49683" xr:uid="{CF6F73BC-B248-4962-8DD0-09B6536DC207}"/>
    <cellStyle name="Calculation 2 3 6 2 3" xfId="9408" xr:uid="{64D32201-7B02-4A77-8CE1-08728B2060FC}"/>
    <cellStyle name="Calculation 2 3 6 2 3 2" xfId="18397" xr:uid="{39C95B5D-6114-400F-8AF3-FB123EE1DE40}"/>
    <cellStyle name="Calculation 2 3 6 2 3 2 2" xfId="39294" xr:uid="{A4403509-FF83-4697-980A-9D4FDD266A47}"/>
    <cellStyle name="Calculation 2 3 6 2 3 2 3" xfId="58275" xr:uid="{9651F999-C1D4-43E9-8FE3-2E8538787B5E}"/>
    <cellStyle name="Calculation 2 3 6 2 3 3" xfId="34590" xr:uid="{A255DAC6-825B-4D12-9069-7EC0D01C04E6}"/>
    <cellStyle name="Calculation 2 3 6 2 3 4" xfId="51493" xr:uid="{88070D3B-4498-4F81-877A-76E9DB859F02}"/>
    <cellStyle name="Calculation 2 3 6 2 4" xfId="13451" xr:uid="{AF271ED7-9463-4375-8B55-C3A58872B622}"/>
    <cellStyle name="Calculation 2 3 6 2 4 2" xfId="32000" xr:uid="{1039C5B0-EC11-49ED-9996-EE3B488D773B}"/>
    <cellStyle name="Calculation 2 3 6 2 4 2 2" xfId="54604" xr:uid="{ACC6CB83-395D-493F-BCA6-70211F867A90}"/>
    <cellStyle name="Calculation 2 3 6 2 4 3" xfId="47800" xr:uid="{00DD8779-8505-410F-9364-38D99ECC5512}"/>
    <cellStyle name="Calculation 2 3 6 2 5" xfId="39539" xr:uid="{80A41E6D-C30D-4D60-9A25-EDCBEB0C7538}"/>
    <cellStyle name="Calculation 2 3 6 2 5 2" xfId="52997" xr:uid="{95963D50-9F35-42DF-BF5F-D2AD52134CB2}"/>
    <cellStyle name="Calculation 2 3 6 2 6" xfId="46186" xr:uid="{F89F9AF3-F064-43F4-9F5A-0DC505C9A2A5}"/>
    <cellStyle name="Calculation 2 3 6 3" xfId="2658" xr:uid="{047A98AE-4B85-43F3-9FA7-581A0FC42B9D}"/>
    <cellStyle name="Calculation 2 3 6 3 2" xfId="40643" xr:uid="{5827EC49-9CA5-45BC-A393-3A6029A8CE2C}"/>
    <cellStyle name="Calculation 2 3 6 3 2 2" xfId="56867" xr:uid="{10C69893-9889-434A-9AB5-01E397B40505}"/>
    <cellStyle name="Calculation 2 3 6 3 2 3" xfId="50085" xr:uid="{2C277455-241E-4B39-BC9E-5A33DF632D33}"/>
    <cellStyle name="Calculation 2 3 6 3 3" xfId="52342" xr:uid="{A38DC504-356C-447D-B741-F1A1FC145500}"/>
    <cellStyle name="Calculation 2 3 6 3 3 2" xfId="59123" xr:uid="{9604D353-3009-4035-82FD-17FA7D11E030}"/>
    <cellStyle name="Calculation 2 3 6 3 4" xfId="48202" xr:uid="{31548AE0-9046-4F19-AD56-06091FC4BE42}"/>
    <cellStyle name="Calculation 2 3 6 3 4 2" xfId="54994" xr:uid="{89239CE8-3A72-4C3F-BE28-E5EB053EF3BC}"/>
    <cellStyle name="Calculation 2 3 6 3 5" xfId="53294" xr:uid="{C7C31FD4-149A-406F-A8F2-2781A5012584}"/>
    <cellStyle name="Calculation 2 3 6 3 6" xfId="46588" xr:uid="{697E7E0C-62DA-4103-96F8-D2F8DBB620FB}"/>
    <cellStyle name="Calculation 2 3 6 4" xfId="31822" xr:uid="{BAD40DD4-3574-4B5C-BCD0-2DE5969786E7}"/>
    <cellStyle name="Calculation 2 3 6 4 2" xfId="55993" xr:uid="{E8646528-20E0-4ACD-93B5-09049190E068}"/>
    <cellStyle name="Calculation 2 3 6 4 3" xfId="49211" xr:uid="{543105DB-4A76-4269-9A06-017DA3E6F1BE}"/>
    <cellStyle name="Calculation 2 3 6 5" xfId="44396" xr:uid="{FEE83D7E-E889-4BC1-94D6-3CA6C3E6AFCA}"/>
    <cellStyle name="Calculation 2 3 6 5 2" xfId="59061" xr:uid="{33DB59C1-1B79-4F2F-AC9B-7C15595ADE91}"/>
    <cellStyle name="Calculation 2 3 6 5 3" xfId="52280" xr:uid="{7FC396CC-2405-4753-85E4-7A6DFC1919AA}"/>
    <cellStyle name="Calculation 2 3 6 6" xfId="45677" xr:uid="{E7A393F7-2177-41BD-BE49-278D00D2D476}"/>
    <cellStyle name="Calculation 2 3 6 6 2" xfId="54156" xr:uid="{8888A9C2-8A76-471D-9AE5-79A4CCE07016}"/>
    <cellStyle name="Calculation 2 3 6 7" xfId="52734" xr:uid="{BE1469CA-15C7-4BD8-B240-7BDE91CB7865}"/>
    <cellStyle name="Calculation 2 3 7" xfId="1933" xr:uid="{2CB3CF91-EFD4-4BD5-98DA-80081E7B6C4D}"/>
    <cellStyle name="Calculation 2 3 7 2" xfId="6246" xr:uid="{A51A4DC5-73A2-4D27-BDAE-9EE439BD2280}"/>
    <cellStyle name="Calculation 2 3 7 2 2" xfId="8832" xr:uid="{48616A39-F90E-4568-B438-3745BB3D6043}"/>
    <cellStyle name="Calculation 2 3 7 2 2 2" xfId="17821" xr:uid="{10633E9C-DA1C-4F87-80BA-4A292BE41319}"/>
    <cellStyle name="Calculation 2 3 7 2 2 2 2" xfId="28534" xr:uid="{C35C33B3-84C4-4B50-8A95-FF93432E25D1}"/>
    <cellStyle name="Calculation 2 3 7 2 2 2 3" xfId="56501" xr:uid="{2126527A-C7E8-47E5-9F96-CAAC4F4CBDCF}"/>
    <cellStyle name="Calculation 2 3 7 2 2 3" xfId="27727" xr:uid="{DB238201-CC43-4F53-87BD-93F05507F23F}"/>
    <cellStyle name="Calculation 2 3 7 2 2 4" xfId="49719" xr:uid="{AA663292-0B5D-4630-8BBF-3C2111B4062A}"/>
    <cellStyle name="Calculation 2 3 7 2 3" xfId="11469" xr:uid="{EDECB114-6BE2-43F7-B4D3-43467B833A15}"/>
    <cellStyle name="Calculation 2 3 7 2 3 2" xfId="20458" xr:uid="{5910B364-B0FA-4B86-8B4F-EB54867C6596}"/>
    <cellStyle name="Calculation 2 3 7 2 3 2 2" xfId="29925" xr:uid="{B9FAE94B-11F7-4C9F-8535-2C780484E32E}"/>
    <cellStyle name="Calculation 2 3 7 2 3 2 3" xfId="58404" xr:uid="{42A77BD0-4537-45DB-9D5A-872A73D58BD6}"/>
    <cellStyle name="Calculation 2 3 7 2 3 3" xfId="37519" xr:uid="{22001596-525E-4FD9-982B-C177D0FBB517}"/>
    <cellStyle name="Calculation 2 3 7 2 3 4" xfId="51623" xr:uid="{31E537F1-5A3B-4311-BF9E-618F243381F0}"/>
    <cellStyle name="Calculation 2 3 7 2 4" xfId="15235" xr:uid="{9A4259D6-39C4-4E29-B9A7-8122508148A4}"/>
    <cellStyle name="Calculation 2 3 7 2 4 2" xfId="43585" xr:uid="{7A278B85-B98A-4630-AE2B-DBBD88340E58}"/>
    <cellStyle name="Calculation 2 3 7 2 4 2 2" xfId="54640" xr:uid="{15BABE8C-3A40-4FBF-8AA6-1D3112FDF72E}"/>
    <cellStyle name="Calculation 2 3 7 2 4 3" xfId="47836" xr:uid="{7C28A538-D43D-4DA2-8AF4-E4888A84E6B9}"/>
    <cellStyle name="Calculation 2 3 7 2 5" xfId="42089" xr:uid="{BF235E11-8834-4D5A-8728-8EBDC5120D9D}"/>
    <cellStyle name="Calculation 2 3 7 2 5 2" xfId="53018" xr:uid="{207BE0FF-09D7-42E0-A9AD-CC20E0A153DD}"/>
    <cellStyle name="Calculation 2 3 7 2 6" xfId="46222" xr:uid="{459C6F54-E610-4D47-8ED7-B1FBDCF3DF0D}"/>
    <cellStyle name="Calculation 2 3 7 3" xfId="4370" xr:uid="{02AC2063-60C6-4D80-83CF-7A27EDA6AEE8}"/>
    <cellStyle name="Calculation 2 3 7 3 2" xfId="30021" xr:uid="{B8C89BA2-5124-4445-9AEE-059BCD3A4175}"/>
    <cellStyle name="Calculation 2 3 7 3 2 2" xfId="56903" xr:uid="{671BADBB-583A-4FA3-9F34-005DA83E0594}"/>
    <cellStyle name="Calculation 2 3 7 3 2 3" xfId="50121" xr:uid="{0D339D93-DD35-4C1B-8DD5-9BCDCCBAEB49}"/>
    <cellStyle name="Calculation 2 3 7 3 3" xfId="48988" xr:uid="{DD8671A4-23C4-4F69-AC74-506061415E6A}"/>
    <cellStyle name="Calculation 2 3 7 3 3 2" xfId="55771" xr:uid="{8DA35F72-4526-4364-B7B1-758DCC1E7DF5}"/>
    <cellStyle name="Calculation 2 3 7 3 4" xfId="48238" xr:uid="{8249191D-AB64-4D76-BD8F-6FAF416ED2B3}"/>
    <cellStyle name="Calculation 2 3 7 3 4 2" xfId="55030" xr:uid="{E00D67D3-FFB9-453C-92C2-3776519A596E}"/>
    <cellStyle name="Calculation 2 3 7 3 5" xfId="53330" xr:uid="{925C9B98-B5FB-4CDD-AD5A-F46370D8C15B}"/>
    <cellStyle name="Calculation 2 3 7 3 6" xfId="46624" xr:uid="{E1EABB77-0962-41BF-ADCB-BAECD4F52749}"/>
    <cellStyle name="Calculation 2 3 7 4" xfId="38468" xr:uid="{0D661C34-1A7D-4EC2-93DA-87B68E152475}"/>
    <cellStyle name="Calculation 2 3 7 4 2" xfId="56029" xr:uid="{7FDE9409-0354-47EB-B7CA-D1D3CA6E9CF7}"/>
    <cellStyle name="Calculation 2 3 7 4 3" xfId="49247" xr:uid="{98B0FA3E-43C7-4A7F-895B-1F52F15F90D0}"/>
    <cellStyle name="Calculation 2 3 7 5" xfId="44487" xr:uid="{FF615B04-B4DA-492B-91A0-A9D513CBC291}"/>
    <cellStyle name="Calculation 2 3 7 5 2" xfId="57695" xr:uid="{98B8CFB6-6DC7-4FF2-9ADF-21D7B6A72D27}"/>
    <cellStyle name="Calculation 2 3 7 5 3" xfId="50913" xr:uid="{B9D21ED8-08DE-4381-8CD4-9EA17B6476A2}"/>
    <cellStyle name="Calculation 2 3 7 6" xfId="45713" xr:uid="{4082B53E-B377-4AFB-8D56-B18908733A56}"/>
    <cellStyle name="Calculation 2 3 7 6 2" xfId="54192" xr:uid="{65C84431-164F-4868-94B2-BBB5F4A0DABC}"/>
    <cellStyle name="Calculation 2 3 7 7" xfId="52755" xr:uid="{6122A399-A29D-4950-905E-111B33B90AD2}"/>
    <cellStyle name="Calculation 2 3 8" xfId="2720" xr:uid="{A692757C-3010-4C2C-BE1B-95397874EA11}"/>
    <cellStyle name="Calculation 2 3 8 2" xfId="6910" xr:uid="{978AF14C-EE79-41FB-9A31-15E6CEDFD877}"/>
    <cellStyle name="Calculation 2 3 8 2 2" xfId="12051" xr:uid="{C71F8FBD-07BC-46B0-9547-12C38E6548F2}"/>
    <cellStyle name="Calculation 2 3 8 2 2 2" xfId="21040" xr:uid="{3133D5AC-0633-4B8E-8C78-D469D37B649C}"/>
    <cellStyle name="Calculation 2 3 8 2 2 2 2" xfId="34476" xr:uid="{422BE9E1-E9B4-4B14-AB86-CE706E31ADA4}"/>
    <cellStyle name="Calculation 2 3 8 2 2 2 3" xfId="56550" xr:uid="{A055D367-9364-424B-920F-AC861180D64A}"/>
    <cellStyle name="Calculation 2 3 8 2 2 3" xfId="27433" xr:uid="{4B9FA3C4-94C8-492D-91B2-644EE17FE3E8}"/>
    <cellStyle name="Calculation 2 3 8 2 2 4" xfId="49768" xr:uid="{DDDDADAC-76D2-472E-9117-2838901D2743}"/>
    <cellStyle name="Calculation 2 3 8 2 3" xfId="12869" xr:uid="{7EF2F2C0-9612-4763-BF12-7AF899FAFBD8}"/>
    <cellStyle name="Calculation 2 3 8 2 3 2" xfId="21858" xr:uid="{5EF9DBDC-DC5C-4546-AC4A-F5F91F3EEB10}"/>
    <cellStyle name="Calculation 2 3 8 2 3 2 2" xfId="22402" xr:uid="{0A0FDAA2-44F4-4B42-A82A-0E39D27BA6AA}"/>
    <cellStyle name="Calculation 2 3 8 2 3 2 3" xfId="58358" xr:uid="{F26441CE-50E9-4E19-B5C6-05C871064C8D}"/>
    <cellStyle name="Calculation 2 3 8 2 3 3" xfId="29788" xr:uid="{EBF69856-DAC3-4F6A-B997-E80EA1ECC483}"/>
    <cellStyle name="Calculation 2 3 8 2 3 4" xfId="51576" xr:uid="{685EF0A7-3C3E-4550-AECA-DC4819CE7E4C}"/>
    <cellStyle name="Calculation 2 3 8 2 4" xfId="15899" xr:uid="{7A66D920-B1E6-431D-8EBD-34E606CA1883}"/>
    <cellStyle name="Calculation 2 3 8 2 4 2" xfId="27282" xr:uid="{3031814C-A5B0-4651-B271-C804AD120BC2}"/>
    <cellStyle name="Calculation 2 3 8 2 4 2 2" xfId="54686" xr:uid="{9BFA721F-89B6-4551-935C-075359D50289}"/>
    <cellStyle name="Calculation 2 3 8 2 4 3" xfId="47885" xr:uid="{056C4CC0-899A-4970-A23A-1836112F08DA}"/>
    <cellStyle name="Calculation 2 3 8 2 5" xfId="33492" xr:uid="{A7D4D65D-7FE9-47A0-94AE-62C26C4222E4}"/>
    <cellStyle name="Calculation 2 3 8 2 5 2" xfId="53044" xr:uid="{D2E02EC5-6180-4786-85E3-C281D01E18EC}"/>
    <cellStyle name="Calculation 2 3 8 2 6" xfId="46271" xr:uid="{E6677198-3575-4C42-BA6A-24DD6768AC0D}"/>
    <cellStyle name="Calculation 2 3 8 3" xfId="9481" xr:uid="{6905E3E3-ED58-4C5A-AFF0-50B6290F09FE}"/>
    <cellStyle name="Calculation 2 3 8 3 2" xfId="18470" xr:uid="{68212AEF-5F8D-431E-8A78-9684C4CB0635}"/>
    <cellStyle name="Calculation 2 3 8 3 2 2" xfId="34595" xr:uid="{B7789C80-C47B-4982-94D2-08107826387E}"/>
    <cellStyle name="Calculation 2 3 8 3 2 2 2" xfId="56949" xr:uid="{F471FBF4-0F2C-41D5-BCB0-82311631E1A1}"/>
    <cellStyle name="Calculation 2 3 8 3 2 3" xfId="50167" xr:uid="{2FCC5690-ED83-4287-A503-955CC8C75115}"/>
    <cellStyle name="Calculation 2 3 8 3 3" xfId="28077" xr:uid="{3755237F-C898-4723-ABA5-A77979F4CA59}"/>
    <cellStyle name="Calculation 2 3 8 3 3 2" xfId="57809" xr:uid="{EA39F9D7-7718-413A-9F00-B75FD87B4F02}"/>
    <cellStyle name="Calculation 2 3 8 3 3 3" xfId="51027" xr:uid="{57763D58-CC2B-4348-A83C-F6F22D64DA64}"/>
    <cellStyle name="Calculation 2 3 8 3 4" xfId="48284" xr:uid="{E2156815-1E58-4B0B-9861-71E491923110}"/>
    <cellStyle name="Calculation 2 3 8 3 4 2" xfId="55076" xr:uid="{11E0133D-D33E-42DD-9A45-37AD3666578B}"/>
    <cellStyle name="Calculation 2 3 8 3 5" xfId="53376" xr:uid="{2F1144CF-2C20-4F09-A5E2-142A3F831EAE}"/>
    <cellStyle name="Calculation 2 3 8 3 6" xfId="46670" xr:uid="{926C3699-CB3C-4B69-A7B2-F7335E272C37}"/>
    <cellStyle name="Calculation 2 3 8 4" xfId="30268" xr:uid="{2F68895B-DB0D-475A-B293-8A471E748473}"/>
    <cellStyle name="Calculation 2 3 8 4 2" xfId="56078" xr:uid="{B7E0E2BE-9698-48B4-85E6-114EA1A87817}"/>
    <cellStyle name="Calculation 2 3 8 4 3" xfId="49296" xr:uid="{5A956DE8-8F83-4E58-B9B6-51E6746D9465}"/>
    <cellStyle name="Calculation 2 3 8 5" xfId="44483" xr:uid="{2C45F389-EB0F-497E-B946-8E2D1EB96005}"/>
    <cellStyle name="Calculation 2 3 8 5 2" xfId="59090" xr:uid="{B60673ED-C6E1-4B02-AD60-56FDA6F58365}"/>
    <cellStyle name="Calculation 2 3 8 5 3" xfId="52309" xr:uid="{E3D1E285-9ADF-4DD2-A3DB-377D12F62245}"/>
    <cellStyle name="Calculation 2 3 8 6" xfId="45762" xr:uid="{3DC928A7-8106-4342-A023-AAF21C2315E5}"/>
    <cellStyle name="Calculation 2 3 8 6 2" xfId="54238" xr:uid="{F1CA07B9-68F6-455E-9BCD-48673F834A35}"/>
    <cellStyle name="Calculation 2 3 8 7" xfId="52781" xr:uid="{CB8FA666-5A11-4D77-AAE7-AE44539DFFD0}"/>
    <cellStyle name="Calculation 2 3 9" xfId="4665" xr:uid="{73D02D1E-B927-49E8-8598-48B80568AE0A}"/>
    <cellStyle name="Calculation 2 3 9 2" xfId="7251" xr:uid="{C8FD1EFC-79B7-481B-B3E7-D244CFCA7B8D}"/>
    <cellStyle name="Calculation 2 3 9 2 2" xfId="16240" xr:uid="{1F68EE61-242A-4CA3-8FCB-351263A07C81}"/>
    <cellStyle name="Calculation 2 3 9 2 2 2" xfId="25628" xr:uid="{F19FE3B1-DE42-4E39-9108-2182B7A1303E}"/>
    <cellStyle name="Calculation 2 3 9 2 2 2 2" xfId="56590" xr:uid="{BFF7CABE-6CC4-42E9-B022-920C4C4E228E}"/>
    <cellStyle name="Calculation 2 3 9 2 2 3" xfId="49808" xr:uid="{F04E21A0-41D8-4D79-8944-096953667453}"/>
    <cellStyle name="Calculation 2 3 9 2 3" xfId="40929" xr:uid="{D3F06E31-4245-499C-BEDB-DFB4E48E4AA8}"/>
    <cellStyle name="Calculation 2 3 9 2 3 2" xfId="59141" xr:uid="{09399980-5376-4F9B-A85D-6183647B042F}"/>
    <cellStyle name="Calculation 2 3 9 2 3 3" xfId="52360" xr:uid="{6C98EC69-2B8D-4CE8-91C8-A74ED56F1A84}"/>
    <cellStyle name="Calculation 2 3 9 2 4" xfId="47925" xr:uid="{495D0494-D493-4169-8A27-35254F799C42}"/>
    <cellStyle name="Calculation 2 3 9 2 4 2" xfId="54723" xr:uid="{C811D8DB-3383-41D4-B372-8190E62E914D}"/>
    <cellStyle name="Calculation 2 3 9 2 5" xfId="53065" xr:uid="{207F84C6-AFF5-4300-990E-7B3A13750A3C}"/>
    <cellStyle name="Calculation 2 3 9 2 6" xfId="46311" xr:uid="{F9362B94-436F-46CB-AC65-B175C8EF4B27}"/>
    <cellStyle name="Calculation 2 3 9 3" xfId="9888" xr:uid="{193461E4-ECDB-4388-91D9-A712F6BA5A14}"/>
    <cellStyle name="Calculation 2 3 9 3 2" xfId="18877" xr:uid="{FAA96518-792C-4B51-B342-A7973A0B0F98}"/>
    <cellStyle name="Calculation 2 3 9 3 2 2" xfId="22293" xr:uid="{90D1EF58-4E63-4D7B-AC58-4EC6CE94242F}"/>
    <cellStyle name="Calculation 2 3 9 3 2 2 2" xfId="56986" xr:uid="{A26D9B3A-69DC-443C-B416-652EA48C9F60}"/>
    <cellStyle name="Calculation 2 3 9 3 2 3" xfId="50204" xr:uid="{44B9D08B-33F0-4B84-8D65-FE1DBF5CD33F}"/>
    <cellStyle name="Calculation 2 3 9 3 3" xfId="32198" xr:uid="{ABD7AEF3-BBA7-4347-BCE4-69D89FB87F81}"/>
    <cellStyle name="Calculation 2 3 9 3 3 2" xfId="57846" xr:uid="{39D5DE75-0908-42CC-9ED4-FB5FBD579BD3}"/>
    <cellStyle name="Calculation 2 3 9 3 3 3" xfId="51064" xr:uid="{BCA60A91-707A-4A5B-8A3F-D59E09732A80}"/>
    <cellStyle name="Calculation 2 3 9 3 4" xfId="48321" xr:uid="{3285C90D-157A-4C49-A6D6-A9CA7D4674E3}"/>
    <cellStyle name="Calculation 2 3 9 3 4 2" xfId="55113" xr:uid="{725DE087-DF56-4531-BE36-BF40FF672C28}"/>
    <cellStyle name="Calculation 2 3 9 3 5" xfId="53413" xr:uid="{1EB86F26-BD9B-4550-AA21-68EC2FA351D7}"/>
    <cellStyle name="Calculation 2 3 9 3 6" xfId="46707" xr:uid="{6953075A-866E-4360-9CC2-3433F100692C}"/>
    <cellStyle name="Calculation 2 3 9 4" xfId="13654" xr:uid="{E4C53FF4-D99D-4967-B386-485A450537E1}"/>
    <cellStyle name="Calculation 2 3 9 4 2" xfId="40959" xr:uid="{8F05978B-D5DF-4830-A69A-B5D90396C554}"/>
    <cellStyle name="Calculation 2 3 9 4 2 2" xfId="56118" xr:uid="{0B5B7DCA-C2BF-4E07-85F0-D7056C23F27F}"/>
    <cellStyle name="Calculation 2 3 9 4 3" xfId="49336" xr:uid="{1976CF9E-40E5-4275-B2A6-7EEC510A777F}"/>
    <cellStyle name="Calculation 2 3 9 5" xfId="28088" xr:uid="{0D1A3EDF-8A99-46B6-9E5F-F0357FA08A11}"/>
    <cellStyle name="Calculation 2 3 9 5 2" xfId="59082" xr:uid="{49F50EEC-5AC1-43CC-88FC-2303432645DC}"/>
    <cellStyle name="Calculation 2 3 9 5 3" xfId="52301" xr:uid="{203EC2BA-500D-41E3-BC7D-700C8B3247D0}"/>
    <cellStyle name="Calculation 2 3 9 6" xfId="44510" xr:uid="{1232827D-B183-4A67-BC82-B30626492368}"/>
    <cellStyle name="Calculation 2 3 9 6 2" xfId="54275" xr:uid="{664CB453-B797-43F4-A3BB-4B33079AB673}"/>
    <cellStyle name="Calculation 2 3 9 6 3" xfId="47462" xr:uid="{E3731D3C-5A5B-4A6E-9B5C-7AAAABA2E2F5}"/>
    <cellStyle name="Calculation 2 3 9 7" xfId="45802" xr:uid="{A5E49CD3-7A72-4A21-A2A1-FD1DAC35C3BC}"/>
    <cellStyle name="Calculation 2 30" xfId="45192" xr:uid="{31763BF9-5389-49DB-9488-56AE1D2BEE19}"/>
    <cellStyle name="Calculation 2 30 2" xfId="55804" xr:uid="{5264F104-9099-4613-BE74-C87C64971AE1}"/>
    <cellStyle name="Calculation 2 30 3" xfId="49021" xr:uid="{4138E8A8-C0E9-44F3-AD26-EAB402A52343}"/>
    <cellStyle name="Calculation 2 31" xfId="45323" xr:uid="{E6032EA3-8561-48EE-A778-AC1EBC267EEA}"/>
    <cellStyle name="Calculation 2 31 2" xfId="57801" xr:uid="{DAF72FF5-7D24-43BA-A5CA-8DCED53A6A4D}"/>
    <cellStyle name="Calculation 2 31 3" xfId="51019" xr:uid="{14E34E45-6FC6-4689-9E14-87DCD1D8C692}"/>
    <cellStyle name="Calculation 2 32" xfId="45349" xr:uid="{CDEB23E7-0692-493F-B016-2E0D1A5C4BD4}"/>
    <cellStyle name="Calculation 2 32 2" xfId="52633" xr:uid="{3EAB3A3D-5775-461E-A1ED-D3DDF0BB4C49}"/>
    <cellStyle name="Calculation 2 33" xfId="45314" xr:uid="{646F9F9F-1607-4DD8-B04F-DFD32817144E}"/>
    <cellStyle name="Calculation 2 34" xfId="45404" xr:uid="{A42C24C7-718A-41B9-BACC-066286B41A76}"/>
    <cellStyle name="Calculation 2 35" xfId="44243" xr:uid="{B4EBF839-6024-4D34-9C64-C2368F9FE477}"/>
    <cellStyle name="Calculation 2 36" xfId="44139" xr:uid="{D29992D0-DF59-44AC-8D5C-86AC8AFD8B1A}"/>
    <cellStyle name="Calculation 2 37" xfId="45499" xr:uid="{C49EC3C6-0E74-45F2-B37D-38B8F6FB1690}"/>
    <cellStyle name="Calculation 2 4" xfId="345" xr:uid="{D61D23A6-ACD3-421D-A3C7-725824466B92}"/>
    <cellStyle name="Calculation 2 4 10" xfId="6647" xr:uid="{B0A9419C-5BC6-49D7-ADD0-E7E747E485C9}"/>
    <cellStyle name="Calculation 2 4 10 2" xfId="11853" xr:uid="{B89495F2-EBBD-4FBE-9418-979062712318}"/>
    <cellStyle name="Calculation 2 4 10 2 2" xfId="20842" xr:uid="{9A64BCD7-11E9-4381-AED5-35EA3F2C3ACC}"/>
    <cellStyle name="Calculation 2 4 10 2 2 2" xfId="42921" xr:uid="{7CBEFEC9-4609-4EED-9BAC-2B6D88C2D348}"/>
    <cellStyle name="Calculation 2 4 10 2 2 2 2" xfId="56632" xr:uid="{344BB57D-DB14-4C3E-8B73-35A1E6C043B5}"/>
    <cellStyle name="Calculation 2 4 10 2 2 3" xfId="49850" xr:uid="{7464B986-4860-4ABC-88A7-6C4EA2C51B09}"/>
    <cellStyle name="Calculation 2 4 10 2 3" xfId="27469" xr:uid="{319B1569-37A2-4574-849E-5653BD971789}"/>
    <cellStyle name="Calculation 2 4 10 2 3 2" xfId="57962" xr:uid="{49259999-CDD2-4558-8EFA-B9AA4BCBB469}"/>
    <cellStyle name="Calculation 2 4 10 2 3 3" xfId="51180" xr:uid="{9C29588F-90D5-4BD7-99E7-4C1B59BB0370}"/>
    <cellStyle name="Calculation 2 4 10 2 4" xfId="47967" xr:uid="{92F60122-620B-4217-A6C8-E76D6E7F7D36}"/>
    <cellStyle name="Calculation 2 4 10 2 4 2" xfId="54765" xr:uid="{C8090D72-06E5-4182-958A-97646B425A93}"/>
    <cellStyle name="Calculation 2 4 10 2 5" xfId="53089" xr:uid="{B972AA52-5671-40EE-ADD7-F6F4DBAADA19}"/>
    <cellStyle name="Calculation 2 4 10 2 6" xfId="46353" xr:uid="{D89058B1-D197-49F6-BBBD-DCCAE5CEE570}"/>
    <cellStyle name="Calculation 2 4 10 3" xfId="15636" xr:uid="{87B41F9D-F065-4730-9D24-A11462EB03A3}"/>
    <cellStyle name="Calculation 2 4 10 3 2" xfId="27483" xr:uid="{04CCE406-E6E2-4146-9033-6DB8C55398FD}"/>
    <cellStyle name="Calculation 2 4 10 3 2 2" xfId="57028" xr:uid="{731FFA93-B4B5-49CC-B451-44640402E526}"/>
    <cellStyle name="Calculation 2 4 10 3 2 3" xfId="50246" xr:uid="{EA4B9BB5-F761-45F2-BE5E-0F96DD72B6ED}"/>
    <cellStyle name="Calculation 2 4 10 3 3" xfId="51511" xr:uid="{B349601A-E471-470A-B104-A86F0E430713}"/>
    <cellStyle name="Calculation 2 4 10 3 3 2" xfId="58293" xr:uid="{8C819AA9-AC23-4588-B119-8A29A0E3270F}"/>
    <cellStyle name="Calculation 2 4 10 3 4" xfId="48363" xr:uid="{05FB017C-13F9-4320-AC07-2DB490BB49AB}"/>
    <cellStyle name="Calculation 2 4 10 3 4 2" xfId="55155" xr:uid="{F035AE82-5F25-4FB5-8EC4-15053D17A173}"/>
    <cellStyle name="Calculation 2 4 10 3 5" xfId="53453" xr:uid="{7FFB3540-E3DD-44A5-AB62-3F7C4BF2F293}"/>
    <cellStyle name="Calculation 2 4 10 3 6" xfId="46749" xr:uid="{C7B76948-7756-4312-9012-78F2EE6A028B}"/>
    <cellStyle name="Calculation 2 4 10 4" xfId="23580" xr:uid="{BDD39558-0093-41F5-A306-203E44958F19}"/>
    <cellStyle name="Calculation 2 4 10 4 2" xfId="56160" xr:uid="{0FAA8357-A199-4BBD-86B7-DE69892828D3}"/>
    <cellStyle name="Calculation 2 4 10 4 3" xfId="49378" xr:uid="{C1D37D31-3388-4793-B27C-A668081D8FD2}"/>
    <cellStyle name="Calculation 2 4 10 5" xfId="44547" xr:uid="{A889165F-7789-46A6-92D2-FA035FA822F0}"/>
    <cellStyle name="Calculation 2 4 10 5 2" xfId="58145" xr:uid="{BB477FA3-77FD-48D7-A05D-430C5AC8F738}"/>
    <cellStyle name="Calculation 2 4 10 5 3" xfId="51363" xr:uid="{43344CBC-FF33-42DD-8C25-A8E77A28A9D2}"/>
    <cellStyle name="Calculation 2 4 10 6" xfId="47498" xr:uid="{8393B399-C55E-4602-8214-04D627EA0455}"/>
    <cellStyle name="Calculation 2 4 10 6 2" xfId="54317" xr:uid="{0097E407-205A-453B-90DF-5E43A81A8CE5}"/>
    <cellStyle name="Calculation 2 4 10 7" xfId="52822" xr:uid="{12315C10-BFD6-4E58-AD70-88787ECE1E0F}"/>
    <cellStyle name="Calculation 2 4 10 8" xfId="45890" xr:uid="{9C675CF1-0638-4B62-88ED-B27059DDCFA5}"/>
    <cellStyle name="Calculation 2 4 11" xfId="9216" xr:uid="{81E6C19E-69A5-400F-ADA6-08A3DB3E9C0E}"/>
    <cellStyle name="Calculation 2 4 11 2" xfId="18205" xr:uid="{E3F5CC0E-8680-409E-BB27-FA18F486F4D1}"/>
    <cellStyle name="Calculation 2 4 11 2 2" xfId="31244" xr:uid="{61026D41-9FC1-4875-8433-B13875AB3483}"/>
    <cellStyle name="Calculation 2 4 11 2 2 2" xfId="56671" xr:uid="{7AD3162B-1D7A-42A8-AC19-1B20F75525DD}"/>
    <cellStyle name="Calculation 2 4 11 2 2 3" xfId="49889" xr:uid="{12A31E1C-F9E5-42F3-BF1D-CF201DFEB8D5}"/>
    <cellStyle name="Calculation 2 4 11 2 3" xfId="48919" xr:uid="{C415C90B-4F54-49EC-AEE7-FF0F8BEA78A6}"/>
    <cellStyle name="Calculation 2 4 11 2 3 2" xfId="55702" xr:uid="{8956FA15-5CEE-4FF5-ABD3-37BFB914FC26}"/>
    <cellStyle name="Calculation 2 4 11 2 4" xfId="48006" xr:uid="{29C0EFBB-0BAE-4513-BC00-401AECD20AC2}"/>
    <cellStyle name="Calculation 2 4 11 2 4 2" xfId="54801" xr:uid="{0EB826A5-4037-40B1-89D0-B9EAA959C6C4}"/>
    <cellStyle name="Calculation 2 4 11 2 5" xfId="53110" xr:uid="{9C499788-3850-41E5-8BF4-456EF3D580F3}"/>
    <cellStyle name="Calculation 2 4 11 2 6" xfId="46392" xr:uid="{87FDDF8C-351F-4C3A-B649-BC3B9D2063C5}"/>
    <cellStyle name="Calculation 2 4 11 3" xfId="24892" xr:uid="{C69C7D6E-113A-4551-B685-97D342BF8999}"/>
    <cellStyle name="Calculation 2 4 11 3 2" xfId="50282" xr:uid="{35B0C5E0-F940-4379-96D4-B0651DCB4754}"/>
    <cellStyle name="Calculation 2 4 11 3 2 2" xfId="57064" xr:uid="{A72B0B96-DCCA-4F09-9DC5-11A7851B3F09}"/>
    <cellStyle name="Calculation 2 4 11 3 3" xfId="51878" xr:uid="{B34A6624-7D5D-48D8-B7D9-1745F588365A}"/>
    <cellStyle name="Calculation 2 4 11 3 3 2" xfId="58659" xr:uid="{C8ADA06F-B22E-4850-A1AB-F5E10D0D86DD}"/>
    <cellStyle name="Calculation 2 4 11 3 4" xfId="48399" xr:uid="{A78DE26C-2CFC-4609-B2F3-F735280594F7}"/>
    <cellStyle name="Calculation 2 4 11 3 4 2" xfId="55191" xr:uid="{0F92A2F6-2814-4329-BFCC-B966F9BCDD24}"/>
    <cellStyle name="Calculation 2 4 11 3 5" xfId="53479" xr:uid="{B916A3DC-B3DF-4401-B6D5-F7A82084A54B}"/>
    <cellStyle name="Calculation 2 4 11 3 6" xfId="46785" xr:uid="{FA55D48F-18AE-4485-ACF9-C34D6F07BFA5}"/>
    <cellStyle name="Calculation 2 4 11 4" xfId="44608" xr:uid="{85604B0F-00A5-451B-AAA8-DC5735BADD08}"/>
    <cellStyle name="Calculation 2 4 11 4 2" xfId="56199" xr:uid="{C1F01A8D-98DF-4A22-98EF-67992849A164}"/>
    <cellStyle name="Calculation 2 4 11 4 3" xfId="49417" xr:uid="{B513ECE3-C356-45C5-B834-803D85F0A37A}"/>
    <cellStyle name="Calculation 2 4 11 5" xfId="51716" xr:uid="{D83E1108-80F4-4F55-A4F0-30729D14AD44}"/>
    <cellStyle name="Calculation 2 4 11 5 2" xfId="58497" xr:uid="{4524FEE5-A5AD-4A97-AD12-75AC190D8E38}"/>
    <cellStyle name="Calculation 2 4 11 6" xfId="47537" xr:uid="{AE9DA372-6BCF-4D7C-8FB7-89D2072997CB}"/>
    <cellStyle name="Calculation 2 4 11 6 2" xfId="54353" xr:uid="{79AE0ACE-98B3-4B78-9761-4185F1497DD8}"/>
    <cellStyle name="Calculation 2 4 11 7" xfId="52843" xr:uid="{0460BE23-0B61-40ED-A292-A4048C179337}"/>
    <cellStyle name="Calculation 2 4 11 8" xfId="45926" xr:uid="{DAFCC942-EA6A-41E5-9DA5-7AF53C936000}"/>
    <cellStyle name="Calculation 2 4 12" xfId="9791" xr:uid="{578642F1-9348-44B0-821E-1084094ED32B}"/>
    <cellStyle name="Calculation 2 4 12 2" xfId="18780" xr:uid="{9B9B3E00-B31B-4E49-BC18-A9873BCAB8B9}"/>
    <cellStyle name="Calculation 2 4 12 2 2" xfId="26213" xr:uid="{4B0E07B4-F791-4C6F-9DC2-B8AC050F90A6}"/>
    <cellStyle name="Calculation 2 4 12 2 2 2" xfId="56264" xr:uid="{63FD9AE5-0F63-46AF-914F-CCBD70D85DBF}"/>
    <cellStyle name="Calculation 2 4 12 2 3" xfId="49482" xr:uid="{3BB6B88D-B0D2-4979-B01E-F1965FC17FE6}"/>
    <cellStyle name="Calculation 2 4 12 3" xfId="31069" xr:uid="{3C17FCA4-90EA-498C-989D-ADF4D5267BB7}"/>
    <cellStyle name="Calculation 2 4 12 3 2" xfId="57999" xr:uid="{2DFBFD90-649A-4C06-A12E-C1AB2578BF4F}"/>
    <cellStyle name="Calculation 2 4 12 3 3" xfId="51217" xr:uid="{55291549-82BC-4209-B168-3F17EC319FC0}"/>
    <cellStyle name="Calculation 2 4 12 4" xfId="44671" xr:uid="{B9CA8AF7-56E1-4B92-A944-004727686321}"/>
    <cellStyle name="Calculation 2 4 12 4 2" xfId="54411" xr:uid="{2508C0CA-83AC-4679-AEB8-313A13A41C33}"/>
    <cellStyle name="Calculation 2 4 12 4 3" xfId="47600" xr:uid="{CF6363B9-8940-43E6-A62C-4F516E7F6197}"/>
    <cellStyle name="Calculation 2 4 12 5" xfId="52882" xr:uid="{42BC7219-82A0-4E21-AAEE-6932F3548679}"/>
    <cellStyle name="Calculation 2 4 12 6" xfId="45991" xr:uid="{C7754EBA-C926-4710-90EB-235C6708BB44}"/>
    <cellStyle name="Calculation 2 4 13" xfId="2351" xr:uid="{D3CAB031-4BCD-4D49-AC2A-61E5D0D983E3}"/>
    <cellStyle name="Calculation 2 4 13 2" xfId="33278" xr:uid="{8D4C2A86-CF31-4F10-B216-27343C5CC5C9}"/>
    <cellStyle name="Calculation 2 4 13 2 2" xfId="56684" xr:uid="{D7C0B5C8-8B66-4B04-8E03-B33012C6A1A3}"/>
    <cellStyle name="Calculation 2 4 13 2 3" xfId="49902" xr:uid="{BD38D286-14F4-4414-BA39-9290E9038F49}"/>
    <cellStyle name="Calculation 2 4 13 3" xfId="44639" xr:uid="{8BA37B4A-93FB-46E5-B5E5-756BE3A9F792}"/>
    <cellStyle name="Calculation 2 4 13 3 2" xfId="57810" xr:uid="{362175B3-EFB0-4048-BD1C-B52713445585}"/>
    <cellStyle name="Calculation 2 4 13 3 3" xfId="51028" xr:uid="{D789C939-715A-422F-8BDC-B9D9447F0EB7}"/>
    <cellStyle name="Calculation 2 4 13 4" xfId="48019" xr:uid="{AA93380A-7CE4-4AB9-BF3E-C92ADE8275DE}"/>
    <cellStyle name="Calculation 2 4 13 4 2" xfId="54811" xr:uid="{128FDA37-5A3E-43CB-BC00-4967E5A8BC82}"/>
    <cellStyle name="Calculation 2 4 13 5" xfId="53115" xr:uid="{B9385F27-532D-493A-AC67-DDE31E7930B7}"/>
    <cellStyle name="Calculation 2 4 13 6" xfId="46405" xr:uid="{3F63D5BC-AF72-4F12-8411-0FE940720D26}"/>
    <cellStyle name="Calculation 2 4 14" xfId="13260" xr:uid="{5708E658-DDB0-4BEC-8FBF-B1428A24BD1D}"/>
    <cellStyle name="Calculation 2 4 14 2" xfId="28720" xr:uid="{4C1EF2C2-DA0E-43B0-BBB4-D51EAE593BF3}"/>
    <cellStyle name="Calculation 2 4 14 2 2" xfId="57138" xr:uid="{A62C82EA-FDFE-41EC-8B42-8CEF38996ADC}"/>
    <cellStyle name="Calculation 2 4 14 2 3" xfId="50356" xr:uid="{01E6AA0E-1991-47DE-83F2-85D522F2CEB6}"/>
    <cellStyle name="Calculation 2 4 14 3" xfId="44734" xr:uid="{8B72B18F-A0DD-4438-97BE-2E997DCDADF5}"/>
    <cellStyle name="Calculation 2 4 14 3 2" xfId="58467" xr:uid="{4F7BB537-F6A2-4E90-B4BD-79B895A26EC8}"/>
    <cellStyle name="Calculation 2 4 14 3 3" xfId="51686" xr:uid="{EBD05523-D9AE-47E1-A053-1FF0D3D869C5}"/>
    <cellStyle name="Calculation 2 4 14 4" xfId="48473" xr:uid="{7441C834-983B-4EFA-8B27-24BAB958BC76}"/>
    <cellStyle name="Calculation 2 4 14 4 2" xfId="55265" xr:uid="{D5E7AA42-8FDF-4EF4-A9AF-E237842F27A0}"/>
    <cellStyle name="Calculation 2 4 14 5" xfId="53551" xr:uid="{AC5CC013-9185-4A22-A8B9-589082EC8FA4}"/>
    <cellStyle name="Calculation 2 4 14 6" xfId="46859" xr:uid="{9D4C11FF-594F-45E9-A2A7-78D1327E29BE}"/>
    <cellStyle name="Calculation 2 4 15" xfId="43374" xr:uid="{307FC3CA-A282-4DBC-B04F-5EB77FFDBA5A}"/>
    <cellStyle name="Calculation 2 4 15 2" xfId="44731" xr:uid="{04A33902-24B2-40E6-A98A-6492DB5B2CAE}"/>
    <cellStyle name="Calculation 2 4 15 2 2" xfId="57208" xr:uid="{F6AE3632-3DF5-4924-ABB0-C3237E1807E2}"/>
    <cellStyle name="Calculation 2 4 15 2 3" xfId="50426" xr:uid="{3D0D17FD-D5FA-46FF-855D-419C770B71A6}"/>
    <cellStyle name="Calculation 2 4 15 3" xfId="52028" xr:uid="{5A61FF0E-4227-4FAC-8DE0-E59079AF91DD}"/>
    <cellStyle name="Calculation 2 4 15 3 2" xfId="58809" xr:uid="{59CC7F70-7C78-4482-A870-7B6BB1F31183}"/>
    <cellStyle name="Calculation 2 4 15 4" xfId="52278" xr:uid="{A93FF089-5C8A-48E6-BE4C-D9EC6B3D2C4F}"/>
    <cellStyle name="Calculation 2 4 15 4 2" xfId="59059" xr:uid="{24B72C8E-788B-4230-BA6F-4383FC9DB43B}"/>
    <cellStyle name="Calculation 2 4 15 5" xfId="48543" xr:uid="{9FB3C62B-E7CA-48DF-8CB1-02324301D6CF}"/>
    <cellStyle name="Calculation 2 4 15 5 2" xfId="55332" xr:uid="{03901F42-E50D-4E54-83C6-788EFF52D6D0}"/>
    <cellStyle name="Calculation 2 4 15 6" xfId="53618" xr:uid="{0AD877FA-CACB-4168-93AF-C5D2EEAD96E7}"/>
    <cellStyle name="Calculation 2 4 15 7" xfId="46929" xr:uid="{116C3FA5-5D72-4F15-A4B8-B329E6582105}"/>
    <cellStyle name="Calculation 2 4 16" xfId="44826" xr:uid="{635CB6B4-7D36-4D6A-B7A6-31DD14D9B5E0}"/>
    <cellStyle name="Calculation 2 4 16 2" xfId="50460" xr:uid="{5A5CAE60-1FCB-4FB2-A528-17E1A41932A7}"/>
    <cellStyle name="Calculation 2 4 16 2 2" xfId="57242" xr:uid="{097A6B2F-DCFA-488B-93EF-E9E064B95E38}"/>
    <cellStyle name="Calculation 2 4 16 3" xfId="52062" xr:uid="{A304B0E5-6167-45F0-A179-3A775300B4EE}"/>
    <cellStyle name="Calculation 2 4 16 3 2" xfId="58843" xr:uid="{D571859B-C006-4EDC-AC49-7E0899C8B505}"/>
    <cellStyle name="Calculation 2 4 16 4" xfId="51966" xr:uid="{5E0498ED-BCA3-4E48-A949-E037ABF83D94}"/>
    <cellStyle name="Calculation 2 4 16 4 2" xfId="58747" xr:uid="{2D9575C3-A52F-4333-8A0C-9791D84A776B}"/>
    <cellStyle name="Calculation 2 4 16 5" xfId="48577" xr:uid="{2AC1919D-DAAB-4D87-A8CD-42D958D1C2AC}"/>
    <cellStyle name="Calculation 2 4 16 5 2" xfId="55366" xr:uid="{490E51F6-E949-4DF6-A627-B3F83A2423F4}"/>
    <cellStyle name="Calculation 2 4 16 6" xfId="53652" xr:uid="{D2737CA0-F577-431D-9943-54208D7D20CB}"/>
    <cellStyle name="Calculation 2 4 16 7" xfId="46963" xr:uid="{E48D6F74-1B9A-480B-8A35-1D80E5AD1EF2}"/>
    <cellStyle name="Calculation 2 4 17" xfId="44861" xr:uid="{F445175E-EA46-4589-BE24-409FC9DB771C}"/>
    <cellStyle name="Calculation 2 4 17 2" xfId="50488" xr:uid="{B8C2471C-4B67-4B01-A9A2-16C3DF605D27}"/>
    <cellStyle name="Calculation 2 4 17 2 2" xfId="57270" xr:uid="{467D2AB5-2769-4D70-AD5B-D8A8C9785D91}"/>
    <cellStyle name="Calculation 2 4 17 3" xfId="52090" xr:uid="{EFE97C50-070A-441E-BAA7-A3BB9531C9A3}"/>
    <cellStyle name="Calculation 2 4 17 3 2" xfId="58871" xr:uid="{37947BA1-BEDA-4A68-BEB5-91D8AC1485C6}"/>
    <cellStyle name="Calculation 2 4 17 4" xfId="48882" xr:uid="{02A5E664-9483-480C-BDD4-FF1CA7B1EA42}"/>
    <cellStyle name="Calculation 2 4 17 4 2" xfId="55663" xr:uid="{C6951EA3-D176-406D-B207-1225814F925B}"/>
    <cellStyle name="Calculation 2 4 17 5" xfId="48605" xr:uid="{80B64172-6ED2-48C7-9B84-B84D127F497A}"/>
    <cellStyle name="Calculation 2 4 17 5 2" xfId="55394" xr:uid="{D571B786-BC23-44EE-8D9F-E7419507DBC5}"/>
    <cellStyle name="Calculation 2 4 17 6" xfId="53680" xr:uid="{A7E065BD-0F47-4E2A-B6FC-61F6423BCBE9}"/>
    <cellStyle name="Calculation 2 4 17 7" xfId="46991" xr:uid="{6330FA8E-207C-4E79-9BEE-D95FD29710D6}"/>
    <cellStyle name="Calculation 2 4 18" xfId="44891" xr:uid="{3B02FCA0-AC0B-472E-AC60-8F6B67501CF3}"/>
    <cellStyle name="Calculation 2 4 18 2" xfId="50482" xr:uid="{71B5C548-30B2-432A-90B7-346810C44E4B}"/>
    <cellStyle name="Calculation 2 4 18 2 2" xfId="57264" xr:uid="{1037F6FB-5C67-4918-A959-1D5ED992F7EF}"/>
    <cellStyle name="Calculation 2 4 18 3" xfId="52084" xr:uid="{E7D58E3F-8C44-4604-AF26-44903AABD14C}"/>
    <cellStyle name="Calculation 2 4 18 3 2" xfId="58865" xr:uid="{2F47FE0B-B0FE-4BFD-ABC7-95DB41DB179D}"/>
    <cellStyle name="Calculation 2 4 18 4" xfId="51769" xr:uid="{40E00A94-F397-499F-BB33-0D0A6187145B}"/>
    <cellStyle name="Calculation 2 4 18 4 2" xfId="58550" xr:uid="{C21DA146-B5B9-4897-A5BA-3B715A056313}"/>
    <cellStyle name="Calculation 2 4 18 5" xfId="48599" xr:uid="{6349A11F-C3E0-4339-9040-70594D7CCF75}"/>
    <cellStyle name="Calculation 2 4 18 5 2" xfId="55388" xr:uid="{5116C331-E4D6-4757-9677-CBA5F893C3E0}"/>
    <cellStyle name="Calculation 2 4 18 6" xfId="53674" xr:uid="{62031765-7CAB-4E1C-BF25-56FCCF03C20B}"/>
    <cellStyle name="Calculation 2 4 18 7" xfId="46985" xr:uid="{7BB02982-A518-45F4-8EA9-3DF93E9B4F18}"/>
    <cellStyle name="Calculation 2 4 19" xfId="44935" xr:uid="{C06A52C5-A690-482E-A0B8-6557759E4271}"/>
    <cellStyle name="Calculation 2 4 19 2" xfId="50533" xr:uid="{2FE722DF-0FE3-4C5F-973C-31D68A93EE9B}"/>
    <cellStyle name="Calculation 2 4 19 2 2" xfId="57315" xr:uid="{EEB35585-5AFA-4A1F-81C0-5D20C3EAE3C5}"/>
    <cellStyle name="Calculation 2 4 19 3" xfId="52135" xr:uid="{6894D0E5-7B78-4AB1-B480-66AA8DCAD41E}"/>
    <cellStyle name="Calculation 2 4 19 3 2" xfId="58916" xr:uid="{C55658AB-A9FC-46B1-9AC2-39DA993B4842}"/>
    <cellStyle name="Calculation 2 4 19 4" xfId="49020" xr:uid="{ACFBC491-B20E-4F4B-82EE-F4D93A080F6A}"/>
    <cellStyle name="Calculation 2 4 19 4 2" xfId="55803" xr:uid="{B0829A29-B5FC-4262-8CF6-B23D8C5558F9}"/>
    <cellStyle name="Calculation 2 4 19 5" xfId="48650" xr:uid="{38437B42-0560-4727-A42D-5EAF37E23BCE}"/>
    <cellStyle name="Calculation 2 4 19 5 2" xfId="55439" xr:uid="{EB613DB4-DF6E-4C4A-AE23-8970EE2E07E7}"/>
    <cellStyle name="Calculation 2 4 19 6" xfId="53725" xr:uid="{F317F082-FCCD-4793-B276-220C59A3BB8B}"/>
    <cellStyle name="Calculation 2 4 19 7" xfId="47036" xr:uid="{817F52B1-7B88-421F-BB02-63EFAA05F20B}"/>
    <cellStyle name="Calculation 2 4 2" xfId="477" xr:uid="{9AD3BF73-3AE8-4CAA-83E2-F0F204D467BE}"/>
    <cellStyle name="Calculation 2 4 2 10" xfId="9341" xr:uid="{2381C0E6-00F4-43AA-AAEA-0B7D11896E79}"/>
    <cellStyle name="Calculation 2 4 2 10 2" xfId="18330" xr:uid="{C89BFD05-7D28-4924-8948-76CD9B866B47}"/>
    <cellStyle name="Calculation 2 4 2 10 2 2" xfId="25236" xr:uid="{A4B3ED26-51C8-4C08-831A-838756F0D088}"/>
    <cellStyle name="Calculation 2 4 2 10 3" xfId="36241" xr:uid="{6E24CD8A-7C00-429D-85D7-450AEA514CA5}"/>
    <cellStyle name="Calculation 2 4 2 11" xfId="12539" xr:uid="{B6C1C4B9-9F16-4897-A3A7-A111B605374C}"/>
    <cellStyle name="Calculation 2 4 2 11 2" xfId="21528" xr:uid="{55DEF6FF-1674-4F44-B14C-3A2567065916}"/>
    <cellStyle name="Calculation 2 4 2 11 2 2" xfId="33909" xr:uid="{CE116878-97FF-48A1-9207-7CB5637DA6CB}"/>
    <cellStyle name="Calculation 2 4 2 11 3" xfId="34081" xr:uid="{53CE90FC-DC94-4E64-BB0F-E73F05E38783}"/>
    <cellStyle name="Calculation 2 4 2 12" xfId="2483" xr:uid="{41CE5729-FDEE-4459-975F-2E848B38C9AC}"/>
    <cellStyle name="Calculation 2 4 2 12 2" xfId="26577" xr:uid="{F9FE855D-E70B-4806-AD9F-0730851B39D0}"/>
    <cellStyle name="Calculation 2 4 2 13" xfId="13392" xr:uid="{8BFB8892-FE6E-4969-9F93-707F6C1BB463}"/>
    <cellStyle name="Calculation 2 4 2 13 2" xfId="32981" xr:uid="{F7400109-5932-4A03-8962-12562D7E550A}"/>
    <cellStyle name="Calculation 2 4 2 14" xfId="35243" xr:uid="{9C9AD3CB-1A8A-4656-A687-61CA33E32961}"/>
    <cellStyle name="Calculation 2 4 2 15" xfId="44325" xr:uid="{AEFE0789-E2D6-46B2-BE53-6DB02E3DAB2D}"/>
    <cellStyle name="Calculation 2 4 2 16" xfId="45510" xr:uid="{6FA95C87-41A6-41B1-B4B2-B9E1BFDC145A}"/>
    <cellStyle name="Calculation 2 4 2 2" xfId="826" xr:uid="{D8C9419C-78AF-4BFE-A37A-348DBF8CC7A7}"/>
    <cellStyle name="Calculation 2 4 2 2 2" xfId="5195" xr:uid="{654BA6E8-7025-489E-9416-ADECC4585909}"/>
    <cellStyle name="Calculation 2 4 2 2 2 2" xfId="7781" xr:uid="{46F5850F-926F-4E5B-BCD4-20685038533F}"/>
    <cellStyle name="Calculation 2 4 2 2 2 2 2" xfId="16770" xr:uid="{32976A9C-DEDE-4C38-AC4B-09E00DF436EE}"/>
    <cellStyle name="Calculation 2 4 2 2 2 2 2 2" xfId="29877" xr:uid="{C81D1CB6-A1BF-4C29-8B2D-D6449F62F2FE}"/>
    <cellStyle name="Calculation 2 4 2 2 2 2 3" xfId="37683" xr:uid="{A0D81D06-6CD0-4C51-BDC0-6F780913FE82}"/>
    <cellStyle name="Calculation 2 4 2 2 2 2 4" xfId="56298" xr:uid="{061395F9-CF58-42EE-A31E-0C6E6347DCE6}"/>
    <cellStyle name="Calculation 2 4 2 2 2 3" xfId="10418" xr:uid="{12D1F331-485C-4431-98C0-66F4CC87EF45}"/>
    <cellStyle name="Calculation 2 4 2 2 2 3 2" xfId="19407" xr:uid="{7D414A41-DA52-4CFC-8393-7EBEB3FB5296}"/>
    <cellStyle name="Calculation 2 4 2 2 2 3 2 2" xfId="32567" xr:uid="{8E3234F3-1D22-43E9-A22E-C81B3F10D88B}"/>
    <cellStyle name="Calculation 2 4 2 2 2 3 3" xfId="26647" xr:uid="{5DDD05A8-A000-4186-9BCF-BDD1EBCBB67F}"/>
    <cellStyle name="Calculation 2 4 2 2 2 4" xfId="14184" xr:uid="{8C26DBFE-565D-4D52-9CFF-6EC52AB8106D}"/>
    <cellStyle name="Calculation 2 4 2 2 2 4 2" xfId="31819" xr:uid="{ECB2A2F6-F970-4D2E-BD7F-DA30FBB74087}"/>
    <cellStyle name="Calculation 2 4 2 2 2 5" xfId="35736" xr:uid="{A07D79FD-183F-47EF-8408-A98D7A783DBA}"/>
    <cellStyle name="Calculation 2 4 2 2 2 6" xfId="49516" xr:uid="{9B4BCF6C-8AC7-43D3-A50E-D1A9AFABA1A5}"/>
    <cellStyle name="Calculation 2 4 2 2 3" xfId="3263" xr:uid="{556EA121-D4FC-4B71-B025-FB52195AF878}"/>
    <cellStyle name="Calculation 2 4 2 2 3 2" xfId="29028" xr:uid="{963B9540-DCEE-4876-B252-7C015FEC8D6C}"/>
    <cellStyle name="Calculation 2 4 2 2 3 2 2" xfId="58541" xr:uid="{3D93596C-D190-48E3-B545-C28F0F7C9172}"/>
    <cellStyle name="Calculation 2 4 2 2 3 3" xfId="51760" xr:uid="{248EE173-2560-4F28-9E90-8A7D04137AAF}"/>
    <cellStyle name="Calculation 2 4 2 2 4" xfId="23199" xr:uid="{126EAB4E-199D-4215-88A4-472990E8BEF1}"/>
    <cellStyle name="Calculation 2 4 2 2 4 2" xfId="54443" xr:uid="{14FDB528-1769-4EE3-BE5F-37F805BD52AC}"/>
    <cellStyle name="Calculation 2 4 2 2 4 3" xfId="47633" xr:uid="{F7CD231C-180F-48D3-819F-426EC1CA85D2}"/>
    <cellStyle name="Calculation 2 4 2 2 5" xfId="52903" xr:uid="{7F35C159-2594-4B8A-923C-105D986704E7}"/>
    <cellStyle name="Calculation 2 4 2 2 6" xfId="46025" xr:uid="{54A3284B-ECD7-4EF4-BF05-0968549ED8D4}"/>
    <cellStyle name="Calculation 2 4 2 3" xfId="1171" xr:uid="{2944F63E-7767-4164-A165-80C75230FE5A}"/>
    <cellStyle name="Calculation 2 4 2 3 2" xfId="5516" xr:uid="{6F4E485D-2975-4DB5-ABB2-F91ACF688865}"/>
    <cellStyle name="Calculation 2 4 2 3 2 2" xfId="8102" xr:uid="{36370190-ACBB-4FE4-BB07-1D9360B6987F}"/>
    <cellStyle name="Calculation 2 4 2 3 2 2 2" xfId="17091" xr:uid="{6624F321-DBD8-4315-8651-3849B24664D8}"/>
    <cellStyle name="Calculation 2 4 2 3 2 2 2 2" xfId="40837" xr:uid="{384E2737-6C45-4E09-B6D7-4AD3509D7E1C}"/>
    <cellStyle name="Calculation 2 4 2 3 2 2 3" xfId="33542" xr:uid="{1AFA115D-ED08-420F-91E8-8159D8561DE7}"/>
    <cellStyle name="Calculation 2 4 2 3 2 2 4" xfId="56706" xr:uid="{0A7ACDBD-0DDE-4903-9DA7-1D4A49D724C3}"/>
    <cellStyle name="Calculation 2 4 2 3 2 3" xfId="10739" xr:uid="{61D89AD2-AEC2-4E51-B1E3-EBE2C81CACAE}"/>
    <cellStyle name="Calculation 2 4 2 3 2 3 2" xfId="19728" xr:uid="{A330B94D-B3D5-4DCE-9904-77AB18F732C6}"/>
    <cellStyle name="Calculation 2 4 2 3 2 3 2 2" xfId="41999" xr:uid="{59672F66-4B6B-499C-B14B-316DF261F89D}"/>
    <cellStyle name="Calculation 2 4 2 3 2 3 3" xfId="31084" xr:uid="{C56313D5-F74B-434D-A517-8E5448D5F6F6}"/>
    <cellStyle name="Calculation 2 4 2 3 2 4" xfId="14505" xr:uid="{BEBE68E1-7C2A-42F2-9278-4A16FD434FAD}"/>
    <cellStyle name="Calculation 2 4 2 3 2 4 2" xfId="28389" xr:uid="{907980EA-0CD2-48BB-AEA4-06A0E6BD0210}"/>
    <cellStyle name="Calculation 2 4 2 3 2 5" xfId="33658" xr:uid="{FCD4365C-14A9-4B54-9813-FEE8DBC0EABB}"/>
    <cellStyle name="Calculation 2 4 2 3 2 6" xfId="49924" xr:uid="{3531E673-5C3B-4257-B8B5-A64270C63FF7}"/>
    <cellStyle name="Calculation 2 4 2 3 3" xfId="3608" xr:uid="{04A65553-F2C4-4A02-9947-9A718F172DF9}"/>
    <cellStyle name="Calculation 2 4 2 3 3 2" xfId="32876" xr:uid="{504AEC04-6F5D-440E-9F3E-5CF53493BC6D}"/>
    <cellStyle name="Calculation 2 4 2 3 3 2 2" xfId="58952" xr:uid="{5E4F4B1D-4F73-4597-9317-DFA58F8AE357}"/>
    <cellStyle name="Calculation 2 4 2 3 3 3" xfId="52171" xr:uid="{C8037C0A-BC01-4284-918E-55EA18D810F6}"/>
    <cellStyle name="Calculation 2 4 2 3 4" xfId="42588" xr:uid="{DE5BE206-51A3-41C2-BE55-CB4A96A87B23}"/>
    <cellStyle name="Calculation 2 4 2 3 4 2" xfId="54833" xr:uid="{71C7EF73-D393-4C5A-B01D-CF4F4D0D565E}"/>
    <cellStyle name="Calculation 2 4 2 3 4 3" xfId="48041" xr:uid="{E154F9E1-87BD-4E23-8357-C507240962A9}"/>
    <cellStyle name="Calculation 2 4 2 3 5" xfId="53133" xr:uid="{B4A087A7-987E-4152-B31E-347E5F473AE9}"/>
    <cellStyle name="Calculation 2 4 2 3 6" xfId="46427" xr:uid="{432D21EA-08D3-402D-BB2F-0572B633349F}"/>
    <cellStyle name="Calculation 2 4 2 4" xfId="1515" xr:uid="{52BC4678-701F-47FB-96F2-BE8F71AB7592}"/>
    <cellStyle name="Calculation 2 4 2 4 2" xfId="5860" xr:uid="{CE924490-7238-4D02-90DE-ABBE6BAFB1D1}"/>
    <cellStyle name="Calculation 2 4 2 4 2 2" xfId="8446" xr:uid="{225DAE68-BBE8-4AC8-9D2A-7DCB476F7659}"/>
    <cellStyle name="Calculation 2 4 2 4 2 2 2" xfId="17435" xr:uid="{AE16B621-7B80-4F0E-8F5D-EFD64D1EB17D}"/>
    <cellStyle name="Calculation 2 4 2 4 2 2 2 2" xfId="32075" xr:uid="{70684A1F-124C-4E11-ADCA-C4667F596895}"/>
    <cellStyle name="Calculation 2 4 2 4 2 2 3" xfId="40830" xr:uid="{1B84C7BE-7486-454D-A321-D608F67F7677}"/>
    <cellStyle name="Calculation 2 4 2 4 2 3" xfId="11083" xr:uid="{BF22FFF7-C89D-4875-8C20-7D6822991277}"/>
    <cellStyle name="Calculation 2 4 2 4 2 3 2" xfId="20072" xr:uid="{37E5443A-84E6-4F5A-ADB6-E3BC185C91DE}"/>
    <cellStyle name="Calculation 2 4 2 4 2 3 2 2" xfId="23164" xr:uid="{72572FE7-DC05-4674-A43E-DB78498D51E3}"/>
    <cellStyle name="Calculation 2 4 2 4 2 3 3" xfId="34731" xr:uid="{F854DE91-764F-4AEB-B862-0B74022D5F5F}"/>
    <cellStyle name="Calculation 2 4 2 4 2 4" xfId="14849" xr:uid="{DE6FBA49-B09B-4BDE-A8AE-76E292F7CC2F}"/>
    <cellStyle name="Calculation 2 4 2 4 2 4 2" xfId="39118" xr:uid="{1B76604C-3D61-4EC8-A1A7-67A4312DD8D1}"/>
    <cellStyle name="Calculation 2 4 2 4 2 5" xfId="41188" xr:uid="{49E8BD92-D54B-4C8F-83D0-D323B1EC0C2D}"/>
    <cellStyle name="Calculation 2 4 2 4 2 6" xfId="55826" xr:uid="{F21BB0AF-3384-490C-A923-C07F34B441D2}"/>
    <cellStyle name="Calculation 2 4 2 4 3" xfId="3952" xr:uid="{CFF12702-1D3D-43DC-AA8E-09E87757A2CE}"/>
    <cellStyle name="Calculation 2 4 2 4 3 2" xfId="42577" xr:uid="{3FD2AC0E-870A-4EB6-AAE3-EADA2214FA63}"/>
    <cellStyle name="Calculation 2 4 2 4 4" xfId="35563" xr:uid="{BDCBA1D2-B81D-4423-82F6-F327E267103A}"/>
    <cellStyle name="Calculation 2 4 2 4 5" xfId="49044" xr:uid="{193B7235-BC6F-4E7B-AC39-45020CD3809D}"/>
    <cellStyle name="Calculation 2 4 2 5" xfId="1906" xr:uid="{9779156A-CF56-4440-8BB7-CE776519DBA2}"/>
    <cellStyle name="Calculation 2 4 2 5 2" xfId="6222" xr:uid="{7D177CE8-76A3-4AD4-86D0-446286ED5408}"/>
    <cellStyle name="Calculation 2 4 2 5 2 2" xfId="8808" xr:uid="{573B5DB2-AAF4-4DDC-A6AF-F47293BB8C59}"/>
    <cellStyle name="Calculation 2 4 2 5 2 2 2" xfId="17797" xr:uid="{98BC12C3-3420-48CD-8510-BDBFBE3F112C}"/>
    <cellStyle name="Calculation 2 4 2 5 2 2 2 2" xfId="35930" xr:uid="{4595D6E0-62EC-4D40-8FEB-5D563205F8CC}"/>
    <cellStyle name="Calculation 2 4 2 5 2 2 3" xfId="42912" xr:uid="{2D518CB6-CC18-4A60-B5CD-E89C995A1313}"/>
    <cellStyle name="Calculation 2 4 2 5 2 3" xfId="11445" xr:uid="{DDA24949-736B-428D-AEA6-4B4D681492D1}"/>
    <cellStyle name="Calculation 2 4 2 5 2 3 2" xfId="20434" xr:uid="{68570918-615A-4CEA-8071-E7B2937D207C}"/>
    <cellStyle name="Calculation 2 4 2 5 2 3 2 2" xfId="31245" xr:uid="{9278FA88-5164-41F2-955E-28696DB7C89E}"/>
    <cellStyle name="Calculation 2 4 2 5 2 3 3" xfId="24278" xr:uid="{85D63D34-D979-4ACD-9591-DDCEB0796DB6}"/>
    <cellStyle name="Calculation 2 4 2 5 2 4" xfId="15211" xr:uid="{FD7DA61E-5D79-42EE-B5E6-75AB28BDC414}"/>
    <cellStyle name="Calculation 2 4 2 5 2 4 2" xfId="33213" xr:uid="{C049EB78-3395-43ED-AA10-E9B940A66E13}"/>
    <cellStyle name="Calculation 2 4 2 5 2 5" xfId="35133" xr:uid="{C9651A1A-E88B-48BC-AFF8-C6566B2069D4}"/>
    <cellStyle name="Calculation 2 4 2 5 2 6" xfId="58352" xr:uid="{19EB85DB-1770-49A1-9AA4-061441D523C8}"/>
    <cellStyle name="Calculation 2 4 2 5 3" xfId="4343" xr:uid="{2A3281E1-3724-4E6B-9B68-03B0FD6BC2BD}"/>
    <cellStyle name="Calculation 2 4 2 5 3 2" xfId="24435" xr:uid="{CCA50268-CD8F-4691-9339-01AE5EDD2B5C}"/>
    <cellStyle name="Calculation 2 4 2 5 4" xfId="36278" xr:uid="{24566451-BCD7-454A-B93C-546497A0C689}"/>
    <cellStyle name="Calculation 2 4 2 5 5" xfId="51570" xr:uid="{9056E4E9-87BC-4896-9030-21EF6EA60198}"/>
    <cellStyle name="Calculation 2 4 2 6" xfId="2134" xr:uid="{40496312-A2BC-4901-93F8-371991B58295}"/>
    <cellStyle name="Calculation 2 4 2 6 2" xfId="6435" xr:uid="{22B988AB-3B31-4C7F-BDD0-B65AF487A9D1}"/>
    <cellStyle name="Calculation 2 4 2 6 2 2" xfId="9021" xr:uid="{11B5E386-326F-4191-ACF5-5600E724BDC6}"/>
    <cellStyle name="Calculation 2 4 2 6 2 2 2" xfId="18010" xr:uid="{5D67E416-3DE5-43EB-B5BC-1BDC32CDDC25}"/>
    <cellStyle name="Calculation 2 4 2 6 2 2 2 2" xfId="23971" xr:uid="{D0846ED6-27CF-4A83-B0B0-8197175DE96C}"/>
    <cellStyle name="Calculation 2 4 2 6 2 2 3" xfId="38064" xr:uid="{E860A1C6-2298-4247-8CF3-8835C3F39F1C}"/>
    <cellStyle name="Calculation 2 4 2 6 2 3" xfId="11658" xr:uid="{17135971-2073-4222-AB6E-B49BE1B32919}"/>
    <cellStyle name="Calculation 2 4 2 6 2 3 2" xfId="20647" xr:uid="{6E1C45D2-667A-4C15-B9E1-A1C2EECC5003}"/>
    <cellStyle name="Calculation 2 4 2 6 2 3 2 2" xfId="41035" xr:uid="{5EABE44E-73E8-4EAB-92F7-12A722B03F62}"/>
    <cellStyle name="Calculation 2 4 2 6 2 3 3" xfId="40558" xr:uid="{EDE36319-483C-45CC-9B10-46788635F686}"/>
    <cellStyle name="Calculation 2 4 2 6 2 4" xfId="15424" xr:uid="{40F472B6-C07A-4B64-BA9E-0554B660EE5E}"/>
    <cellStyle name="Calculation 2 4 2 6 2 4 2" xfId="42947" xr:uid="{F154A1EA-DA30-4990-8D97-CC07DFB6BB44}"/>
    <cellStyle name="Calculation 2 4 2 6 2 5" xfId="26605" xr:uid="{1BBFC11E-2D6F-47FF-8BD4-504F65E907B2}"/>
    <cellStyle name="Calculation 2 4 2 6 2 6" xfId="53995" xr:uid="{E8B767B4-D93E-4C32-8B81-925E57A20309}"/>
    <cellStyle name="Calculation 2 4 2 6 3" xfId="4571" xr:uid="{BF9C6D44-D22E-4C26-B921-FB20D12AB840}"/>
    <cellStyle name="Calculation 2 4 2 6 3 2" xfId="38565" xr:uid="{84BC5A0A-9717-4EA6-A1D2-C2AD0306818C}"/>
    <cellStyle name="Calculation 2 4 2 6 4" xfId="35652" xr:uid="{E4A30176-E499-4038-8D64-137F30D29616}"/>
    <cellStyle name="Calculation 2 4 2 6 5" xfId="47327" xr:uid="{4F3760DA-142D-4162-B187-D740653F47F1}"/>
    <cellStyle name="Calculation 2 4 2 7" xfId="2944" xr:uid="{14E5891C-8DB8-4752-BCF1-1A8CD69DBE47}"/>
    <cellStyle name="Calculation 2 4 2 7 2" xfId="7094" xr:uid="{ECE0F46A-CF45-4393-B366-6344195914FB}"/>
    <cellStyle name="Calculation 2 4 2 7 2 2" xfId="12220" xr:uid="{27638C35-A54E-4117-A4F4-D5FED48249EC}"/>
    <cellStyle name="Calculation 2 4 2 7 2 2 2" xfId="21209" xr:uid="{E03B95A5-8961-4EBB-A0DF-EF56D8F5A553}"/>
    <cellStyle name="Calculation 2 4 2 7 2 2 2 2" xfId="34991" xr:uid="{A0793C16-C43D-4F18-84C9-838EF978C054}"/>
    <cellStyle name="Calculation 2 4 2 7 2 2 3" xfId="34066" xr:uid="{C9F1DA21-42AF-43B0-AF86-73C5AC0BD49D}"/>
    <cellStyle name="Calculation 2 4 2 7 2 3" xfId="13012" xr:uid="{EF9DCF94-A720-416C-8F4A-37882E17B8EA}"/>
    <cellStyle name="Calculation 2 4 2 7 2 3 2" xfId="22001" xr:uid="{1BA71D0E-7466-4F41-8DD0-637ECC80E268}"/>
    <cellStyle name="Calculation 2 4 2 7 2 3 2 2" xfId="32780" xr:uid="{B5312D7A-73BD-4A25-8090-7BBDF61FD6FB}"/>
    <cellStyle name="Calculation 2 4 2 7 2 3 3" xfId="36908" xr:uid="{0ACD56B3-89C0-45FE-952E-C26D0AFE90C2}"/>
    <cellStyle name="Calculation 2 4 2 7 2 4" xfId="16083" xr:uid="{5616ABFB-997F-4CB2-9714-D5AB05F49B34}"/>
    <cellStyle name="Calculation 2 4 2 7 2 4 2" xfId="30367" xr:uid="{93ECF898-8147-41A6-9C58-7FAC8A797F52}"/>
    <cellStyle name="Calculation 2 4 2 7 2 5" xfId="35014" xr:uid="{1C433E13-F718-4CD5-B4D7-76C37EFD64CE}"/>
    <cellStyle name="Calculation 2 4 2 7 3" xfId="9657" xr:uid="{C55AA14C-5D65-4B57-B007-80E5EF275837}"/>
    <cellStyle name="Calculation 2 4 2 7 3 2" xfId="18646" xr:uid="{37067567-90B1-44FB-BA12-B495B0AC54BA}"/>
    <cellStyle name="Calculation 2 4 2 7 3 2 2" xfId="41848" xr:uid="{BAE1021E-B72A-4B44-B34B-8D8181B2F45B}"/>
    <cellStyle name="Calculation 2 4 2 7 3 3" xfId="26461" xr:uid="{F6D8D47A-7A9A-4AA3-9DE2-3448FA2AEE9E}"/>
    <cellStyle name="Calculation 2 4 2 7 4" xfId="24630" xr:uid="{47230BDF-B0D6-4DE0-B8A1-B672F0DFF50C}"/>
    <cellStyle name="Calculation 2 4 2 7 5" xfId="52640" xr:uid="{09577C01-5DCD-4A21-908A-7FA2950980F7}"/>
    <cellStyle name="Calculation 2 4 2 8" xfId="4871" xr:uid="{46E1337E-313E-4D45-A676-690314FCBD74}"/>
    <cellStyle name="Calculation 2 4 2 8 2" xfId="7457" xr:uid="{F833F9A6-7B88-492E-9611-37BD1A187F90}"/>
    <cellStyle name="Calculation 2 4 2 8 2 2" xfId="16446" xr:uid="{54E49BA6-EAC9-4E09-BCFF-4731EF80673C}"/>
    <cellStyle name="Calculation 2 4 2 8 2 2 2" xfId="28322" xr:uid="{C7AA273F-A5EB-4CB9-9471-2B29EC0AF7F6}"/>
    <cellStyle name="Calculation 2 4 2 8 2 3" xfId="38743" xr:uid="{C4376951-C967-4B4A-9ACE-8F7E51D176DF}"/>
    <cellStyle name="Calculation 2 4 2 8 3" xfId="10094" xr:uid="{EED8DFC2-51AE-4680-B6A2-F995DE74B490}"/>
    <cellStyle name="Calculation 2 4 2 8 3 2" xfId="19083" xr:uid="{2DB12431-020C-45F3-9FA1-F60942BADBFE}"/>
    <cellStyle name="Calculation 2 4 2 8 3 2 2" xfId="28742" xr:uid="{E511930A-9B28-46B5-91CD-B1AF5333A600}"/>
    <cellStyle name="Calculation 2 4 2 8 3 3" xfId="26643" xr:uid="{94D25BD7-1141-444F-9190-8CEAEDA43D51}"/>
    <cellStyle name="Calculation 2 4 2 8 4" xfId="13860" xr:uid="{B6176805-A93A-494B-B9C0-0C3C3BF74586}"/>
    <cellStyle name="Calculation 2 4 2 8 4 2" xfId="43723" xr:uid="{BDDCE90A-0181-4787-9B37-95C3D710C4B7}"/>
    <cellStyle name="Calculation 2 4 2 8 5" xfId="29544" xr:uid="{8F31DE39-DFEA-46DA-8EC2-544BD07B30CD}"/>
    <cellStyle name="Calculation 2 4 2 9" xfId="6779" xr:uid="{81F298A0-5ED7-4716-8C1D-2360EB8744EF}"/>
    <cellStyle name="Calculation 2 4 2 9 2" xfId="11978" xr:uid="{14250A11-F972-42B3-A2BC-A81B352CC82D}"/>
    <cellStyle name="Calculation 2 4 2 9 2 2" xfId="20967" xr:uid="{FEA572FA-4D91-4C43-96A3-23ED5CFBB0A8}"/>
    <cellStyle name="Calculation 2 4 2 9 2 2 2" xfId="22440" xr:uid="{53B7E0B5-2139-48E8-BB07-9C9D15C402F4}"/>
    <cellStyle name="Calculation 2 4 2 9 2 3" xfId="39983" xr:uid="{DA341684-0A39-4EAC-9CAE-EE81005EAFCF}"/>
    <cellStyle name="Calculation 2 4 2 9 3" xfId="15768" xr:uid="{34206335-6060-4201-853A-E24BDD05C10B}"/>
    <cellStyle name="Calculation 2 4 2 9 3 2" xfId="43253" xr:uid="{8D844F45-D4A1-47DF-BFA9-A6AEFF30334C}"/>
    <cellStyle name="Calculation 2 4 2 9 4" xfId="29732" xr:uid="{E9D6299A-7DBE-44A5-9B60-6E63BD729DF6}"/>
    <cellStyle name="Calculation 2 4 20" xfId="44932" xr:uid="{C2E52726-8180-4924-9DC9-09C3B016FA37}"/>
    <cellStyle name="Calculation 2 4 20 2" xfId="50290" xr:uid="{AFFF2023-256F-43F1-9524-EC588C07773B}"/>
    <cellStyle name="Calculation 2 4 20 2 2" xfId="57072" xr:uid="{2812C320-8E55-468E-8C29-ED7264EC0C72}"/>
    <cellStyle name="Calculation 2 4 20 3" xfId="51897" xr:uid="{7FFD5BA1-68A3-4C80-828A-3E74970E9E5F}"/>
    <cellStyle name="Calculation 2 4 20 3 2" xfId="58678" xr:uid="{90502C47-10E9-4FB9-8F6F-AC0ECBB07D1B}"/>
    <cellStyle name="Calculation 2 4 20 4" xfId="51461" xr:uid="{6D61D624-7E72-4C11-8E72-F6C62186B0CC}"/>
    <cellStyle name="Calculation 2 4 20 4 2" xfId="58243" xr:uid="{D370D94D-1D40-43EF-919C-48F86DBB59AE}"/>
    <cellStyle name="Calculation 2 4 20 5" xfId="48407" xr:uid="{99199CD5-D875-44E6-A964-5259B4AF4911}"/>
    <cellStyle name="Calculation 2 4 20 5 2" xfId="55199" xr:uid="{3A51BBC2-63AF-4413-BC42-4B41B9EDCEDA}"/>
    <cellStyle name="Calculation 2 4 20 6" xfId="53485" xr:uid="{60A8B46D-B523-4E0E-B66E-CDC59AD5A179}"/>
    <cellStyle name="Calculation 2 4 20 7" xfId="46793" xr:uid="{6C4EE070-52CD-4131-B495-909A8B4E84EA}"/>
    <cellStyle name="Calculation 2 4 21" xfId="45057" xr:uid="{6E8F2460-9012-4F1A-AD1A-DA5C85B03492}"/>
    <cellStyle name="Calculation 2 4 21 2" xfId="50610" xr:uid="{2025C7D0-3DBF-427B-A0E3-B3BB6B13113E}"/>
    <cellStyle name="Calculation 2 4 21 2 2" xfId="57392" xr:uid="{7DDD2E97-ABCD-4BA2-BB6C-DC3D46A1A7B5}"/>
    <cellStyle name="Calculation 2 4 21 3" xfId="52424" xr:uid="{127FD5C5-E908-4F26-8D1C-F9A8A24D339B}"/>
    <cellStyle name="Calculation 2 4 21 3 2" xfId="59205" xr:uid="{CABDDF1A-D3C5-4F6C-A78F-EE21F8CEE95E}"/>
    <cellStyle name="Calculation 2 4 21 4" xfId="48727" xr:uid="{6B311F9A-F574-4FA9-A3C3-6776EE3D4D26}"/>
    <cellStyle name="Calculation 2 4 21 4 2" xfId="55516" xr:uid="{DB92E417-50F3-4CD5-AD87-8A4BCECF7E30}"/>
    <cellStyle name="Calculation 2 4 21 5" xfId="53802" xr:uid="{4CA8D88E-F882-4B2F-8D1A-AF2CFB9C008E}"/>
    <cellStyle name="Calculation 2 4 21 6" xfId="47113" xr:uid="{9710D4EA-4B3F-4448-A852-E1AA73E75EF5}"/>
    <cellStyle name="Calculation 2 4 22" xfId="45102" xr:uid="{86F3FF9E-DEB5-45EA-B0D8-1DFEED0650F4}"/>
    <cellStyle name="Calculation 2 4 22 2" xfId="50656" xr:uid="{9039F6E8-425C-4508-B06E-9F67426B9624}"/>
    <cellStyle name="Calculation 2 4 22 2 2" xfId="57438" xr:uid="{DA9EC255-38A4-4900-8F1B-D4BA1BC469F7}"/>
    <cellStyle name="Calculation 2 4 22 3" xfId="52467" xr:uid="{E8609A41-8E26-4800-85CA-0014250329C5}"/>
    <cellStyle name="Calculation 2 4 22 3 2" xfId="59248" xr:uid="{2A88757D-1D95-443D-9E10-A8729519372B}"/>
    <cellStyle name="Calculation 2 4 22 4" xfId="48773" xr:uid="{6B61FB0A-ABE4-4330-9D7E-717CAFC69404}"/>
    <cellStyle name="Calculation 2 4 22 4 2" xfId="55559" xr:uid="{7D7F81BB-D7FD-47DC-97A6-1EE370DBC2BD}"/>
    <cellStyle name="Calculation 2 4 22 5" xfId="53845" xr:uid="{573EB871-21CD-49BC-BA7C-CAECF5A3C7E0}"/>
    <cellStyle name="Calculation 2 4 22 6" xfId="47159" xr:uid="{8904CB6B-F262-4139-99F0-73526DDB8C75}"/>
    <cellStyle name="Calculation 2 4 23" xfId="45083" xr:uid="{7ED69DEC-A731-4064-888A-C2AE7D8710AE}"/>
    <cellStyle name="Calculation 2 4 23 2" xfId="50672" xr:uid="{6A13D196-26D7-43D5-9CF9-5F6A171C88FE}"/>
    <cellStyle name="Calculation 2 4 23 2 2" xfId="57454" xr:uid="{11A8D77D-A68B-438B-B139-6336D7B7ECB8}"/>
    <cellStyle name="Calculation 2 4 23 3" xfId="52483" xr:uid="{130C22CB-F1CF-4760-AA46-663C7824B1C7}"/>
    <cellStyle name="Calculation 2 4 23 3 2" xfId="59264" xr:uid="{C295A29C-4580-45A3-B1E7-E86563B2C385}"/>
    <cellStyle name="Calculation 2 4 23 4" xfId="48789" xr:uid="{69A8A18E-030E-478F-84A3-2EF10DFC117D}"/>
    <cellStyle name="Calculation 2 4 23 4 2" xfId="55575" xr:uid="{567DA3E6-DFA9-44DA-9BE1-8DA188918474}"/>
    <cellStyle name="Calculation 2 4 23 5" xfId="53861" xr:uid="{E82687AA-CB5C-4DAB-89CA-76AD77745716}"/>
    <cellStyle name="Calculation 2 4 23 6" xfId="47175" xr:uid="{7F96D7BB-5A53-4B4C-8289-64983A4233C9}"/>
    <cellStyle name="Calculation 2 4 24" xfId="45121" xr:uid="{E5B6650E-6C3C-4F24-806D-9C13F4E5DC34}"/>
    <cellStyle name="Calculation 2 4 24 2" xfId="50739" xr:uid="{A5B1630E-98CE-467E-BCC1-11876566F42C}"/>
    <cellStyle name="Calculation 2 4 24 2 2" xfId="57521" xr:uid="{C7E08571-BC88-4C23-82E8-5A0C82C03C23}"/>
    <cellStyle name="Calculation 2 4 24 3" xfId="52548" xr:uid="{93737E0B-16F9-432E-BC01-C46819E6326A}"/>
    <cellStyle name="Calculation 2 4 24 3 2" xfId="59329" xr:uid="{37199FC3-40F3-49D7-9C8D-F3A8B5813F23}"/>
    <cellStyle name="Calculation 2 4 24 4" xfId="48846" xr:uid="{45248558-50A6-45AB-9B5C-EEFF11A27186}"/>
    <cellStyle name="Calculation 2 4 24 4 2" xfId="55628" xr:uid="{0150690A-F7CB-4EBF-9897-4F5AE488E831}"/>
    <cellStyle name="Calculation 2 4 24 5" xfId="53926" xr:uid="{CFF69218-C1B0-470F-8B5B-D2077899756D}"/>
    <cellStyle name="Calculation 2 4 24 6" xfId="47243" xr:uid="{8D5B4291-B150-4A53-B85F-EA226DDB69BC}"/>
    <cellStyle name="Calculation 2 4 25" xfId="45181" xr:uid="{CB487D7B-64A0-4A13-91B0-CB207FB1B758}"/>
    <cellStyle name="Calculation 2 4 25 2" xfId="50769" xr:uid="{902FFB7E-DF21-4002-8841-41482D562231}"/>
    <cellStyle name="Calculation 2 4 25 2 2" xfId="57551" xr:uid="{682DF77C-5983-43E2-B523-BA7FC2B0DDA8}"/>
    <cellStyle name="Calculation 2 4 25 3" xfId="52578" xr:uid="{FDAE06E3-B4B7-4699-BF0D-3143B72C1884}"/>
    <cellStyle name="Calculation 2 4 25 3 2" xfId="59359" xr:uid="{7AEF9649-EBCC-4F07-A54F-A4018A6D2F04}"/>
    <cellStyle name="Calculation 2 4 25 4" xfId="48867" xr:uid="{25D6746A-D4AD-4844-BFB5-FB32F0C8C913}"/>
    <cellStyle name="Calculation 2 4 25 4 2" xfId="55648" xr:uid="{38365AA7-71C1-4CE5-9B20-DD087F71A1D5}"/>
    <cellStyle name="Calculation 2 4 25 5" xfId="53956" xr:uid="{35E13441-3B92-4303-9876-7AB3FB71B499}"/>
    <cellStyle name="Calculation 2 4 25 6" xfId="47273" xr:uid="{03EE484D-C697-4D26-99EE-1E600CCC50E3}"/>
    <cellStyle name="Calculation 2 4 26" xfId="45189" xr:uid="{E757C1E7-9F57-495E-9786-E3E883C7579B}"/>
    <cellStyle name="Calculation 2 4 26 2" xfId="50783" xr:uid="{DFCA4BB7-8B27-4470-AD62-AB2BDF61224A}"/>
    <cellStyle name="Calculation 2 4 26 2 2" xfId="57565" xr:uid="{F34C34FA-B83D-46F9-93E1-425EC276D568}"/>
    <cellStyle name="Calculation 2 4 26 3" xfId="52592" xr:uid="{824CE80D-A585-449C-9C67-4FEF0474EEF7}"/>
    <cellStyle name="Calculation 2 4 26 3 2" xfId="59373" xr:uid="{46CE6F93-D23B-4E91-B27A-A22ED9BDDA94}"/>
    <cellStyle name="Calculation 2 4 26 4" xfId="53970" xr:uid="{DC0DF27F-7DDA-44FC-90F7-8C7E289FE08E}"/>
    <cellStyle name="Calculation 2 4 26 5" xfId="47287" xr:uid="{E028584B-F064-4776-A743-B1EBCB0EB686}"/>
    <cellStyle name="Calculation 2 4 27" xfId="45276" xr:uid="{C2B8BBCC-BFF5-4499-8185-652BB4D0B8A4}"/>
    <cellStyle name="Calculation 2 4 27 2" xfId="55767" xr:uid="{BA19F16A-7C67-479E-B142-CBC564496AF2}"/>
    <cellStyle name="Calculation 2 4 27 3" xfId="48984" xr:uid="{098D883F-69BC-486F-9917-954AF568E30B}"/>
    <cellStyle name="Calculation 2 4 28" xfId="45368" xr:uid="{C722A571-E0A8-40F6-956E-A9003F582C02}"/>
    <cellStyle name="Calculation 2 4 28 2" xfId="59054" xr:uid="{A2520580-8C96-42B4-B57F-41C927C26961}"/>
    <cellStyle name="Calculation 2 4 28 3" xfId="52273" xr:uid="{ECA943A9-4868-4572-B670-4761C7898FD6}"/>
    <cellStyle name="Calculation 2 4 29" xfId="45392" xr:uid="{F4E0782E-A66D-41E0-A44C-63612F33FEDD}"/>
    <cellStyle name="Calculation 2 4 29 2" xfId="52623" xr:uid="{6181ADE0-4E8F-402C-81F8-14EA55E4AA18}"/>
    <cellStyle name="Calculation 2 4 3" xfId="694" xr:uid="{1BE0CA91-8560-4655-857D-450E94CB476F}"/>
    <cellStyle name="Calculation 2 4 3 2" xfId="5070" xr:uid="{4D9D887C-FC26-49F4-8C90-7E867DDC52BC}"/>
    <cellStyle name="Calculation 2 4 3 2 2" xfId="7656" xr:uid="{EF6024D8-0E9E-4520-BAE9-88D73EEF636A}"/>
    <cellStyle name="Calculation 2 4 3 2 2 2" xfId="16645" xr:uid="{1C3C23A1-8B3E-41DE-97D7-1AA5156CB38C}"/>
    <cellStyle name="Calculation 2 4 3 2 2 2 2" xfId="37932" xr:uid="{72C98219-7685-45F6-A7C9-701AF2D17190}"/>
    <cellStyle name="Calculation 2 4 3 2 2 2 3" xfId="56355" xr:uid="{EC16FD9C-A92A-4B44-A9E8-196522359E0F}"/>
    <cellStyle name="Calculation 2 4 3 2 2 3" xfId="39049" xr:uid="{EB401290-BF38-4F41-9DDA-08B01AD2E39A}"/>
    <cellStyle name="Calculation 2 4 3 2 2 4" xfId="49573" xr:uid="{68C1C962-044C-4FFE-88E8-E27A1770FB2B}"/>
    <cellStyle name="Calculation 2 4 3 2 3" xfId="10293" xr:uid="{5039895B-5800-4C37-807C-B75AEC544178}"/>
    <cellStyle name="Calculation 2 4 3 2 3 2" xfId="19282" xr:uid="{75852186-2A82-4C1E-BFCA-B29748887752}"/>
    <cellStyle name="Calculation 2 4 3 2 3 2 2" xfId="30125" xr:uid="{83B73485-A11E-417F-B515-3295DF426AE8}"/>
    <cellStyle name="Calculation 2 4 3 2 3 2 3" xfId="58179" xr:uid="{468B21B5-4E1E-499C-A0C3-5267ADEDB662}"/>
    <cellStyle name="Calculation 2 4 3 2 3 3" xfId="34543" xr:uid="{78A027CB-9B8B-4E8F-BE72-4317F603A4A9}"/>
    <cellStyle name="Calculation 2 4 3 2 3 4" xfId="51397" xr:uid="{9E3E40B1-174D-4B7B-B803-83A9D0A0B23D}"/>
    <cellStyle name="Calculation 2 4 3 2 4" xfId="14059" xr:uid="{6F6F24A4-214E-46E1-85FD-9EA74A7596AF}"/>
    <cellStyle name="Calculation 2 4 3 2 4 2" xfId="32538" xr:uid="{A8DE8C8E-2BF7-4A36-86D8-92A9B0C76870}"/>
    <cellStyle name="Calculation 2 4 3 2 4 2 2" xfId="54500" xr:uid="{12B79B64-6FE0-4A44-8C53-D436B0A4B3D9}"/>
    <cellStyle name="Calculation 2 4 3 2 4 3" xfId="47690" xr:uid="{520585E8-F72F-4173-A097-5D31A3D54D6A}"/>
    <cellStyle name="Calculation 2 4 3 2 5" xfId="25820" xr:uid="{D3708042-AE5D-4C5E-847A-061430C0B5EF}"/>
    <cellStyle name="Calculation 2 4 3 2 5 2" xfId="52936" xr:uid="{76835B76-C331-43E7-A953-D50358231DFF}"/>
    <cellStyle name="Calculation 2 4 3 2 6" xfId="46082" xr:uid="{1F06ECBE-5B4F-4C58-B932-80EF73DF1423}"/>
    <cellStyle name="Calculation 2 4 3 3" xfId="3131" xr:uid="{EEF58B8B-B43A-4DD7-9793-56B297076AB3}"/>
    <cellStyle name="Calculation 2 4 3 3 2" xfId="43358" xr:uid="{D78818B6-F502-4925-BE7B-368C7C2489EA}"/>
    <cellStyle name="Calculation 2 4 3 3 2 2" xfId="56763" xr:uid="{1CAA06C9-1E56-48A0-B371-58D646625D90}"/>
    <cellStyle name="Calculation 2 4 3 3 2 3" xfId="49981" xr:uid="{B3C4BCA2-8BFB-4729-82C8-7155B2A60495}"/>
    <cellStyle name="Calculation 2 4 3 3 3" xfId="51512" xr:uid="{C0863463-0873-4ABD-8551-3FAE94E56B02}"/>
    <cellStyle name="Calculation 2 4 3 3 3 2" xfId="58294" xr:uid="{A231A010-005E-4931-AF8B-3370A658CDAD}"/>
    <cellStyle name="Calculation 2 4 3 3 4" xfId="48098" xr:uid="{2AAA0DA7-8F06-46EC-B4FF-0444D108FB31}"/>
    <cellStyle name="Calculation 2 4 3 3 4 2" xfId="54890" xr:uid="{43291ED8-AA0A-4DDE-ACEA-0E4773B326D8}"/>
    <cellStyle name="Calculation 2 4 3 3 5" xfId="53190" xr:uid="{7D86429F-6675-46C0-85FA-5EF25770DB2C}"/>
    <cellStyle name="Calculation 2 4 3 3 6" xfId="46484" xr:uid="{0635E6D0-2A9C-4B4C-BF00-AB64355ECE0D}"/>
    <cellStyle name="Calculation 2 4 3 4" xfId="42889" xr:uid="{AD7D9210-146D-42EA-A866-11AF723B4844}"/>
    <cellStyle name="Calculation 2 4 3 4 2" xfId="55883" xr:uid="{D217C7E3-5294-480A-92DD-E7C11F2C5F72}"/>
    <cellStyle name="Calculation 2 4 3 4 3" xfId="49101" xr:uid="{700060E9-86E3-446A-BCDC-83085A136757}"/>
    <cellStyle name="Calculation 2 4 3 5" xfId="44343" xr:uid="{590D4192-F7A2-4767-8FBF-7C8B6E7A993A}"/>
    <cellStyle name="Calculation 2 4 3 5 2" xfId="58263" xr:uid="{672613A6-5754-43A6-BD83-8714440E80D6}"/>
    <cellStyle name="Calculation 2 4 3 5 3" xfId="51481" xr:uid="{4C327E34-41CC-4E06-B1A8-B999C776C393}"/>
    <cellStyle name="Calculation 2 4 3 6" xfId="45567" xr:uid="{2F45B0C2-B3AA-4CFF-BACD-10876765496B}"/>
    <cellStyle name="Calculation 2 4 3 6 2" xfId="54052" xr:uid="{61A2AFA1-4323-439B-BBCB-9491A80CE365}"/>
    <cellStyle name="Calculation 2 4 3 7" xfId="52673" xr:uid="{52E1423C-E58E-41A1-9E6B-124570BA1904}"/>
    <cellStyle name="Calculation 2 4 30" xfId="45416" xr:uid="{6D753FD1-EB21-4343-990D-A416746F74AC}"/>
    <cellStyle name="Calculation 2 4 31" xfId="45415" xr:uid="{AAD4B3A3-0AF9-4282-855B-3C5A5D18F0CC}"/>
    <cellStyle name="Calculation 2 4 32" xfId="44257" xr:uid="{CC4492F0-9B6C-4318-8720-CB91B2975DAE}"/>
    <cellStyle name="Calculation 2 4 33" xfId="44194" xr:uid="{CD9E28C7-D931-4A6F-8D0B-9C5F350EE6A3}"/>
    <cellStyle name="Calculation 2 4 34" xfId="45486" xr:uid="{A5D0E570-F96B-4FC3-AEEB-D467979D988B}"/>
    <cellStyle name="Calculation 2 4 4" xfId="1039" xr:uid="{B598A701-5188-41AF-9397-5EFFFB879A33}"/>
    <cellStyle name="Calculation 2 4 4 2" xfId="5391" xr:uid="{F3ECB309-8FB4-4BB6-AAA8-438411D0B2F8}"/>
    <cellStyle name="Calculation 2 4 4 2 2" xfId="7977" xr:uid="{4D27767F-C1EC-4B58-832E-E3B8315BCC50}"/>
    <cellStyle name="Calculation 2 4 4 2 2 2" xfId="16966" xr:uid="{C6C14395-7C4D-406D-A5EB-C3A6FE16C21B}"/>
    <cellStyle name="Calculation 2 4 4 2 2 2 2" xfId="39421" xr:uid="{21488912-2F0D-4E16-9BF0-79785EEDBBEE}"/>
    <cellStyle name="Calculation 2 4 4 2 2 2 3" xfId="56414" xr:uid="{9D008778-EF1E-4FFE-B7FC-9C6BF3FAA67E}"/>
    <cellStyle name="Calculation 2 4 4 2 2 3" xfId="36949" xr:uid="{A62370DB-FE5B-4E71-8C33-9E17021D754E}"/>
    <cellStyle name="Calculation 2 4 4 2 2 4" xfId="49632" xr:uid="{68189F64-9E17-4A35-A779-0F49309F5CA2}"/>
    <cellStyle name="Calculation 2 4 4 2 3" xfId="10614" xr:uid="{703B867A-7DBD-4993-8DAD-DFF3556FA3DF}"/>
    <cellStyle name="Calculation 2 4 4 2 3 2" xfId="19603" xr:uid="{688B555C-93CF-4903-B00A-EF59D48EF6A6}"/>
    <cellStyle name="Calculation 2 4 4 2 3 2 2" xfId="24790" xr:uid="{4FCD1B16-7A27-42EB-8223-5C02BE138C36}"/>
    <cellStyle name="Calculation 2 4 4 2 3 2 3" xfId="58981" xr:uid="{F90449E4-2597-4923-97C4-168E3C737C1D}"/>
    <cellStyle name="Calculation 2 4 4 2 3 3" xfId="30982" xr:uid="{C477077B-CDFF-409F-B0D9-C8A4CAE95972}"/>
    <cellStyle name="Calculation 2 4 4 2 3 4" xfId="52200" xr:uid="{9BB34FDA-1487-4657-9BFB-E47AD22C32ED}"/>
    <cellStyle name="Calculation 2 4 4 2 4" xfId="14380" xr:uid="{1DC1325F-12D9-4D5C-A887-2BFF75D3C985}"/>
    <cellStyle name="Calculation 2 4 4 2 4 2" xfId="32176" xr:uid="{E6FB5E9A-0959-4125-B392-C3D6C1CFB903}"/>
    <cellStyle name="Calculation 2 4 4 2 4 2 2" xfId="54556" xr:uid="{580A60F6-6147-4D7A-AA68-E82403D37829}"/>
    <cellStyle name="Calculation 2 4 4 2 4 3" xfId="47749" xr:uid="{044B771D-CC7A-4183-896A-D9EDD555CDCE}"/>
    <cellStyle name="Calculation 2 4 4 2 5" xfId="31555" xr:uid="{DE0D1429-D833-47B8-B618-F7BD29C383FC}"/>
    <cellStyle name="Calculation 2 4 4 2 5 2" xfId="52969" xr:uid="{1DC3E9CC-191E-4CEF-B176-6129AABDCC0B}"/>
    <cellStyle name="Calculation 2 4 4 2 6" xfId="46138" xr:uid="{9B9D176E-6365-4FC5-A38A-FC4996C08DA7}"/>
    <cellStyle name="Calculation 2 4 4 3" xfId="3476" xr:uid="{1EB1F458-3123-44BF-9A78-97039C249058}"/>
    <cellStyle name="Calculation 2 4 4 3 2" xfId="22327" xr:uid="{8E44EA8B-C389-49FF-9CDA-336667BC2C27}"/>
    <cellStyle name="Calculation 2 4 4 3 2 2" xfId="56819" xr:uid="{6FFC5389-FA90-4AA7-A6FD-7DC72E3C049B}"/>
    <cellStyle name="Calculation 2 4 4 3 2 3" xfId="50037" xr:uid="{FF2D6331-66FB-4BB7-847D-A5EF3EF7D5D9}"/>
    <cellStyle name="Calculation 2 4 4 3 3" xfId="51274" xr:uid="{DC1925CF-14CC-4878-B0BC-A65378A2E374}"/>
    <cellStyle name="Calculation 2 4 4 3 3 2" xfId="58056" xr:uid="{95680225-333B-4B72-9633-573019F43070}"/>
    <cellStyle name="Calculation 2 4 4 3 4" xfId="48154" xr:uid="{E02D4046-EC5C-4485-AF9E-88232CEAD0F6}"/>
    <cellStyle name="Calculation 2 4 4 3 4 2" xfId="54946" xr:uid="{5B4BEC34-372C-4018-B07C-8A915D2FAD98}"/>
    <cellStyle name="Calculation 2 4 4 3 5" xfId="53246" xr:uid="{86C9F37A-4A43-410A-9866-175727AB3096}"/>
    <cellStyle name="Calculation 2 4 4 3 6" xfId="46540" xr:uid="{041B90ED-5EED-48A3-A80E-D7C4DFE8D806}"/>
    <cellStyle name="Calculation 2 4 4 4" xfId="23107" xr:uid="{1C63571F-91B5-4BC4-8CC8-F1D27D7237CD}"/>
    <cellStyle name="Calculation 2 4 4 4 2" xfId="55942" xr:uid="{F92DA53F-2131-4D49-8389-2A6A511EBA22}"/>
    <cellStyle name="Calculation 2 4 4 4 3" xfId="49160" xr:uid="{C9D53264-293F-4BEF-AB9B-87828F9A9D89}"/>
    <cellStyle name="Calculation 2 4 4 5" xfId="44280" xr:uid="{956C2FC4-ED7C-4C20-858A-B8B02DA6BC5C}"/>
    <cellStyle name="Calculation 2 4 4 5 2" xfId="58621" xr:uid="{42B68D46-9105-4C0A-B7D8-AB331E227C1C}"/>
    <cellStyle name="Calculation 2 4 4 5 3" xfId="51840" xr:uid="{84E9BDF0-ECD6-4535-BC33-2B86F2955939}"/>
    <cellStyle name="Calculation 2 4 4 6" xfId="45626" xr:uid="{1DD2120A-69E1-4A27-90F8-F15730FBEB0B}"/>
    <cellStyle name="Calculation 2 4 4 6 2" xfId="54108" xr:uid="{C32255CA-E633-4BB3-AC91-74A3F35FA9E7}"/>
    <cellStyle name="Calculation 2 4 4 7" xfId="52706" xr:uid="{C412DD9C-0CE6-44FF-A138-98226A35B746}"/>
    <cellStyle name="Calculation 2 4 5" xfId="1383" xr:uid="{4CF881E6-830D-49BA-969F-103B1F05E0D6}"/>
    <cellStyle name="Calculation 2 4 5 2" xfId="5728" xr:uid="{7CE0228D-5E03-460D-B343-C47EACD5CB1D}"/>
    <cellStyle name="Calculation 2 4 5 2 2" xfId="8314" xr:uid="{E626E8EA-04BB-4945-BF3A-862BF0ACD0D6}"/>
    <cellStyle name="Calculation 2 4 5 2 2 2" xfId="17303" xr:uid="{408A86CB-4475-437C-80A5-646F9E72B393}"/>
    <cellStyle name="Calculation 2 4 5 2 2 2 2" xfId="41214" xr:uid="{18287ECC-F61C-4594-8B51-50A21164D1FA}"/>
    <cellStyle name="Calculation 2 4 5 2 2 2 3" xfId="56433" xr:uid="{F96C9B61-89E1-479E-B0FC-320E2AAD8D51}"/>
    <cellStyle name="Calculation 2 4 5 2 2 3" xfId="42148" xr:uid="{B0ED5482-E50D-459A-9D98-14AB7CCF7360}"/>
    <cellStyle name="Calculation 2 4 5 2 2 4" xfId="49651" xr:uid="{54437904-39FA-4C02-AA5B-722FCD93EF5F}"/>
    <cellStyle name="Calculation 2 4 5 2 3" xfId="10951" xr:uid="{2C9D97AC-B01C-42BE-9EA4-8074694DD49E}"/>
    <cellStyle name="Calculation 2 4 5 2 3 2" xfId="19940" xr:uid="{D43389E1-51E0-440F-B1EA-A7899CD7C19E}"/>
    <cellStyle name="Calculation 2 4 5 2 3 2 2" xfId="39674" xr:uid="{C29AA417-EE2F-42E2-ABCC-B482C5B5A0F5}"/>
    <cellStyle name="Calculation 2 4 5 2 3 2 3" xfId="57782" xr:uid="{B4385695-8AC1-453C-900E-221CC3608174}"/>
    <cellStyle name="Calculation 2 4 5 2 3 3" xfId="31066" xr:uid="{DE19F71B-51E5-4AED-B1F0-BAF9BE414AB4}"/>
    <cellStyle name="Calculation 2 4 5 2 3 4" xfId="51000" xr:uid="{AA218CC6-E5C4-45B6-A61A-FD48F2999923}"/>
    <cellStyle name="Calculation 2 4 5 2 4" xfId="14717" xr:uid="{B6BA97A3-3F07-4694-812C-E63B7E07363D}"/>
    <cellStyle name="Calculation 2 4 5 2 4 2" xfId="39206" xr:uid="{AD4A716F-1F04-4376-9987-D8D5F6632BA2}"/>
    <cellStyle name="Calculation 2 4 5 2 4 2 2" xfId="54572" xr:uid="{2771B70A-675D-49F2-8E68-81529F095613}"/>
    <cellStyle name="Calculation 2 4 5 2 4 3" xfId="47768" xr:uid="{E5EA4AD8-AA6D-40AF-9B53-0D22AE960643}"/>
    <cellStyle name="Calculation 2 4 5 2 5" xfId="29396" xr:uid="{FF3468DE-A361-4157-9A81-CD8C9579411F}"/>
    <cellStyle name="Calculation 2 4 5 2 5 2" xfId="52978" xr:uid="{4E845A4A-B56C-4CA3-A6E5-FBBA4C08290C}"/>
    <cellStyle name="Calculation 2 4 5 2 6" xfId="46154" xr:uid="{712F7A7C-A5C8-4802-B1A0-3CE9A2354418}"/>
    <cellStyle name="Calculation 2 4 5 3" xfId="3820" xr:uid="{A03AAAA9-7CB0-42BB-A168-1448DC733A29}"/>
    <cellStyle name="Calculation 2 4 5 3 2" xfId="26230" xr:uid="{CBF13F6B-5042-4D4C-A2BE-34899CB56152}"/>
    <cellStyle name="Calculation 2 4 5 3 2 2" xfId="56835" xr:uid="{4EC78BD7-9781-49F7-AC4A-0F5612F6383B}"/>
    <cellStyle name="Calculation 2 4 5 3 2 3" xfId="50053" xr:uid="{049382C9-0B60-4C50-A7D2-27A523747273}"/>
    <cellStyle name="Calculation 2 4 5 3 3" xfId="50806" xr:uid="{0193D774-5256-4DBC-B239-E59DB96D21AA}"/>
    <cellStyle name="Calculation 2 4 5 3 3 2" xfId="57588" xr:uid="{A4D68C09-76F1-4B6B-98B8-1F1A3C8DF00E}"/>
    <cellStyle name="Calculation 2 4 5 3 4" xfId="48170" xr:uid="{CDE2AAB4-3644-4900-A677-AA83253D5F71}"/>
    <cellStyle name="Calculation 2 4 5 3 4 2" xfId="54962" xr:uid="{0E4A557A-B13B-411B-BEC1-C4037F307D7C}"/>
    <cellStyle name="Calculation 2 4 5 3 5" xfId="53262" xr:uid="{9F88FE4B-0FD5-45E7-A675-5135C4C0AAAC}"/>
    <cellStyle name="Calculation 2 4 5 3 6" xfId="46556" xr:uid="{B1C19CAB-5C83-4F4D-A3CE-D41AAE2CEC77}"/>
    <cellStyle name="Calculation 2 4 5 4" xfId="44024" xr:uid="{5C7B73A8-BE2F-4B89-9AE3-DD6DE2C28D07}"/>
    <cellStyle name="Calculation 2 4 5 4 2" xfId="55961" xr:uid="{9F8CF770-A2E8-49D7-9651-614B8826CFC2}"/>
    <cellStyle name="Calculation 2 4 5 4 3" xfId="49179" xr:uid="{529CEDE8-90A5-40F0-A505-6F51D5D36E5F}"/>
    <cellStyle name="Calculation 2 4 5 5" xfId="44404" xr:uid="{7E27FA37-63FE-4D18-96EA-461BEC2871C7}"/>
    <cellStyle name="Calculation 2 4 5 5 2" xfId="55661" xr:uid="{1F48A1B0-F07A-4084-84D6-AA856D7013D0}"/>
    <cellStyle name="Calculation 2 4 5 5 3" xfId="48880" xr:uid="{97A52BD2-3E43-4EA0-BE54-EF123A353F20}"/>
    <cellStyle name="Calculation 2 4 5 6" xfId="45645" xr:uid="{C3D430F8-B563-44A3-AFCA-3EC9D2BA76F0}"/>
    <cellStyle name="Calculation 2 4 5 6 2" xfId="54124" xr:uid="{7F5D245D-0A90-4F65-B273-67D1F10431D5}"/>
    <cellStyle name="Calculation 2 4 5 7" xfId="52715" xr:uid="{85124922-8CE3-4528-AD0C-E8425670E6DA}"/>
    <cellStyle name="Calculation 2 4 6" xfId="1708" xr:uid="{BD1EF36A-8940-403D-B4B4-9F8374CC6836}"/>
    <cellStyle name="Calculation 2 4 6 2" xfId="6034" xr:uid="{8FC6A48E-86A2-4ABE-B201-E6A7A6B20363}"/>
    <cellStyle name="Calculation 2 4 6 2 2" xfId="8620" xr:uid="{5F543B34-8F06-418B-8327-08E83E3C1445}"/>
    <cellStyle name="Calculation 2 4 6 2 2 2" xfId="17609" xr:uid="{B0FB1273-9561-419D-B88E-74FFF4072E15}"/>
    <cellStyle name="Calculation 2 4 6 2 2 2 2" xfId="30326" xr:uid="{74EF0122-23D7-4028-813A-AF9CD88C2308}"/>
    <cellStyle name="Calculation 2 4 6 2 2 2 3" xfId="56469" xr:uid="{518CEBC2-CDF9-459C-B760-F77CE5986018}"/>
    <cellStyle name="Calculation 2 4 6 2 2 3" xfId="23776" xr:uid="{8762714F-D615-4874-B221-CB67EF886B4F}"/>
    <cellStyle name="Calculation 2 4 6 2 2 4" xfId="49687" xr:uid="{4665332F-BEC2-4984-B580-DE9B7E4C369E}"/>
    <cellStyle name="Calculation 2 4 6 2 3" xfId="11257" xr:uid="{6D75BF60-414B-4ACE-832E-7D50C0D1A041}"/>
    <cellStyle name="Calculation 2 4 6 2 3 2" xfId="20246" xr:uid="{D1FEDEBB-732C-47C8-A144-1F90C90A9326}"/>
    <cellStyle name="Calculation 2 4 6 2 3 2 2" xfId="41370" xr:uid="{44983820-7173-481D-91AF-FC436EC1680D}"/>
    <cellStyle name="Calculation 2 4 6 2 3 2 3" xfId="58122" xr:uid="{F117CEA9-3E3A-4DB3-80D9-06C570507ABF}"/>
    <cellStyle name="Calculation 2 4 6 2 3 3" xfId="43792" xr:uid="{BCE9CCED-5A13-4657-BD88-F4F8ECDFF6F2}"/>
    <cellStyle name="Calculation 2 4 6 2 3 4" xfId="51340" xr:uid="{A8575807-8E68-4123-9064-85704BED83BB}"/>
    <cellStyle name="Calculation 2 4 6 2 4" xfId="15023" xr:uid="{090BAB90-1565-43BE-9278-C1A64C12348F}"/>
    <cellStyle name="Calculation 2 4 6 2 4 2" xfId="43342" xr:uid="{A9894A98-59F4-48C4-9280-B018A7234BBB}"/>
    <cellStyle name="Calculation 2 4 6 2 4 2 2" xfId="54608" xr:uid="{D0BD0705-8F6D-472A-B0B6-201A0DA611C1}"/>
    <cellStyle name="Calculation 2 4 6 2 4 3" xfId="47804" xr:uid="{015A79FF-E7DC-465F-BAE5-5C13DB9B4153}"/>
    <cellStyle name="Calculation 2 4 6 2 5" xfId="33378" xr:uid="{7A7A986E-E0C2-4F40-824D-9D53DD7025F5}"/>
    <cellStyle name="Calculation 2 4 6 2 5 2" xfId="52999" xr:uid="{3E37DCF2-C6B4-40A7-ACF0-24F82F13DD59}"/>
    <cellStyle name="Calculation 2 4 6 2 6" xfId="46190" xr:uid="{1D8E49E2-2C9F-4FFF-B0B3-17BAB7D07BE9}"/>
    <cellStyle name="Calculation 2 4 6 3" xfId="4145" xr:uid="{43B0BFD9-E6AE-47AB-8A2A-95B0065A5155}"/>
    <cellStyle name="Calculation 2 4 6 3 2" xfId="29505" xr:uid="{5389151E-CA4D-4A0B-9C75-EAF882AB03F3}"/>
    <cellStyle name="Calculation 2 4 6 3 2 2" xfId="56871" xr:uid="{0BF9889C-4963-41B8-97B8-B36E0C788EAF}"/>
    <cellStyle name="Calculation 2 4 6 3 2 3" xfId="50089" xr:uid="{D7506A52-A089-4F8E-8FA8-9A733E3C1755}"/>
    <cellStyle name="Calculation 2 4 6 3 3" xfId="52211" xr:uid="{DEC4E18C-4C09-4908-AF7D-2AC461BDB63A}"/>
    <cellStyle name="Calculation 2 4 6 3 3 2" xfId="58992" xr:uid="{B8BE2A8A-C318-42B4-A33A-F6AAF2EFF027}"/>
    <cellStyle name="Calculation 2 4 6 3 4" xfId="48206" xr:uid="{4D2B6C41-2BBF-47B4-9405-E0598F491FCA}"/>
    <cellStyle name="Calculation 2 4 6 3 4 2" xfId="54998" xr:uid="{95FC2648-BABC-46C0-BB6F-50BDDE083AA7}"/>
    <cellStyle name="Calculation 2 4 6 3 5" xfId="53298" xr:uid="{5DBDBC64-09D5-4FC8-956F-0FB195DCF319}"/>
    <cellStyle name="Calculation 2 4 6 3 6" xfId="46592" xr:uid="{D76670A4-EDB6-4FE1-BD5D-5110AFB7BED4}"/>
    <cellStyle name="Calculation 2 4 6 4" xfId="41335" xr:uid="{09BA09D7-61E7-43C1-B1B1-C1136D51F09E}"/>
    <cellStyle name="Calculation 2 4 6 4 2" xfId="55997" xr:uid="{E0B785AE-06BF-480D-910B-8E21F3FB8966}"/>
    <cellStyle name="Calculation 2 4 6 4 3" xfId="49215" xr:uid="{0120EFA2-EC19-41CC-85DF-657D8E0A4E47}"/>
    <cellStyle name="Calculation 2 4 6 5" xfId="44442" xr:uid="{33863F1E-A0AB-4E32-BD15-A7A1BE88D07B}"/>
    <cellStyle name="Calculation 2 4 6 5 2" xfId="59011" xr:uid="{366DDC4F-ED0B-414D-8AA8-DCEA7C0523BA}"/>
    <cellStyle name="Calculation 2 4 6 5 3" xfId="52230" xr:uid="{B813599F-C0E1-4B19-9092-FD3F67F478CD}"/>
    <cellStyle name="Calculation 2 4 6 6" xfId="45681" xr:uid="{BE8CCBFB-F3D2-4927-A8CD-15852F33C13B}"/>
    <cellStyle name="Calculation 2 4 6 6 2" xfId="54160" xr:uid="{CA5D1490-EBF6-4E59-A878-CEFF94E9A2B0}"/>
    <cellStyle name="Calculation 2 4 6 7" xfId="52736" xr:uid="{E9A17134-9204-4CEB-98C8-1145E74E5315}"/>
    <cellStyle name="Calculation 2 4 7" xfId="2002" xr:uid="{43C60CE9-6CC6-4A69-A821-064667ED256B}"/>
    <cellStyle name="Calculation 2 4 7 2" xfId="6310" xr:uid="{C6558EE4-48AC-4C80-87A7-FBFF53C1DC49}"/>
    <cellStyle name="Calculation 2 4 7 2 2" xfId="8896" xr:uid="{3A0EAF80-0D96-4478-8A94-344D0F4F9DA5}"/>
    <cellStyle name="Calculation 2 4 7 2 2 2" xfId="17885" xr:uid="{DA264F70-4E1A-4A1D-B615-84FF434C7A60}"/>
    <cellStyle name="Calculation 2 4 7 2 2 2 2" xfId="42316" xr:uid="{ADA395C2-71A0-4FA5-AF9A-F41F19AF46A9}"/>
    <cellStyle name="Calculation 2 4 7 2 2 2 3" xfId="56505" xr:uid="{137E3197-BE9A-4FBD-9F42-C19C433F2A07}"/>
    <cellStyle name="Calculation 2 4 7 2 2 3" xfId="24875" xr:uid="{488E5C30-0EFB-413C-B20A-4A34146F27DC}"/>
    <cellStyle name="Calculation 2 4 7 2 2 4" xfId="49723" xr:uid="{05D13014-C82F-4E96-8468-180D388E2844}"/>
    <cellStyle name="Calculation 2 4 7 2 3" xfId="11533" xr:uid="{5447753F-D491-4745-8B2F-426A09FE961F}"/>
    <cellStyle name="Calculation 2 4 7 2 3 2" xfId="20522" xr:uid="{C40BEF92-EABC-49E5-A241-443E06774809}"/>
    <cellStyle name="Calculation 2 4 7 2 3 2 2" xfId="36548" xr:uid="{3CFD0309-F057-4C65-945A-0938EF0E0003}"/>
    <cellStyle name="Calculation 2 4 7 2 3 2 3" xfId="59133" xr:uid="{D28C0A96-A6FB-4B4A-9E16-DEB941425D8D}"/>
    <cellStyle name="Calculation 2 4 7 2 3 3" xfId="31140" xr:uid="{84DB8335-32E6-49F8-91E3-1B689DDA7D51}"/>
    <cellStyle name="Calculation 2 4 7 2 3 4" xfId="52352" xr:uid="{87994671-ABE2-427D-A372-A88E1BE7863F}"/>
    <cellStyle name="Calculation 2 4 7 2 4" xfId="15299" xr:uid="{B51AB5C4-6D3B-4768-A6AA-F7E7B227B9A0}"/>
    <cellStyle name="Calculation 2 4 7 2 4 2" xfId="25731" xr:uid="{8D086890-A3D0-4014-90EF-3A5725A8F618}"/>
    <cellStyle name="Calculation 2 4 7 2 4 2 2" xfId="54644" xr:uid="{8A025BCF-E6BA-4003-8A6C-8B0F548E5BF8}"/>
    <cellStyle name="Calculation 2 4 7 2 4 3" xfId="47840" xr:uid="{2FABB8B0-1707-4EF8-A76B-EE774F10F730}"/>
    <cellStyle name="Calculation 2 4 7 2 5" xfId="42843" xr:uid="{FE62336D-BA4C-4574-B58B-930CA2C21537}"/>
    <cellStyle name="Calculation 2 4 7 2 5 2" xfId="53020" xr:uid="{0B50D8B6-582A-41FF-81D5-9F8ACF9760E5}"/>
    <cellStyle name="Calculation 2 4 7 2 6" xfId="46226" xr:uid="{73852F3D-8D84-404B-9168-8135C8D333C6}"/>
    <cellStyle name="Calculation 2 4 7 3" xfId="4439" xr:uid="{7116A592-DB2C-43C2-AD91-6BD8D213E0B6}"/>
    <cellStyle name="Calculation 2 4 7 3 2" xfId="34281" xr:uid="{FEDFBE38-C22B-4B88-9920-778791349295}"/>
    <cellStyle name="Calculation 2 4 7 3 2 2" xfId="56907" xr:uid="{81E2A777-B8E5-4B9E-86DA-632913F9AFFA}"/>
    <cellStyle name="Calculation 2 4 7 3 2 3" xfId="50125" xr:uid="{C8A8542A-BF19-4155-8CC7-5CA12D0B4DA0}"/>
    <cellStyle name="Calculation 2 4 7 3 3" xfId="48918" xr:uid="{A608EC87-1E0A-4EBE-BDDB-9BD20C845256}"/>
    <cellStyle name="Calculation 2 4 7 3 3 2" xfId="55701" xr:uid="{2287493F-458F-4B6F-86A0-92393FAFD0C9}"/>
    <cellStyle name="Calculation 2 4 7 3 4" xfId="48242" xr:uid="{F00A9094-8C43-44F8-9764-C8167A760242}"/>
    <cellStyle name="Calculation 2 4 7 3 4 2" xfId="55034" xr:uid="{0F6C0DAB-7E44-4187-BCF5-23975B9B674C}"/>
    <cellStyle name="Calculation 2 4 7 3 5" xfId="53334" xr:uid="{DFE54F26-8471-4365-983F-80220634BBAC}"/>
    <cellStyle name="Calculation 2 4 7 3 6" xfId="46628" xr:uid="{F173EBCE-FFE1-46EA-9FD3-F4DD8289B10D}"/>
    <cellStyle name="Calculation 2 4 7 4" xfId="22447" xr:uid="{DF015D32-764B-4606-A888-5516D4A250F1}"/>
    <cellStyle name="Calculation 2 4 7 4 2" xfId="56033" xr:uid="{765C83BF-6B2F-41C9-A346-89AEB7462082}"/>
    <cellStyle name="Calculation 2 4 7 4 3" xfId="49251" xr:uid="{60135A17-F778-4137-9F6C-24A470BDB8F2}"/>
    <cellStyle name="Calculation 2 4 7 5" xfId="44491" xr:uid="{F13ADB0B-AE9D-4A83-B548-F39B64A821E2}"/>
    <cellStyle name="Calculation 2 4 7 5 2" xfId="58408" xr:uid="{BA818FAA-B279-414F-9E50-34E00EEF38B9}"/>
    <cellStyle name="Calculation 2 4 7 5 3" xfId="51627" xr:uid="{56FB3C33-320A-4EA9-AB1C-1B3D2A61CA4A}"/>
    <cellStyle name="Calculation 2 4 7 6" xfId="45717" xr:uid="{4C23BD23-0ABA-4B31-B7ED-20FE2418B8D5}"/>
    <cellStyle name="Calculation 2 4 7 6 2" xfId="54196" xr:uid="{7475FD59-5B63-4920-A081-99296E2EF323}"/>
    <cellStyle name="Calculation 2 4 7 7" xfId="52757" xr:uid="{EDB92EE3-A863-4395-809B-3FABAC3C7F64}"/>
    <cellStyle name="Calculation 2 4 8" xfId="2813" xr:uid="{FE8A51AD-9A6C-4CAC-B6B0-D65269401D5E}"/>
    <cellStyle name="Calculation 2 4 8 2" xfId="6963" xr:uid="{C9AC8F6A-33AE-4063-B591-4AA1D584EF35}"/>
    <cellStyle name="Calculation 2 4 8 2 2" xfId="12092" xr:uid="{7B36927D-EAE4-47DD-B2CA-6E5DA04A471C}"/>
    <cellStyle name="Calculation 2 4 8 2 2 2" xfId="21081" xr:uid="{10DA3E07-58E6-473C-9BB1-59D67CD621E4}"/>
    <cellStyle name="Calculation 2 4 8 2 2 2 2" xfId="40920" xr:uid="{5F058AA2-9DFE-450C-B5DE-F3428A7626B8}"/>
    <cellStyle name="Calculation 2 4 8 2 2 2 3" xfId="56554" xr:uid="{83A37BB3-9F85-471F-80EF-BA663DB3BA55}"/>
    <cellStyle name="Calculation 2 4 8 2 2 3" xfId="35822" xr:uid="{B2A5EE97-D5F6-4867-B89C-3AFD5AF24C52}"/>
    <cellStyle name="Calculation 2 4 8 2 2 4" xfId="49772" xr:uid="{3EF27CC5-444C-40DD-B923-B7EF452438CF}"/>
    <cellStyle name="Calculation 2 4 8 2 3" xfId="12912" xr:uid="{8B5FF970-4398-4636-92BF-94CD13CF1A02}"/>
    <cellStyle name="Calculation 2 4 8 2 3 2" xfId="21901" xr:uid="{F6C1CCAF-51A0-4663-839D-EFD0B37885ED}"/>
    <cellStyle name="Calculation 2 4 8 2 3 2 2" xfId="40335" xr:uid="{74F67941-2C3C-47C3-8BE7-257246F71499}"/>
    <cellStyle name="Calculation 2 4 8 2 3 2 3" xfId="58345" xr:uid="{E237B32F-1465-4849-821D-C1B06D43F546}"/>
    <cellStyle name="Calculation 2 4 8 2 3 3" xfId="37009" xr:uid="{41272707-4BAC-4FB5-BBCB-8FD1BFD5E617}"/>
    <cellStyle name="Calculation 2 4 8 2 3 4" xfId="51563" xr:uid="{1B9C9C1B-7583-4F69-954A-9B666232C482}"/>
    <cellStyle name="Calculation 2 4 8 2 4" xfId="15952" xr:uid="{9E29949D-A1B4-491E-89DA-40708D663142}"/>
    <cellStyle name="Calculation 2 4 8 2 4 2" xfId="31903" xr:uid="{8A2867C1-B68F-4533-BB81-329EDB9AB709}"/>
    <cellStyle name="Calculation 2 4 8 2 4 2 2" xfId="54690" xr:uid="{16007F87-BA47-442C-94B9-C0A6A5A5646D}"/>
    <cellStyle name="Calculation 2 4 8 2 4 3" xfId="47889" xr:uid="{B290A3A9-E642-49D3-B372-920AACF3544A}"/>
    <cellStyle name="Calculation 2 4 8 2 5" xfId="27208" xr:uid="{E20F50A9-07F6-4B80-B03B-D9F576B128B1}"/>
    <cellStyle name="Calculation 2 4 8 2 5 2" xfId="53046" xr:uid="{1537126D-B0D3-4C6D-B9AB-3E5C1D6F56F7}"/>
    <cellStyle name="Calculation 2 4 8 2 6" xfId="46275" xr:uid="{F125A830-EB8A-4493-B927-DD902E0EA982}"/>
    <cellStyle name="Calculation 2 4 8 3" xfId="9526" xr:uid="{04AA45AE-611A-4901-89B0-4606CB78819A}"/>
    <cellStyle name="Calculation 2 4 8 3 2" xfId="18515" xr:uid="{449BFB1B-2E90-4B1C-B980-B1DBB0A8B3D0}"/>
    <cellStyle name="Calculation 2 4 8 3 2 2" xfId="28949" xr:uid="{8989BD84-A27F-41D9-958C-C7E041D2C322}"/>
    <cellStyle name="Calculation 2 4 8 3 2 2 2" xfId="56953" xr:uid="{2816DEA7-7DA4-400B-9516-4DEAE84C0ABB}"/>
    <cellStyle name="Calculation 2 4 8 3 2 3" xfId="50171" xr:uid="{FD8852F4-AEBF-4E14-BC2F-6825A4C8F8E1}"/>
    <cellStyle name="Calculation 2 4 8 3 3" xfId="25043" xr:uid="{9A8B1ED7-B2DD-4564-BB1C-F0394394194A}"/>
    <cellStyle name="Calculation 2 4 8 3 3 2" xfId="58506" xr:uid="{A9609D8C-94C3-4401-A991-99CD97EC193B}"/>
    <cellStyle name="Calculation 2 4 8 3 3 3" xfId="51725" xr:uid="{F73A85F4-4DBF-4497-867B-6FB87DEC0E5E}"/>
    <cellStyle name="Calculation 2 4 8 3 4" xfId="48288" xr:uid="{D880B17D-F5A7-4F4A-8506-76891A11DD07}"/>
    <cellStyle name="Calculation 2 4 8 3 4 2" xfId="55080" xr:uid="{11A426F3-04F5-4065-A3A7-D118A168123F}"/>
    <cellStyle name="Calculation 2 4 8 3 5" xfId="53380" xr:uid="{63F6484D-4620-42B7-BA2E-135B79A63975}"/>
    <cellStyle name="Calculation 2 4 8 3 6" xfId="46674" xr:uid="{837FA619-03E7-4E4F-AB43-FE819A943AAA}"/>
    <cellStyle name="Calculation 2 4 8 4" xfId="42966" xr:uid="{E44F8FED-ADB5-4813-AE2B-011577830C60}"/>
    <cellStyle name="Calculation 2 4 8 4 2" xfId="56082" xr:uid="{3481EE06-4E0C-42CD-B2C1-CC512D1EAC1D}"/>
    <cellStyle name="Calculation 2 4 8 4 3" xfId="49300" xr:uid="{9A3EA120-0DC6-4B57-9786-6F56FE87FB4F}"/>
    <cellStyle name="Calculation 2 4 8 5" xfId="44490" xr:uid="{87431615-0C88-4B33-B832-D06CB1F1B58C}"/>
    <cellStyle name="Calculation 2 4 8 5 2" xfId="58371" xr:uid="{230E6144-76BD-4906-8EF6-510E77066D5D}"/>
    <cellStyle name="Calculation 2 4 8 5 3" xfId="51589" xr:uid="{32BBD6C5-1B18-4E62-BD62-6A32C74725F0}"/>
    <cellStyle name="Calculation 2 4 8 6" xfId="45766" xr:uid="{01097E19-1F78-4C18-998D-ABCB88E92560}"/>
    <cellStyle name="Calculation 2 4 8 6 2" xfId="54242" xr:uid="{E7984809-6B08-4184-B2E2-C21DD1E8A285}"/>
    <cellStyle name="Calculation 2 4 8 7" xfId="52783" xr:uid="{0E966A58-6160-44B4-8C96-B79DAFBAEFB7}"/>
    <cellStyle name="Calculation 2 4 9" xfId="4746" xr:uid="{80D639A1-BDA5-48FF-992A-6A63E09F2E09}"/>
    <cellStyle name="Calculation 2 4 9 2" xfId="7332" xr:uid="{1D23743E-A8AB-4DA0-9CE0-132DE11E73BE}"/>
    <cellStyle name="Calculation 2 4 9 2 2" xfId="16321" xr:uid="{A867AF1C-818D-4EE9-9D8A-886F5069EF51}"/>
    <cellStyle name="Calculation 2 4 9 2 2 2" xfId="31879" xr:uid="{D105F0B3-A9C7-4E2B-AE09-11B887EB2F84}"/>
    <cellStyle name="Calculation 2 4 9 2 2 2 2" xfId="56594" xr:uid="{37F1BF4A-57DE-44C2-8863-1C265FBA3F3C}"/>
    <cellStyle name="Calculation 2 4 9 2 2 3" xfId="49812" xr:uid="{B8E7EAC2-C660-4825-85AD-F12CE511289D}"/>
    <cellStyle name="Calculation 2 4 9 2 3" xfId="22335" xr:uid="{305E79C6-1A84-4E0E-AA1A-6FA999BE34BA}"/>
    <cellStyle name="Calculation 2 4 9 2 3 2" xfId="59020" xr:uid="{725D679F-B1A3-4FAD-BC1D-B1DD3EDD54E5}"/>
    <cellStyle name="Calculation 2 4 9 2 3 3" xfId="52239" xr:uid="{DA19B951-F7A6-423F-97DD-C8A0CD0E184F}"/>
    <cellStyle name="Calculation 2 4 9 2 4" xfId="47929" xr:uid="{1BCB9BB7-8AB6-45FC-9059-BE4CB437D3E2}"/>
    <cellStyle name="Calculation 2 4 9 2 4 2" xfId="54727" xr:uid="{61470AC1-0C1A-4D72-AFDC-2AD5E42F3ADA}"/>
    <cellStyle name="Calculation 2 4 9 2 5" xfId="53067" xr:uid="{4739CBAA-2C2A-480A-9957-9EE2D2410530}"/>
    <cellStyle name="Calculation 2 4 9 2 6" xfId="46315" xr:uid="{AB5D502A-5BEA-4C0C-B1BB-1A2D531D39C1}"/>
    <cellStyle name="Calculation 2 4 9 3" xfId="9969" xr:uid="{702930CC-3220-4FEA-988F-FAC9063B742D}"/>
    <cellStyle name="Calculation 2 4 9 3 2" xfId="18958" xr:uid="{A56142C9-E5BA-4BEE-80EB-1C86E63C3D0F}"/>
    <cellStyle name="Calculation 2 4 9 3 2 2" xfId="32032" xr:uid="{02580E96-DEC1-47D4-9772-32444045DE6E}"/>
    <cellStyle name="Calculation 2 4 9 3 2 2 2" xfId="56990" xr:uid="{51625E9F-D554-4549-96DF-6D18825897A1}"/>
    <cellStyle name="Calculation 2 4 9 3 2 3" xfId="50208" xr:uid="{CBE0AEA9-AEB0-473F-B8C1-510CFD8C8B62}"/>
    <cellStyle name="Calculation 2 4 9 3 3" xfId="34546" xr:uid="{5EBDE736-0A83-4B14-86F1-8B108B95CC66}"/>
    <cellStyle name="Calculation 2 4 9 3 3 2" xfId="55691" xr:uid="{DD73E4D4-5CC4-480E-8233-CE04867E634A}"/>
    <cellStyle name="Calculation 2 4 9 3 3 3" xfId="48910" xr:uid="{43F7DC11-94D9-4108-9A15-FFDE7384BEB6}"/>
    <cellStyle name="Calculation 2 4 9 3 4" xfId="48325" xr:uid="{CDD7DAD5-5ADB-4B24-B93F-A173A389A716}"/>
    <cellStyle name="Calculation 2 4 9 3 4 2" xfId="55117" xr:uid="{E1F5E5AA-8FEB-48E1-A35C-1510BE26801B}"/>
    <cellStyle name="Calculation 2 4 9 3 5" xfId="53417" xr:uid="{38824414-A951-4318-8E7D-BF39EB3AFECA}"/>
    <cellStyle name="Calculation 2 4 9 3 6" xfId="46711" xr:uid="{1653F438-8651-4863-8FFD-5177B3492C3E}"/>
    <cellStyle name="Calculation 2 4 9 4" xfId="13735" xr:uid="{74CECC6E-B672-40AE-BF82-14EBD18568CF}"/>
    <cellStyle name="Calculation 2 4 9 4 2" xfId="23942" xr:uid="{68DD52B0-FB0B-422E-92A7-054264D12B22}"/>
    <cellStyle name="Calculation 2 4 9 4 2 2" xfId="56122" xr:uid="{4643D165-9E9F-4ADF-8BB5-47FA752C896D}"/>
    <cellStyle name="Calculation 2 4 9 4 3" xfId="49340" xr:uid="{7A6E22BE-E0DD-43BC-9F5F-1BA58086C3D1}"/>
    <cellStyle name="Calculation 2 4 9 5" xfId="23198" xr:uid="{C5C4F8E4-A5C7-4FB7-9B43-C246B3853BCF}"/>
    <cellStyle name="Calculation 2 4 9 5 2" xfId="58370" xr:uid="{7491350D-A72F-4AAD-A5BA-F304CC8E7FF3}"/>
    <cellStyle name="Calculation 2 4 9 5 3" xfId="51588" xr:uid="{1A0D97B8-979F-46B6-BB63-51D425DA11A1}"/>
    <cellStyle name="Calculation 2 4 9 6" xfId="44543" xr:uid="{3F002B44-87C1-4AE9-91F9-0980599B0CBF}"/>
    <cellStyle name="Calculation 2 4 9 6 2" xfId="54279" xr:uid="{26C6EB59-DAA6-42B3-8155-57FBC646A5CD}"/>
    <cellStyle name="Calculation 2 4 9 6 3" xfId="47466" xr:uid="{709E967C-B69C-4BDA-AB09-D8A9333143FD}"/>
    <cellStyle name="Calculation 2 4 9 7" xfId="45806" xr:uid="{41AB90A2-9DA9-4103-8E8B-87F091556727}"/>
    <cellStyle name="Calculation 2 5" xfId="220" xr:uid="{78AF89C2-F67D-4628-830C-7FDFD40086D9}"/>
    <cellStyle name="Calculation 2 5 10" xfId="9106" xr:uid="{5D9DFFE5-4AEC-49A8-829C-123B449CD18F}"/>
    <cellStyle name="Calculation 2 5 10 2" xfId="18095" xr:uid="{318EBDEB-7DD7-48EF-9EFA-747EF85024C8}"/>
    <cellStyle name="Calculation 2 5 10 2 2" xfId="35040" xr:uid="{A13AD9D1-9706-4F5C-9779-024B055AD1CD}"/>
    <cellStyle name="Calculation 2 5 10 3" xfId="37441" xr:uid="{357AC0BD-D82C-4BA7-8BAA-98E5E14A81D8}"/>
    <cellStyle name="Calculation 2 5 11" xfId="9703" xr:uid="{56E6F814-922B-4588-B0EB-B68F2DE0A07B}"/>
    <cellStyle name="Calculation 2 5 11 2" xfId="18692" xr:uid="{9DD44489-AE9B-4F98-B3E4-1EA98E629E5A}"/>
    <cellStyle name="Calculation 2 5 11 2 2" xfId="31572" xr:uid="{FF04E6F9-37EC-4AE5-9AEB-4049CB228C35}"/>
    <cellStyle name="Calculation 2 5 11 3" xfId="31082" xr:uid="{97743293-E3A7-4204-9F39-C1709A79724E}"/>
    <cellStyle name="Calculation 2 5 12" xfId="2226" xr:uid="{C3DFF376-1F81-4EB0-9871-F312A7423354}"/>
    <cellStyle name="Calculation 2 5 12 2" xfId="42556" xr:uid="{D3C69B4A-E812-4242-A023-CB9632E34FE0}"/>
    <cellStyle name="Calculation 2 5 13" xfId="13135" xr:uid="{B0ED52F4-55A6-4926-96D1-6690611B2858}"/>
    <cellStyle name="Calculation 2 5 13 2" xfId="32003" xr:uid="{F07402C0-C8DF-40FD-B69F-AD17A9021BA9}"/>
    <cellStyle name="Calculation 2 5 14" xfId="28509" xr:uid="{54025BE8-88D9-44F9-A2B0-62BC87FF89B8}"/>
    <cellStyle name="Calculation 2 5 15" xfId="44291" xr:uid="{E22A82D3-2990-420A-B8BF-8CB0DFDA2A0A}"/>
    <cellStyle name="Calculation 2 5 16" xfId="45530" xr:uid="{33835CDF-1EF9-4BF9-82A2-DDBBED7FDB12}"/>
    <cellStyle name="Calculation 2 5 2" xfId="569" xr:uid="{0434415B-79F3-41B0-AD9A-8EE9EAB68E59}"/>
    <cellStyle name="Calculation 2 5 2 2" xfId="4960" xr:uid="{6299AF94-0801-4475-B1D6-05745F5F5365}"/>
    <cellStyle name="Calculation 2 5 2 2 2" xfId="7546" xr:uid="{B788B886-217E-4642-B519-246B91A58BF7}"/>
    <cellStyle name="Calculation 2 5 2 2 2 2" xfId="16535" xr:uid="{5041C22B-3055-460C-85F1-07A57C18ABE3}"/>
    <cellStyle name="Calculation 2 5 2 2 2 2 2" xfId="31367" xr:uid="{6782E439-882F-4FE0-AE96-5A86AF221BE3}"/>
    <cellStyle name="Calculation 2 5 2 2 2 3" xfId="36111" xr:uid="{40C08207-7C26-4061-BB09-41DC0458DE43}"/>
    <cellStyle name="Calculation 2 5 2 2 2 4" xfId="56318" xr:uid="{C823AB97-095E-4047-B2BA-89DF23E00DB9}"/>
    <cellStyle name="Calculation 2 5 2 2 3" xfId="10183" xr:uid="{DEDEAEA6-643C-4628-AAE8-D2434EBDD839}"/>
    <cellStyle name="Calculation 2 5 2 2 3 2" xfId="19172" xr:uid="{DBF1FC6D-D55B-4A4D-A1F1-C5FC187BA38E}"/>
    <cellStyle name="Calculation 2 5 2 2 3 2 2" xfId="29292" xr:uid="{0BD12F4C-4041-41F7-95DB-6C9C7EFD3218}"/>
    <cellStyle name="Calculation 2 5 2 2 3 3" xfId="24126" xr:uid="{AA4B39E9-8285-45AA-8FE5-DABE78436280}"/>
    <cellStyle name="Calculation 2 5 2 2 4" xfId="13949" xr:uid="{6F700CE3-1DA1-44C7-9B12-B574866A1CBB}"/>
    <cellStyle name="Calculation 2 5 2 2 4 2" xfId="25907" xr:uid="{706E61C7-3079-402D-9FF9-476BFD72AEBB}"/>
    <cellStyle name="Calculation 2 5 2 2 5" xfId="23872" xr:uid="{8D3C9472-BDD0-453B-9BD6-964130D86C0D}"/>
    <cellStyle name="Calculation 2 5 2 2 6" xfId="49536" xr:uid="{41DA8333-BB7C-40A0-A112-F320913FE56E}"/>
    <cellStyle name="Calculation 2 5 2 3" xfId="3006" xr:uid="{6A15CCF2-BF88-4EA0-8CE6-6DEF5C4700A9}"/>
    <cellStyle name="Calculation 2 5 2 3 2" xfId="26119" xr:uid="{4BD1F11A-D848-4E3A-8827-63BC1BD22491}"/>
    <cellStyle name="Calculation 2 5 2 3 2 2" xfId="57642" xr:uid="{26E11ABC-33A0-479F-BEF4-DDCDBC4429B5}"/>
    <cellStyle name="Calculation 2 5 2 3 3" xfId="50860" xr:uid="{78914E24-CBAD-4055-B849-B317553181BD}"/>
    <cellStyle name="Calculation 2 5 2 4" xfId="22555" xr:uid="{6742517E-3A93-4A3E-9C6D-6A4B58BDE12C}"/>
    <cellStyle name="Calculation 2 5 2 4 2" xfId="54463" xr:uid="{2F5604D7-C8BE-41F4-A247-9BC3B667F11E}"/>
    <cellStyle name="Calculation 2 5 2 4 3" xfId="47653" xr:uid="{D02661E3-F4D4-4F12-9D75-9D50550229AE}"/>
    <cellStyle name="Calculation 2 5 2 5" xfId="52914" xr:uid="{EA97341B-3731-460F-9DEC-B5628F515F75}"/>
    <cellStyle name="Calculation 2 5 2 6" xfId="46045" xr:uid="{38294DA0-7DC1-4EB8-AFCD-3188AB4DED56}"/>
    <cellStyle name="Calculation 2 5 3" xfId="914" xr:uid="{A399C7A2-899D-4E5D-9926-EB0615564974}"/>
    <cellStyle name="Calculation 2 5 3 2" xfId="5281" xr:uid="{EDC5862E-1154-4C5E-A814-19060FFE7B0E}"/>
    <cellStyle name="Calculation 2 5 3 2 2" xfId="7867" xr:uid="{BAB9EDFF-F226-4FDF-BA56-3E648EC0D80A}"/>
    <cellStyle name="Calculation 2 5 3 2 2 2" xfId="16856" xr:uid="{18F09344-B6F6-41A4-AE6C-EEB636776355}"/>
    <cellStyle name="Calculation 2 5 3 2 2 2 2" xfId="23720" xr:uid="{E42C91AF-FFB7-489E-BDC6-68D85696D9BA}"/>
    <cellStyle name="Calculation 2 5 3 2 2 3" xfId="30216" xr:uid="{F683DB07-A1B3-4E91-8E92-BF06248B7ACE}"/>
    <cellStyle name="Calculation 2 5 3 2 2 4" xfId="56726" xr:uid="{76F270CF-8BD9-4221-B8D4-F990EA264C74}"/>
    <cellStyle name="Calculation 2 5 3 2 3" xfId="10504" xr:uid="{1DF8C36A-0A3A-4F2A-AF12-EA51E8F072DC}"/>
    <cellStyle name="Calculation 2 5 3 2 3 2" xfId="19493" xr:uid="{CF61A7E0-48E7-4CA1-AA5D-C6B6B9E3A5D5}"/>
    <cellStyle name="Calculation 2 5 3 2 3 2 2" xfId="40473" xr:uid="{FBC39BC1-CB68-4BC9-A370-C5F994E9F47E}"/>
    <cellStyle name="Calculation 2 5 3 2 3 3" xfId="26510" xr:uid="{01A65933-4B7F-443E-8CBB-9D042234A86C}"/>
    <cellStyle name="Calculation 2 5 3 2 4" xfId="14270" xr:uid="{74F79EC5-AD1B-4450-961C-7BE74BD3C061}"/>
    <cellStyle name="Calculation 2 5 3 2 4 2" xfId="30992" xr:uid="{D66C45D2-7090-4E7E-BF6E-46B0440D78C0}"/>
    <cellStyle name="Calculation 2 5 3 2 5" xfId="38543" xr:uid="{6C895799-0252-42DA-9EA4-2E3A7BCACB3C}"/>
    <cellStyle name="Calculation 2 5 3 2 6" xfId="49944" xr:uid="{59FD869F-AE9E-4CBF-B3A7-4086E06D4B23}"/>
    <cellStyle name="Calculation 2 5 3 3" xfId="3351" xr:uid="{518F95AB-233F-487A-8D22-23883B06F4B5}"/>
    <cellStyle name="Calculation 2 5 3 3 2" xfId="33244" xr:uid="{B22E75AA-0673-4682-90B1-3B7B2B5397DF}"/>
    <cellStyle name="Calculation 2 5 3 3 2 2" xfId="58607" xr:uid="{9FB76D5C-1D48-421D-8310-557B24DDE9FC}"/>
    <cellStyle name="Calculation 2 5 3 3 3" xfId="51826" xr:uid="{3A6055B0-8D88-48AB-B8EA-231EFCDD417A}"/>
    <cellStyle name="Calculation 2 5 3 4" xfId="41101" xr:uid="{7562C4B3-4CF3-44F1-AB62-8149E3757023}"/>
    <cellStyle name="Calculation 2 5 3 4 2" xfId="54853" xr:uid="{CEC3A93E-6C7F-4ED8-A438-0E52BB2797B9}"/>
    <cellStyle name="Calculation 2 5 3 4 3" xfId="48061" xr:uid="{0F9A3612-06C2-4C3C-9CB8-9F90D76EBE8A}"/>
    <cellStyle name="Calculation 2 5 3 5" xfId="53153" xr:uid="{17AF4F8C-49FF-4FA5-9CF1-84742B4C7CC1}"/>
    <cellStyle name="Calculation 2 5 3 6" xfId="46447" xr:uid="{DB299C01-A639-4BE9-AA68-B2B1D0D4D12F}"/>
    <cellStyle name="Calculation 2 5 4" xfId="1258" xr:uid="{544C493E-7AED-485A-9FF3-ABE36B3A5AB3}"/>
    <cellStyle name="Calculation 2 5 4 2" xfId="5603" xr:uid="{ACA6144C-65B9-49F7-B7E7-D72F71C40275}"/>
    <cellStyle name="Calculation 2 5 4 2 2" xfId="8189" xr:uid="{D336686F-5AB8-4A8F-8197-0061929C0C36}"/>
    <cellStyle name="Calculation 2 5 4 2 2 2" xfId="17178" xr:uid="{498FF4CA-F038-4F64-A204-85F9D639435C}"/>
    <cellStyle name="Calculation 2 5 4 2 2 2 2" xfId="32300" xr:uid="{DF083739-BE2F-4A32-A1DB-4B68BEF94C3A}"/>
    <cellStyle name="Calculation 2 5 4 2 2 3" xfId="35372" xr:uid="{B2F163AA-57F1-4F1A-9E1A-F7D8EA094486}"/>
    <cellStyle name="Calculation 2 5 4 2 3" xfId="10826" xr:uid="{9BCD81DC-8F06-4F8E-86B7-863AE7F7BF7F}"/>
    <cellStyle name="Calculation 2 5 4 2 3 2" xfId="19815" xr:uid="{8F1CD47C-4F27-4140-9F08-380A582512D6}"/>
    <cellStyle name="Calculation 2 5 4 2 3 2 2" xfId="37690" xr:uid="{C33037C9-DE41-4A0A-BCE2-37A4FBFB9321}"/>
    <cellStyle name="Calculation 2 5 4 2 3 3" xfId="36016" xr:uid="{021C1414-C2C6-4F6F-9CCC-D4125C7A7459}"/>
    <cellStyle name="Calculation 2 5 4 2 4" xfId="14592" xr:uid="{91F0BF31-6B94-4F00-A4C2-EE9E78718B74}"/>
    <cellStyle name="Calculation 2 5 4 2 4 2" xfId="30093" xr:uid="{C8E851A2-1B19-4307-9953-830398318079}"/>
    <cellStyle name="Calculation 2 5 4 2 5" xfId="29614" xr:uid="{84EAF72A-BE49-4242-A1E5-6BC159AB04EE}"/>
    <cellStyle name="Calculation 2 5 4 2 6" xfId="55846" xr:uid="{A6300505-92AD-42D3-9508-B4A506360236}"/>
    <cellStyle name="Calculation 2 5 4 3" xfId="3695" xr:uid="{90F0EB50-9297-486A-8043-B836B952C37A}"/>
    <cellStyle name="Calculation 2 5 4 3 2" xfId="33577" xr:uid="{5C079C61-0822-4DB9-996B-20B0BACE4098}"/>
    <cellStyle name="Calculation 2 5 4 4" xfId="26798" xr:uid="{C90114A3-7455-4EF8-9DED-10BF53C9654D}"/>
    <cellStyle name="Calculation 2 5 4 5" xfId="49064" xr:uid="{B72C8D16-0DA3-4FC2-AD4D-1948597A6AC5}"/>
    <cellStyle name="Calculation 2 5 5" xfId="1832" xr:uid="{D662E3C7-47E2-4A8A-8992-2FFA1ECA22F1}"/>
    <cellStyle name="Calculation 2 5 5 2" xfId="6149" xr:uid="{BE8FD16D-512C-4222-9946-B32CFA18FE32}"/>
    <cellStyle name="Calculation 2 5 5 2 2" xfId="8735" xr:uid="{208C39AD-4ED4-465C-93E9-50C4775E24B5}"/>
    <cellStyle name="Calculation 2 5 5 2 2 2" xfId="17724" xr:uid="{01FB20F2-E32F-4976-BBFB-89A35C22FC28}"/>
    <cellStyle name="Calculation 2 5 5 2 2 2 2" xfId="29158" xr:uid="{6629D68A-8DB1-4EF7-9223-9CFA8F09FEAD}"/>
    <cellStyle name="Calculation 2 5 5 2 2 3" xfId="39324" xr:uid="{266D1561-1D1C-4701-9A7F-221E0460CE97}"/>
    <cellStyle name="Calculation 2 5 5 2 3" xfId="11372" xr:uid="{B43496EC-717E-45F9-A803-A995FF61618E}"/>
    <cellStyle name="Calculation 2 5 5 2 3 2" xfId="20361" xr:uid="{F7CC0551-5E06-49BF-8ACF-12B6B3BA48F4}"/>
    <cellStyle name="Calculation 2 5 5 2 3 2 2" xfId="36404" xr:uid="{10880326-29DD-4991-9683-D455BDC104F4}"/>
    <cellStyle name="Calculation 2 5 5 2 3 3" xfId="22345" xr:uid="{38143272-B1B7-4098-8030-80734B8F8EEE}"/>
    <cellStyle name="Calculation 2 5 5 2 4" xfId="15138" xr:uid="{B524AC25-FF51-46F3-9EBB-43DB6BAE3446}"/>
    <cellStyle name="Calculation 2 5 5 2 4 2" xfId="23584" xr:uid="{5D29B65E-D677-4FD6-84B3-17F38BCE6A5C}"/>
    <cellStyle name="Calculation 2 5 5 2 5" xfId="40169" xr:uid="{6FBFC1BA-E40C-4609-BA8F-9C393614D73E}"/>
    <cellStyle name="Calculation 2 5 5 2 6" xfId="58218" xr:uid="{22713F94-1590-484E-8F42-E16B3BC5AB19}"/>
    <cellStyle name="Calculation 2 5 5 3" xfId="4269" xr:uid="{755245D6-2488-4BCE-9EFA-E674029EE19E}"/>
    <cellStyle name="Calculation 2 5 5 3 2" xfId="41112" xr:uid="{C14EA06B-DE62-437B-B854-95C4C8DB02EB}"/>
    <cellStyle name="Calculation 2 5 5 4" xfId="30820" xr:uid="{3BB6E891-E523-464F-9757-AC8B5230A6CA}"/>
    <cellStyle name="Calculation 2 5 5 5" xfId="51436" xr:uid="{F3F88C58-4308-4A4E-8093-78172AFBB62F}"/>
    <cellStyle name="Calculation 2 5 6" xfId="1653" xr:uid="{31B88CA7-0A7E-4E48-9307-4A630432EA61}"/>
    <cellStyle name="Calculation 2 5 6 2" xfId="5983" xr:uid="{C8676CF3-109D-49C2-8763-E6854ABB1274}"/>
    <cellStyle name="Calculation 2 5 6 2 2" xfId="8569" xr:uid="{E7C2DB8F-A8C1-475F-AC58-0494A3FD3973}"/>
    <cellStyle name="Calculation 2 5 6 2 2 2" xfId="17558" xr:uid="{339C40A8-29A4-4A25-8B8E-46FE3E75C63F}"/>
    <cellStyle name="Calculation 2 5 6 2 2 2 2" xfId="27155" xr:uid="{47BE7618-686D-476C-8475-A680C1338BFC}"/>
    <cellStyle name="Calculation 2 5 6 2 2 3" xfId="25607" xr:uid="{8611E2C4-A3C4-44EA-A7FB-6D85AEA09892}"/>
    <cellStyle name="Calculation 2 5 6 2 3" xfId="11206" xr:uid="{59B09DE8-4F9D-4211-8841-D2D764F15C5E}"/>
    <cellStyle name="Calculation 2 5 6 2 3 2" xfId="20195" xr:uid="{18A0149B-44F3-4100-A861-698B824977F8}"/>
    <cellStyle name="Calculation 2 5 6 2 3 2 2" xfId="30275" xr:uid="{27AAB751-B9F4-4069-9D3E-ACA96FA1AD0E}"/>
    <cellStyle name="Calculation 2 5 6 2 3 3" xfId="36032" xr:uid="{2531DF76-05CF-4B1C-9BE3-1D6FDBD1683C}"/>
    <cellStyle name="Calculation 2 5 6 2 4" xfId="14972" xr:uid="{75878996-1F66-4A86-97EB-0BFF33C59E61}"/>
    <cellStyle name="Calculation 2 5 6 2 4 2" xfId="36919" xr:uid="{EA8AA207-0B5A-4A15-9D04-2A5313AA35AD}"/>
    <cellStyle name="Calculation 2 5 6 2 5" xfId="41357" xr:uid="{F5540CF2-B1CC-4346-978E-29ECBD95AA24}"/>
    <cellStyle name="Calculation 2 5 6 2 6" xfId="54015" xr:uid="{5F9E8E1A-8AFE-470B-864E-ABB435951BDB}"/>
    <cellStyle name="Calculation 2 5 6 3" xfId="4090" xr:uid="{E4E3B7A7-5811-443E-B24F-45A62D0A73AF}"/>
    <cellStyle name="Calculation 2 5 6 3 2" xfId="43879" xr:uid="{EB0DB259-A9B9-4E90-8567-4D3C0FBA87BB}"/>
    <cellStyle name="Calculation 2 5 6 4" xfId="33942" xr:uid="{44FC49F6-68E8-4A8D-800D-DA1BF79E8B7C}"/>
    <cellStyle name="Calculation 2 5 6 5" xfId="47347" xr:uid="{7F32EE3D-B5FE-4CD8-A30B-DB37263BB521}"/>
    <cellStyle name="Calculation 2 5 7" xfId="2688" xr:uid="{95070956-A646-490B-B5A7-DFDD5E1DE826}"/>
    <cellStyle name="Calculation 2 5 7 2" xfId="6878" xr:uid="{26F001DA-1155-49C7-A32E-4BD9364A6700}"/>
    <cellStyle name="Calculation 2 5 7 2 2" xfId="12020" xr:uid="{C8F72543-A577-4A95-837F-195BB1A3CE97}"/>
    <cellStyle name="Calculation 2 5 7 2 2 2" xfId="21009" xr:uid="{A3DDCCCF-3CE8-4AF8-BAED-F20B7307C016}"/>
    <cellStyle name="Calculation 2 5 7 2 2 2 2" xfId="26226" xr:uid="{18EBA5E4-2344-49D5-AC57-22B2C8D1B1B4}"/>
    <cellStyle name="Calculation 2 5 7 2 2 3" xfId="22902" xr:uid="{ABEFDED0-D029-4AA4-8925-1D638CC65AFD}"/>
    <cellStyle name="Calculation 2 5 7 2 3" xfId="12845" xr:uid="{7A41CC4C-09DF-4325-BB89-623DC9CC400C}"/>
    <cellStyle name="Calculation 2 5 7 2 3 2" xfId="21834" xr:uid="{F566174F-4DD7-457B-ADB7-05F0CDB114D3}"/>
    <cellStyle name="Calculation 2 5 7 2 3 2 2" xfId="23076" xr:uid="{47A59728-17B8-4A24-95FF-0A66AA50AEDD}"/>
    <cellStyle name="Calculation 2 5 7 2 3 3" xfId="28828" xr:uid="{7A209F89-0985-477C-B6BC-D9482FD5914A}"/>
    <cellStyle name="Calculation 2 5 7 2 4" xfId="15867" xr:uid="{B9F2A297-A089-41DA-8AEC-144452E2DE7E}"/>
    <cellStyle name="Calculation 2 5 7 2 4 2" xfId="32526" xr:uid="{D0ADDACB-F528-438A-A079-7066899A9D56}"/>
    <cellStyle name="Calculation 2 5 7 2 5" xfId="27687" xr:uid="{25670695-2F66-4A9D-B68C-C4EE3B9DB38B}"/>
    <cellStyle name="Calculation 2 5 7 3" xfId="9449" xr:uid="{9947E293-4305-4AFE-8936-5EDA785695AB}"/>
    <cellStyle name="Calculation 2 5 7 3 2" xfId="18438" xr:uid="{F59D53E5-9614-4525-A8E7-B0E5009FE656}"/>
    <cellStyle name="Calculation 2 5 7 3 2 2" xfId="26972" xr:uid="{A8BE5DD7-0C76-4E99-BBC8-59A025EDDF55}"/>
    <cellStyle name="Calculation 2 5 7 3 3" xfId="23404" xr:uid="{72286B7A-E096-4A19-A29C-5BE723AAB713}"/>
    <cellStyle name="Calculation 2 5 7 4" xfId="27133" xr:uid="{27552ED5-C38A-4428-B72E-DA923FED8D30}"/>
    <cellStyle name="Calculation 2 5 7 5" xfId="52651" xr:uid="{CED084CC-8640-4A82-B4D4-49907C0A503D}"/>
    <cellStyle name="Calculation 2 5 8" xfId="2551" xr:uid="{43D7D34D-6DC2-47EB-8139-6965D6394632}"/>
    <cellStyle name="Calculation 2 5 8 2" xfId="6792" xr:uid="{E2366AA5-CB79-4AAC-90C8-BD90A68F815F}"/>
    <cellStyle name="Calculation 2 5 8 2 2" xfId="15781" xr:uid="{BD52DE39-DB7C-4A70-8B86-60E356670A6D}"/>
    <cellStyle name="Calculation 2 5 8 2 2 2" xfId="32870" xr:uid="{559643D3-C2FB-4282-815C-5F1440DAC608}"/>
    <cellStyle name="Calculation 2 5 8 2 3" xfId="38072" xr:uid="{57354F6E-FBC2-402B-A639-7E0A18122052}"/>
    <cellStyle name="Calculation 2 5 8 3" xfId="9362" xr:uid="{13E17996-1597-4D80-87E4-6579D95046E2}"/>
    <cellStyle name="Calculation 2 5 8 3 2" xfId="18351" xr:uid="{188961E4-4ED5-447B-B9E5-F4AB2E43C74E}"/>
    <cellStyle name="Calculation 2 5 8 3 2 2" xfId="22209" xr:uid="{5D07F3D4-26F2-4C10-BC57-025DC14B9C4A}"/>
    <cellStyle name="Calculation 2 5 8 3 3" xfId="22973" xr:uid="{20E06D53-8930-4A3E-95AB-8BB376A56F0A}"/>
    <cellStyle name="Calculation 2 5 8 4" xfId="13405" xr:uid="{18E95D64-0EEE-49B8-B7AC-E515B182D690}"/>
    <cellStyle name="Calculation 2 5 8 4 2" xfId="27645" xr:uid="{B601153F-22CD-462D-AF62-993EF0738125}"/>
    <cellStyle name="Calculation 2 5 8 5" xfId="32624" xr:uid="{98FCBF51-1F9C-4341-A971-A759F5B95D40}"/>
    <cellStyle name="Calculation 2 5 9" xfId="6522" xr:uid="{226DE710-98B7-4652-B8C5-E8D9DE7C6E4E}"/>
    <cellStyle name="Calculation 2 5 9 2" xfId="11743" xr:uid="{D8617267-460D-4F4C-8057-36658A7ADC19}"/>
    <cellStyle name="Calculation 2 5 9 2 2" xfId="20732" xr:uid="{58798177-0855-42E0-AD9C-9AB7FEC65E22}"/>
    <cellStyle name="Calculation 2 5 9 2 2 2" xfId="30599" xr:uid="{2753825A-D14B-4953-95AB-96DB4773CA40}"/>
    <cellStyle name="Calculation 2 5 9 2 3" xfId="26391" xr:uid="{8E9053F3-3613-417A-AE74-DC92A794946A}"/>
    <cellStyle name="Calculation 2 5 9 3" xfId="15511" xr:uid="{D710EDA8-58F3-48B8-AC6E-3A60D9312531}"/>
    <cellStyle name="Calculation 2 5 9 3 2" xfId="24110" xr:uid="{E2C9C5BB-A745-4966-9273-77ACC280A83B}"/>
    <cellStyle name="Calculation 2 5 9 4" xfId="33902" xr:uid="{3788958C-D6EA-401C-8E53-157A46CBF036}"/>
    <cellStyle name="Calculation 2 6" xfId="360" xr:uid="{C8CFD9CB-C8BC-45D7-B13F-BCD1F48C0CD3}"/>
    <cellStyle name="Calculation 2 6 10" xfId="9231" xr:uid="{C4D6DB4E-355A-4104-9EB7-744C406413A4}"/>
    <cellStyle name="Calculation 2 6 10 2" xfId="18220" xr:uid="{DA3A95D9-7A70-4F28-9DA1-42669459DED1}"/>
    <cellStyle name="Calculation 2 6 10 2 2" xfId="23336" xr:uid="{6A6ED5B1-E42D-4E94-A4AF-8F61CAABE04C}"/>
    <cellStyle name="Calculation 2 6 10 3" xfId="36538" xr:uid="{65C2C939-E5F1-4385-B176-901DC1583C4E}"/>
    <cellStyle name="Calculation 2 6 11" xfId="12387" xr:uid="{0EF8DB3C-7E8D-4581-A4FF-895E0B4CFBF8}"/>
    <cellStyle name="Calculation 2 6 11 2" xfId="21376" xr:uid="{924B56DC-F900-4A39-84E7-B88791A612C9}"/>
    <cellStyle name="Calculation 2 6 11 2 2" xfId="35181" xr:uid="{559FEC44-DF48-470C-9DD5-1FBBAD4A8533}"/>
    <cellStyle name="Calculation 2 6 11 3" xfId="36595" xr:uid="{F979AA75-C63D-45D1-96E1-44D6CDD5ECEF}"/>
    <cellStyle name="Calculation 2 6 12" xfId="2366" xr:uid="{0BE265D4-3696-42CF-B31A-E5630EF3CF3F}"/>
    <cellStyle name="Calculation 2 6 12 2" xfId="39053" xr:uid="{23BF3C8A-F8FF-42D7-B272-EAAD9E2DB239}"/>
    <cellStyle name="Calculation 2 6 13" xfId="13275" xr:uid="{D8F80E05-F59E-402B-A5EE-0F6E54C17477}"/>
    <cellStyle name="Calculation 2 6 13 2" xfId="43584" xr:uid="{5BE3C5B2-5938-473F-8FC7-366C4F2EC09A}"/>
    <cellStyle name="Calculation 2 6 14" xfId="29400" xr:uid="{8A0D9CF5-FB9F-4752-98E7-B14246CA206C}"/>
    <cellStyle name="Calculation 2 6 15" xfId="44313" xr:uid="{2111A0CD-5CDC-44EE-A4B0-D7F7D1F5D3E2}"/>
    <cellStyle name="Calculation 2 6 16" xfId="45547" xr:uid="{2CB88CB0-D01B-472D-8C01-0D1C5F64994B}"/>
    <cellStyle name="Calculation 2 6 2" xfId="709" xr:uid="{04A0237B-783A-4330-A07A-088393EA70D6}"/>
    <cellStyle name="Calculation 2 6 2 2" xfId="5085" xr:uid="{C50780E0-6C58-470E-8E84-1D4A1D0332AA}"/>
    <cellStyle name="Calculation 2 6 2 2 2" xfId="7671" xr:uid="{B980D7F0-6AF5-4E86-B0C5-6C80C53505B5}"/>
    <cellStyle name="Calculation 2 6 2 2 2 2" xfId="16660" xr:uid="{257E4B41-8D17-4046-94D7-D4D63C85F9E0}"/>
    <cellStyle name="Calculation 2 6 2 2 2 2 2" xfId="39813" xr:uid="{7971A263-6857-4216-8D82-4F2091964B5A}"/>
    <cellStyle name="Calculation 2 6 2 2 2 3" xfId="22506" xr:uid="{1CB9FAB1-D906-413C-88F3-67A71483DDBF}"/>
    <cellStyle name="Calculation 2 6 2 2 2 4" xfId="56335" xr:uid="{BB48B80F-BCB6-4E95-8FC8-6E3C049E54D3}"/>
    <cellStyle name="Calculation 2 6 2 2 3" xfId="10308" xr:uid="{D0ACB9BD-BB2C-4C9E-9A8F-8D39C436B480}"/>
    <cellStyle name="Calculation 2 6 2 2 3 2" xfId="19297" xr:uid="{0A7E672F-E9F6-4D9F-A00E-A51203094D32}"/>
    <cellStyle name="Calculation 2 6 2 2 3 2 2" xfId="38354" xr:uid="{CF9DED51-7CBE-4137-B49A-9E2742A3A242}"/>
    <cellStyle name="Calculation 2 6 2 2 3 3" xfId="22479" xr:uid="{1D3A9760-F772-4B2A-9BC1-663DDB990151}"/>
    <cellStyle name="Calculation 2 6 2 2 4" xfId="14074" xr:uid="{C9199B1B-4160-4601-BACD-7110440BF0D2}"/>
    <cellStyle name="Calculation 2 6 2 2 4 2" xfId="35074" xr:uid="{A92ADC1C-28A2-4828-B790-A08260B0490D}"/>
    <cellStyle name="Calculation 2 6 2 2 5" xfId="32813" xr:uid="{E5492DBF-46BA-467B-9E62-1C35192D2989}"/>
    <cellStyle name="Calculation 2 6 2 2 6" xfId="49553" xr:uid="{D82EF7B6-7BBC-4A02-BE2E-2B057CEAD8E4}"/>
    <cellStyle name="Calculation 2 6 2 3" xfId="3146" xr:uid="{73F84B86-D3E9-4A97-97E4-DC344868922E}"/>
    <cellStyle name="Calculation 2 6 2 3 2" xfId="29285" xr:uid="{564995E1-37B4-4ABC-B28C-5CD3B2E0B944}"/>
    <cellStyle name="Calculation 2 6 2 3 2 2" xfId="58717" xr:uid="{84569AA5-2C7D-4388-98CD-309946B86ADA}"/>
    <cellStyle name="Calculation 2 6 2 3 3" xfId="51936" xr:uid="{C772CAF7-0FE5-4671-8F39-4239079D32C5}"/>
    <cellStyle name="Calculation 2 6 2 4" xfId="28561" xr:uid="{F72747C3-DE88-4AEB-8561-AFEDD432D29D}"/>
    <cellStyle name="Calculation 2 6 2 4 2" xfId="54480" xr:uid="{02CF086F-F011-4D02-AC86-A94AEFF3B9FD}"/>
    <cellStyle name="Calculation 2 6 2 4 3" xfId="47670" xr:uid="{E2027FAB-B256-47A4-9FDD-5D38FC3B9910}"/>
    <cellStyle name="Calculation 2 6 2 5" xfId="52925" xr:uid="{0C40539F-EE2A-4875-B2B5-2B5597975A02}"/>
    <cellStyle name="Calculation 2 6 2 6" xfId="46062" xr:uid="{62FA1349-FAA3-4838-BBB5-69DFDFADC850}"/>
    <cellStyle name="Calculation 2 6 3" xfId="1054" xr:uid="{41C3D5BF-4F4E-4972-9548-457127CA61A1}"/>
    <cellStyle name="Calculation 2 6 3 2" xfId="5406" xr:uid="{6E1A42CC-03CA-4AC5-9275-875FB80C9557}"/>
    <cellStyle name="Calculation 2 6 3 2 2" xfId="7992" xr:uid="{8E8A26D1-542E-471D-9501-36EDB31354CD}"/>
    <cellStyle name="Calculation 2 6 3 2 2 2" xfId="16981" xr:uid="{5046D05D-95DA-45DC-AD81-912024F0795B}"/>
    <cellStyle name="Calculation 2 6 3 2 2 2 2" xfId="25944" xr:uid="{C138949B-791B-4B57-9E08-3AC099569FC2}"/>
    <cellStyle name="Calculation 2 6 3 2 2 3" xfId="39323" xr:uid="{8CF6A45C-92EF-4F7B-888E-A8514DD14C94}"/>
    <cellStyle name="Calculation 2 6 3 2 2 4" xfId="56743" xr:uid="{67665BAE-D8EA-403A-919E-0F0D354244AA}"/>
    <cellStyle name="Calculation 2 6 3 2 3" xfId="10629" xr:uid="{A23DAED7-7995-4242-A1AC-562792B479CA}"/>
    <cellStyle name="Calculation 2 6 3 2 3 2" xfId="19618" xr:uid="{FAA96438-651B-427A-B205-FFC95C3A6EAE}"/>
    <cellStyle name="Calculation 2 6 3 2 3 2 2" xfId="36409" xr:uid="{163BC75D-705D-484D-B793-0E0CB53DC3B0}"/>
    <cellStyle name="Calculation 2 6 3 2 3 3" xfId="26966" xr:uid="{4CCF3327-858C-49BF-BF50-E832FD265524}"/>
    <cellStyle name="Calculation 2 6 3 2 4" xfId="14395" xr:uid="{08C8BB3A-C0A2-45D8-A962-7E72753ECC20}"/>
    <cellStyle name="Calculation 2 6 3 2 4 2" xfId="37940" xr:uid="{D6FC0276-FAEC-459A-AEB5-D425D758B83E}"/>
    <cellStyle name="Calculation 2 6 3 2 5" xfId="33959" xr:uid="{B69AF8ED-AF65-456D-BA84-EAA5CA30AB5E}"/>
    <cellStyle name="Calculation 2 6 3 2 6" xfId="49961" xr:uid="{94BA3197-E575-4BEC-8772-550B174FAF5E}"/>
    <cellStyle name="Calculation 2 6 3 3" xfId="3491" xr:uid="{40D9FD79-B3FE-4627-A6E4-96693FD90FA0}"/>
    <cellStyle name="Calculation 2 6 3 3 2" xfId="37660" xr:uid="{31940781-2946-4F3E-8220-9734BB0A925D}"/>
    <cellStyle name="Calculation 2 6 3 3 2 2" xfId="57678" xr:uid="{5AA2008F-0B7F-4542-82E5-A11AAB623251}"/>
    <cellStyle name="Calculation 2 6 3 3 3" xfId="50896" xr:uid="{F2179CA0-3A78-431F-BBF3-F743A43DD87C}"/>
    <cellStyle name="Calculation 2 6 3 4" xfId="37418" xr:uid="{F6242B91-39D1-4151-A44D-CF705168DC69}"/>
    <cellStyle name="Calculation 2 6 3 4 2" xfId="54870" xr:uid="{C42F7E62-6A02-4389-AFB2-1DACAF1605EC}"/>
    <cellStyle name="Calculation 2 6 3 4 3" xfId="48078" xr:uid="{8E0F80B5-1E1D-4656-A2FB-888A47F1B71D}"/>
    <cellStyle name="Calculation 2 6 3 5" xfId="53170" xr:uid="{01562330-5BF9-4656-A134-A39B67923654}"/>
    <cellStyle name="Calculation 2 6 3 6" xfId="46464" xr:uid="{E1904A4C-0AD7-4D82-B996-5F3BC0C72392}"/>
    <cellStyle name="Calculation 2 6 4" xfId="1398" xr:uid="{5B59DCC9-B11C-4715-BA68-F1EF8F073EC3}"/>
    <cellStyle name="Calculation 2 6 4 2" xfId="5743" xr:uid="{32593373-DA67-4306-958A-0C0E00F65370}"/>
    <cellStyle name="Calculation 2 6 4 2 2" xfId="8329" xr:uid="{8D1CC5B7-BBB0-4385-BB74-660014535AB9}"/>
    <cellStyle name="Calculation 2 6 4 2 2 2" xfId="17318" xr:uid="{D0D78CF8-6355-47EA-B63A-319BB3F09B39}"/>
    <cellStyle name="Calculation 2 6 4 2 2 2 2" xfId="43543" xr:uid="{3190E905-B6D1-4E7A-8D4B-56BA90349DF2}"/>
    <cellStyle name="Calculation 2 6 4 2 2 3" xfId="22784" xr:uid="{1234840D-9188-4E9A-A98A-67584FF58195}"/>
    <cellStyle name="Calculation 2 6 4 2 3" xfId="10966" xr:uid="{D67C8122-5680-4566-9F43-E4C4B1D5D55D}"/>
    <cellStyle name="Calculation 2 6 4 2 3 2" xfId="19955" xr:uid="{D573E873-AA83-4AE3-813D-F4E99F1636F9}"/>
    <cellStyle name="Calculation 2 6 4 2 3 2 2" xfId="26611" xr:uid="{74ABE16C-5CB4-4E56-9788-8C932A077B8D}"/>
    <cellStyle name="Calculation 2 6 4 2 3 3" xfId="38943" xr:uid="{82E62B52-09AB-41AD-B4BF-6192D96FC6A4}"/>
    <cellStyle name="Calculation 2 6 4 2 4" xfId="14732" xr:uid="{B96988E8-88C0-40BB-9F11-2F599C2519B1}"/>
    <cellStyle name="Calculation 2 6 4 2 4 2" xfId="25787" xr:uid="{007CC085-D387-4960-B392-57ADB8301CEC}"/>
    <cellStyle name="Calculation 2 6 4 2 5" xfId="24147" xr:uid="{E5D3B74A-8202-4956-8F62-698C9D0C3AB1}"/>
    <cellStyle name="Calculation 2 6 4 2 6" xfId="55863" xr:uid="{C3A65742-AD01-4AC4-9C9F-67600B58B1F1}"/>
    <cellStyle name="Calculation 2 6 4 3" xfId="3835" xr:uid="{759A4F06-C5E8-4D2D-89BC-E95DFA474241}"/>
    <cellStyle name="Calculation 2 6 4 3 2" xfId="28946" xr:uid="{5140880E-B82B-46FA-AB5A-265C6B950BC5}"/>
    <cellStyle name="Calculation 2 6 4 4" xfId="32379" xr:uid="{ACB7E119-2EA1-47ED-A91F-3F71628AF243}"/>
    <cellStyle name="Calculation 2 6 4 5" xfId="49081" xr:uid="{4464AE9B-E969-4830-8D1D-6EFC7FF39B4C}"/>
    <cellStyle name="Calculation 2 6 5" xfId="1820" xr:uid="{7D17D738-E102-4655-AA17-D8C293D08E89}"/>
    <cellStyle name="Calculation 2 6 5 2" xfId="6137" xr:uid="{42EBD0E3-9507-42C9-85FF-15E97D0FE77C}"/>
    <cellStyle name="Calculation 2 6 5 2 2" xfId="8723" xr:uid="{04151F66-F5F6-44D4-B8CC-7DBCFDF86B89}"/>
    <cellStyle name="Calculation 2 6 5 2 2 2" xfId="17712" xr:uid="{5ACCD41B-1A09-43EB-AAA7-9161095827EB}"/>
    <cellStyle name="Calculation 2 6 5 2 2 2 2" xfId="31468" xr:uid="{2F641B70-37CE-4865-ABE3-14DE7ED4CBCB}"/>
    <cellStyle name="Calculation 2 6 5 2 2 3" xfId="35055" xr:uid="{4FFFD604-FE50-4C4B-8656-158B2644062E}"/>
    <cellStyle name="Calculation 2 6 5 2 3" xfId="11360" xr:uid="{A9912061-BA18-4436-94F6-6477377D4F86}"/>
    <cellStyle name="Calculation 2 6 5 2 3 2" xfId="20349" xr:uid="{B667BB78-433E-4518-9723-E700F7F044DA}"/>
    <cellStyle name="Calculation 2 6 5 2 3 2 2" xfId="29194" xr:uid="{68FBA116-D8CC-472D-AFAE-4ECAE4E3C0B7}"/>
    <cellStyle name="Calculation 2 6 5 2 3 3" xfId="40079" xr:uid="{C650D335-FB2E-4CD9-BEB3-B045B5DCEE4C}"/>
    <cellStyle name="Calculation 2 6 5 2 4" xfId="15126" xr:uid="{4D28A206-8ED8-4EA5-9CB8-0DE2E635DB6B}"/>
    <cellStyle name="Calculation 2 6 5 2 4 2" xfId="33680" xr:uid="{E247A640-3F19-4DD7-9B55-128B5857EA79}"/>
    <cellStyle name="Calculation 2 6 5 2 5" xfId="35612" xr:uid="{8791ABBC-5AC7-4DAC-94F6-A86924DADA15}"/>
    <cellStyle name="Calculation 2 6 5 2 6" xfId="59131" xr:uid="{1DB60E70-8188-4CFF-8510-73E2539C31E6}"/>
    <cellStyle name="Calculation 2 6 5 3" xfId="4257" xr:uid="{1DDF4DD6-679D-40D7-A3F9-ADB12D319105}"/>
    <cellStyle name="Calculation 2 6 5 3 2" xfId="23716" xr:uid="{7128545D-CFFF-426F-B3B9-4F4B4914AFE5}"/>
    <cellStyle name="Calculation 2 6 5 4" xfId="36644" xr:uid="{6E854983-7B36-4A4C-B1BA-3189A2B47778}"/>
    <cellStyle name="Calculation 2 6 5 5" xfId="52350" xr:uid="{60F5B820-DDF2-46E5-9E26-EFB6324F6135}"/>
    <cellStyle name="Calculation 2 6 6" xfId="2017" xr:uid="{36B3A5AD-52C8-4803-93B5-21E9827F39B5}"/>
    <cellStyle name="Calculation 2 6 6 2" xfId="6325" xr:uid="{46D74F24-F19E-473C-A818-CCCF807CF251}"/>
    <cellStyle name="Calculation 2 6 6 2 2" xfId="8911" xr:uid="{E4F55223-0988-4C5D-8C50-3B3BA56FFE14}"/>
    <cellStyle name="Calculation 2 6 6 2 2 2" xfId="17900" xr:uid="{C187142E-B1CB-4700-82D7-E5EC52A3D719}"/>
    <cellStyle name="Calculation 2 6 6 2 2 2 2" xfId="23152" xr:uid="{DF97D6B6-E7A6-4D3B-A55A-F2761858964B}"/>
    <cellStyle name="Calculation 2 6 6 2 2 3" xfId="36513" xr:uid="{BB5F9882-879A-49E2-A7AE-7B071DD68EA0}"/>
    <cellStyle name="Calculation 2 6 6 2 3" xfId="11548" xr:uid="{11485117-72A5-448C-A3A2-EBA0F92AC8E8}"/>
    <cellStyle name="Calculation 2 6 6 2 3 2" xfId="20537" xr:uid="{6B462A68-FCB9-43F9-B1A1-45298E5E6986}"/>
    <cellStyle name="Calculation 2 6 6 2 3 2 2" xfId="41241" xr:uid="{01A70A5D-1009-43BE-869A-7C25B166B209}"/>
    <cellStyle name="Calculation 2 6 6 2 3 3" xfId="39933" xr:uid="{8201D2DE-C871-4915-B8F9-D54E218549AD}"/>
    <cellStyle name="Calculation 2 6 6 2 4" xfId="15314" xr:uid="{2E3C9B02-0826-4572-A8B8-C936D2484053}"/>
    <cellStyle name="Calculation 2 6 6 2 4 2" xfId="32741" xr:uid="{FB9C760F-2283-47FD-AFC7-5113FB966273}"/>
    <cellStyle name="Calculation 2 6 6 2 5" xfId="42810" xr:uid="{26FA0881-3658-4038-9B5B-2F199866FA24}"/>
    <cellStyle name="Calculation 2 6 6 2 6" xfId="54032" xr:uid="{5F254212-B2C7-40C3-B426-4963B3B5710C}"/>
    <cellStyle name="Calculation 2 6 6 3" xfId="4454" xr:uid="{434E8E42-1DCA-4202-8B36-E49BAE1B49B2}"/>
    <cellStyle name="Calculation 2 6 6 3 2" xfId="42612" xr:uid="{8429299B-7423-437D-BD47-8D7AA7D608E9}"/>
    <cellStyle name="Calculation 2 6 6 4" xfId="36842" xr:uid="{0CEFBCA7-977F-4188-B186-30CEABCB9504}"/>
    <cellStyle name="Calculation 2 6 6 5" xfId="47364" xr:uid="{2A4DE711-7EB6-4E94-8BC6-2305244EBEF0}"/>
    <cellStyle name="Calculation 2 6 7" xfId="2828" xr:uid="{EDE6792F-5790-4819-AC37-291C4F19762E}"/>
    <cellStyle name="Calculation 2 6 7 2" xfId="6978" xr:uid="{0C04292A-708E-4697-9208-CB5BF11BB3EE}"/>
    <cellStyle name="Calculation 2 6 7 2 2" xfId="12107" xr:uid="{7EFD45F3-6B27-48E4-A844-78FE2518ABFF}"/>
    <cellStyle name="Calculation 2 6 7 2 2 2" xfId="21096" xr:uid="{5A6AB3AD-13E3-47AF-A60D-E9B7608CE4E3}"/>
    <cellStyle name="Calculation 2 6 7 2 2 2 2" xfId="43301" xr:uid="{E2264EF9-AD8C-435C-B701-C0C2FAD8E00C}"/>
    <cellStyle name="Calculation 2 6 7 2 2 3" xfId="39216" xr:uid="{AF07AA1D-A083-4A83-A26F-4363AACDD1FA}"/>
    <cellStyle name="Calculation 2 6 7 2 3" xfId="12925" xr:uid="{4D4FCE81-EA7D-4362-8521-E3911C51583C}"/>
    <cellStyle name="Calculation 2 6 7 2 3 2" xfId="21914" xr:uid="{7B4FB88C-900C-446A-9568-ECEFAD3961B8}"/>
    <cellStyle name="Calculation 2 6 7 2 3 2 2" xfId="25116" xr:uid="{9D812B27-0DDF-47A3-82FE-5C463B315586}"/>
    <cellStyle name="Calculation 2 6 7 2 3 3" xfId="43236" xr:uid="{B69934FA-CECD-48CB-A86C-91A49C20CA71}"/>
    <cellStyle name="Calculation 2 6 7 2 4" xfId="15967" xr:uid="{64F381BD-BA49-4434-A244-F8EE006B23E2}"/>
    <cellStyle name="Calculation 2 6 7 2 4 2" xfId="42919" xr:uid="{904C65C8-E31C-47C7-82BB-8AF321DE9BE9}"/>
    <cellStyle name="Calculation 2 6 7 2 5" xfId="31595" xr:uid="{4205AA9F-27B9-42D3-8DB8-F99211A82516}"/>
    <cellStyle name="Calculation 2 6 7 3" xfId="9541" xr:uid="{B187FA53-3AB2-4862-98E2-A33CB5F4E4C9}"/>
    <cellStyle name="Calculation 2 6 7 3 2" xfId="18530" xr:uid="{24570660-5733-42A3-9D17-49C18FFE1EB4}"/>
    <cellStyle name="Calculation 2 6 7 3 2 2" xfId="23539" xr:uid="{FAE854DF-3D27-40E5-B1EB-6EDDB53BBE64}"/>
    <cellStyle name="Calculation 2 6 7 3 3" xfId="36706" xr:uid="{1A5A115B-9C90-41FC-B516-44F27FB0AD86}"/>
    <cellStyle name="Calculation 2 6 7 4" xfId="28996" xr:uid="{733B2FFA-8733-4813-81C9-1BFACA57F05C}"/>
    <cellStyle name="Calculation 2 6 7 5" xfId="52662" xr:uid="{99B54D70-4F2F-4207-BD98-45239DAB5E27}"/>
    <cellStyle name="Calculation 2 6 8" xfId="4761" xr:uid="{22DA58F3-E292-4925-96C2-AB4B127C38FB}"/>
    <cellStyle name="Calculation 2 6 8 2" xfId="7347" xr:uid="{24042E40-044E-4BBB-9907-A37C587D9A04}"/>
    <cellStyle name="Calculation 2 6 8 2 2" xfId="16336" xr:uid="{E1923ED4-E414-4CDE-8EE0-B7C946A3B559}"/>
    <cellStyle name="Calculation 2 6 8 2 2 2" xfId="34608" xr:uid="{BB10ABB3-1812-4B53-8CF9-C6192504C250}"/>
    <cellStyle name="Calculation 2 6 8 2 3" xfId="36735" xr:uid="{8A5FA66E-7423-4494-86B9-0C5499FCF712}"/>
    <cellStyle name="Calculation 2 6 8 3" xfId="9984" xr:uid="{099854B3-42E7-44F5-B974-2DAC85C332C2}"/>
    <cellStyle name="Calculation 2 6 8 3 2" xfId="18973" xr:uid="{0429A84D-999D-4493-B7B2-7EF52F919E94}"/>
    <cellStyle name="Calculation 2 6 8 3 2 2" xfId="39124" xr:uid="{7959F5AB-B28E-4DEA-970F-ABDFE8599D1C}"/>
    <cellStyle name="Calculation 2 6 8 3 3" xfId="22483" xr:uid="{F00BC307-83C6-4CAD-B9F7-7A9400901934}"/>
    <cellStyle name="Calculation 2 6 8 4" xfId="13750" xr:uid="{5958A637-2841-46BD-A116-CC3C5D06F1BE}"/>
    <cellStyle name="Calculation 2 6 8 4 2" xfId="38670" xr:uid="{3E3CD292-598E-42E3-8A5A-6024111C6134}"/>
    <cellStyle name="Calculation 2 6 8 5" xfId="26963" xr:uid="{FD82342B-5016-44D3-88AD-C1C98F10C916}"/>
    <cellStyle name="Calculation 2 6 9" xfId="6662" xr:uid="{17F5FF59-ABE6-4398-BF64-22D42CE4FBEF}"/>
    <cellStyle name="Calculation 2 6 9 2" xfId="11868" xr:uid="{E459E6BA-BC7E-494C-AB9B-1E011C09A914}"/>
    <cellStyle name="Calculation 2 6 9 2 2" xfId="20857" xr:uid="{4D7826E6-EA6D-48AB-AE0F-FCB1188388B4}"/>
    <cellStyle name="Calculation 2 6 9 2 2 2" xfId="28733" xr:uid="{E8475E54-C16D-4ED1-A8AA-6AB107A837A4}"/>
    <cellStyle name="Calculation 2 6 9 2 3" xfId="43835" xr:uid="{37F7F9F2-A255-4D05-881B-ED0A6114C0EB}"/>
    <cellStyle name="Calculation 2 6 9 3" xfId="15651" xr:uid="{26596402-C209-4D0C-8564-25EA71E512B1}"/>
    <cellStyle name="Calculation 2 6 9 3 2" xfId="31710" xr:uid="{F9AA3712-2464-4471-B4F6-1897ADCE1CBD}"/>
    <cellStyle name="Calculation 2 6 9 4" xfId="27324" xr:uid="{D0FE26CE-BFBD-4E10-AD57-9AA2C9B229E7}"/>
    <cellStyle name="Calculation 2 7" xfId="493" xr:uid="{D9523A89-337F-43B7-ABB3-4B7D0549550D}"/>
    <cellStyle name="Calculation 2 7 10" xfId="44278" xr:uid="{03FB3A5E-86EA-42A7-ACF2-1EA6B74B0399}"/>
    <cellStyle name="Calculation 2 7 11" xfId="45598" xr:uid="{DEBC2A4C-4DC4-45C6-AB29-23FD984B6039}"/>
    <cellStyle name="Calculation 2 7 2" xfId="842" xr:uid="{59DDB2BA-49DE-440D-8874-312C0F630812}"/>
    <cellStyle name="Calculation 2 7 2 2" xfId="5211" xr:uid="{AF59BDF8-6E2D-4BED-B80C-897271FC837A}"/>
    <cellStyle name="Calculation 2 7 2 2 2" xfId="7797" xr:uid="{12B94155-9D1B-48E7-BCAF-09D4975069DF}"/>
    <cellStyle name="Calculation 2 7 2 2 2 2" xfId="16786" xr:uid="{E03608E8-412B-41DD-AF3A-D58AD1C62C94}"/>
    <cellStyle name="Calculation 2 7 2 2 2 2 2" xfId="25445" xr:uid="{DE75B0F0-431A-4A12-88A3-24E5A3343C32}"/>
    <cellStyle name="Calculation 2 7 2 2 2 3" xfId="29794" xr:uid="{D059D5AA-D009-4E1D-BF91-20EDF290094B}"/>
    <cellStyle name="Calculation 2 7 2 2 2 4" xfId="56386" xr:uid="{AFC1681F-6A45-436B-8A08-9A68A751F4F8}"/>
    <cellStyle name="Calculation 2 7 2 2 3" xfId="10434" xr:uid="{E4CEE73C-B405-4691-977B-DD9369EFD862}"/>
    <cellStyle name="Calculation 2 7 2 2 3 2" xfId="19423" xr:uid="{3FBD5B2C-9B8A-4E54-A080-3ED0C0785822}"/>
    <cellStyle name="Calculation 2 7 2 2 3 2 2" xfId="22783" xr:uid="{D03BBD5A-5075-44DC-83BA-B94526F5D8BB}"/>
    <cellStyle name="Calculation 2 7 2 2 3 3" xfId="22642" xr:uid="{EF1C9393-E7D3-4BF4-96D0-A815EC5D5E5F}"/>
    <cellStyle name="Calculation 2 7 2 2 4" xfId="14200" xr:uid="{105D6007-B770-482F-BCC4-A625570ED925}"/>
    <cellStyle name="Calculation 2 7 2 2 4 2" xfId="29592" xr:uid="{72F8B647-092C-480E-A315-340F59357591}"/>
    <cellStyle name="Calculation 2 7 2 2 5" xfId="31342" xr:uid="{5E53900C-EF2B-4980-ADCB-4449C3C1C859}"/>
    <cellStyle name="Calculation 2 7 2 2 6" xfId="49604" xr:uid="{BDFC6E55-3D3E-45CB-AF25-CEF617E44809}"/>
    <cellStyle name="Calculation 2 7 2 3" xfId="3279" xr:uid="{E22383CE-4507-4F48-842C-0FFEBC10D97C}"/>
    <cellStyle name="Calculation 2 7 2 3 2" xfId="24756" xr:uid="{1CF6E7BA-6D80-4FDA-B900-934615E2D088}"/>
    <cellStyle name="Calculation 2 7 2 3 2 2" xfId="57878" xr:uid="{7507D848-CC16-4C5C-BE26-BAEDDCE1E5DA}"/>
    <cellStyle name="Calculation 2 7 2 3 3" xfId="51096" xr:uid="{FD6B9779-70EB-4B4D-AE20-83F4BE4F3CA5}"/>
    <cellStyle name="Calculation 2 7 2 4" xfId="35905" xr:uid="{685DEDF6-8D70-49D7-890D-CADC9EC5EB2E}"/>
    <cellStyle name="Calculation 2 7 2 4 2" xfId="54528" xr:uid="{FAE9CC0B-E31B-44A9-B873-7F53D12E04EB}"/>
    <cellStyle name="Calculation 2 7 2 4 3" xfId="47721" xr:uid="{FC664C95-3AEA-4244-96D5-FA3372369D64}"/>
    <cellStyle name="Calculation 2 7 2 5" xfId="52954" xr:uid="{7912E117-676B-45AA-ABD4-296CBA1E275B}"/>
    <cellStyle name="Calculation 2 7 2 6" xfId="46110" xr:uid="{4F8FB36E-10F4-41A8-9605-C0BED7294093}"/>
    <cellStyle name="Calculation 2 7 3" xfId="1187" xr:uid="{6B64D112-7025-4014-B7F5-E732EC10C010}"/>
    <cellStyle name="Calculation 2 7 3 2" xfId="5532" xr:uid="{EC6586F2-92C5-4FEE-BD80-3E0CCA8EE60D}"/>
    <cellStyle name="Calculation 2 7 3 2 2" xfId="8118" xr:uid="{DB3C3C81-FEFA-4B7A-AB6C-FB05867C0598}"/>
    <cellStyle name="Calculation 2 7 3 2 2 2" xfId="17107" xr:uid="{04C7BBD9-25AF-4FF7-92A0-53DAF99FA201}"/>
    <cellStyle name="Calculation 2 7 3 2 2 2 2" xfId="30161" xr:uid="{A64784B1-C54C-4901-A55B-6B4C6043D3F0}"/>
    <cellStyle name="Calculation 2 7 3 2 2 3" xfId="28982" xr:uid="{2EE9AF13-0E08-4D88-9783-8310BC6AB465}"/>
    <cellStyle name="Calculation 2 7 3 2 2 4" xfId="56791" xr:uid="{68DB939B-522E-4E48-9782-8741BA9BB04A}"/>
    <cellStyle name="Calculation 2 7 3 2 3" xfId="10755" xr:uid="{9ECD5EEA-51DD-4759-B2A5-51EDEF281BF9}"/>
    <cellStyle name="Calculation 2 7 3 2 3 2" xfId="19744" xr:uid="{C9A7ACBD-30E8-4772-887D-08FE63C0AB64}"/>
    <cellStyle name="Calculation 2 7 3 2 3 2 2" xfId="23609" xr:uid="{7EF53A55-EADB-41AF-BCBA-CC0BE843EDEB}"/>
    <cellStyle name="Calculation 2 7 3 2 3 3" xfId="27227" xr:uid="{F40C230B-C9B3-40D7-87C3-FBFBDCED98FA}"/>
    <cellStyle name="Calculation 2 7 3 2 4" xfId="14521" xr:uid="{09DDB6EA-C725-4B6A-A941-3D8F05E2F4BE}"/>
    <cellStyle name="Calculation 2 7 3 2 4 2" xfId="40125" xr:uid="{C84D8265-164D-45B0-A78F-A6674142A869}"/>
    <cellStyle name="Calculation 2 7 3 2 5" xfId="29100" xr:uid="{6FB04020-DF1C-4C5F-943A-3EDAD7B91D85}"/>
    <cellStyle name="Calculation 2 7 3 2 6" xfId="50009" xr:uid="{18F3E944-7B35-4721-994D-6B33D18192E5}"/>
    <cellStyle name="Calculation 2 7 3 3" xfId="3624" xr:uid="{DAB3ED91-5FEE-491F-9E4F-4FA49F89D73F}"/>
    <cellStyle name="Calculation 2 7 3 3 2" xfId="22315" xr:uid="{4CCC23D3-7071-4BAE-B10D-E52039EF7F49}"/>
    <cellStyle name="Calculation 2 7 3 3 2 2" xfId="58979" xr:uid="{A3D2603A-FA03-452E-A47B-C2A906AB06D1}"/>
    <cellStyle name="Calculation 2 7 3 3 3" xfId="52198" xr:uid="{44C76788-E262-4BD8-B327-7D9FF78125FB}"/>
    <cellStyle name="Calculation 2 7 3 4" xfId="38506" xr:uid="{E98D29C0-8D2B-4EBE-9303-4D444E866A78}"/>
    <cellStyle name="Calculation 2 7 3 4 2" xfId="54918" xr:uid="{BD82FDB3-852F-4552-ADE5-05C5F28A1CF1}"/>
    <cellStyle name="Calculation 2 7 3 4 3" xfId="48126" xr:uid="{64F7034B-25CD-4A33-B71E-D96B38A8A8FC}"/>
    <cellStyle name="Calculation 2 7 3 5" xfId="53218" xr:uid="{6C419406-BE6E-493D-8706-230A1756AA3E}"/>
    <cellStyle name="Calculation 2 7 3 6" xfId="46512" xr:uid="{E3BE9F4E-64B4-4914-A379-B0E045982811}"/>
    <cellStyle name="Calculation 2 7 4" xfId="1531" xr:uid="{13215A62-E921-46A9-8C43-B9AA78CC8641}"/>
    <cellStyle name="Calculation 2 7 4 2" xfId="5876" xr:uid="{E837CAF8-C9C8-4A97-9832-3477328F9DE1}"/>
    <cellStyle name="Calculation 2 7 4 2 2" xfId="8462" xr:uid="{579F9D4E-667C-47AA-8393-35007F768F62}"/>
    <cellStyle name="Calculation 2 7 4 2 2 2" xfId="17451" xr:uid="{EC514A68-E93A-4FE8-81C8-31DB19236CD3}"/>
    <cellStyle name="Calculation 2 7 4 2 2 2 2" xfId="23091" xr:uid="{D49AE5DE-BB99-410C-95D2-49B0DC12DFCB}"/>
    <cellStyle name="Calculation 2 7 4 2 2 3" xfId="30154" xr:uid="{994D5C54-4F2A-4530-BB4A-8C22530557EC}"/>
    <cellStyle name="Calculation 2 7 4 2 3" xfId="11099" xr:uid="{5BFAC86B-9967-4B7C-8E45-311A47C38311}"/>
    <cellStyle name="Calculation 2 7 4 2 3 2" xfId="20088" xr:uid="{CC442B73-29B8-466A-BE13-CDC09A5F9B9B}"/>
    <cellStyle name="Calculation 2 7 4 2 3 2 2" xfId="27707" xr:uid="{308069D6-90C9-4175-9B4D-1624CB7B9DB1}"/>
    <cellStyle name="Calculation 2 7 4 2 3 3" xfId="27085" xr:uid="{2163BFBF-21FA-4A97-8A36-0AF1B6065F73}"/>
    <cellStyle name="Calculation 2 7 4 2 4" xfId="14865" xr:uid="{09AB24DC-14EA-4CA7-A659-B7013D3B8CD6}"/>
    <cellStyle name="Calculation 2 7 4 2 4 2" xfId="33685" xr:uid="{45876414-5103-414C-A599-9740E6F01E95}"/>
    <cellStyle name="Calculation 2 7 4 2 5" xfId="30497" xr:uid="{41E0BAA4-0149-4D55-83D2-50EA1FD06F73}"/>
    <cellStyle name="Calculation 2 7 4 2 6" xfId="55914" xr:uid="{63FA97C7-4A88-40D6-B2D9-30686ACD1BA0}"/>
    <cellStyle name="Calculation 2 7 4 3" xfId="3968" xr:uid="{1A8C2169-AD76-4B73-B9B0-661B0F13971D}"/>
    <cellStyle name="Calculation 2 7 4 3 2" xfId="37972" xr:uid="{088A621B-5CD5-44F8-BFE7-C5F8B6C64DB0}"/>
    <cellStyle name="Calculation 2 7 4 4" xfId="37688" xr:uid="{F9F68421-008B-4189-96BE-6C86E584500A}"/>
    <cellStyle name="Calculation 2 7 4 5" xfId="49132" xr:uid="{D221C0D5-D96E-443F-A527-9E0C51BE7E5B}"/>
    <cellStyle name="Calculation 2 7 5" xfId="1843" xr:uid="{2B7261F5-F0A8-461D-947C-FAFA21E71A45}"/>
    <cellStyle name="Calculation 2 7 5 2" xfId="6159" xr:uid="{901CD910-C0BF-4864-9914-F9F654D28C43}"/>
    <cellStyle name="Calculation 2 7 5 2 2" xfId="8745" xr:uid="{08A31787-EE1E-47AC-BC58-06EA73959703}"/>
    <cellStyle name="Calculation 2 7 5 2 2 2" xfId="17734" xr:uid="{215C9C7B-BD5D-4DCB-80C5-A0AFA8D69A46}"/>
    <cellStyle name="Calculation 2 7 5 2 2 2 2" xfId="37168" xr:uid="{A4B986B1-0043-4057-A89E-9EE1ADD60077}"/>
    <cellStyle name="Calculation 2 7 5 2 2 3" xfId="24799" xr:uid="{58098CF5-243C-42CE-8AE5-41F851FF1688}"/>
    <cellStyle name="Calculation 2 7 5 2 3" xfId="11382" xr:uid="{E01263C6-2325-4256-B175-BFE700560811}"/>
    <cellStyle name="Calculation 2 7 5 2 3 2" xfId="20371" xr:uid="{68215F24-F3D5-4C95-845D-7231C21879F0}"/>
    <cellStyle name="Calculation 2 7 5 2 3 2 2" xfId="34040" xr:uid="{1C1F0FBE-A425-44AE-87B3-8A6A50A76443}"/>
    <cellStyle name="Calculation 2 7 5 2 3 3" xfId="34288" xr:uid="{6FA031E8-2DFC-46E0-82FE-B3148143E4DF}"/>
    <cellStyle name="Calculation 2 7 5 2 4" xfId="15148" xr:uid="{619ED220-4C42-47A3-9ABA-DA0BC3582F7D}"/>
    <cellStyle name="Calculation 2 7 5 2 4 2" xfId="39377" xr:uid="{CB0863E7-25F3-4DA0-90B3-D4C11E147CB6}"/>
    <cellStyle name="Calculation 2 7 5 2 5" xfId="35964" xr:uid="{B87DF1D8-214A-4EA3-844A-0E2281057FD0}"/>
    <cellStyle name="Calculation 2 7 5 2 6" xfId="59077" xr:uid="{4D554A88-764E-422A-8E7C-907EF4A963EA}"/>
    <cellStyle name="Calculation 2 7 5 3" xfId="4280" xr:uid="{BEAD649B-7142-4114-BEFD-43493BB0A2C9}"/>
    <cellStyle name="Calculation 2 7 5 3 2" xfId="29401" xr:uid="{58197EBA-48F9-4E8F-B848-A6A82AFB9BC8}"/>
    <cellStyle name="Calculation 2 7 5 4" xfId="35928" xr:uid="{534BEF07-71A1-4A71-9A60-47967F4A5ECB}"/>
    <cellStyle name="Calculation 2 7 5 5" xfId="52296" xr:uid="{B7301F92-75D1-4A8C-B7A7-AB4DB04EBD66}"/>
    <cellStyle name="Calculation 2 7 6" xfId="2150" xr:uid="{C3A1AD63-B5AE-49E6-895A-2D6FCE43CA22}"/>
    <cellStyle name="Calculation 2 7 6 2" xfId="6451" xr:uid="{37596E4C-F886-4D92-A878-1399BE25C032}"/>
    <cellStyle name="Calculation 2 7 6 2 2" xfId="9037" xr:uid="{D3E8824B-FBC1-4FB8-AD32-87D4E8172462}"/>
    <cellStyle name="Calculation 2 7 6 2 2 2" xfId="18026" xr:uid="{1CF3AFA8-FD80-457D-8DD1-D836788655AE}"/>
    <cellStyle name="Calculation 2 7 6 2 2 2 2" xfId="33374" xr:uid="{BA7DE23F-5922-4EC5-B29E-15BC5397E25B}"/>
    <cellStyle name="Calculation 2 7 6 2 2 3" xfId="32631" xr:uid="{B4F53328-6A10-4835-A269-A063A320B5D8}"/>
    <cellStyle name="Calculation 2 7 6 2 3" xfId="11674" xr:uid="{6277833F-A346-426E-9480-76DAB4BC2E71}"/>
    <cellStyle name="Calculation 2 7 6 2 3 2" xfId="20663" xr:uid="{A44A125E-A97B-499A-ABF8-4E269AC91270}"/>
    <cellStyle name="Calculation 2 7 6 2 3 2 2" xfId="30277" xr:uid="{AC1677F4-A853-45C8-8210-DE60D81706AA}"/>
    <cellStyle name="Calculation 2 7 6 2 3 3" xfId="35688" xr:uid="{850851DC-79BE-4FCA-8410-2BE7EB5FB061}"/>
    <cellStyle name="Calculation 2 7 6 2 4" xfId="15440" xr:uid="{5A6E9F7F-95F1-47A8-89C6-1282915F2BBF}"/>
    <cellStyle name="Calculation 2 7 6 2 4 2" xfId="38118" xr:uid="{8E395BCD-41F7-4D1C-BCAF-1777FEF964E5}"/>
    <cellStyle name="Calculation 2 7 6 2 5" xfId="24370" xr:uid="{825E6E2B-B7F3-484A-9001-F48CE1734791}"/>
    <cellStyle name="Calculation 2 7 6 2 6" xfId="54080" xr:uid="{88F28A97-4CC7-4664-9585-6941F85CA823}"/>
    <cellStyle name="Calculation 2 7 6 3" xfId="4587" xr:uid="{39C78898-1CB0-4ECD-95E0-DE74AA8A3FDA}"/>
    <cellStyle name="Calculation 2 7 6 3 2" xfId="34341" xr:uid="{C5904474-268F-48BE-BA36-8DFE8D668339}"/>
    <cellStyle name="Calculation 2 7 6 4" xfId="31820" xr:uid="{10468056-A7C6-4640-BD75-1E0D93E07E4D}"/>
    <cellStyle name="Calculation 2 7 6 5" xfId="47403" xr:uid="{4D9E6647-1E70-4911-BAFC-213CB03D5B44}"/>
    <cellStyle name="Calculation 2 7 7" xfId="4887" xr:uid="{56AD807C-3D6F-4BB8-A5B6-3C267047B0DA}"/>
    <cellStyle name="Calculation 2 7 7 2" xfId="7473" xr:uid="{711EEB71-C175-4C2B-ACF9-298A25E04C7D}"/>
    <cellStyle name="Calculation 2 7 7 2 2" xfId="16462" xr:uid="{33957C55-5D96-4355-B83D-0ED68A868A0B}"/>
    <cellStyle name="Calculation 2 7 7 2 2 2" xfId="39635" xr:uid="{11297C42-1FCF-41B1-A23E-4F2E7157FD54}"/>
    <cellStyle name="Calculation 2 7 7 2 3" xfId="33067" xr:uid="{298E7C0B-5B52-4AA9-86C1-4129A3ED4343}"/>
    <cellStyle name="Calculation 2 7 7 3" xfId="10110" xr:uid="{C769AB4F-22B9-4FF2-9035-7F8181F1ADE6}"/>
    <cellStyle name="Calculation 2 7 7 3 2" xfId="19099" xr:uid="{A1E57F17-8E72-46B9-B03E-D10DBA914F3F}"/>
    <cellStyle name="Calculation 2 7 7 3 2 2" xfId="38689" xr:uid="{6131570B-5482-4EF5-8552-8CBDA51EEAD2}"/>
    <cellStyle name="Calculation 2 7 7 3 3" xfId="22636" xr:uid="{61412211-1EE3-41FA-96D4-7508B88CA344}"/>
    <cellStyle name="Calculation 2 7 7 4" xfId="13876" xr:uid="{18CA61D1-6DD7-4658-859D-F7E7BFF24413}"/>
    <cellStyle name="Calculation 2 7 7 4 2" xfId="38799" xr:uid="{109E46B4-0600-43C5-BC88-BDA78D2CC530}"/>
    <cellStyle name="Calculation 2 7 7 5" xfId="41891" xr:uid="{36CD74D3-3352-4BFB-938B-DA85E829F1B4}"/>
    <cellStyle name="Calculation 2 7 7 6" xfId="52691" xr:uid="{E53F6063-3275-4FFD-A3A4-DF178D1F9403}"/>
    <cellStyle name="Calculation 2 7 8" xfId="2499" xr:uid="{96A33D14-70BE-4219-BCA6-9D605FDE1236}"/>
    <cellStyle name="Calculation 2 7 8 2" xfId="24342" xr:uid="{8A3C13F4-E5BA-4F59-BF2F-17D88CC6D035}"/>
    <cellStyle name="Calculation 2 7 9" xfId="37241" xr:uid="{9A232EB1-5219-44C2-A0BD-4D1B8844473A}"/>
    <cellStyle name="Calculation 2 8" xfId="203" xr:uid="{C94A43E5-18BD-480A-AD5D-174B602BF041}"/>
    <cellStyle name="Calculation 2 8 2" xfId="2566" xr:uid="{99776734-B101-47C5-847C-5BD4D96B0657}"/>
    <cellStyle name="Calculation 2 8 2 2" xfId="6807" xr:uid="{348DDAC3-AEDA-461E-955D-A7542FCCDA90}"/>
    <cellStyle name="Calculation 2 8 2 2 2" xfId="15796" xr:uid="{CC7B984C-C589-4B72-8FFD-62D6C688F0A1}"/>
    <cellStyle name="Calculation 2 8 2 2 2 2" xfId="35455" xr:uid="{DAD12328-BF0F-4726-835C-880E9D8427A4}"/>
    <cellStyle name="Calculation 2 8 2 2 2 3" xfId="56402" xr:uid="{6F22293F-29B8-4B20-B6CD-5C87FFD40DEE}"/>
    <cellStyle name="Calculation 2 8 2 2 3" xfId="24653" xr:uid="{503B104E-6154-4A7C-B4CE-17C40E8D85ED}"/>
    <cellStyle name="Calculation 2 8 2 2 4" xfId="49620" xr:uid="{59E834BE-A4A8-42DE-AA42-473CAC2B53BE}"/>
    <cellStyle name="Calculation 2 8 2 3" xfId="9377" xr:uid="{04235694-7E37-4A34-A03F-C9ECA6EE2BF4}"/>
    <cellStyle name="Calculation 2 8 2 3 2" xfId="18366" xr:uid="{85045A88-E6FE-4213-9C27-D2B356900513}"/>
    <cellStyle name="Calculation 2 8 2 3 2 2" xfId="34869" xr:uid="{90A1E6BC-75B9-4D7D-8B31-B38E2430FE41}"/>
    <cellStyle name="Calculation 2 8 2 3 2 3" xfId="57635" xr:uid="{2F5E46DF-FD2A-4B46-BD67-2D45E819E734}"/>
    <cellStyle name="Calculation 2 8 2 3 3" xfId="37301" xr:uid="{42532F5A-4A24-41A7-8D24-6EF25254756C}"/>
    <cellStyle name="Calculation 2 8 2 3 4" xfId="50853" xr:uid="{35320682-553C-4516-B4AE-527A5B753852}"/>
    <cellStyle name="Calculation 2 8 2 4" xfId="13420" xr:uid="{D8E5CF71-5093-4714-873B-65FF63EFA8D1}"/>
    <cellStyle name="Calculation 2 8 2 4 2" xfId="32141" xr:uid="{11C4A5F2-3AE6-4659-8C76-B7F9134B9133}"/>
    <cellStyle name="Calculation 2 8 2 4 2 2" xfId="54544" xr:uid="{CAAE8824-A256-413F-9651-DCBC3A4D039D}"/>
    <cellStyle name="Calculation 2 8 2 4 3" xfId="47737" xr:uid="{61D64B95-D676-48A8-8674-21364F43EB28}"/>
    <cellStyle name="Calculation 2 8 2 5" xfId="35183" xr:uid="{06FBF88F-6079-4122-84E4-77F66970F0D0}"/>
    <cellStyle name="Calculation 2 8 2 5 2" xfId="52962" xr:uid="{9A6EDAA8-F911-40B4-97DC-43BCD6AFD1E6}"/>
    <cellStyle name="Calculation 2 8 2 6" xfId="46126" xr:uid="{2BE34AE8-013C-4D1D-916D-8FCE371D58C5}"/>
    <cellStyle name="Calculation 2 8 3" xfId="2671" xr:uid="{F888A330-7C17-42E2-B302-136C878931C5}"/>
    <cellStyle name="Calculation 2 8 3 2" xfId="22254" xr:uid="{E5A5A199-5D7D-4A1D-8EDA-12A1233D2A10}"/>
    <cellStyle name="Calculation 2 8 3 2 2" xfId="56807" xr:uid="{340DBA52-6842-403C-A5A6-38CCF9C1C5C9}"/>
    <cellStyle name="Calculation 2 8 3 2 3" xfId="50025" xr:uid="{6455B8BA-4031-4F4C-BE79-B28564F02A9C}"/>
    <cellStyle name="Calculation 2 8 3 3" xfId="51460" xr:uid="{CDF8C842-7C63-43D8-AFA3-9E047BA206F5}"/>
    <cellStyle name="Calculation 2 8 3 3 2" xfId="58242" xr:uid="{3FD4F366-1273-406E-9027-E7CB0B1F102E}"/>
    <cellStyle name="Calculation 2 8 3 4" xfId="48142" xr:uid="{96F4BE2A-5550-4D9F-966E-BD1ECF545A05}"/>
    <cellStyle name="Calculation 2 8 3 4 2" xfId="54934" xr:uid="{23D4598A-28F9-4E58-BA31-03A048007097}"/>
    <cellStyle name="Calculation 2 8 3 5" xfId="53234" xr:uid="{F38AD7C4-7B4E-4C19-8669-B32F02111C82}"/>
    <cellStyle name="Calculation 2 8 3 6" xfId="46528" xr:uid="{621F1B43-7E61-476E-92D3-6FF32F2BAA17}"/>
    <cellStyle name="Calculation 2 8 4" xfId="25191" xr:uid="{0F0FD572-042C-4B9B-AD99-259EBD345C9F}"/>
    <cellStyle name="Calculation 2 8 4 2" xfId="55930" xr:uid="{AB1B46AB-4A7C-4534-91E1-C9765309EF96}"/>
    <cellStyle name="Calculation 2 8 4 3" xfId="49148" xr:uid="{96300087-FCF2-49C7-8931-371498DA8B31}"/>
    <cellStyle name="Calculation 2 8 5" xfId="44425" xr:uid="{9A35E3DE-62DD-44D7-A458-EF13F4344142}"/>
    <cellStyle name="Calculation 2 8 5 2" xfId="58284" xr:uid="{BC086016-C5BD-4BB5-BB23-B5E82E206A56}"/>
    <cellStyle name="Calculation 2 8 5 3" xfId="51502" xr:uid="{3A575372-B72A-4882-8ED6-B5029163F92E}"/>
    <cellStyle name="Calculation 2 8 6" xfId="45614" xr:uid="{0D4A9924-D82A-4E4C-9374-CAAAF45C964D}"/>
    <cellStyle name="Calculation 2 8 6 2" xfId="54096" xr:uid="{64B3BF89-149B-4B4D-882B-5A1A7ACCE2D7}"/>
    <cellStyle name="Calculation 2 8 7" xfId="52699" xr:uid="{C8C9BCD8-8C3B-46FF-8352-4F20F171D4B2}"/>
    <cellStyle name="Calculation 2 9" xfId="552" xr:uid="{3D2DA52C-E7C4-46E0-ACED-7FFD57570F32}"/>
    <cellStyle name="Calculation 2 9 2" xfId="4945" xr:uid="{FBEC4F6A-0ECF-47F7-B5D4-6160642A60C2}"/>
    <cellStyle name="Calculation 2 9 2 2" xfId="7531" xr:uid="{12D9B474-D31F-4D75-B5D9-035CFC31E97C}"/>
    <cellStyle name="Calculation 2 9 2 2 2" xfId="16520" xr:uid="{EBFD1E95-D420-41E6-B877-857A6C844C10}"/>
    <cellStyle name="Calculation 2 9 2 2 2 2" xfId="30984" xr:uid="{7A735478-9B2B-44FA-AA03-2189D92412AC}"/>
    <cellStyle name="Calculation 2 9 2 2 2 3" xfId="56449" xr:uid="{CF1187B3-88E2-4A79-9FD0-D3C716C07BAE}"/>
    <cellStyle name="Calculation 2 9 2 2 3" xfId="24517" xr:uid="{15E339E2-E811-4868-9B0A-07F8E2EDF343}"/>
    <cellStyle name="Calculation 2 9 2 2 4" xfId="49667" xr:uid="{D58C1C00-84FC-49B7-AD51-3346D4A3DF1C}"/>
    <cellStyle name="Calculation 2 9 2 3" xfId="10168" xr:uid="{3F86A9C1-71BE-472B-8D48-FBFA69CD1D22}"/>
    <cellStyle name="Calculation 2 9 2 3 2" xfId="19157" xr:uid="{4396D7F1-ABE2-43F9-BE27-240334C9082F}"/>
    <cellStyle name="Calculation 2 9 2 3 2 2" xfId="43276" xr:uid="{1D71B683-6D5D-45C5-A641-2193CE102CF4}"/>
    <cellStyle name="Calculation 2 9 2 3 2 3" xfId="59080" xr:uid="{792A6BE8-8D91-4A1C-B23A-C02587AEA612}"/>
    <cellStyle name="Calculation 2 9 2 3 3" xfId="40066" xr:uid="{15C22D05-4FFC-47FE-BD20-1EBC6F6A5BE8}"/>
    <cellStyle name="Calculation 2 9 2 3 4" xfId="52299" xr:uid="{45274157-2A43-442D-904B-343C77771DD4}"/>
    <cellStyle name="Calculation 2 9 2 4" xfId="13934" xr:uid="{0906E96A-6D8F-4E3B-A589-0DF75AEC433E}"/>
    <cellStyle name="Calculation 2 9 2 4 2" xfId="39320" xr:uid="{8717EB8B-621A-4B1F-8DA2-1F6D4E9729D5}"/>
    <cellStyle name="Calculation 2 9 2 4 2 2" xfId="54588" xr:uid="{9C5B9AB2-5BE4-4B0B-AA8F-97B08BE94BEF}"/>
    <cellStyle name="Calculation 2 9 2 4 3" xfId="47784" xr:uid="{BEB81CD8-9DD9-4ED8-8852-3462C0FBDB1B}"/>
    <cellStyle name="Calculation 2 9 2 5" xfId="29266" xr:uid="{3491407D-1EF9-4A20-BA01-A39D5590C2E1}"/>
    <cellStyle name="Calculation 2 9 2 5 2" xfId="52988" xr:uid="{A2576304-E751-4723-97F1-13B5A87C16DB}"/>
    <cellStyle name="Calculation 2 9 2 6" xfId="46170" xr:uid="{17B08C25-BDE4-49E3-88D2-883B55CBC74D}"/>
    <cellStyle name="Calculation 2 9 3" xfId="2989" xr:uid="{096419FE-8864-4B42-988A-85C399099B4F}"/>
    <cellStyle name="Calculation 2 9 3 2" xfId="43373" xr:uid="{03381177-9B62-431C-BF78-6D71775727D3}"/>
    <cellStyle name="Calculation 2 9 3 2 2" xfId="56851" xr:uid="{BE3611AF-D11B-42A2-933A-26D09608D137}"/>
    <cellStyle name="Calculation 2 9 3 2 3" xfId="50069" xr:uid="{C94F7314-403A-428F-957D-217325D9249E}"/>
    <cellStyle name="Calculation 2 9 3 3" xfId="50993" xr:uid="{B42899F9-53B3-43B0-9831-1E8306C244A2}"/>
    <cellStyle name="Calculation 2 9 3 3 2" xfId="57775" xr:uid="{C1ABB971-C479-4391-9552-B12A9A450060}"/>
    <cellStyle name="Calculation 2 9 3 4" xfId="48186" xr:uid="{44D863A3-2D7F-43DB-A88E-A1F129CC89D7}"/>
    <cellStyle name="Calculation 2 9 3 4 2" xfId="54978" xr:uid="{24D08F16-A505-44E3-8CFA-B5CF49C3A6A2}"/>
    <cellStyle name="Calculation 2 9 3 5" xfId="53278" xr:uid="{2957EF7A-0789-4BDD-B7F3-A05948415762}"/>
    <cellStyle name="Calculation 2 9 3 6" xfId="46572" xr:uid="{7E356EFA-5358-4488-9DA4-C1A05159F13E}"/>
    <cellStyle name="Calculation 2 9 4" xfId="36722" xr:uid="{49BBC744-70BD-48EB-91FB-D830BE67FE6F}"/>
    <cellStyle name="Calculation 2 9 4 2" xfId="55977" xr:uid="{46F580BB-3C78-41FA-A020-DCF3B66CFE1A}"/>
    <cellStyle name="Calculation 2 9 4 3" xfId="49195" xr:uid="{4130F337-F08E-48EA-98F9-B23619DC3E24}"/>
    <cellStyle name="Calculation 2 9 5" xfId="44364" xr:uid="{B01BD5AC-7790-4EDE-AFCC-56CC5E3004B2}"/>
    <cellStyle name="Calculation 2 9 5 2" xfId="58509" xr:uid="{F7AB4422-78C6-4FA9-9811-0F3C82548387}"/>
    <cellStyle name="Calculation 2 9 5 3" xfId="51728" xr:uid="{7E62454F-4083-4D83-A0B3-C1A4A8AD260E}"/>
    <cellStyle name="Calculation 2 9 6" xfId="45661" xr:uid="{9F6AA83C-31F3-45B1-8FDD-3F397557C6CC}"/>
    <cellStyle name="Calculation 2 9 6 2" xfId="54140" xr:uid="{458574B2-2B70-412E-B015-529EC662E079}"/>
    <cellStyle name="Calculation 2 9 7" xfId="52725" xr:uid="{1733B413-DE3D-4B6F-B8E1-1097FA2D8C35}"/>
    <cellStyle name="Calculation 3" xfId="108" xr:uid="{8C86C54A-38FA-47E5-9F99-BE0E00C32886}"/>
    <cellStyle name="Calculation 3 10" xfId="895" xr:uid="{29CA454D-ABB7-4616-A46C-85E7D4ADDF1B}"/>
    <cellStyle name="Calculation 3 10 2" xfId="5264" xr:uid="{2A0BD9FB-4507-4DDD-A479-809453E98691}"/>
    <cellStyle name="Calculation 3 10 2 2" xfId="7850" xr:uid="{EB07010C-D247-4813-B137-3FBA48A4FA89}"/>
    <cellStyle name="Calculation 3 10 2 2 2" xfId="16839" xr:uid="{9D8425EB-B47F-4A73-AAF5-9394C83EFE6F}"/>
    <cellStyle name="Calculation 3 10 2 2 2 2" xfId="32714" xr:uid="{32C3DECF-428C-4707-AC35-E4EB2F7CD274}"/>
    <cellStyle name="Calculation 3 10 2 2 2 3" xfId="56620" xr:uid="{B5B53876-8536-45F2-8CE7-DBE52B8904AA}"/>
    <cellStyle name="Calculation 3 10 2 2 3" xfId="31479" xr:uid="{70D4F764-D221-4EDD-9B16-69D9015F13AC}"/>
    <cellStyle name="Calculation 3 10 2 2 4" xfId="49838" xr:uid="{7994E472-70C0-42AC-8DC7-AC69112B7E43}"/>
    <cellStyle name="Calculation 3 10 2 3" xfId="10487" xr:uid="{14B8826D-9667-45A5-A374-479E6F597F8F}"/>
    <cellStyle name="Calculation 3 10 2 3 2" xfId="19476" xr:uid="{4DBC691A-5B27-4E95-BA97-5ED6F6684A0E}"/>
    <cellStyle name="Calculation 3 10 2 3 2 2" xfId="28373" xr:uid="{4B90804F-81A6-4C05-AC09-F718963D8D51}"/>
    <cellStyle name="Calculation 3 10 2 3 2 3" xfId="57813" xr:uid="{61954A7C-0062-4E98-B1C9-C895FDDF8CBB}"/>
    <cellStyle name="Calculation 3 10 2 3 3" xfId="35539" xr:uid="{B63F849B-15C8-4664-9EAD-C618E56612BD}"/>
    <cellStyle name="Calculation 3 10 2 3 4" xfId="51031" xr:uid="{2F44643B-99BA-4460-9E81-00A93EB6DC57}"/>
    <cellStyle name="Calculation 3 10 2 4" xfId="14253" xr:uid="{98C1C613-F628-4915-BEC5-36F896F2260C}"/>
    <cellStyle name="Calculation 3 10 2 4 2" xfId="35718" xr:uid="{C32D0242-DFB4-43E7-814C-062B331FFF32}"/>
    <cellStyle name="Calculation 3 10 2 4 2 2" xfId="54753" xr:uid="{14B2B80E-7E2B-4235-BEAA-D34EB8754356}"/>
    <cellStyle name="Calculation 3 10 2 4 3" xfId="47955" xr:uid="{B586F1DE-A323-4C56-9A89-6353B050F395}"/>
    <cellStyle name="Calculation 3 10 2 5" xfId="33817" xr:uid="{AF7D2D04-2D77-46E9-B446-C7A8C2D5A51F}"/>
    <cellStyle name="Calculation 3 10 2 5 2" xfId="53081" xr:uid="{0435496F-D6CB-4ACC-95B2-EBA737CCC4C4}"/>
    <cellStyle name="Calculation 3 10 2 6" xfId="46341" xr:uid="{A3BF566F-4C29-4B2D-9D03-5314C0D9FF9D}"/>
    <cellStyle name="Calculation 3 10 3" xfId="3332" xr:uid="{52EAAAB1-69A0-4CA1-8B08-C665E736BBB4}"/>
    <cellStyle name="Calculation 3 10 3 2" xfId="36653" xr:uid="{BF3915F4-C636-40BB-B973-635EA27AB164}"/>
    <cellStyle name="Calculation 3 10 3 2 2" xfId="57016" xr:uid="{E3745BE3-7830-4DD4-846B-D0E9F25E65F4}"/>
    <cellStyle name="Calculation 3 10 3 2 3" xfId="50234" xr:uid="{91D2EDB9-645E-4F45-808C-C4473E483B1F}"/>
    <cellStyle name="Calculation 3 10 3 3" xfId="52249" xr:uid="{DE26906D-DDCD-41D7-BFF5-7945DB2561DB}"/>
    <cellStyle name="Calculation 3 10 3 3 2" xfId="59030" xr:uid="{6D50D8C6-3676-4E5B-869C-5DB9204BFFD0}"/>
    <cellStyle name="Calculation 3 10 3 4" xfId="48351" xr:uid="{5D12DD9D-963F-4110-A1F0-CD20FAC8CF9A}"/>
    <cellStyle name="Calculation 3 10 3 4 2" xfId="55143" xr:uid="{08D86D10-8430-48B4-B009-9ED2BB12BF4E}"/>
    <cellStyle name="Calculation 3 10 3 5" xfId="53441" xr:uid="{2FE4729D-E5F9-4363-86D7-7F94429803E4}"/>
    <cellStyle name="Calculation 3 10 3 6" xfId="46737" xr:uid="{D7C32BE1-0261-460F-9944-92B3AF68811E}"/>
    <cellStyle name="Calculation 3 10 4" xfId="40990" xr:uid="{E119A816-F23B-43E5-B912-0B8DEE17A36A}"/>
    <cellStyle name="Calculation 3 10 4 2" xfId="56148" xr:uid="{6042F7DF-4C73-49B5-8CB5-8EA078887E18}"/>
    <cellStyle name="Calculation 3 10 4 3" xfId="49366" xr:uid="{EC7F2B1B-E01A-4510-9CE1-22E073F9A813}"/>
    <cellStyle name="Calculation 3 10 5" xfId="44561" xr:uid="{7477C24B-84C0-4D7C-9063-EA24ACC983B6}"/>
    <cellStyle name="Calculation 3 10 5 2" xfId="58013" xr:uid="{65BC3DFD-E9B3-4EEA-AAC9-7EB783B1DC6D}"/>
    <cellStyle name="Calculation 3 10 5 3" xfId="51231" xr:uid="{1D5834BD-E5A0-40FF-9BF4-E8B1A5B84988}"/>
    <cellStyle name="Calculation 3 10 6" xfId="47486" xr:uid="{998E3C3B-C913-47C4-9A4E-74B023DDDF10}"/>
    <cellStyle name="Calculation 3 10 6 2" xfId="54305" xr:uid="{2E0DEB89-5453-4D8D-8E39-12B64C32AB7E}"/>
    <cellStyle name="Calculation 3 10 7" xfId="52814" xr:uid="{953C552F-66A0-4BDD-8694-60E2A23DAA94}"/>
    <cellStyle name="Calculation 3 10 8" xfId="45878" xr:uid="{166D4A75-9BBC-41DA-B61A-7DFDF1D7550D}"/>
    <cellStyle name="Calculation 3 11" xfId="1239" xr:uid="{87CAA9A5-C906-455C-88EF-47197AFD4851}"/>
    <cellStyle name="Calculation 3 11 2" xfId="5584" xr:uid="{D92065EB-05A8-4A29-92E0-A595759DDED9}"/>
    <cellStyle name="Calculation 3 11 2 2" xfId="8170" xr:uid="{EC8B21EF-7C2E-479E-A1D3-0783D90AFF06}"/>
    <cellStyle name="Calculation 3 11 2 2 2" xfId="17159" xr:uid="{63D4EE7C-54E4-4A50-A9BF-8253B2F2723F}"/>
    <cellStyle name="Calculation 3 11 2 2 2 2" xfId="30643" xr:uid="{141072FA-1B72-4CCC-BCDF-E323CD307088}"/>
    <cellStyle name="Calculation 3 11 2 2 2 3" xfId="56659" xr:uid="{6CABAD4D-3B7E-4220-865C-8E725B66685F}"/>
    <cellStyle name="Calculation 3 11 2 2 3" xfId="22133" xr:uid="{39BC20B2-3251-4765-849B-787C8E7E34B0}"/>
    <cellStyle name="Calculation 3 11 2 2 4" xfId="49877" xr:uid="{9CDB7FC3-9DF3-4BDA-9DBA-AAB0217687E8}"/>
    <cellStyle name="Calculation 3 11 2 3" xfId="10807" xr:uid="{DB7106CE-C0F5-406B-858A-48F36734012B}"/>
    <cellStyle name="Calculation 3 11 2 3 2" xfId="19796" xr:uid="{EE8BC3EA-8AF2-4C06-AE48-87656EE1A766}"/>
    <cellStyle name="Calculation 3 11 2 3 2 2" xfId="37400" xr:uid="{B3398EE1-A85C-475D-B6AE-F9E053DFCE0B}"/>
    <cellStyle name="Calculation 3 11 2 3 2 3" xfId="58183" xr:uid="{D3F33DE1-FCD9-4BF6-BFC2-959833875884}"/>
    <cellStyle name="Calculation 3 11 2 3 3" xfId="38934" xr:uid="{A369845E-F99C-411F-9A2C-6DEBDB9D4E2F}"/>
    <cellStyle name="Calculation 3 11 2 3 4" xfId="51401" xr:uid="{643A4E64-12F5-417C-A890-87C433FFE205}"/>
    <cellStyle name="Calculation 3 11 2 4" xfId="14573" xr:uid="{205C57E5-FEA5-419A-A1D0-8FBF3AD20FC4}"/>
    <cellStyle name="Calculation 3 11 2 4 2" xfId="29963" xr:uid="{2B7CEE87-7B85-4408-A9A5-32B938C30018}"/>
    <cellStyle name="Calculation 3 11 2 4 2 2" xfId="54789" xr:uid="{3A855085-F7BA-4115-9EE4-63465D6DECAE}"/>
    <cellStyle name="Calculation 3 11 2 4 3" xfId="47994" xr:uid="{259515B3-BC6C-4765-B252-283D95D95EB5}"/>
    <cellStyle name="Calculation 3 11 2 5" xfId="22316" xr:uid="{E008DF3D-C8C4-4B27-86AB-F3E2FF86FE46}"/>
    <cellStyle name="Calculation 3 11 2 5 2" xfId="53102" xr:uid="{25A73884-0AAB-4E8F-A498-08BFD79F745F}"/>
    <cellStyle name="Calculation 3 11 2 6" xfId="46380" xr:uid="{3C71A09F-0A4A-4C5D-9491-D2697FCF7D2C}"/>
    <cellStyle name="Calculation 3 11 3" xfId="3676" xr:uid="{5E36A595-BED3-4C13-AFE8-C004A474BE38}"/>
    <cellStyle name="Calculation 3 11 3 2" xfId="38667" xr:uid="{557B69D1-70AA-4659-A78C-760751F6460A}"/>
    <cellStyle name="Calculation 3 11 3 2 2" xfId="57052" xr:uid="{C6B09C67-5FC7-4DD4-AD77-BFC788815382}"/>
    <cellStyle name="Calculation 3 11 3 2 3" xfId="50270" xr:uid="{B2A54963-A1C7-40A5-8858-7B6FBC8E74F1}"/>
    <cellStyle name="Calculation 3 11 3 3" xfId="52337" xr:uid="{17FE4D30-44A9-475A-A429-5DE820555005}"/>
    <cellStyle name="Calculation 3 11 3 3 2" xfId="59118" xr:uid="{5E0FCBE7-0754-4AD2-B5B0-20718198B350}"/>
    <cellStyle name="Calculation 3 11 3 4" xfId="48387" xr:uid="{5CB464F3-539E-45FB-85F2-6A2A2B225FA8}"/>
    <cellStyle name="Calculation 3 11 3 4 2" xfId="55179" xr:uid="{B1D84CB2-C240-403D-B79E-CFC1576C58F0}"/>
    <cellStyle name="Calculation 3 11 3 5" xfId="53469" xr:uid="{A64E4475-9491-49AA-9902-D7D2C9CC9DBF}"/>
    <cellStyle name="Calculation 3 11 3 6" xfId="46773" xr:uid="{0138BE43-1104-4342-9730-454E9D55C467}"/>
    <cellStyle name="Calculation 3 11 4" xfId="26222" xr:uid="{98D19913-53EB-4D67-80B4-F55D940A0F7C}"/>
    <cellStyle name="Calculation 3 11 4 2" xfId="56187" xr:uid="{FA9CA99F-DC80-4DD3-981A-731F2D33CA7B}"/>
    <cellStyle name="Calculation 3 11 4 3" xfId="49405" xr:uid="{0FD09C71-D28A-4B05-9CFA-5F1368F2A8CE}"/>
    <cellStyle name="Calculation 3 11 5" xfId="44610" xr:uid="{9A52DCD2-660A-4EB4-BD3D-0E58BF923106}"/>
    <cellStyle name="Calculation 3 11 5 2" xfId="58291" xr:uid="{99A68B2F-0224-40BF-989F-092EC1DB2B2A}"/>
    <cellStyle name="Calculation 3 11 5 3" xfId="51509" xr:uid="{92A0371F-CF8D-4AEC-8FAE-CF4301EE3C78}"/>
    <cellStyle name="Calculation 3 11 6" xfId="47525" xr:uid="{8317DF1C-3131-4BB6-8B08-01A90C3333B4}"/>
    <cellStyle name="Calculation 3 11 6 2" xfId="54341" xr:uid="{82F67A22-E799-4CD2-915F-058F0A2301DC}"/>
    <cellStyle name="Calculation 3 11 7" xfId="52835" xr:uid="{96DE55B6-2E7C-4B50-95CA-EC15D4DEDFB3}"/>
    <cellStyle name="Calculation 3 11 8" xfId="45914" xr:uid="{0A8E3D20-C156-4A36-B2F3-54AB40440058}"/>
    <cellStyle name="Calculation 3 12" xfId="1738" xr:uid="{C1BE7628-843B-452F-BEC0-3A4F3CF8611E}"/>
    <cellStyle name="Calculation 3 12 2" xfId="6064" xr:uid="{779510F9-BFE6-446F-9B4F-925FE4A07F33}"/>
    <cellStyle name="Calculation 3 12 2 2" xfId="8650" xr:uid="{996C5A4B-0A83-4F6F-90AE-44F44BB6D1EE}"/>
    <cellStyle name="Calculation 3 12 2 2 2" xfId="17639" xr:uid="{35604CD8-2C33-495C-A1CE-F8A2E97DF40A}"/>
    <cellStyle name="Calculation 3 12 2 2 2 2" xfId="35868" xr:uid="{B040DAAA-1BC8-4606-8E60-37B3E07C0EDE}"/>
    <cellStyle name="Calculation 3 12 2 2 3" xfId="31858" xr:uid="{5A450127-D265-40A5-A14C-5A148B252840}"/>
    <cellStyle name="Calculation 3 12 2 2 4" xfId="56281" xr:uid="{71141595-1295-45C1-BD02-1A35F6AE42E2}"/>
    <cellStyle name="Calculation 3 12 2 3" xfId="11287" xr:uid="{D934FC2F-A844-4190-AD2D-40694C620634}"/>
    <cellStyle name="Calculation 3 12 2 3 2" xfId="20276" xr:uid="{D761D865-AA96-49BF-AAF8-B5CC764D7E34}"/>
    <cellStyle name="Calculation 3 12 2 3 2 2" xfId="33093" xr:uid="{3D8DFC8A-B568-4CAE-AA79-89791E98002F}"/>
    <cellStyle name="Calculation 3 12 2 3 3" xfId="34642" xr:uid="{754DB10A-4192-4A78-B133-53B810C02109}"/>
    <cellStyle name="Calculation 3 12 2 4" xfId="15053" xr:uid="{C2151D4B-01EA-495C-B2A5-8B9CAAF2E821}"/>
    <cellStyle name="Calculation 3 12 2 4 2" xfId="24171" xr:uid="{D706A749-8592-4F62-96DB-1B0119338962}"/>
    <cellStyle name="Calculation 3 12 2 5" xfId="24644" xr:uid="{C7C44D87-7EE5-4509-9DBB-B6FA52F7D388}"/>
    <cellStyle name="Calculation 3 12 2 6" xfId="49499" xr:uid="{30D64072-5EE4-4802-8071-47369B3B727C}"/>
    <cellStyle name="Calculation 3 12 3" xfId="4175" xr:uid="{8D583BFD-52AA-411C-8578-565691E3C44C}"/>
    <cellStyle name="Calculation 3 12 3 2" xfId="43790" xr:uid="{B3F239AA-882F-4084-8E28-3C22FE36B724}"/>
    <cellStyle name="Calculation 3 12 3 2 2" xfId="57889" xr:uid="{E4EB3909-745B-4770-85F0-553F344DB7C2}"/>
    <cellStyle name="Calculation 3 12 3 3" xfId="51107" xr:uid="{E3865047-8C33-401D-9EC1-62A693490735}"/>
    <cellStyle name="Calculation 3 12 4" xfId="39142" xr:uid="{F1D4E3BD-1FD6-483D-BC59-77A1D7784B53}"/>
    <cellStyle name="Calculation 3 12 4 2" xfId="54427" xr:uid="{77FBB5F3-A2A1-41C6-A5E5-A657E5BC9914}"/>
    <cellStyle name="Calculation 3 12 4 3" xfId="47616" xr:uid="{7BB7BF3E-4D9D-43BA-83D3-0010B3C24395}"/>
    <cellStyle name="Calculation 3 12 5" xfId="44636" xr:uid="{AB44EC99-6865-4050-9CC2-6594B5C298B9}"/>
    <cellStyle name="Calculation 3 12 5 2" xfId="52892" xr:uid="{58D3FF78-7DF4-43B3-A2BE-4A728B1363A8}"/>
    <cellStyle name="Calculation 3 12 6" xfId="46008" xr:uid="{44AEBA69-7D62-444F-9898-046D4B4A26C4}"/>
    <cellStyle name="Calculation 3 13" xfId="1920" xr:uid="{2E823801-DCEA-4DFE-B3C6-57E79C1CFBB2}"/>
    <cellStyle name="Calculation 3 13 2" xfId="6235" xr:uid="{AA36A313-6969-4E4B-8C4F-9E8B032669E3}"/>
    <cellStyle name="Calculation 3 13 2 2" xfId="8821" xr:uid="{A83B66C2-CE8F-4199-A30E-7D79FEBDDB68}"/>
    <cellStyle name="Calculation 3 13 2 2 2" xfId="17810" xr:uid="{F8BB6971-2A2F-460B-BC0B-1EA5E61BD458}"/>
    <cellStyle name="Calculation 3 13 2 2 2 2" xfId="40618" xr:uid="{22EC3308-439C-4A35-A833-925D6D44AD66}"/>
    <cellStyle name="Calculation 3 13 2 2 3" xfId="32302" xr:uid="{901FDB67-FA62-4066-ADCD-6F30362A5C47}"/>
    <cellStyle name="Calculation 3 13 2 2 4" xfId="56694" xr:uid="{E999C5F4-6A84-4387-92ED-BBE76E2F9214}"/>
    <cellStyle name="Calculation 3 13 2 3" xfId="11458" xr:uid="{38329BAD-CD34-43C6-B15A-61109EE71164}"/>
    <cellStyle name="Calculation 3 13 2 3 2" xfId="20447" xr:uid="{72787219-2C8D-49DF-A841-35E85444B2EC}"/>
    <cellStyle name="Calculation 3 13 2 3 2 2" xfId="37601" xr:uid="{5201A39F-AFC9-47DD-949D-54A55F70723B}"/>
    <cellStyle name="Calculation 3 13 2 3 3" xfId="36494" xr:uid="{99D60C2B-D4A7-4232-A2F8-7B4007169EBA}"/>
    <cellStyle name="Calculation 3 13 2 4" xfId="15224" xr:uid="{7A4831A5-3ECE-4754-A7D4-5C50C6A72978}"/>
    <cellStyle name="Calculation 3 13 2 4 2" xfId="42831" xr:uid="{EA4FECCC-E2BC-4AB3-B0C3-65169B3492B4}"/>
    <cellStyle name="Calculation 3 13 2 5" xfId="31586" xr:uid="{833DF231-6B13-4891-B60E-31B2D5D6F138}"/>
    <cellStyle name="Calculation 3 13 2 6" xfId="49912" xr:uid="{DFD4DBEE-25E2-496A-87EC-D776B0FF6184}"/>
    <cellStyle name="Calculation 3 13 3" xfId="4357" xr:uid="{3B2F9FBD-5A85-4795-9163-A935ABF449EE}"/>
    <cellStyle name="Calculation 3 13 3 2" xfId="27002" xr:uid="{CF4CBC8E-A7A0-4C4C-86AA-935942ACE40D}"/>
    <cellStyle name="Calculation 3 13 3 2 2" xfId="58419" xr:uid="{B99DEA10-8367-41DF-B77F-9736AA61CE5F}"/>
    <cellStyle name="Calculation 3 13 3 3" xfId="51638" xr:uid="{ACE541BC-59B7-416A-BD16-CAEAF85ACA11}"/>
    <cellStyle name="Calculation 3 13 4" xfId="31652" xr:uid="{4B20D5C9-9E47-44CF-A07C-21E2A410FDA7}"/>
    <cellStyle name="Calculation 3 13 4 2" xfId="54821" xr:uid="{972B0179-9D03-40C2-BB22-D07EF6380C20}"/>
    <cellStyle name="Calculation 3 13 4 3" xfId="48029" xr:uid="{36C9D842-5347-47B5-8ED5-030D05AED882}"/>
    <cellStyle name="Calculation 3 13 5" xfId="44692" xr:uid="{BC64E1A1-07BC-4BEA-A10F-B395146110C2}"/>
    <cellStyle name="Calculation 3 13 5 2" xfId="53121" xr:uid="{760CC641-0C0D-4EBC-A51A-63C45041EFD6}"/>
    <cellStyle name="Calculation 3 13 6" xfId="46415" xr:uid="{12222482-456F-4D7D-B7CF-DD1501CB584D}"/>
    <cellStyle name="Calculation 3 14" xfId="2611" xr:uid="{17274328-2BFB-4A13-A5C2-BCB24AC46730}"/>
    <cellStyle name="Calculation 3 14 2" xfId="6852" xr:uid="{8BEFD5DD-A4BC-47B8-9BF6-A5F5E0AB491D}"/>
    <cellStyle name="Calculation 3 14 2 2" xfId="15841" xr:uid="{E35746E0-8443-4BBE-AF45-6749A44EA06F}"/>
    <cellStyle name="Calculation 3 14 2 2 2" xfId="41744" xr:uid="{9F24297D-7140-4845-9BBE-D96A247EDD0E}"/>
    <cellStyle name="Calculation 3 14 2 2 3" xfId="57096" xr:uid="{24C45C13-28A8-4389-96A6-F3A1982C2327}"/>
    <cellStyle name="Calculation 3 14 2 3" xfId="43454" xr:uid="{7D377DEC-508C-47EC-92CB-BDA412904904}"/>
    <cellStyle name="Calculation 3 14 2 4" xfId="50314" xr:uid="{1C6B6DB8-D524-4EDC-9775-CC1872C2D764}"/>
    <cellStyle name="Calculation 3 14 3" xfId="9422" xr:uid="{2DF98B68-1F33-4063-BFBB-AB9917166CCA}"/>
    <cellStyle name="Calculation 3 14 3 2" xfId="18411" xr:uid="{5D22B2C5-4B96-478A-826B-86B51F42764B}"/>
    <cellStyle name="Calculation 3 14 3 2 2" xfId="38318" xr:uid="{10F7715D-30BA-4742-9719-EDB7F282B921}"/>
    <cellStyle name="Calculation 3 14 3 2 3" xfId="59005" xr:uid="{0AA4897F-6E33-499D-B866-CEDCD6DF0676}"/>
    <cellStyle name="Calculation 3 14 3 3" xfId="23237" xr:uid="{C426B396-05EB-4A5D-AC85-09F1F92A050F}"/>
    <cellStyle name="Calculation 3 14 3 4" xfId="52224" xr:uid="{BAB3F4C5-6606-4D9D-8DCE-F6C7120FED57}"/>
    <cellStyle name="Calculation 3 14 4" xfId="13465" xr:uid="{2E953AA4-7509-4F2A-B1BF-FB47D91FDBE1}"/>
    <cellStyle name="Calculation 3 14 4 2" xfId="29894" xr:uid="{3223B985-8C08-4E1C-B710-DC7A73D6B58F}"/>
    <cellStyle name="Calculation 3 14 4 2 2" xfId="55223" xr:uid="{8E1506E4-6ACD-41F8-9F48-F83B0547FE1A}"/>
    <cellStyle name="Calculation 3 14 4 3" xfId="48431" xr:uid="{527E519D-F795-4963-AF9E-60DCE915910D}"/>
    <cellStyle name="Calculation 3 14 5" xfId="38564" xr:uid="{4244BB31-D044-4EC7-9D49-EF61C83C5165}"/>
    <cellStyle name="Calculation 3 14 5 2" xfId="53509" xr:uid="{4558FA63-2A15-4C60-B8A0-9966A54B76D5}"/>
    <cellStyle name="Calculation 3 14 6" xfId="44769" xr:uid="{D05F8D11-5EAA-4834-B46B-60DE6437D2B2}"/>
    <cellStyle name="Calculation 3 14 7" xfId="46817" xr:uid="{1786D991-ECB4-4EA7-8846-1B71476755EC}"/>
    <cellStyle name="Calculation 3 15" xfId="6503" xr:uid="{6FEF3CD3-552C-40FC-9098-B9CEE020E308}"/>
    <cellStyle name="Calculation 3 15 2" xfId="11726" xr:uid="{F7571FB9-B7B6-4F87-928E-DE42F89F789E}"/>
    <cellStyle name="Calculation 3 15 2 2" xfId="20715" xr:uid="{81642187-1236-4D1F-8674-B825D2007D6C}"/>
    <cellStyle name="Calculation 3 15 2 2 2" xfId="32361" xr:uid="{E7454C35-DC69-48D3-9FFC-A55A5BA35FBD}"/>
    <cellStyle name="Calculation 3 15 2 2 3" xfId="57171" xr:uid="{38746ABB-4653-4622-8F8B-C62F53FAEC99}"/>
    <cellStyle name="Calculation 3 15 2 3" xfId="34371" xr:uid="{5353B185-2DBB-4F58-ADAD-6E83D073757E}"/>
    <cellStyle name="Calculation 3 15 2 4" xfId="50389" xr:uid="{E9438D5C-EC3D-40A6-9EDB-744A0889E8A0}"/>
    <cellStyle name="Calculation 3 15 3" xfId="15492" xr:uid="{D494A0B6-9A9F-4541-88F1-3BDB58C5B72F}"/>
    <cellStyle name="Calculation 3 15 3 2" xfId="23822" xr:uid="{621375B8-1A1E-4BF4-B635-CC3FCFC4EF82}"/>
    <cellStyle name="Calculation 3 15 3 2 2" xfId="58772" xr:uid="{335C1E2D-6723-4171-B39F-9BD2772A751E}"/>
    <cellStyle name="Calculation 3 15 3 3" xfId="51991" xr:uid="{DE45DBE5-0F84-4484-BC56-2B551A66D369}"/>
    <cellStyle name="Calculation 3 15 4" xfId="33765" xr:uid="{03CB2809-CAC8-4888-BA69-932D8733FC1E}"/>
    <cellStyle name="Calculation 3 15 4 2" xfId="57794" xr:uid="{1DE1D68F-8DC2-4ED3-808A-6A14FB6E558A}"/>
    <cellStyle name="Calculation 3 15 4 3" xfId="51012" xr:uid="{5E38D4E5-1083-4D77-97A2-72910E3097FB}"/>
    <cellStyle name="Calculation 3 15 5" xfId="44777" xr:uid="{396AAC55-FBDE-4831-A5F4-FE26AAEBDF0B}"/>
    <cellStyle name="Calculation 3 15 5 2" xfId="55298" xr:uid="{810DE061-F318-4F30-BAD4-F2BA4293BACF}"/>
    <cellStyle name="Calculation 3 15 5 3" xfId="48506" xr:uid="{D1A1AAC3-7B2A-4B43-8035-6F303F0380F3}"/>
    <cellStyle name="Calculation 3 15 6" xfId="53584" xr:uid="{92063AF7-2D7C-431E-ADE8-9D906FE3ED60}"/>
    <cellStyle name="Calculation 3 15 7" xfId="46892" xr:uid="{C5899DD1-565A-4CB5-AB01-56E6BA8463B8}"/>
    <cellStyle name="Calculation 3 16" xfId="9089" xr:uid="{A0478460-EE9E-49C5-B34C-59E28CA52501}"/>
    <cellStyle name="Calculation 3 16 2" xfId="18078" xr:uid="{D9013FE7-E8D9-4B46-BBD6-DAD8C64676A9}"/>
    <cellStyle name="Calculation 3 16 2 2" xfId="23386" xr:uid="{B9B9614A-6B7C-42B7-B795-DB7DC194C902}"/>
    <cellStyle name="Calculation 3 16 2 2 2" xfId="57109" xr:uid="{4F2555FF-0EB0-4811-AF0D-939FBB655381}"/>
    <cellStyle name="Calculation 3 16 2 3" xfId="50327" xr:uid="{0D5B08E2-DD2C-4DDB-AC70-FFD832AE3182}"/>
    <cellStyle name="Calculation 3 16 3" xfId="35839" xr:uid="{232D78D6-4218-4A04-AFDE-9E35FA99D378}"/>
    <cellStyle name="Calculation 3 16 3 2" xfId="58712" xr:uid="{A6D2C8F9-9E6D-48F2-ADDB-97992BEF610B}"/>
    <cellStyle name="Calculation 3 16 3 3" xfId="51931" xr:uid="{5AFF769D-8167-474A-8C9A-A84E681C0626}"/>
    <cellStyle name="Calculation 3 16 4" xfId="44802" xr:uid="{ED1366AB-563A-43D9-ABC7-6BD43EBB19D3}"/>
    <cellStyle name="Calculation 3 16 4 2" xfId="57861" xr:uid="{AAE868C7-C2C2-4B36-8B09-54AA487975EF}"/>
    <cellStyle name="Calculation 3 16 4 3" xfId="51079" xr:uid="{FFD69D4D-2C9B-4D21-802B-6864C4DDCBC7}"/>
    <cellStyle name="Calculation 3 16 5" xfId="48444" xr:uid="{8CABC2C8-1E59-4907-B29A-171557ECC55E}"/>
    <cellStyle name="Calculation 3 16 5 2" xfId="55236" xr:uid="{161E6115-625F-4E0B-BDDC-821E727986D4}"/>
    <cellStyle name="Calculation 3 16 6" xfId="53522" xr:uid="{27DA4C17-9B46-4D10-A2F2-C86FCB1E59C6}"/>
    <cellStyle name="Calculation 3 16 7" xfId="46830" xr:uid="{EA116A8C-B504-4A28-B96A-DEB1A0767343}"/>
    <cellStyle name="Calculation 3 17" xfId="9852" xr:uid="{6262BF79-7F88-491D-B90C-B9154D336AD2}"/>
    <cellStyle name="Calculation 3 17 2" xfId="18841" xr:uid="{CF5DDA14-55AF-4591-9E19-574431B901D1}"/>
    <cellStyle name="Calculation 3 17 2 2" xfId="24643" xr:uid="{55228070-133E-49B6-A17B-840838DE9510}"/>
    <cellStyle name="Calculation 3 17 2 2 2" xfId="57141" xr:uid="{C77B6716-DFF8-4046-84F8-D2A24689A659}"/>
    <cellStyle name="Calculation 3 17 2 3" xfId="50359" xr:uid="{F40B6E0E-F4D0-4374-BDB0-502120939FC1}"/>
    <cellStyle name="Calculation 3 17 3" xfId="40060" xr:uid="{D8E9AD29-3F4A-4343-AFE7-6DB38C4D78D3}"/>
    <cellStyle name="Calculation 3 17 3 2" xfId="58743" xr:uid="{A7F85146-DB71-415C-8EA7-A919D2C53644}"/>
    <cellStyle name="Calculation 3 17 3 3" xfId="51962" xr:uid="{6AA09353-18B3-4504-8B64-F5794852684B}"/>
    <cellStyle name="Calculation 3 17 4" xfId="44849" xr:uid="{A31DAE01-5DE1-47FE-B65C-5EC2C1143030}"/>
    <cellStyle name="Calculation 3 17 4 2" xfId="58452" xr:uid="{3C46C7BD-F1E4-4DDA-8549-6766F3966D7F}"/>
    <cellStyle name="Calculation 3 17 4 3" xfId="51671" xr:uid="{AC2A87E8-059E-490C-A510-D3CF24A67451}"/>
    <cellStyle name="Calculation 3 17 5" xfId="48476" xr:uid="{7757BF7D-28E8-493E-B371-C3B388A24BC2}"/>
    <cellStyle name="Calculation 3 17 5 2" xfId="55268" xr:uid="{E5A2FA9F-4B81-480A-B2EF-846A51AF3AC8}"/>
    <cellStyle name="Calculation 3 17 6" xfId="53554" xr:uid="{94B665B0-1DFF-49AF-B4CC-ED3D89EC5F64}"/>
    <cellStyle name="Calculation 3 17 7" xfId="46862" xr:uid="{7D86DE0D-A688-4B35-9A54-79BCB0761659}"/>
    <cellStyle name="Calculation 3 18" xfId="2207" xr:uid="{1A8A04D3-380D-4746-8F06-A6BAD551F7DB}"/>
    <cellStyle name="Calculation 3 18 2" xfId="37545" xr:uid="{36986B5B-5DA2-41C0-A6CF-D276EDA0414A}"/>
    <cellStyle name="Calculation 3 18 2 2" xfId="57288" xr:uid="{2C0D3FCE-9DE4-4CFB-B203-73DB4195E9F0}"/>
    <cellStyle name="Calculation 3 18 2 3" xfId="50506" xr:uid="{3A6CF5E2-792D-40C9-9BB5-80B155597885}"/>
    <cellStyle name="Calculation 3 18 3" xfId="44881" xr:uid="{47BEC22D-7B2A-4776-B98E-26DA9A22CEA5}"/>
    <cellStyle name="Calculation 3 18 3 2" xfId="58889" xr:uid="{CE0CFACC-D7D8-49C3-A033-C82CD48CE98D}"/>
    <cellStyle name="Calculation 3 18 3 3" xfId="52108" xr:uid="{B0902121-8D66-4628-B693-9F4756815523}"/>
    <cellStyle name="Calculation 3 18 4" xfId="49259" xr:uid="{31B13265-7099-4297-A5D0-010B4F747B35}"/>
    <cellStyle name="Calculation 3 18 4 2" xfId="56041" xr:uid="{1A5F3C37-07DE-4735-A454-527DE4193B54}"/>
    <cellStyle name="Calculation 3 18 5" xfId="48623" xr:uid="{9E28A556-6B51-4473-B4B5-2415EF0E55DA}"/>
    <cellStyle name="Calculation 3 18 5 2" xfId="55412" xr:uid="{EC0998C1-D8E8-49F6-987D-B7DD585A5703}"/>
    <cellStyle name="Calculation 3 18 6" xfId="53698" xr:uid="{C335CF5C-B13B-4E75-B572-74326B43D8C1}"/>
    <cellStyle name="Calculation 3 18 7" xfId="47009" xr:uid="{753D1FAB-B4A8-4B1B-9FA2-84FC0C8E5F60}"/>
    <cellStyle name="Calculation 3 19" xfId="13116" xr:uid="{49C7C744-D62E-40BC-A268-A80EBF522BD6}"/>
    <cellStyle name="Calculation 3 19 2" xfId="32348" xr:uid="{FF2E7694-B912-4AA7-B46B-9264A4A8A37F}"/>
    <cellStyle name="Calculation 3 19 2 2" xfId="57293" xr:uid="{42FAA00B-E90B-4666-A970-A9B19628FA6E}"/>
    <cellStyle name="Calculation 3 19 2 3" xfId="50511" xr:uid="{8D35AE5D-3C5D-4E73-8573-47E59CF485E8}"/>
    <cellStyle name="Calculation 3 19 3" xfId="44906" xr:uid="{9437FFC9-577B-4BE0-92C6-6571013CFF98}"/>
    <cellStyle name="Calculation 3 19 3 2" xfId="58894" xr:uid="{6C2B06C1-B18E-4CF6-9BA1-BCF87483B58E}"/>
    <cellStyle name="Calculation 3 19 3 3" xfId="52113" xr:uid="{E19FCC62-E418-40D3-A792-1A2FA34E2E80}"/>
    <cellStyle name="Calculation 3 19 4" xfId="48903" xr:uid="{220E9AA8-6BEE-4751-ACC7-9FB83F50FD93}"/>
    <cellStyle name="Calculation 3 19 4 2" xfId="55684" xr:uid="{33A72D72-4798-4E18-9AE5-D7A465B30A2E}"/>
    <cellStyle name="Calculation 3 19 5" xfId="48628" xr:uid="{C7D4237F-0C85-4459-A252-7E158079FC23}"/>
    <cellStyle name="Calculation 3 19 5 2" xfId="55417" xr:uid="{07060129-B001-48B3-99DA-0489F6AAB9A1}"/>
    <cellStyle name="Calculation 3 19 6" xfId="53703" xr:uid="{8E548874-EED9-4367-9869-BE7FC668478A}"/>
    <cellStyle name="Calculation 3 19 7" xfId="47014" xr:uid="{F98A16AC-773C-46D7-89C8-1F1052E86752}"/>
    <cellStyle name="Calculation 3 2" xfId="145" xr:uid="{8BA6B92A-FDC7-44BA-BDD7-026F6B82BFAD}"/>
    <cellStyle name="Calculation 3 2 10" xfId="1956" xr:uid="{9887C7A3-3F54-4B07-A826-6BAA3C95FC99}"/>
    <cellStyle name="Calculation 3 2 10 2" xfId="6266" xr:uid="{93E47C2E-543E-4040-BCF0-EE312129D02F}"/>
    <cellStyle name="Calculation 3 2 10 2 2" xfId="8852" xr:uid="{A11ADA46-70F4-4108-BBCB-B7D7CD939A23}"/>
    <cellStyle name="Calculation 3 2 10 2 2 2" xfId="17841" xr:uid="{D8D6848F-8425-4EA2-ABEB-8D6D2346CB05}"/>
    <cellStyle name="Calculation 3 2 10 2 2 2 2" xfId="36125" xr:uid="{04151F49-CCB4-4C98-A84C-B2EE88A7DF7A}"/>
    <cellStyle name="Calculation 3 2 10 2 2 3" xfId="36862" xr:uid="{C2BBF4CD-4FB7-4135-96F8-7219351E5B26}"/>
    <cellStyle name="Calculation 3 2 10 2 3" xfId="11489" xr:uid="{569BFC83-74B5-4623-830D-D9D6A5EB6688}"/>
    <cellStyle name="Calculation 3 2 10 2 3 2" xfId="20478" xr:uid="{7E549546-AA73-4C58-BAD3-2A48D1A1837F}"/>
    <cellStyle name="Calculation 3 2 10 2 3 2 2" xfId="39260" xr:uid="{0AAC60DF-0A75-438C-B656-B97007505536}"/>
    <cellStyle name="Calculation 3 2 10 2 3 3" xfId="41629" xr:uid="{2D8BBA42-6A27-4117-873B-47D012181AE9}"/>
    <cellStyle name="Calculation 3 2 10 2 4" xfId="15255" xr:uid="{F541E3C9-FCF3-4DB8-8468-399A215C67A5}"/>
    <cellStyle name="Calculation 3 2 10 2 4 2" xfId="40298" xr:uid="{AB2CA87F-96C3-4E34-BA23-77D38B559BE8}"/>
    <cellStyle name="Calculation 3 2 10 2 5" xfId="29380" xr:uid="{B2135A55-7F3F-488E-BD70-9A466DB33849}"/>
    <cellStyle name="Calculation 3 2 10 3" xfId="4393" xr:uid="{D426E77D-88EB-43F9-80DF-319C78E997CB}"/>
    <cellStyle name="Calculation 3 2 10 3 2" xfId="28109" xr:uid="{0792F20D-0862-4BC7-B0AC-42E55E3DF32B}"/>
    <cellStyle name="Calculation 3 2 10 4" xfId="30493" xr:uid="{7E226E69-71DE-4CD5-A958-8BDAA7B9A706}"/>
    <cellStyle name="Calculation 3 2 11" xfId="2579" xr:uid="{92384B90-DE37-4A55-8A28-E4D764491791}"/>
    <cellStyle name="Calculation 3 2 11 2" xfId="6820" xr:uid="{F4AE5F33-8777-45E9-8FC5-67FE6A729DE8}"/>
    <cellStyle name="Calculation 3 2 11 2 2" xfId="15809" xr:uid="{2E220E4F-B33D-4BA8-9F1C-D2DABD61CCEF}"/>
    <cellStyle name="Calculation 3 2 11 2 2 2" xfId="31841" xr:uid="{9ED76044-A287-4643-B993-DB68F7351AED}"/>
    <cellStyle name="Calculation 3 2 11 2 3" xfId="37071" xr:uid="{D0FD1C1B-475D-4354-9468-6612663A0201}"/>
    <cellStyle name="Calculation 3 2 11 3" xfId="9390" xr:uid="{2351E102-13CE-46B1-88F5-3D06EA2B378C}"/>
    <cellStyle name="Calculation 3 2 11 3 2" xfId="18379" xr:uid="{D570CABC-2A0D-4117-9243-17DA9645969F}"/>
    <cellStyle name="Calculation 3 2 11 3 2 2" xfId="31358" xr:uid="{4788AE7A-3288-4E56-B3C0-0F4F4EFA16FA}"/>
    <cellStyle name="Calculation 3 2 11 3 3" xfId="43514" xr:uid="{BA52F930-8620-4C60-891B-F0A497C6509A}"/>
    <cellStyle name="Calculation 3 2 11 4" xfId="13433" xr:uid="{5E291322-EC47-45B7-B5C2-0394C159A76B}"/>
    <cellStyle name="Calculation 3 2 11 4 2" xfId="41754" xr:uid="{C598B631-160B-4F53-8DAF-B8D3EB83FACA}"/>
    <cellStyle name="Calculation 3 2 11 5" xfId="31630" xr:uid="{13052CF0-22C8-49F4-8B12-9ACC0F2AB59F}"/>
    <cellStyle name="Calculation 3 2 12" xfId="6601" xr:uid="{94A815D8-7B4D-4354-AD9A-41CF03339623}"/>
    <cellStyle name="Calculation 3 2 12 2" xfId="11809" xr:uid="{B067F2CB-D092-43C7-B011-309FC7EFD4D6}"/>
    <cellStyle name="Calculation 3 2 12 2 2" xfId="20798" xr:uid="{A88F933F-3338-493C-A122-D2CC257911B1}"/>
    <cellStyle name="Calculation 3 2 12 2 2 2" xfId="24931" xr:uid="{504D7B75-1514-4F64-B32B-3560458C727B}"/>
    <cellStyle name="Calculation 3 2 12 2 3" xfId="40215" xr:uid="{6EFA80FD-EFE2-4476-B18A-C08D11FAF4DE}"/>
    <cellStyle name="Calculation 3 2 12 3" xfId="15590" xr:uid="{348F0D78-A996-494C-A1F1-1EAC3244742C}"/>
    <cellStyle name="Calculation 3 2 12 3 2" xfId="33656" xr:uid="{DFE5F580-5021-4AEC-92E4-12FE995161A3}"/>
    <cellStyle name="Calculation 3 2 12 4" xfId="31175" xr:uid="{BFEAE51D-D679-4894-B9DF-30E3605E3115}"/>
    <cellStyle name="Calculation 3 2 13" xfId="9172" xr:uid="{D98E644C-EF03-4EEC-850E-4B89606C4E11}"/>
    <cellStyle name="Calculation 3 2 13 2" xfId="18161" xr:uid="{26F03627-14C0-4F9F-9242-41FEDCD10186}"/>
    <cellStyle name="Calculation 3 2 13 2 2" xfId="34124" xr:uid="{60C78772-5E82-4393-80B3-E527EFD1096E}"/>
    <cellStyle name="Calculation 3 2 13 3" xfId="36882" xr:uid="{45CDAF27-9FFC-439C-81E9-ABA9A9956DE6}"/>
    <cellStyle name="Calculation 3 2 14" xfId="9782" xr:uid="{E995F0A5-B1FB-44E3-B7F3-9FB11F884344}"/>
    <cellStyle name="Calculation 3 2 14 2" xfId="18771" xr:uid="{19E9DCE3-E5D6-4821-8795-A9BEA69AF58B}"/>
    <cellStyle name="Calculation 3 2 14 2 2" xfId="29728" xr:uid="{75009448-6BE3-44E0-A3CE-5CEDA49DD4D4}"/>
    <cellStyle name="Calculation 3 2 14 3" xfId="32200" xr:uid="{F2570B54-0211-44FC-B76F-72B7887DD8E9}"/>
    <cellStyle name="Calculation 3 2 15" xfId="2305" xr:uid="{017BA16D-7203-4D42-A4FF-2FB98E4C09F4}"/>
    <cellStyle name="Calculation 3 2 15 2" xfId="43452" xr:uid="{FEC6DE59-E418-43F3-8F64-9A90DB4E0AC4}"/>
    <cellStyle name="Calculation 3 2 16" xfId="13214" xr:uid="{6549B8D6-49FD-483B-B24D-77889641F62D}"/>
    <cellStyle name="Calculation 3 2 16 2" xfId="35484" xr:uid="{53613D1D-9AA1-4C5D-99AA-311B06C4D476}"/>
    <cellStyle name="Calculation 3 2 17" xfId="33185" xr:uid="{8EB9A6BA-83EA-460E-83F1-4787A31831D9}"/>
    <cellStyle name="Calculation 3 2 18" xfId="44299" xr:uid="{EA57BFB6-EAB4-4C4D-8EBC-0FF52C3866E7}"/>
    <cellStyle name="Calculation 3 2 19" xfId="45522" xr:uid="{4C0F2F13-FBF9-4669-8D34-333C3BC62A1B}"/>
    <cellStyle name="Calculation 3 2 2" xfId="342" xr:uid="{DB69CC47-9857-4447-A9E0-4436A0E109E8}"/>
    <cellStyle name="Calculation 3 2 2 10" xfId="6644" xr:uid="{E1B694E1-48CA-4659-A4B9-0DB2125B4445}"/>
    <cellStyle name="Calculation 3 2 2 10 2" xfId="11850" xr:uid="{2C2935B1-C0D6-4457-BCF3-E55A611CC232}"/>
    <cellStyle name="Calculation 3 2 2 10 2 2" xfId="20839" xr:uid="{6FB0487D-A44C-48D5-B437-CE7BBD210CF5}"/>
    <cellStyle name="Calculation 3 2 2 10 2 2 2" xfId="37962" xr:uid="{45642FAB-5CC7-4288-BD94-130B831FBB77}"/>
    <cellStyle name="Calculation 3 2 2 10 2 3" xfId="33304" xr:uid="{3C23E183-642D-4658-B6C1-74A9ECD40388}"/>
    <cellStyle name="Calculation 3 2 2 10 3" xfId="15633" xr:uid="{22AF5887-E0B5-40E0-BC61-476021742AF1}"/>
    <cellStyle name="Calculation 3 2 2 10 3 2" xfId="41118" xr:uid="{F3F413FF-9CA1-4EA6-82E7-451D7BE77135}"/>
    <cellStyle name="Calculation 3 2 2 10 4" xfId="36179" xr:uid="{AF04A287-C87C-44D5-B5AD-B5E6C0287A3C}"/>
    <cellStyle name="Calculation 3 2 2 11" xfId="9213" xr:uid="{E60DA0C8-AECD-465C-B2E6-0FBCDDCE4279}"/>
    <cellStyle name="Calculation 3 2 2 11 2" xfId="18202" xr:uid="{32EF8342-8AAF-43E6-9AB8-AD31E86DB502}"/>
    <cellStyle name="Calculation 3 2 2 11 2 2" xfId="42897" xr:uid="{1E048F34-FFD8-4002-9FAD-823EE68F0F9F}"/>
    <cellStyle name="Calculation 3 2 2 11 3" xfId="35278" xr:uid="{069FD3C9-65C7-4ED8-AA23-37384FE9C4DA}"/>
    <cellStyle name="Calculation 3 2 2 12" xfId="12709" xr:uid="{CE9E2614-CBA8-48BB-93AA-5CFD7BDEE35F}"/>
    <cellStyle name="Calculation 3 2 2 12 2" xfId="21698" xr:uid="{8943A546-0A8F-4C2A-8433-2FB6CE2416C0}"/>
    <cellStyle name="Calculation 3 2 2 12 2 2" xfId="43820" xr:uid="{5B5971C0-5051-4914-AC5E-E06B760973B9}"/>
    <cellStyle name="Calculation 3 2 2 12 3" xfId="40166" xr:uid="{816AE0EB-678A-4282-992D-C8ABEFB949AC}"/>
    <cellStyle name="Calculation 3 2 2 13" xfId="2348" xr:uid="{2F5044BB-CDF8-46BA-8146-A3C3795E6E58}"/>
    <cellStyle name="Calculation 3 2 2 13 2" xfId="28692" xr:uid="{F640E3DB-1AAB-4181-A38A-31AE32D64F77}"/>
    <cellStyle name="Calculation 3 2 2 14" xfId="13257" xr:uid="{2B9C85AF-663F-4B71-B917-3AD3E52F3B9B}"/>
    <cellStyle name="Calculation 3 2 2 14 2" xfId="24312" xr:uid="{EA752021-9A30-4864-98D3-9C0860601BEF}"/>
    <cellStyle name="Calculation 3 2 2 15" xfId="38414" xr:uid="{1C903C73-55A2-4D58-A248-45A665B432E4}"/>
    <cellStyle name="Calculation 3 2 2 16" xfId="46037" xr:uid="{A5EF29C7-083A-4059-8769-A0199B3E09CE}"/>
    <cellStyle name="Calculation 3 2 2 2" xfId="474" xr:uid="{6B05F64D-65EE-4C2E-9A1B-F3948E7F62A8}"/>
    <cellStyle name="Calculation 3 2 2 2 10" xfId="9338" xr:uid="{2D310E18-AB0D-4F6A-BAAA-B5BB24824578}"/>
    <cellStyle name="Calculation 3 2 2 2 10 2" xfId="18327" xr:uid="{9536225E-350F-4D71-9C67-4EEE4E5F5928}"/>
    <cellStyle name="Calculation 3 2 2 2 10 2 2" xfId="41530" xr:uid="{AB223AD4-2F51-4D33-A134-7A0E8E3DE23A}"/>
    <cellStyle name="Calculation 3 2 2 2 10 3" xfId="28039" xr:uid="{63E6AEA8-3BA2-414A-953B-40F90DCE49DF}"/>
    <cellStyle name="Calculation 3 2 2 2 11" xfId="9805" xr:uid="{E6D344E4-D4A0-492F-B600-0AA828664BBA}"/>
    <cellStyle name="Calculation 3 2 2 2 11 2" xfId="18794" xr:uid="{11FB48D3-56E3-4499-AD41-AEA7B6BF0856}"/>
    <cellStyle name="Calculation 3 2 2 2 11 2 2" xfId="26484" xr:uid="{A3BF519D-A6DF-4D0F-85D0-D081E5F2395A}"/>
    <cellStyle name="Calculation 3 2 2 2 11 3" xfId="42747" xr:uid="{F6DAD29F-386F-4F83-B2A0-28AB796E0656}"/>
    <cellStyle name="Calculation 3 2 2 2 12" xfId="2480" xr:uid="{98EBC606-68C1-4D7E-B3C2-735D145E31C3}"/>
    <cellStyle name="Calculation 3 2 2 2 12 2" xfId="43712" xr:uid="{74EE047F-8EAE-4648-AE11-B5F8108E1EB4}"/>
    <cellStyle name="Calculation 3 2 2 2 13" xfId="13389" xr:uid="{0793C9D4-1AB2-4348-8BBA-ECA00FC71393}"/>
    <cellStyle name="Calculation 3 2 2 2 13 2" xfId="23102" xr:uid="{17309BFC-74AB-4484-9DE8-27EF1557383B}"/>
    <cellStyle name="Calculation 3 2 2 2 14" xfId="37115" xr:uid="{853DCF93-BA1A-4A0D-8A9C-315009DC1F5E}"/>
    <cellStyle name="Calculation 3 2 2 2 15" xfId="49528" xr:uid="{47AE8A12-5D96-4CB2-BDBD-9AD9DE6E3B19}"/>
    <cellStyle name="Calculation 3 2 2 2 2" xfId="823" xr:uid="{361F8B4C-D56B-4C43-8307-8AB52A0F457B}"/>
    <cellStyle name="Calculation 3 2 2 2 2 2" xfId="5192" xr:uid="{C0660C53-29FA-4469-8200-FB5A3AE074A7}"/>
    <cellStyle name="Calculation 3 2 2 2 2 2 2" xfId="7778" xr:uid="{077C8B40-9615-4B8D-B5C3-FCAFA9FE8072}"/>
    <cellStyle name="Calculation 3 2 2 2 2 2 2 2" xfId="16767" xr:uid="{049DF5F0-9B1A-4FE6-93AD-E9B84DD30438}"/>
    <cellStyle name="Calculation 3 2 2 2 2 2 2 2 2" xfId="25533" xr:uid="{2C8D1B3C-9C73-4ED5-8DB2-A0CF25DF6EDD}"/>
    <cellStyle name="Calculation 3 2 2 2 2 2 2 3" xfId="32120" xr:uid="{9B70CADA-AD95-4F05-9495-72AA37DACFF7}"/>
    <cellStyle name="Calculation 3 2 2 2 2 2 3" xfId="10415" xr:uid="{BF480DCF-6218-4DD7-95D1-9A6595254CFF}"/>
    <cellStyle name="Calculation 3 2 2 2 2 2 3 2" xfId="19404" xr:uid="{77A037E5-27D3-4361-ADC2-CCA0B3B09914}"/>
    <cellStyle name="Calculation 3 2 2 2 2 2 3 2 2" xfId="22635" xr:uid="{50042824-8F94-45A1-BFF6-5141F060281D}"/>
    <cellStyle name="Calculation 3 2 2 2 2 2 3 3" xfId="34809" xr:uid="{645A1F9E-D7DD-40A7-AB75-F0DD4D0FD2E7}"/>
    <cellStyle name="Calculation 3 2 2 2 2 2 4" xfId="14181" xr:uid="{15A0D619-A39C-4407-B063-E580EB600BA4}"/>
    <cellStyle name="Calculation 3 2 2 2 2 2 4 2" xfId="43472" xr:uid="{AD7B85BA-DF6B-42CF-8254-90B20EB02723}"/>
    <cellStyle name="Calculation 3 2 2 2 2 2 5" xfId="29743" xr:uid="{CE29BB53-CE87-4271-A45A-D0B041562816}"/>
    <cellStyle name="Calculation 3 2 2 2 2 3" xfId="3260" xr:uid="{CDD8BF13-E5E3-4CC1-A71E-E1B75902F720}"/>
    <cellStyle name="Calculation 3 2 2 2 2 3 2" xfId="24620" xr:uid="{1D1E47F8-6E78-4D76-9DEE-8D08F02DE626}"/>
    <cellStyle name="Calculation 3 2 2 2 2 4" xfId="35804" xr:uid="{6E4AD148-15BE-47E5-BD8B-86975BE1E3B0}"/>
    <cellStyle name="Calculation 3 2 2 2 2 5" xfId="56310" xr:uid="{D5043BBA-E7F8-4D40-AEA0-578C5AEB59FC}"/>
    <cellStyle name="Calculation 3 2 2 2 3" xfId="1168" xr:uid="{B69C925D-D57A-4D15-A941-5398C51A5A4B}"/>
    <cellStyle name="Calculation 3 2 2 2 3 2" xfId="5513" xr:uid="{B8FA061D-32FC-401C-99DB-3077B668F2D5}"/>
    <cellStyle name="Calculation 3 2 2 2 3 2 2" xfId="8099" xr:uid="{B2830023-9EBB-4D74-8776-573BBCC8E267}"/>
    <cellStyle name="Calculation 3 2 2 2 3 2 2 2" xfId="17088" xr:uid="{EC06AC63-EB3E-4D4E-AADB-4D7456ED7A9F}"/>
    <cellStyle name="Calculation 3 2 2 2 3 2 2 2 2" xfId="30029" xr:uid="{12F69EB1-849A-4B8F-BB48-A8DA0108E9E5}"/>
    <cellStyle name="Calculation 3 2 2 2 3 2 2 3" xfId="28852" xr:uid="{4DDE1C3D-B53B-4B53-BEC4-232418F96E5E}"/>
    <cellStyle name="Calculation 3 2 2 2 3 2 3" xfId="10736" xr:uid="{F377F128-85B4-4CF6-8E50-54BC7825B56C}"/>
    <cellStyle name="Calculation 3 2 2 2 3 2 3 2" xfId="19725" xr:uid="{E63C3025-373E-4C6F-A188-916E37B716BC}"/>
    <cellStyle name="Calculation 3 2 2 2 3 2 3 2 2" xfId="23472" xr:uid="{80C19C3A-9C2F-4A1F-A09C-F537E74C926B}"/>
    <cellStyle name="Calculation 3 2 2 2 3 2 3 3" xfId="38889" xr:uid="{7BCB8710-F7FE-4576-A245-25DBC45259B9}"/>
    <cellStyle name="Calculation 3 2 2 2 3 2 4" xfId="14502" xr:uid="{1BDB3783-FD8F-4FAA-8F24-82E1FACB87EE}"/>
    <cellStyle name="Calculation 3 2 2 2 3 2 4 2" xfId="39639" xr:uid="{BE3C6427-EFE9-45C4-AF6B-003E02C37E77}"/>
    <cellStyle name="Calculation 3 2 2 2 3 2 5" xfId="28968" xr:uid="{76FA968B-DF46-4D71-8CF2-D07D433E1336}"/>
    <cellStyle name="Calculation 3 2 2 2 3 3" xfId="3605" xr:uid="{A05E023F-9D00-4993-AD76-7714D9BCF7E8}"/>
    <cellStyle name="Calculation 3 2 2 2 3 3 2" xfId="22986" xr:uid="{A48CE59C-ADB5-418D-A36B-A1ECD9C3D757}"/>
    <cellStyle name="Calculation 3 2 2 2 3 4" xfId="37630" xr:uid="{7B1E80C1-CF1B-49D2-8596-FC9F8DFB929B}"/>
    <cellStyle name="Calculation 3 2 2 2 4" xfId="1512" xr:uid="{6A93BE0C-2188-47E0-9DA8-3AD7703133A5}"/>
    <cellStyle name="Calculation 3 2 2 2 4 2" xfId="5857" xr:uid="{4A21441C-DE56-4AD7-A176-C9A7E5A79E82}"/>
    <cellStyle name="Calculation 3 2 2 2 4 2 2" xfId="8443" xr:uid="{F6D524D8-DE03-4CAC-9C6F-6F2832ACD76F}"/>
    <cellStyle name="Calculation 3 2 2 2 4 2 2 2" xfId="17432" xr:uid="{AB38CD04-60EB-40C1-AE6C-8351C56869A3}"/>
    <cellStyle name="Calculation 3 2 2 2 4 2 2 2 2" xfId="22302" xr:uid="{F707B17B-C27F-4F94-9D91-0D6C82F61296}"/>
    <cellStyle name="Calculation 3 2 2 2 4 2 2 3" xfId="30022" xr:uid="{241A9CE5-2856-430F-9A4F-F6B8E5442D29}"/>
    <cellStyle name="Calculation 3 2 2 2 4 2 3" xfId="11080" xr:uid="{79D00498-C953-4930-AE47-E99745A4D12E}"/>
    <cellStyle name="Calculation 3 2 2 2 4 2 3 2" xfId="20069" xr:uid="{5D36D935-7937-435B-B1BD-0F110C17B1F1}"/>
    <cellStyle name="Calculation 3 2 2 2 4 2 3 2 2" xfId="27574" xr:uid="{1484D087-CCE6-4B86-BF16-7A02D695E054}"/>
    <cellStyle name="Calculation 3 2 2 2 4 2 3 3" xfId="35692" xr:uid="{9A36EDB7-1507-41B0-8591-97507ADFAA66}"/>
    <cellStyle name="Calculation 3 2 2 2 4 2 4" xfId="14846" xr:uid="{D2DBC026-5FA4-43DD-A344-B166ED8B2ACC}"/>
    <cellStyle name="Calculation 3 2 2 2 4 2 4 2" xfId="33555" xr:uid="{FF81B642-EAA0-46D1-A2EC-BCFFE30CD510}"/>
    <cellStyle name="Calculation 3 2 2 2 4 2 5" xfId="30379" xr:uid="{E1D4AF77-A8C5-4702-A3F7-C3DD39FDF5B6}"/>
    <cellStyle name="Calculation 3 2 2 2 4 3" xfId="3949" xr:uid="{98A88E0D-052A-42E5-A73A-FC6E00401DEC}"/>
    <cellStyle name="Calculation 3 2 2 2 4 3 2" xfId="37619" xr:uid="{3C32CC65-05AF-4B7B-8251-FC700EB927DB}"/>
    <cellStyle name="Calculation 3 2 2 2 4 4" xfId="37398" xr:uid="{C0E0979C-CBE2-4960-8F85-DCF979D52B42}"/>
    <cellStyle name="Calculation 3 2 2 2 5" xfId="1903" xr:uid="{AD6F3AEA-F80C-4015-80B7-1892C739EB83}"/>
    <cellStyle name="Calculation 3 2 2 2 5 2" xfId="6219" xr:uid="{A8D0B862-04BC-4A2B-8496-FAE152EC7E74}"/>
    <cellStyle name="Calculation 3 2 2 2 5 2 2" xfId="8805" xr:uid="{0BBA833F-23A2-4539-8E19-451CA191C3C6}"/>
    <cellStyle name="Calculation 3 2 2 2 5 2 2 2" xfId="17794" xr:uid="{BB79A485-D63D-422C-9621-F5F8C4BE305C}"/>
    <cellStyle name="Calculation 3 2 2 2 5 2 2 2 2" xfId="42647" xr:uid="{82C37B97-8C42-4573-993F-9C3AD1C83827}"/>
    <cellStyle name="Calculation 3 2 2 2 5 2 2 3" xfId="37953" xr:uid="{ABBDDE65-8689-4B08-9649-DE29296D9F30}"/>
    <cellStyle name="Calculation 3 2 2 2 5 2 3" xfId="11442" xr:uid="{4FE29E87-8EC9-491D-A451-5B8D5320A833}"/>
    <cellStyle name="Calculation 3 2 2 2 5 2 3 2" xfId="20431" xr:uid="{AC6305AF-8EB9-41B5-B550-836AB8F6C04A}"/>
    <cellStyle name="Calculation 3 2 2 2 5 2 3 2 2" xfId="42898" xr:uid="{EA378663-A48F-4378-9408-EB13698C67B7}"/>
    <cellStyle name="Calculation 3 2 2 2 5 2 3 3" xfId="40532" xr:uid="{B52C4D0A-1628-4239-B97A-04BB8513A29E}"/>
    <cellStyle name="Calculation 3 2 2 2 5 2 4" xfId="15208" xr:uid="{67589AC9-B2AE-4564-81F5-76050495C96E}"/>
    <cellStyle name="Calculation 3 2 2 2 5 2 4 2" xfId="28630" xr:uid="{CD854A2D-E166-4B64-999B-BBE7E86E6716}"/>
    <cellStyle name="Calculation 3 2 2 2 5 2 5" xfId="37012" xr:uid="{AEAC2F0C-E0A9-4BE4-ADD3-225EFAABC2DD}"/>
    <cellStyle name="Calculation 3 2 2 2 5 3" xfId="4340" xr:uid="{94AA687D-4146-4E7F-A1D4-D68B88210FC4}"/>
    <cellStyle name="Calculation 3 2 2 2 5 3 2" xfId="37560" xr:uid="{786156F4-CBA2-4033-966F-EAEE84EA5FB0}"/>
    <cellStyle name="Calculation 3 2 2 2 5 4" xfId="28071" xr:uid="{4EB50264-62A6-48B0-B455-6C6B1277BA7D}"/>
    <cellStyle name="Calculation 3 2 2 2 6" xfId="2131" xr:uid="{71945694-3786-488D-8CCE-59FD60B0B3F6}"/>
    <cellStyle name="Calculation 3 2 2 2 6 2" xfId="6432" xr:uid="{9A8AAD29-5B1D-451F-9467-12C222A04B16}"/>
    <cellStyle name="Calculation 3 2 2 2 6 2 2" xfId="9018" xr:uid="{4FC69134-4AD9-462B-B3A7-38B60AD27108}"/>
    <cellStyle name="Calculation 3 2 2 2 6 2 2 2" xfId="18007" xr:uid="{538047F1-DAC6-49D0-BB9C-5FF5A73E9F1D}"/>
    <cellStyle name="Calculation 3 2 2 2 6 2 2 2 2" xfId="40410" xr:uid="{B16EDA11-EEE3-417B-B104-B270FE8BAB32}"/>
    <cellStyle name="Calculation 3 2 2 2 6 2 2 3" xfId="32501" xr:uid="{6A7CAEF9-B360-4D81-8F15-63E6D05B47B6}"/>
    <cellStyle name="Calculation 3 2 2 2 6 2 3" xfId="11655" xr:uid="{2D46C114-ABB8-4023-BC7A-543695E1583B}"/>
    <cellStyle name="Calculation 3 2 2 2 6 2 3 2" xfId="20644" xr:uid="{C282D7A3-4E1A-413E-A2B0-F423E3767426}"/>
    <cellStyle name="Calculation 3 2 2 2 6 2 3 2 2" xfId="30226" xr:uid="{0064ECE3-DAF4-447E-8999-B1DAF0AAEC1F}"/>
    <cellStyle name="Calculation 3 2 2 2 6 2 3 3" xfId="27609" xr:uid="{72A40900-BB14-40ED-92A1-98C423C3EACB}"/>
    <cellStyle name="Calculation 3 2 2 2 6 2 4" xfId="15421" xr:uid="{B3E4BDCA-CEA0-49F0-9170-E5C9FA6F2209}"/>
    <cellStyle name="Calculation 3 2 2 2 6 2 4 2" xfId="37988" xr:uid="{FF00634A-9756-4CAF-8EFF-1D52A2A358AC}"/>
    <cellStyle name="Calculation 3 2 2 2 6 2 5" xfId="43740" xr:uid="{5A225019-9803-48E4-B866-892E709E2BC5}"/>
    <cellStyle name="Calculation 3 2 2 2 6 3" xfId="4568" xr:uid="{95B4517D-1A49-4570-BBC2-F51DD3392B27}"/>
    <cellStyle name="Calculation 3 2 2 2 6 3 2" xfId="33002" xr:uid="{2374EF90-934C-4540-8923-29AE6B08F6EC}"/>
    <cellStyle name="Calculation 3 2 2 2 6 4" xfId="29758" xr:uid="{DE076B4A-AE19-4C93-A132-63A0F6ABE14F}"/>
    <cellStyle name="Calculation 3 2 2 2 7" xfId="2941" xr:uid="{C2F39C84-F689-420B-88AD-CC82200F788A}"/>
    <cellStyle name="Calculation 3 2 2 2 7 2" xfId="7091" xr:uid="{1F882C02-7247-4B76-8F88-A2CC16A5AAA2}"/>
    <cellStyle name="Calculation 3 2 2 2 7 2 2" xfId="12217" xr:uid="{ACD9958E-D5B6-49D8-BF3B-3DC62AD7C3FE}"/>
    <cellStyle name="Calculation 3 2 2 2 7 2 2 2" xfId="21206" xr:uid="{7843CA09-1FB7-4081-B28E-70E41747F8F7}"/>
    <cellStyle name="Calculation 3 2 2 2 7 2 2 2 2" xfId="36893" xr:uid="{23FF85B9-3D2B-4695-A507-2D58FB2F7026}"/>
    <cellStyle name="Calculation 3 2 2 2 7 2 2 3" xfId="29376" xr:uid="{1E258729-3196-4459-A18F-6D069DD42ED2}"/>
    <cellStyle name="Calculation 3 2 2 2 7 2 3" xfId="13010" xr:uid="{9E886191-6E45-4664-BC6F-71365E265EF3}"/>
    <cellStyle name="Calculation 3 2 2 2 7 2 3 2" xfId="21999" xr:uid="{58641070-EBA2-4E09-908E-77F04F669574}"/>
    <cellStyle name="Calculation 3 2 2 2 7 2 3 2 2" xfId="30756" xr:uid="{750C7054-6F07-4B21-A46B-134D364BD7C5}"/>
    <cellStyle name="Calculation 3 2 2 2 7 2 3 3" xfId="40755" xr:uid="{D96CB409-2894-4726-BEE5-AEC831CC0A99}"/>
    <cellStyle name="Calculation 3 2 2 2 7 2 4" xfId="16080" xr:uid="{0F3CF468-D80A-466F-A289-E4B645729955}"/>
    <cellStyle name="Calculation 3 2 2 2 7 2 4 2" xfId="26023" xr:uid="{BF05B7FD-619B-45C9-B0FE-3E37026AF1E5}"/>
    <cellStyle name="Calculation 3 2 2 2 7 2 5" xfId="36914" xr:uid="{493C42E3-C7E9-4C75-BB9B-C23D7D881FC1}"/>
    <cellStyle name="Calculation 3 2 2 2 7 3" xfId="9654" xr:uid="{94BBD92C-D7CD-4E10-B937-75AE8018D63C}"/>
    <cellStyle name="Calculation 3 2 2 2 7 3 2" xfId="18643" xr:uid="{39CEDB1C-48B3-488A-BD23-D9FE5D18A1E3}"/>
    <cellStyle name="Calculation 3 2 2 2 7 3 2 2" xfId="23321" xr:uid="{AA4991AE-444B-4E95-84DA-1EF5C0D751D8}"/>
    <cellStyle name="Calculation 3 2 2 2 7 3 3" xfId="36555" xr:uid="{61F4ED86-563B-41C0-BD80-0F6AFD911F37}"/>
    <cellStyle name="Calculation 3 2 2 2 7 4" xfId="35017" xr:uid="{D802BE25-521A-405E-8026-1F2708BFE798}"/>
    <cellStyle name="Calculation 3 2 2 2 8" xfId="4868" xr:uid="{96B17D49-1C1F-483E-905A-5B1FDA0B6160}"/>
    <cellStyle name="Calculation 3 2 2 2 8 2" xfId="7454" xr:uid="{B88AC630-9A3C-4302-95D6-58545C20AE8B}"/>
    <cellStyle name="Calculation 3 2 2 2 8 2 2" xfId="16443" xr:uid="{8FF73BCB-FD5D-42B5-B776-39CE8CE4F8E6}"/>
    <cellStyle name="Calculation 3 2 2 2 8 2 2 2" xfId="39572" xr:uid="{C239C8F5-BB19-4F34-B4F6-97916FC2F47A}"/>
    <cellStyle name="Calculation 3 2 2 2 8 2 3" xfId="33180" xr:uid="{C4A8845E-E2A2-44B6-B9B7-240343535198}"/>
    <cellStyle name="Calculation 3 2 2 2 8 3" xfId="10091" xr:uid="{274B68EF-00A6-4C9D-B4BA-744A86A7A703}"/>
    <cellStyle name="Calculation 3 2 2 2 8 3 2" xfId="19080" xr:uid="{2436E5A5-615E-41C1-98CE-CF3B92BBF646}"/>
    <cellStyle name="Calculation 3 2 2 2 8 3 2 2" xfId="24334" xr:uid="{9425BF80-E224-4274-B4EC-077E7C77B485}"/>
    <cellStyle name="Calculation 3 2 2 2 8 3 3" xfId="34803" xr:uid="{4109C8C3-EB40-41E9-8A75-782807173F4E}"/>
    <cellStyle name="Calculation 3 2 2 2 8 4" xfId="13857" xr:uid="{35397732-C5B3-4644-B224-18C96865FBF5}"/>
    <cellStyle name="Calculation 3 2 2 2 8 4 2" xfId="24149" xr:uid="{1A71A0C0-97C8-4684-9F73-829C4C2DE6B5}"/>
    <cellStyle name="Calculation 3 2 2 2 8 5" xfId="25135" xr:uid="{A1B19D61-9F6A-4DBB-B3B6-7DF77C358E1F}"/>
    <cellStyle name="Calculation 3 2 2 2 9" xfId="6776" xr:uid="{398D2E1B-E6D8-41D5-A503-B880571848B2}"/>
    <cellStyle name="Calculation 3 2 2 2 9 2" xfId="11975" xr:uid="{B0D27FBA-ECA3-494D-B31C-C48D97053A70}"/>
    <cellStyle name="Calculation 3 2 2 2 9 2 2" xfId="20964" xr:uid="{9D3CD007-D9BB-4B99-B4BC-21A5D43C816E}"/>
    <cellStyle name="Calculation 3 2 2 2 9 2 2 2" xfId="27610" xr:uid="{CF9C0D7D-6467-4A02-B4B2-C5A64AA998B5}"/>
    <cellStyle name="Calculation 3 2 2 2 9 2 3" xfId="26434" xr:uid="{4226206A-0664-4ECE-96D5-FBCE759B91E9}"/>
    <cellStyle name="Calculation 3 2 2 2 9 3" xfId="15765" xr:uid="{A6D70AC2-B806-4152-9BCF-44C16F93E8EB}"/>
    <cellStyle name="Calculation 3 2 2 2 9 3 2" xfId="38293" xr:uid="{B8F14208-E4AD-4FBA-8313-D7FA7E28FF20}"/>
    <cellStyle name="Calculation 3 2 2 2 9 4" xfId="25355" xr:uid="{3D78BBD6-92AE-4FD4-B097-D398BABB5599}"/>
    <cellStyle name="Calculation 3 2 2 3" xfId="691" xr:uid="{7E27D069-67B1-4365-83F9-3468E9C0B38D}"/>
    <cellStyle name="Calculation 3 2 2 3 2" xfId="5067" xr:uid="{8E96120C-0BD9-4BE6-8C80-E91691F14577}"/>
    <cellStyle name="Calculation 3 2 2 3 2 2" xfId="7653" xr:uid="{D6449D56-5178-41FE-ADFD-8B410B7C4169}"/>
    <cellStyle name="Calculation 3 2 2 3 2 2 2" xfId="16642" xr:uid="{FB6B167A-ADDE-49B9-A17E-3163E3228494}"/>
    <cellStyle name="Calculation 3 2 2 3 2 2 2 2" xfId="32369" xr:uid="{CF499C40-D535-4F31-9815-BA5C87C2F376}"/>
    <cellStyle name="Calculation 3 2 2 3 2 2 3" xfId="33486" xr:uid="{F9A2199E-78DC-4C61-9560-A225C8820C93}"/>
    <cellStyle name="Calculation 3 2 2 3 2 3" xfId="10290" xr:uid="{FD1054E5-2AAE-4645-B583-E664B501210D}"/>
    <cellStyle name="Calculation 3 2 2 3 2 3 2" xfId="19279" xr:uid="{1993BAAD-CAF8-4977-9BEB-49F4197FB4A5}"/>
    <cellStyle name="Calculation 3 2 2 3 2 3 2 2" xfId="25781" xr:uid="{6EC53A29-57AC-478E-857D-45AC6B7B2E1E}"/>
    <cellStyle name="Calculation 3 2 2 3 2 3 3" xfId="22339" xr:uid="{EBF1D800-9304-4B3D-909F-5D8A9C394335}"/>
    <cellStyle name="Calculation 3 2 2 3 2 4" xfId="14056" xr:uid="{182106FF-4C7A-407A-9C20-86C2F75DF0A9}"/>
    <cellStyle name="Calculation 3 2 2 3 2 4 2" xfId="22598" xr:uid="{722766A3-F26E-4876-94E9-EA151AC4F7C2}"/>
    <cellStyle name="Calculation 3 2 2 3 2 5" xfId="42104" xr:uid="{AE67F4E5-7CD7-450D-B1EB-83A045E4EFB9}"/>
    <cellStyle name="Calculation 3 2 2 3 2 6" xfId="58508" xr:uid="{2AEECB90-28FA-4E87-9F4B-390E4B750D64}"/>
    <cellStyle name="Calculation 3 2 2 3 3" xfId="3128" xr:uid="{00C2CE13-0EE9-4000-9C8E-C9A696440553}"/>
    <cellStyle name="Calculation 3 2 2 3 3 2" xfId="38398" xr:uid="{8F8411DD-B990-4A25-BF99-434911D089B2}"/>
    <cellStyle name="Calculation 3 2 2 3 4" xfId="37930" xr:uid="{17D5770C-AD49-4AD5-B0C9-B7F5777A9096}"/>
    <cellStyle name="Calculation 3 2 2 3 5" xfId="51727" xr:uid="{5BB57699-D1C9-4CDB-A49D-78546B950A79}"/>
    <cellStyle name="Calculation 3 2 2 4" xfId="1036" xr:uid="{A02379E1-F297-459A-BDE0-47C5050756BB}"/>
    <cellStyle name="Calculation 3 2 2 4 2" xfId="5388" xr:uid="{6DC60100-9076-4DEF-84C5-8F5A3387BDFC}"/>
    <cellStyle name="Calculation 3 2 2 4 2 2" xfId="7974" xr:uid="{3D6032F6-0C0A-402B-8860-B2F4DA722F34}"/>
    <cellStyle name="Calculation 3 2 2 4 2 2 2" xfId="16963" xr:uid="{CA3CF5D1-E11C-402C-A8BB-9521239ADBA2}"/>
    <cellStyle name="Calculation 3 2 2 4 2 2 2 2" xfId="33858" xr:uid="{9BF8452F-3DA3-48FC-A63F-79B975903D1B}"/>
    <cellStyle name="Calculation 3 2 2 4 2 2 3" xfId="31387" xr:uid="{41F93824-D43E-40C2-8ED1-F51265C1EBE6}"/>
    <cellStyle name="Calculation 3 2 2 4 2 3" xfId="10611" xr:uid="{1D9BD5A7-3D79-4F4E-95CF-9CCB04F76A56}"/>
    <cellStyle name="Calculation 3 2 2 4 2 3 2" xfId="19600" xr:uid="{C7A5B00E-B888-473D-9807-B48CF9FC5CA7}"/>
    <cellStyle name="Calculation 3 2 2 4 2 3 2 2" xfId="35200" xr:uid="{05F5028D-0F7B-4B63-9A48-C1E4F5AD3562}"/>
    <cellStyle name="Calculation 3 2 2 4 2 3 3" xfId="38753" xr:uid="{1E126D7B-B1E2-4CAF-A421-2BB6046C3A05}"/>
    <cellStyle name="Calculation 3 2 2 4 2 4" xfId="14377" xr:uid="{606197ED-A11F-4861-BD0F-80120BEB1489}"/>
    <cellStyle name="Calculation 3 2 2 4 2 4 2" xfId="44022" xr:uid="{6E4299FB-9453-4E1F-AD1A-AADFF223E92D}"/>
    <cellStyle name="Calculation 3 2 2 4 2 5" xfId="43208" xr:uid="{CBA8F2E3-BFB1-47BF-92FB-CDE3F36B6CDB}"/>
    <cellStyle name="Calculation 3 2 2 4 2 6" xfId="54455" xr:uid="{42CA68CA-22C9-4922-B71B-13207E729F31}"/>
    <cellStyle name="Calculation 3 2 2 4 3" xfId="3473" xr:uid="{77CD0BAC-FF04-41E2-921B-EB9E12E456F1}"/>
    <cellStyle name="Calculation 3 2 2 4 3 2" xfId="27595" xr:uid="{3D1F6055-D61A-40F1-BEB2-C9F1A2B0C0E1}"/>
    <cellStyle name="Calculation 3 2 2 4 4" xfId="27515" xr:uid="{C5AA2F50-2D89-4FFF-9DD7-0A821A3B67A7}"/>
    <cellStyle name="Calculation 3 2 2 4 5" xfId="47645" xr:uid="{F109B6C1-FE48-4138-AAC8-62C66DCCEE21}"/>
    <cellStyle name="Calculation 3 2 2 5" xfId="1380" xr:uid="{3A670CD4-00FF-4A31-8D73-D1D69113D242}"/>
    <cellStyle name="Calculation 3 2 2 5 2" xfId="5725" xr:uid="{8B236B2A-B965-4E9F-87F6-90E4B2F260BF}"/>
    <cellStyle name="Calculation 3 2 2 5 2 2" xfId="8311" xr:uid="{EC13E278-A888-4A2D-9E29-BC7220750572}"/>
    <cellStyle name="Calculation 3 2 2 5 2 2 2" xfId="17300" xr:uid="{5CFD0410-FE07-4678-BB30-609F9F6B1F7F}"/>
    <cellStyle name="Calculation 3 2 2 5 2 2 2 2" xfId="30405" xr:uid="{691F6BD5-53D5-4CD5-9EB6-CAF99E2E90AB}"/>
    <cellStyle name="Calculation 3 2 2 5 2 2 3" xfId="23621" xr:uid="{D390F06F-3FFE-4BAC-931F-7AB29A13A1B3}"/>
    <cellStyle name="Calculation 3 2 2 5 2 3" xfId="10948" xr:uid="{3390D5DD-AD16-4A2C-8730-38B7396C32D9}"/>
    <cellStyle name="Calculation 3 2 2 5 2 3 2" xfId="19937" xr:uid="{25D813F1-8D16-4689-A152-20DCA1478113}"/>
    <cellStyle name="Calculation 3 2 2 5 2 3 2 2" xfId="34111" xr:uid="{0D755780-F9DA-4772-91A6-7EE9A1366581}"/>
    <cellStyle name="Calculation 3 2 2 5 2 3 3" xfId="38956" xr:uid="{DFE96762-687B-41CD-8394-834ADC8A6505}"/>
    <cellStyle name="Calculation 3 2 2 5 2 4" xfId="14714" xr:uid="{9C911CFF-10CF-4CA0-8BF1-A2079B3E0A75}"/>
    <cellStyle name="Calculation 3 2 2 5 2 4 2" xfId="33643" xr:uid="{736096DF-542A-40BC-9B15-38B0B98A26DD}"/>
    <cellStyle name="Calculation 3 2 2 5 2 5" xfId="24987" xr:uid="{ECCD2B93-2521-488E-A29F-BE53A3F63D8D}"/>
    <cellStyle name="Calculation 3 2 2 5 3" xfId="3817" xr:uid="{44128DC6-9A5D-4E30-8068-12C575028CAE}"/>
    <cellStyle name="Calculation 3 2 2 5 3 2" xfId="27761" xr:uid="{D4F1DB38-7D93-4992-B267-9FE44093B9D7}"/>
    <cellStyle name="Calculation 3 2 2 5 4" xfId="39917" xr:uid="{A401E7AC-66F2-477C-B70A-4ED4E3467CDA}"/>
    <cellStyle name="Calculation 3 2 2 5 5" xfId="52911" xr:uid="{B5B845EC-3E79-4123-8E9A-25250F934E1E}"/>
    <cellStyle name="Calculation 3 2 2 6" xfId="1716" xr:uid="{A4883A69-1C90-49E5-A11D-6A62E478C446}"/>
    <cellStyle name="Calculation 3 2 2 6 2" xfId="6042" xr:uid="{D60F266F-32F9-4F95-A41C-7BA4C265C570}"/>
    <cellStyle name="Calculation 3 2 2 6 2 2" xfId="8628" xr:uid="{BAACA752-2AD4-4141-9C58-0CB50A3DA080}"/>
    <cellStyle name="Calculation 3 2 2 6 2 2 2" xfId="17617" xr:uid="{B40E5153-81F6-4E5B-B5B2-2A671018B16F}"/>
    <cellStyle name="Calculation 3 2 2 6 2 2 2 2" xfId="35436" xr:uid="{98123EC0-CD96-4049-BC34-31B369ED45B9}"/>
    <cellStyle name="Calculation 3 2 2 6 2 2 3" xfId="43416" xr:uid="{6B5F6676-4990-44A3-947F-583037B7685E}"/>
    <cellStyle name="Calculation 3 2 2 6 2 3" xfId="11265" xr:uid="{8F1EE7EE-7E5A-46DC-9707-1D3B7C56DB2E}"/>
    <cellStyle name="Calculation 3 2 2 6 2 3 2" xfId="20254" xr:uid="{722E8303-E8CB-4BAE-A833-6E0B34B88044}"/>
    <cellStyle name="Calculation 3 2 2 6 2 3 2 2" xfId="26399" xr:uid="{365F5B7A-8004-4D05-957A-9DA9EA05C3B2}"/>
    <cellStyle name="Calculation 3 2 2 6 2 3 3" xfId="26519" xr:uid="{0A10B128-2A35-4D23-A286-46DDA12415A5}"/>
    <cellStyle name="Calculation 3 2 2 6 2 4" xfId="15031" xr:uid="{79C06DAB-6EB1-41E4-9324-E1E4DC955095}"/>
    <cellStyle name="Calculation 3 2 2 6 2 4 2" xfId="36455" xr:uid="{03946B69-0116-430E-BC9D-7D8F85D1B8AF}"/>
    <cellStyle name="Calculation 3 2 2 6 2 5" xfId="34882" xr:uid="{71BD761D-A08F-44F2-A565-31E414E5ECD9}"/>
    <cellStyle name="Calculation 3 2 2 6 3" xfId="4153" xr:uid="{3F525630-BF4F-486B-B3B0-814F0337B645}"/>
    <cellStyle name="Calculation 3 2 2 6 3 2" xfId="35704" xr:uid="{BDF7985E-B867-40FE-96FF-1125D0A321B1}"/>
    <cellStyle name="Calculation 3 2 2 6 4" xfId="38669" xr:uid="{8B6A7D7E-9A5D-4EEB-B7B8-F3A55641694F}"/>
    <cellStyle name="Calculation 3 2 2 7" xfId="1999" xr:uid="{E8774E93-673B-43CB-8F21-8FC2D0E0B83C}"/>
    <cellStyle name="Calculation 3 2 2 7 2" xfId="6307" xr:uid="{17E54284-D288-4FBC-AC35-933B20ED993A}"/>
    <cellStyle name="Calculation 3 2 2 7 2 2" xfId="8893" xr:uid="{6EF7132A-8958-4788-A113-3C5758262025}"/>
    <cellStyle name="Calculation 3 2 2 7 2 2 2" xfId="17882" xr:uid="{A848C1B4-AD32-4E19-BF64-E5B926615983}"/>
    <cellStyle name="Calculation 3 2 2 7 2 2 2 2" xfId="23789" xr:uid="{70354246-B1F7-4BF5-ACC4-9F358819B45D}"/>
    <cellStyle name="Calculation 3 2 2 7 2 2 3" xfId="35254" xr:uid="{F7E9A5CB-3591-4011-BD72-11B02A88C2A4}"/>
    <cellStyle name="Calculation 3 2 2 7 2 3" xfId="11530" xr:uid="{CBF5E59F-3426-4AC5-A47C-5207D0002630}"/>
    <cellStyle name="Calculation 3 2 2 7 2 3 2" xfId="20519" xr:uid="{E14DDEA4-6263-4541-9ED6-6BCA0B0901BC}"/>
    <cellStyle name="Calculation 3 2 2 7 2 3 2 2" xfId="28313" xr:uid="{D6349A4A-5815-461E-925A-4E8B51A8D7F4}"/>
    <cellStyle name="Calculation 3 2 2 7 2 3 3" xfId="39987" xr:uid="{CB2C2A7A-C076-4CF1-B1F8-DE2A840AEF4A}"/>
    <cellStyle name="Calculation 3 2 2 7 2 4" xfId="15296" xr:uid="{4391B75F-D28A-4889-8FAC-68FF45F5A533}"/>
    <cellStyle name="Calculation 3 2 2 7 2 4 2" xfId="42014" xr:uid="{67751821-462D-43D0-96F3-BA940654465F}"/>
    <cellStyle name="Calculation 3 2 2 7 2 5" xfId="37884" xr:uid="{8010878D-5C4E-4B91-ADFD-9D3685BDD054}"/>
    <cellStyle name="Calculation 3 2 2 7 3" xfId="4436" xr:uid="{B380D0D6-728D-4004-81C0-7A4B3BA35FD7}"/>
    <cellStyle name="Calculation 3 2 2 7 3 2" xfId="22322" xr:uid="{CD2BBD3D-A58F-4CE3-B880-CC3ED6E7096F}"/>
    <cellStyle name="Calculation 3 2 2 7 4" xfId="26935" xr:uid="{A4B041B2-066C-47F0-867B-FC7AF2E4A4D5}"/>
    <cellStyle name="Calculation 3 2 2 8" xfId="2810" xr:uid="{F9662A7E-8FAB-4B7A-9922-B775855C018A}"/>
    <cellStyle name="Calculation 3 2 2 8 2" xfId="6960" xr:uid="{C58EF7F3-CF7C-4616-B4FB-3AA662AAEAE3}"/>
    <cellStyle name="Calculation 3 2 2 8 2 2" xfId="12089" xr:uid="{5E63F14F-446C-4D5A-878A-F545D7C99E28}"/>
    <cellStyle name="Calculation 3 2 2 8 2 2 2" xfId="21078" xr:uid="{2C4DBB3B-58C4-4FC0-A996-6E33EF6B586C}"/>
    <cellStyle name="Calculation 3 2 2 8 2 2 2 2" xfId="30112" xr:uid="{91240AEE-A17F-4419-8DBC-845DED01C0FE}"/>
    <cellStyle name="Calculation 3 2 2 8 2 2 3" xfId="31016" xr:uid="{3F4CE243-FD07-4E1D-BEBC-96B42CE56B3A}"/>
    <cellStyle name="Calculation 3 2 2 8 2 3" xfId="12910" xr:uid="{373DB6CF-78B7-409C-B989-91F438DD6D6E}"/>
    <cellStyle name="Calculation 3 2 2 8 2 3 2" xfId="21899" xr:uid="{F7CB2524-2E6A-4811-AF0A-1B109B8B8248}"/>
    <cellStyle name="Calculation 3 2 2 8 2 3 2 2" xfId="35710" xr:uid="{7187AC2C-F006-4C9E-A668-812D734FE071}"/>
    <cellStyle name="Calculation 3 2 2 8 2 3 3" xfId="40855" xr:uid="{6413B18C-0120-40CC-A501-A601B49052F8}"/>
    <cellStyle name="Calculation 3 2 2 8 2 4" xfId="15949" xr:uid="{A8FB0578-8224-4FA6-8C27-CCDF1D2B0F13}"/>
    <cellStyle name="Calculation 3 2 2 8 2 4 2" xfId="43556" xr:uid="{802841A1-EE26-40BC-B5E8-4E47D34DB3DD}"/>
    <cellStyle name="Calculation 3 2 2 8 2 5" xfId="40867" xr:uid="{82BAC46E-F7A3-4BE7-9B75-816B11196B25}"/>
    <cellStyle name="Calculation 3 2 2 8 3" xfId="9523" xr:uid="{5702BC32-EFCF-4DFB-B8DE-BF8EE8FA786E}"/>
    <cellStyle name="Calculation 3 2 2 8 3 2" xfId="18512" xr:uid="{B5C1B00F-7AA3-4982-B52D-6D6F25EAEF09}"/>
    <cellStyle name="Calculation 3 2 2 8 3 2 2" xfId="24541" xr:uid="{C463229E-8770-4DAC-AE9C-9D3D8E37444E}"/>
    <cellStyle name="Calculation 3 2 2 8 3 3" xfId="35501" xr:uid="{98FE9112-8218-48E9-B3D9-BE5DBF194C14}"/>
    <cellStyle name="Calculation 3 2 2 8 4" xfId="38007" xr:uid="{2FA425A9-F361-4AF0-8C7C-DBA630E51AE2}"/>
    <cellStyle name="Calculation 3 2 2 9" xfId="4743" xr:uid="{4C474AB2-4B83-44AF-9362-01F1D7BF9BA7}"/>
    <cellStyle name="Calculation 3 2 2 9 2" xfId="7329" xr:uid="{049B8FFD-0940-45E2-AD81-B693BFCEF74A}"/>
    <cellStyle name="Calculation 3 2 2 9 2 2" xfId="16318" xr:uid="{677B823F-73FC-4D05-8A8B-77D47F0732C7}"/>
    <cellStyle name="Calculation 3 2 2 9 2 2 2" xfId="43532" xr:uid="{3C5C2230-B9C0-45AC-9369-CF1EF98493DC}"/>
    <cellStyle name="Calculation 3 2 2 9 2 3" xfId="26869" xr:uid="{C7053646-FF3A-41F5-A806-151BD9E3EE32}"/>
    <cellStyle name="Calculation 3 2 2 9 3" xfId="9966" xr:uid="{A64E01E0-2A78-4C37-B0E6-0954B820A1A7}"/>
    <cellStyle name="Calculation 3 2 2 9 3 2" xfId="18955" xr:uid="{8D0FAC46-251C-44F5-9D40-AEB5CC5CDA91}"/>
    <cellStyle name="Calculation 3 2 2 9 3 2 2" xfId="43661" xr:uid="{96C74AF1-45F8-409B-969C-EE8C093D8E1B}"/>
    <cellStyle name="Calculation 3 2 2 9 3 3" xfId="22343" xr:uid="{9AF6EE0F-84CB-4395-BB3E-0627285E31B4}"/>
    <cellStyle name="Calculation 3 2 2 9 4" xfId="13732" xr:uid="{576CBA58-9544-4501-81FA-17654C65D754}"/>
    <cellStyle name="Calculation 3 2 2 9 4 2" xfId="40427" xr:uid="{54149F69-561F-4954-B36D-CF99655E2F77}"/>
    <cellStyle name="Calculation 3 2 2 9 5" xfId="35803" xr:uid="{A4188380-1EB9-47CE-8079-7952A1863A48}"/>
    <cellStyle name="Calculation 3 2 3" xfId="432" xr:uid="{835DF2E6-B7C3-4400-AD98-5EDA392CB819}"/>
    <cellStyle name="Calculation 3 2 3 10" xfId="9297" xr:uid="{D2E509B6-DB64-47DB-93E4-38E1B43F5964}"/>
    <cellStyle name="Calculation 3 2 3 10 2" xfId="18286" xr:uid="{B8E2CBFA-3E7A-408C-BEA2-24891EE29005}"/>
    <cellStyle name="Calculation 3 2 3 10 2 2" xfId="30296" xr:uid="{95555F75-9089-4E19-86F0-A541C044CA05}"/>
    <cellStyle name="Calculation 3 2 3 10 3" xfId="43901" xr:uid="{D6E8FB4C-4E0E-4CB0-A6B4-1ED8D2462424}"/>
    <cellStyle name="Calculation 3 2 3 11" xfId="12760" xr:uid="{6B8B6785-D4B4-4F67-BB48-19FF7D1CB63F}"/>
    <cellStyle name="Calculation 3 2 3 11 2" xfId="21749" xr:uid="{EBA2993D-B443-42A0-8A36-F6329228BDCF}"/>
    <cellStyle name="Calculation 3 2 3 11 2 2" xfId="32059" xr:uid="{D075D830-F384-4679-BE81-D280D4714724}"/>
    <cellStyle name="Calculation 3 2 3 11 3" xfId="27960" xr:uid="{5578FBDF-BD17-4A71-BE63-5A2C34F79A07}"/>
    <cellStyle name="Calculation 3 2 3 12" xfId="2438" xr:uid="{5CCD5FDD-BA0B-42C9-9F87-4F6097BFA1AA}"/>
    <cellStyle name="Calculation 3 2 3 12 2" xfId="22957" xr:uid="{A09AC314-3768-487D-9F3C-DD2469329515}"/>
    <cellStyle name="Calculation 3 2 3 13" xfId="13347" xr:uid="{EE08D71F-719C-426D-86F4-8173F9D89174}"/>
    <cellStyle name="Calculation 3 2 3 13 2" xfId="37036" xr:uid="{07FC8935-A389-4314-8001-BA953A04878C}"/>
    <cellStyle name="Calculation 3 2 3 14" xfId="39095" xr:uid="{24F65442-399B-43C1-984C-F18A2ABF4B3D}"/>
    <cellStyle name="Calculation 3 2 3 15" xfId="46439" xr:uid="{F7F54A26-DFBA-4701-AF95-4FBAB62DEAB1}"/>
    <cellStyle name="Calculation 3 2 3 2" xfId="781" xr:uid="{4B58D074-5F2A-4AEC-A779-2E4DF08F4F17}"/>
    <cellStyle name="Calculation 3 2 3 2 2" xfId="5151" xr:uid="{4883E26D-C3FE-4847-8F6F-CB8335EF8EB3}"/>
    <cellStyle name="Calculation 3 2 3 2 2 2" xfId="7737" xr:uid="{EE48761B-8E03-4D91-89A7-A5BFEB282BFE}"/>
    <cellStyle name="Calculation 3 2 3 2 2 2 2" xfId="16726" xr:uid="{BA4475D0-6F3E-4B8C-AEC0-4BAB9A52D967}"/>
    <cellStyle name="Calculation 3 2 3 2 2 2 2 2" xfId="32925" xr:uid="{E571C0E9-6AD5-439F-BEDE-AF07D3E43A11}"/>
    <cellStyle name="Calculation 3 2 3 2 2 2 3" xfId="43398" xr:uid="{AEC0D13F-936F-4DBE-A76E-923BEA2F90AA}"/>
    <cellStyle name="Calculation 3 2 3 2 2 3" xfId="10374" xr:uid="{576C43D3-E185-477F-B9C0-A980059F4697}"/>
    <cellStyle name="Calculation 3 2 3 2 2 3 2" xfId="19363" xr:uid="{19F6F1CE-640E-4B8D-9EC0-9BC3E349E8A3}"/>
    <cellStyle name="Calculation 3 2 3 2 2 3 2 2" xfId="26873" xr:uid="{D76F04FF-DBF3-4DC5-B64A-0432263A52F9}"/>
    <cellStyle name="Calculation 3 2 3 2 2 3 3" xfId="39840" xr:uid="{F55BC769-099B-4EC2-B7D5-88CE78FB0396}"/>
    <cellStyle name="Calculation 3 2 3 2 2 4" xfId="14140" xr:uid="{455A203D-A821-479D-9EE8-B6FAAB77C20D}"/>
    <cellStyle name="Calculation 3 2 3 2 2 4 2" xfId="42586" xr:uid="{6A98B514-EC54-43CA-8A27-C1802790555C}"/>
    <cellStyle name="Calculation 3 2 3 2 2 5" xfId="29773" xr:uid="{982C08D2-F6F5-4EBD-8E14-A705BCE3EB62}"/>
    <cellStyle name="Calculation 3 2 3 2 2 6" xfId="56718" xr:uid="{04C6A11B-1663-41FB-B115-C308C507544C}"/>
    <cellStyle name="Calculation 3 2 3 2 3" xfId="3218" xr:uid="{EC0A9B16-DF6A-4B64-83B6-E33428596DA3}"/>
    <cellStyle name="Calculation 3 2 3 2 3 2" xfId="26752" xr:uid="{CF31E88A-7058-4F97-AEAA-898FCDD48F02}"/>
    <cellStyle name="Calculation 3 2 3 2 4" xfId="31793" xr:uid="{6D931952-76EE-46C6-876C-3E395B1E5379}"/>
    <cellStyle name="Calculation 3 2 3 2 5" xfId="49936" xr:uid="{6455399B-1AEB-4B02-9C47-C8143DA940BE}"/>
    <cellStyle name="Calculation 3 2 3 3" xfId="1126" xr:uid="{1363BA9D-444A-45B1-8EF0-F53581BA859C}"/>
    <cellStyle name="Calculation 3 2 3 3 2" xfId="5472" xr:uid="{11DD04CE-D146-4571-9264-07B0A898D2F5}"/>
    <cellStyle name="Calculation 3 2 3 3 2 2" xfId="8058" xr:uid="{59B30206-27A3-4FA9-83E4-B9B469A881F3}"/>
    <cellStyle name="Calculation 3 2 3 3 2 2 2" xfId="17047" xr:uid="{3F322DA5-4EE9-4949-9AFD-DFB06EC15F00}"/>
    <cellStyle name="Calculation 3 2 3 3 2 2 2 2" xfId="27775" xr:uid="{77789B90-36F7-41FA-A626-A61869706B9D}"/>
    <cellStyle name="Calculation 3 2 3 3 2 2 3" xfId="24403" xr:uid="{A9498F57-0B4D-4120-8D83-86EF45AD1770}"/>
    <cellStyle name="Calculation 3 2 3 3 2 3" xfId="10695" xr:uid="{37EB4546-5410-4394-88F8-E40735F85DB2}"/>
    <cellStyle name="Calculation 3 2 3 3 2 3 2" xfId="19684" xr:uid="{B6DED13B-C125-4DCD-8FBC-0A0A732B13E9}"/>
    <cellStyle name="Calculation 3 2 3 3 2 3 2 2" xfId="28803" xr:uid="{F50F0F1A-B8B1-43B3-88F3-7D30BA0432C0}"/>
    <cellStyle name="Calculation 3 2 3 3 2 3 3" xfId="41691" xr:uid="{0DFA5978-88F6-4D76-B67F-CF6065926A24}"/>
    <cellStyle name="Calculation 3 2 3 3 2 4" xfId="14461" xr:uid="{1E19FECB-57DB-4449-8A94-4539F703D44C}"/>
    <cellStyle name="Calculation 3 2 3 3 2 4 2" xfId="33835" xr:uid="{3CF1BC55-7A20-4567-8E6C-727229253BE3}"/>
    <cellStyle name="Calculation 3 2 3 3 2 5" xfId="36725" xr:uid="{372E7DE2-C866-4669-81AA-37892B8E1472}"/>
    <cellStyle name="Calculation 3 2 3 3 2 6" xfId="57884" xr:uid="{16A6439B-60DD-4432-94AE-955FA56A4552}"/>
    <cellStyle name="Calculation 3 2 3 3 3" xfId="3563" xr:uid="{F741C390-D579-4BBB-B0BC-AD52FBCA0BE3}"/>
    <cellStyle name="Calculation 3 2 3 3 3 2" xfId="36977" xr:uid="{E3D9AB24-D7DC-469C-8710-E582D1B09B24}"/>
    <cellStyle name="Calculation 3 2 3 3 4" xfId="24572" xr:uid="{C8B31E3C-3015-427F-8065-7AC03531047C}"/>
    <cellStyle name="Calculation 3 2 3 3 5" xfId="51102" xr:uid="{094BF02C-276D-4F73-BA45-B1F5D95835F2}"/>
    <cellStyle name="Calculation 3 2 3 4" xfId="1470" xr:uid="{4C65D90A-0095-42A5-890A-F34C1EFFCC02}"/>
    <cellStyle name="Calculation 3 2 3 4 2" xfId="5815" xr:uid="{101103F9-76A5-4FAD-9799-ECFC0DC81334}"/>
    <cellStyle name="Calculation 3 2 3 4 2 2" xfId="8401" xr:uid="{CCF6A291-1B0C-438C-935B-74FA6D6B2FAA}"/>
    <cellStyle name="Calculation 3 2 3 4 2 2 2" xfId="17390" xr:uid="{7CD71C20-B0AE-4DBD-9F5C-3377D53204C2}"/>
    <cellStyle name="Calculation 3 2 3 4 2 2 2 2" xfId="36894" xr:uid="{120FE62D-6B14-4D57-9B78-18D2A4E942CD}"/>
    <cellStyle name="Calculation 3 2 3 4 2 2 3" xfId="40621" xr:uid="{C0FAC391-CC5F-4FD2-A3F1-46F6887A9838}"/>
    <cellStyle name="Calculation 3 2 3 4 2 3" xfId="11038" xr:uid="{20624F96-8320-4754-A9FB-94A172EA5D8B}"/>
    <cellStyle name="Calculation 3 2 3 4 2 3 2" xfId="20027" xr:uid="{FC61CC24-2739-44D1-982B-EF2106BC52B6}"/>
    <cellStyle name="Calculation 3 2 3 4 2 3 2 2" xfId="31528" xr:uid="{DB3E3F89-073F-4477-9767-77FCA60DA9E1}"/>
    <cellStyle name="Calculation 3 2 3 4 2 3 3" xfId="36150" xr:uid="{982B720F-5D76-423D-BE4B-799B88723D43}"/>
    <cellStyle name="Calculation 3 2 3 4 2 4" xfId="14804" xr:uid="{44676EAB-42CA-4E78-887A-BCF97954B211}"/>
    <cellStyle name="Calculation 3 2 3 4 2 4 2" xfId="41811" xr:uid="{A85C9451-B241-43DD-8CE9-6C9FD5F0C8DE}"/>
    <cellStyle name="Calculation 3 2 3 4 2 5" xfId="38213" xr:uid="{4AE0AEC0-0B25-4124-B8F9-43D65B20A896}"/>
    <cellStyle name="Calculation 3 2 3 4 2 6" xfId="54845" xr:uid="{199A1E50-96B6-42A2-A365-4F4A867317BC}"/>
    <cellStyle name="Calculation 3 2 3 4 3" xfId="3907" xr:uid="{82BE2FAB-3519-48D4-B0B6-B04C8C3F6C7E}"/>
    <cellStyle name="Calculation 3 2 3 4 3 2" xfId="23914" xr:uid="{6D38C2CA-90DD-4CEF-9191-2F9EA932E7BC}"/>
    <cellStyle name="Calculation 3 2 3 4 4" xfId="39400" xr:uid="{48309D2B-FC75-4C98-8CDB-FC9AF753960D}"/>
    <cellStyle name="Calculation 3 2 3 4 5" xfId="48053" xr:uid="{017A5798-98C8-482A-AD86-12A53CBCF917}"/>
    <cellStyle name="Calculation 3 2 3 5" xfId="1744" xr:uid="{AA238BC8-39A2-4BAA-8D03-5F5E18A6183E}"/>
    <cellStyle name="Calculation 3 2 3 5 2" xfId="6069" xr:uid="{B34BDBCF-E276-44B4-8F26-F898DF94817D}"/>
    <cellStyle name="Calculation 3 2 3 5 2 2" xfId="8655" xr:uid="{1A78CB13-2E4E-49F9-8B66-70BAC986D61C}"/>
    <cellStyle name="Calculation 3 2 3 5 2 2 2" xfId="17644" xr:uid="{FFF0495B-3DE9-4873-8199-D4C9E762A2A3}"/>
    <cellStyle name="Calculation 3 2 3 5 2 2 2 2" xfId="28712" xr:uid="{AC4C6C04-8B34-4AE1-9B6C-B4497175F30D}"/>
    <cellStyle name="Calculation 3 2 3 5 2 2 3" xfId="36660" xr:uid="{A9DF955F-D18A-48EA-BD41-AD16CD17F09D}"/>
    <cellStyle name="Calculation 3 2 3 5 2 3" xfId="11292" xr:uid="{01D57BAB-CAC3-4337-A249-B441990F57CD}"/>
    <cellStyle name="Calculation 3 2 3 5 2 3 2" xfId="20281" xr:uid="{DC680CC1-1B76-416D-BBD0-0623B0DB7B04}"/>
    <cellStyle name="Calculation 3 2 3 5 2 3 2 2" xfId="34389" xr:uid="{13A476CD-B4E1-4470-AB5F-AB6F999FEAB0}"/>
    <cellStyle name="Calculation 3 2 3 5 2 3 3" xfId="37782" xr:uid="{ECCABD7C-EEED-4435-BE0A-8FB5BF4DA214}"/>
    <cellStyle name="Calculation 3 2 3 5 2 4" xfId="15058" xr:uid="{38C9303D-914F-444B-ADF0-130091E0BBE8}"/>
    <cellStyle name="Calculation 3 2 3 5 2 4 2" xfId="39897" xr:uid="{74FACC20-933A-48D0-A24B-DF709D1BD3AC}"/>
    <cellStyle name="Calculation 3 2 3 5 2 5" xfId="25756" xr:uid="{CF96FA28-C780-4009-82B0-9357B219E33C}"/>
    <cellStyle name="Calculation 3 2 3 5 3" xfId="4181" xr:uid="{FFBB958D-0B49-48FA-B027-0508A51F886B}"/>
    <cellStyle name="Calculation 3 2 3 5 3 2" xfId="40294" xr:uid="{6F0283AA-A53C-4598-8FA5-7B38C51DD474}"/>
    <cellStyle name="Calculation 3 2 3 5 4" xfId="36068" xr:uid="{15642AA7-43AA-4AE3-A364-B222D2804D31}"/>
    <cellStyle name="Calculation 3 2 3 5 5" xfId="53145" xr:uid="{58C3137C-2845-4904-B858-1869B93057D7}"/>
    <cellStyle name="Calculation 3 2 3 6" xfId="2089" xr:uid="{FF4BE841-2592-4224-A2F6-E76F2F5332E1}"/>
    <cellStyle name="Calculation 3 2 3 6 2" xfId="6391" xr:uid="{B190D354-1619-42BD-8523-B247F3C77B27}"/>
    <cellStyle name="Calculation 3 2 3 6 2 2" xfId="8977" xr:uid="{7C8479F7-585C-4E6E-A9A5-D728AEC6981F}"/>
    <cellStyle name="Calculation 3 2 3 6 2 2 2" xfId="17966" xr:uid="{FE82A83E-8651-4C6C-8BFD-7070AFB62D10}"/>
    <cellStyle name="Calculation 3 2 3 6 2 2 2 2" xfId="29883" xr:uid="{48302351-C3CA-4BD4-B7DE-733CC769267D}"/>
    <cellStyle name="Calculation 3 2 3 6 2 2 3" xfId="43612" xr:uid="{2B3249AE-E482-4718-8B58-8E2A748585BF}"/>
    <cellStyle name="Calculation 3 2 3 6 2 3" xfId="11614" xr:uid="{BB0A863F-C5D5-4504-A218-73A9EAB02CB9}"/>
    <cellStyle name="Calculation 3 2 3 6 2 3 2" xfId="20603" xr:uid="{576201FF-72BB-4283-930B-226A2AC20369}"/>
    <cellStyle name="Calculation 3 2 3 6 2 3 2 2" xfId="25616" xr:uid="{B92DF9E5-C97F-462E-AA5D-9A9EBE60E32D}"/>
    <cellStyle name="Calculation 3 2 3 6 2 3 3" xfId="37799" xr:uid="{E13CA89B-F37F-48D6-B299-449EC4DA6D8E}"/>
    <cellStyle name="Calculation 3 2 3 6 2 4" xfId="15380" xr:uid="{AB609C96-4220-46E8-A871-F4E0D586BD9D}"/>
    <cellStyle name="Calculation 3 2 3 6 2 4 2" xfId="32142" xr:uid="{D1DE92CB-3BD5-4874-BE48-27A5E25E5D48}"/>
    <cellStyle name="Calculation 3 2 3 6 2 5" xfId="23783" xr:uid="{82FA2FBC-86E9-4CD1-9578-A2E026A50B1C}"/>
    <cellStyle name="Calculation 3 2 3 6 3" xfId="4526" xr:uid="{EDFB6A37-1556-4DF9-838D-8B05CBD1CE96}"/>
    <cellStyle name="Calculation 3 2 3 6 3 2" xfId="35184" xr:uid="{187E4E8D-18BD-44D7-B29C-159D0ABD075B}"/>
    <cellStyle name="Calculation 3 2 3 6 4" xfId="30407" xr:uid="{37414C7F-49D8-47D7-9B87-07784217ECC9}"/>
    <cellStyle name="Calculation 3 2 3 7" xfId="2899" xr:uid="{1D3F2137-BE48-4084-B1E6-1A1C8FBECE96}"/>
    <cellStyle name="Calculation 3 2 3 7 2" xfId="7049" xr:uid="{6CE33FED-C2DB-4E7A-AD86-2690151E2A6A}"/>
    <cellStyle name="Calculation 3 2 3 7 2 2" xfId="12175" xr:uid="{F48B3EC5-C139-49D3-84CA-1AFFA0D84DEA}"/>
    <cellStyle name="Calculation 3 2 3 7 2 2 2" xfId="21164" xr:uid="{494533F6-515B-4D40-81F2-9527F59802BF}"/>
    <cellStyle name="Calculation 3 2 3 7 2 2 2 2" xfId="38846" xr:uid="{DB7158A0-BF8C-4BCD-A390-E4C1EF226F55}"/>
    <cellStyle name="Calculation 3 2 3 7 2 2 3" xfId="41601" xr:uid="{158CE075-42E4-471E-BA93-61641319CB5F}"/>
    <cellStyle name="Calculation 3 2 3 7 2 3" xfId="12979" xr:uid="{34AFB96F-1875-4A6C-8B38-6381C0C923DA}"/>
    <cellStyle name="Calculation 3 2 3 7 2 3 2" xfId="21968" xr:uid="{87EAD939-BB00-4FB1-B284-C8942AA9EEE8}"/>
    <cellStyle name="Calculation 3 2 3 7 2 3 2 2" xfId="35050" xr:uid="{A70A68DC-5C38-4CB9-A0EE-6FA8A0772EE9}"/>
    <cellStyle name="Calculation 3 2 3 7 2 3 3" xfId="40300" xr:uid="{4E132314-F265-4E75-ADA2-7342C568DA78}"/>
    <cellStyle name="Calculation 3 2 3 7 2 4" xfId="16038" xr:uid="{80408A7E-AEF6-446C-B103-03DD68B8D3E1}"/>
    <cellStyle name="Calculation 3 2 3 7 2 4 2" xfId="32673" xr:uid="{491A0C0B-C2A3-4EE8-8C4A-64E48E771785}"/>
    <cellStyle name="Calculation 3 2 3 7 2 5" xfId="28752" xr:uid="{D7C20A6E-1FE6-4B54-A168-C6172E8DD997}"/>
    <cellStyle name="Calculation 3 2 3 7 3" xfId="9612" xr:uid="{DAFDB46D-263B-4688-A601-6EF5CD4229B8}"/>
    <cellStyle name="Calculation 3 2 3 7 3 2" xfId="18601" xr:uid="{7E235C20-1041-4465-B176-E3A425E4ADE4}"/>
    <cellStyle name="Calculation 3 2 3 7 3 2 2" xfId="37467" xr:uid="{66551BD0-FAA4-470A-A529-50E68B5624A4}"/>
    <cellStyle name="Calculation 3 2 3 7 3 3" xfId="40842" xr:uid="{87C26BE1-8EA1-468C-BD7A-7FAC3E46658C}"/>
    <cellStyle name="Calculation 3 2 3 7 4" xfId="43856" xr:uid="{6BCD017D-941A-4637-9452-BF917C5607BE}"/>
    <cellStyle name="Calculation 3 2 3 8" xfId="4827" xr:uid="{4E13FAC3-A97F-4570-A5FF-D3DFB3DE2C0D}"/>
    <cellStyle name="Calculation 3 2 3 8 2" xfId="7413" xr:uid="{DD1855A7-6706-47F8-94EF-CAAFDE44EAD1}"/>
    <cellStyle name="Calculation 3 2 3 8 2 2" xfId="16402" xr:uid="{7E42F7DC-FA5E-4DAC-91D9-4A4964E59AD1}"/>
    <cellStyle name="Calculation 3 2 3 8 2 2 2" xfId="33694" xr:uid="{C7C5BF8E-DCF4-48D5-BE5D-5625CE0579D9}"/>
    <cellStyle name="Calculation 3 2 3 8 2 3" xfId="29305" xr:uid="{5D07BFF4-5B5F-4840-ABAD-E384E2EC41AF}"/>
    <cellStyle name="Calculation 3 2 3 8 3" xfId="10050" xr:uid="{6E267EEB-F1C9-4ED3-A731-89F6B3E04AFB}"/>
    <cellStyle name="Calculation 3 2 3 8 3 2" xfId="19039" xr:uid="{3BC0832F-9B0D-4C98-80FF-A48A2459FE38}"/>
    <cellStyle name="Calculation 3 2 3 8 3 2 2" xfId="23839" xr:uid="{4DB94D0F-C70E-4AB3-8FA8-91E08E7A831B}"/>
    <cellStyle name="Calculation 3 2 3 8 3 3" xfId="40024" xr:uid="{584B40D3-DDEA-424B-AE23-C6A3C7552897}"/>
    <cellStyle name="Calculation 3 2 3 8 4" xfId="13816" xr:uid="{0DDD30ED-0686-4F8D-843D-4CA2168EC304}"/>
    <cellStyle name="Calculation 3 2 3 8 4 2" xfId="36367" xr:uid="{4A61E03D-1D65-4EED-A21D-D70B731D53EA}"/>
    <cellStyle name="Calculation 3 2 3 8 5" xfId="38434" xr:uid="{C498FDEC-7878-4440-8FC3-8F1875FAC4B0}"/>
    <cellStyle name="Calculation 3 2 3 9" xfId="6734" xr:uid="{4801CA9F-E0BF-4601-B494-783B3D5A9DFD}"/>
    <cellStyle name="Calculation 3 2 3 9 2" xfId="11934" xr:uid="{0997ACAA-5DB9-46CD-86E3-28FE6E801FDF}"/>
    <cellStyle name="Calculation 3 2 3 9 2 2" xfId="20923" xr:uid="{A5FF8F44-A697-4635-A26A-FB9BA8B3BED1}"/>
    <cellStyle name="Calculation 3 2 3 9 2 2 2" xfId="28131" xr:uid="{5B8FAA67-BA15-4711-A869-48FE6676422F}"/>
    <cellStyle name="Calculation 3 2 3 9 2 3" xfId="26721" xr:uid="{E4617209-DB1D-4B7E-922C-3F4CE29AA8CB}"/>
    <cellStyle name="Calculation 3 2 3 9 3" xfId="15723" xr:uid="{25CA0199-D615-4D0B-A426-08B816C1C7D0}"/>
    <cellStyle name="Calculation 3 2 3 9 3 2" xfId="24478" xr:uid="{01449062-E438-404C-B81C-328185FB2327}"/>
    <cellStyle name="Calculation 3 2 3 9 4" xfId="25410" xr:uid="{B128E346-E6D8-4B13-BBFE-9DA5E587B489}"/>
    <cellStyle name="Calculation 3 2 4" xfId="530" xr:uid="{B079DF2B-8D51-4521-9B61-FD354B7F2742}"/>
    <cellStyle name="Calculation 3 2 4 10" xfId="49056" xr:uid="{7587048F-E6E8-4E47-99B9-69E6F462A34B}"/>
    <cellStyle name="Calculation 3 2 4 2" xfId="879" xr:uid="{D5F7226A-79F1-4B20-AAB7-5F600482E199}"/>
    <cellStyle name="Calculation 3 2 4 2 2" xfId="5248" xr:uid="{8619CD9D-E7BE-4A9C-A1A4-806B66CC2302}"/>
    <cellStyle name="Calculation 3 2 4 2 2 2" xfId="7834" xr:uid="{DC65293B-B905-4DED-A69F-7BAB79DD9D46}"/>
    <cellStyle name="Calculation 3 2 4 2 2 2 2" xfId="16823" xr:uid="{6EEF6A45-7A87-4D4C-8747-0D17E3767896}"/>
    <cellStyle name="Calculation 3 2 4 2 2 2 2 2" xfId="38141" xr:uid="{361F6987-7CB2-4245-828A-420E8FEE5E47}"/>
    <cellStyle name="Calculation 3 2 4 2 2 2 3" xfId="36911" xr:uid="{93E40BA3-4474-46E9-87E3-94690536B3D5}"/>
    <cellStyle name="Calculation 3 2 4 2 2 3" xfId="10471" xr:uid="{922C5827-7C5F-47E9-82B8-A1B097600E94}"/>
    <cellStyle name="Calculation 3 2 4 2 2 3 2" xfId="19460" xr:uid="{96487F45-ACF3-4BC5-8984-C7969ECE1F5D}"/>
    <cellStyle name="Calculation 3 2 4 2 2 3 2 2" xfId="35467" xr:uid="{650C955C-2E0B-42C1-B0A1-21592B83DAEB}"/>
    <cellStyle name="Calculation 3 2 4 2 2 3 3" xfId="24292" xr:uid="{CA4DAE83-25AD-432D-945E-7C82998151BD}"/>
    <cellStyle name="Calculation 3 2 4 2 2 4" xfId="14237" xr:uid="{97EBABB2-E6AE-4B8A-9803-B6FC2275A81D}"/>
    <cellStyle name="Calculation 3 2 4 2 2 4 2" xfId="39770" xr:uid="{7567DFC4-0FF7-4ADA-8DE4-768BCDE2F7C5}"/>
    <cellStyle name="Calculation 3 2 4 2 2 5" xfId="39415" xr:uid="{FFB53D3C-9140-4D8B-BC62-2D12FB4B2DDC}"/>
    <cellStyle name="Calculation 3 2 4 2 3" xfId="3316" xr:uid="{0E579243-4DAB-4A1F-8F8E-E9755B93E41F}"/>
    <cellStyle name="Calculation 3 2 4 2 3 2" xfId="23866" xr:uid="{272A9AF7-6376-42F1-8B7D-1941EF227C14}"/>
    <cellStyle name="Calculation 3 2 4 2 4" xfId="27193" xr:uid="{1CA13968-CC67-4E88-BF35-BE582604F837}"/>
    <cellStyle name="Calculation 3 2 4 2 5" xfId="55838" xr:uid="{E6E0BF0F-4D27-4BDD-9572-35FF4CEC29E8}"/>
    <cellStyle name="Calculation 3 2 4 3" xfId="1224" xr:uid="{39AD8C8A-9BD9-4EA5-ABDA-4062964730CE}"/>
    <cellStyle name="Calculation 3 2 4 3 2" xfId="5569" xr:uid="{60B19ED1-5D85-4160-B54F-47B11C52CF31}"/>
    <cellStyle name="Calculation 3 2 4 3 2 2" xfId="8155" xr:uid="{32A82131-1FC2-490C-B0BD-1F4F8454DD8B}"/>
    <cellStyle name="Calculation 3 2 4 3 2 2 2" xfId="17144" xr:uid="{EB100BA4-E6EB-4DCA-9325-3989F889E3D5}"/>
    <cellStyle name="Calculation 3 2 4 3 2 2 2 2" xfId="43378" xr:uid="{84908DCD-56A5-4759-B09E-108D184472BC}"/>
    <cellStyle name="Calculation 3 2 4 3 2 2 3" xfId="42221" xr:uid="{8973F9DB-8FA0-4428-AAAA-88D0A1DAE97D}"/>
    <cellStyle name="Calculation 3 2 4 3 2 3" xfId="10792" xr:uid="{D4AE433F-30B8-4FC1-BE02-97E58E0B706B}"/>
    <cellStyle name="Calculation 3 2 4 3 2 3 2" xfId="19781" xr:uid="{A9963873-2066-46C2-854E-01EB4F8808D8}"/>
    <cellStyle name="Calculation 3 2 4 3 2 3 2 2" xfId="23088" xr:uid="{B543F1A2-4F75-4FA0-8944-9DB7EC2E1CAB}"/>
    <cellStyle name="Calculation 3 2 4 3 2 3 3" xfId="36655" xr:uid="{4C54FD95-E0BE-4FCE-8694-04ED95CB4845}"/>
    <cellStyle name="Calculation 3 2 4 3 2 4" xfId="14558" xr:uid="{B66E6103-2636-4134-A107-6BEC28C5F6C6}"/>
    <cellStyle name="Calculation 3 2 4 3 2 4 2" xfId="26840" xr:uid="{FA8C46D8-0F22-460C-8E77-218839355DAE}"/>
    <cellStyle name="Calculation 3 2 4 3 2 5" xfId="42299" xr:uid="{C1041FEA-4043-4461-9D59-9BC22CFE65E3}"/>
    <cellStyle name="Calculation 3 2 4 3 3" xfId="3661" xr:uid="{8D6D37DF-4BBE-4CAE-80ED-2B6117491BB8}"/>
    <cellStyle name="Calculation 3 2 4 3 3 2" xfId="23937" xr:uid="{C3D8B418-1177-4AFE-9C85-CD06D62D93EC}"/>
    <cellStyle name="Calculation 3 2 4 3 4" xfId="32299" xr:uid="{25A46595-9377-46B7-9127-7D4EE1697B38}"/>
    <cellStyle name="Calculation 3 2 4 4" xfId="1568" xr:uid="{6CF8180E-D680-4811-B2FB-210191748077}"/>
    <cellStyle name="Calculation 3 2 4 4 2" xfId="5913" xr:uid="{798ECA4E-F694-4DD3-B3EC-7B105ADA999F}"/>
    <cellStyle name="Calculation 3 2 4 4 2 2" xfId="8499" xr:uid="{2C7F63B9-63C8-49B2-B83D-F9C69DEF1044}"/>
    <cellStyle name="Calculation 3 2 4 4 2 2 2" xfId="17488" xr:uid="{D86F297A-80E2-476A-B739-38B5F64CBA71}"/>
    <cellStyle name="Calculation 3 2 4 4 2 2 2 2" xfId="42641" xr:uid="{A885BDBE-5DDD-42AD-B804-11245481A3CC}"/>
    <cellStyle name="Calculation 3 2 4 4 2 2 3" xfId="43411" xr:uid="{B4492E9F-4351-4113-9B92-0D52B92E2C2A}"/>
    <cellStyle name="Calculation 3 2 4 4 2 3" xfId="11136" xr:uid="{BEAE4D67-A931-4AFD-A6CC-67A212E8DB51}"/>
    <cellStyle name="Calculation 3 2 4 4 2 3 2" xfId="20125" xr:uid="{601962A7-49E0-4AB8-97CD-C60B26CE0111}"/>
    <cellStyle name="Calculation 3 2 4 4 2 3 2 2" xfId="26958" xr:uid="{F52070DA-6892-43B1-8B38-4D5D80A862DE}"/>
    <cellStyle name="Calculation 3 2 4 4 2 3 3" xfId="36525" xr:uid="{5F626DB8-0776-4ED6-AA95-A8AD894CE9ED}"/>
    <cellStyle name="Calculation 3 2 4 4 2 4" xfId="14902" xr:uid="{8A870DB3-184A-46DC-BCFC-93BD1543402D}"/>
    <cellStyle name="Calculation 3 2 4 4 2 4 2" xfId="26017" xr:uid="{A0613407-655D-4670-B4B8-F0485B9F02A8}"/>
    <cellStyle name="Calculation 3 2 4 4 2 5" xfId="29586" xr:uid="{4410B85A-5CCC-455C-8422-7916E9DF1158}"/>
    <cellStyle name="Calculation 3 2 4 4 3" xfId="4005" xr:uid="{23552A6F-C497-4C5C-BF6D-93CD3DAC82DA}"/>
    <cellStyle name="Calculation 3 2 4 4 3 2" xfId="42078" xr:uid="{80E60D1D-16A5-45F3-A776-58361DC44486}"/>
    <cellStyle name="Calculation 3 2 4 4 4" xfId="34776" xr:uid="{1F92CA3A-80AC-473D-A383-D1F278F76440}"/>
    <cellStyle name="Calculation 3 2 4 5" xfId="1880" xr:uid="{BFE1E1C6-B1AF-4DEE-A4F0-3EFE92249588}"/>
    <cellStyle name="Calculation 3 2 4 5 2" xfId="6196" xr:uid="{14F18CA9-067E-4858-A343-CF5D17F27581}"/>
    <cellStyle name="Calculation 3 2 4 5 2 2" xfId="8782" xr:uid="{B9593AB8-689C-41E9-B1E1-B8A3695CA83E}"/>
    <cellStyle name="Calculation 3 2 4 5 2 2 2" xfId="17771" xr:uid="{D329442D-2A9F-430A-83C0-39957E049D78}"/>
    <cellStyle name="Calculation 3 2 4 5 2 2 2 2" xfId="28402" xr:uid="{9D473A80-DD85-4580-A967-296964C08351}"/>
    <cellStyle name="Calculation 3 2 4 5 2 2 3" xfId="23909" xr:uid="{01923107-3EC5-4AEE-86C1-CC896C978630}"/>
    <cellStyle name="Calculation 3 2 4 5 2 3" xfId="11419" xr:uid="{33FEE7D1-FBFF-42BD-A19C-FD4E6634FE1F}"/>
    <cellStyle name="Calculation 3 2 4 5 2 3 2" xfId="20408" xr:uid="{6F40AA75-07D0-46DD-8770-D017697A5B68}"/>
    <cellStyle name="Calculation 3 2 4 5 2 3 2 2" xfId="26625" xr:uid="{E53CFDA1-070F-4B3A-90A8-0F641D3BFAD6}"/>
    <cellStyle name="Calculation 3 2 4 5 2 3 3" xfId="43775" xr:uid="{82EE4715-B8D3-4E21-8F14-AD79EFD5A319}"/>
    <cellStyle name="Calculation 3 2 4 5 2 4" xfId="15185" xr:uid="{013FE237-3255-4BAA-ABEA-9CCB2AC0A354}"/>
    <cellStyle name="Calculation 3 2 4 5 2 4 2" xfId="30362" xr:uid="{E2F6398B-5B93-4C28-86BA-A4312EAC6274}"/>
    <cellStyle name="Calculation 3 2 4 5 2 5" xfId="39125" xr:uid="{37D952E6-E23B-4694-A56B-DB1A2E61D677}"/>
    <cellStyle name="Calculation 3 2 4 5 3" xfId="4317" xr:uid="{F2FA00BA-8A98-467A-9866-E843258E439C}"/>
    <cellStyle name="Calculation 3 2 4 5 3 2" xfId="24356" xr:uid="{FF1E4E08-734E-438A-B51C-51BAB6C658BC}"/>
    <cellStyle name="Calculation 3 2 4 5 4" xfId="29986" xr:uid="{402310CD-4411-4073-B239-27BC01D8183B}"/>
    <cellStyle name="Calculation 3 2 4 6" xfId="2187" xr:uid="{5D5023D3-1DD7-4EBD-80A7-953492B44C49}"/>
    <cellStyle name="Calculation 3 2 4 6 2" xfId="6488" xr:uid="{740D6332-07BA-4249-B28B-369687A79AD6}"/>
    <cellStyle name="Calculation 3 2 4 6 2 2" xfId="9074" xr:uid="{F4C5237A-5E09-4286-9161-F35EDD1153C0}"/>
    <cellStyle name="Calculation 3 2 4 6 2 2 2" xfId="18063" xr:uid="{56589796-C85A-49CC-A67C-2BD3EA11D856}"/>
    <cellStyle name="Calculation 3 2 4 6 2 2 2 2" xfId="33143" xr:uid="{5CE88482-962A-462D-8E7E-9BC5CAF3CE16}"/>
    <cellStyle name="Calculation 3 2 4 6 2 2 3" xfId="24082" xr:uid="{AB9D42F2-169D-46AB-BA10-C5FA9A8B7D92}"/>
    <cellStyle name="Calculation 3 2 4 6 2 3" xfId="11711" xr:uid="{E9A05AE7-CB57-4E42-A112-DDB948CD8846}"/>
    <cellStyle name="Calculation 3 2 4 6 2 3 2" xfId="20700" xr:uid="{E5EA068D-F088-4CC5-9A4B-D7847B991BBD}"/>
    <cellStyle name="Calculation 3 2 4 6 2 3 2 2" xfId="44006" xr:uid="{EB49E4BB-24A4-44A2-A1C7-95169F227644}"/>
    <cellStyle name="Calculation 3 2 4 6 2 3 3" xfId="27238" xr:uid="{D0C45631-E551-43F6-8319-DC751F09BCB6}"/>
    <cellStyle name="Calculation 3 2 4 6 2 4" xfId="15477" xr:uid="{F0A98929-600B-4B91-BFE9-FE866B858668}"/>
    <cellStyle name="Calculation 3 2 4 6 2 4 2" xfId="29226" xr:uid="{DAE9E1F5-1CC2-47C8-AB48-1F640F0E463A}"/>
    <cellStyle name="Calculation 3 2 4 6 2 5" xfId="31392" xr:uid="{F3CEAC83-B1F7-4579-AFC5-FC5EC9173F09}"/>
    <cellStyle name="Calculation 3 2 4 6 3" xfId="4624" xr:uid="{399CA915-3C57-4799-8052-CB7E9EE3EF70}"/>
    <cellStyle name="Calculation 3 2 4 6 3 2" xfId="43657" xr:uid="{32F5808F-D870-44FF-9728-56CAFEAF6A04}"/>
    <cellStyle name="Calculation 3 2 4 6 4" xfId="25366" xr:uid="{80F1345C-8727-4DE3-85E3-638C258FE485}"/>
    <cellStyle name="Calculation 3 2 4 7" xfId="4924" xr:uid="{3D3D3896-595F-440B-9910-97F012F5E133}"/>
    <cellStyle name="Calculation 3 2 4 7 2" xfId="7510" xr:uid="{AB70CB6F-FCA3-4A7C-BF9C-69A736115587}"/>
    <cellStyle name="Calculation 3 2 4 7 2 2" xfId="16499" xr:uid="{4620E19A-4222-42A5-968E-5E1301073166}"/>
    <cellStyle name="Calculation 3 2 4 7 2 2 2" xfId="33435" xr:uid="{0B3A1C17-E11D-4F27-84EF-5AF08483B1C5}"/>
    <cellStyle name="Calculation 3 2 4 7 2 3" xfId="30931" xr:uid="{7DA2DD7A-72B1-4E1C-9187-E8616F9E1427}"/>
    <cellStyle name="Calculation 3 2 4 7 3" xfId="10147" xr:uid="{DA9125BD-C96D-4D80-A5B9-C838A285ED7B}"/>
    <cellStyle name="Calculation 3 2 4 7 3 2" xfId="19136" xr:uid="{266D78C4-80B4-47D6-935C-3BF1AD9E729E}"/>
    <cellStyle name="Calculation 3 2 4 7 3 2 2" xfId="25743" xr:uid="{B555E615-84C3-479B-833D-226E40813C7E}"/>
    <cellStyle name="Calculation 3 2 4 7 3 3" xfId="24288" xr:uid="{2536E232-61F5-48E8-8205-05658D9B0BFF}"/>
    <cellStyle name="Calculation 3 2 4 7 4" xfId="13913" xr:uid="{FC6485F8-0EDD-4976-B307-7AB556EDBABB}"/>
    <cellStyle name="Calculation 3 2 4 7 4 2" xfId="43037" xr:uid="{B091F803-99B7-4159-8A2B-08574757CA3D}"/>
    <cellStyle name="Calculation 3 2 4 7 5" xfId="32748" xr:uid="{4A5F3228-1BB4-4D01-8655-696E6D64F1B6}"/>
    <cellStyle name="Calculation 3 2 4 8" xfId="2536" xr:uid="{5E8C013A-3125-4DF3-9278-01A8BCC479C9}"/>
    <cellStyle name="Calculation 3 2 4 8 2" xfId="25620" xr:uid="{5E531777-FE11-4D89-8DC1-18730C02C716}"/>
    <cellStyle name="Calculation 3 2 4 9" xfId="28618" xr:uid="{A1CB946F-8F66-474F-8B27-97557C3A049F}"/>
    <cellStyle name="Calculation 3 2 5" xfId="299" xr:uid="{C209090B-07F4-4A64-8CBE-AA59E1CFB485}"/>
    <cellStyle name="Calculation 3 2 5 2" xfId="4702" xr:uid="{E7C016BC-EC24-4F71-BCC9-031E2D03E389}"/>
    <cellStyle name="Calculation 3 2 5 2 2" xfId="7288" xr:uid="{383F34C5-83CF-484E-96C2-FB4F64D5C1B2}"/>
    <cellStyle name="Calculation 3 2 5 2 2 2" xfId="16277" xr:uid="{87CEAF44-DE56-4285-A1F1-302C640B0189}"/>
    <cellStyle name="Calculation 3 2 5 2 2 2 2" xfId="38331" xr:uid="{D1088B4A-D91D-4865-B7D6-AEE57F9DA5A4}"/>
    <cellStyle name="Calculation 3 2 5 2 2 3" xfId="31780" xr:uid="{0B201008-CAE9-4E2A-9E45-30C3D7904153}"/>
    <cellStyle name="Calculation 3 2 5 2 3" xfId="9925" xr:uid="{0E242BAC-2C25-488A-9FB0-9B21F10AE3F1}"/>
    <cellStyle name="Calculation 3 2 5 2 3 2" xfId="18914" xr:uid="{4DC5D738-9685-4B4D-80B2-1666A41FCF61}"/>
    <cellStyle name="Calculation 3 2 5 2 3 2 2" xfId="35611" xr:uid="{981D921E-EAF7-4644-9814-09F84D7D0455}"/>
    <cellStyle name="Calculation 3 2 5 2 3 3" xfId="41488" xr:uid="{30B086BE-B2B8-4C78-985D-EC3E86D92989}"/>
    <cellStyle name="Calculation 3 2 5 2 4" xfId="13691" xr:uid="{C6157740-6043-4A70-990F-E62AF121B1DF}"/>
    <cellStyle name="Calculation 3 2 5 2 4 2" xfId="31715" xr:uid="{C6899287-2E57-4FDC-9349-20671C79EC4F}"/>
    <cellStyle name="Calculation 3 2 5 2 5" xfId="41201" xr:uid="{3FFDBBBD-0207-4F7C-8EB2-568F163039E5}"/>
    <cellStyle name="Calculation 3 2 5 2 6" xfId="58538" xr:uid="{A6DC6C88-B54D-4B69-976A-4CD231372077}"/>
    <cellStyle name="Calculation 3 2 5 3" xfId="2767" xr:uid="{BA3F154E-8854-48B5-BF5C-8CD29DBDD358}"/>
    <cellStyle name="Calculation 3 2 5 3 2" xfId="23285" xr:uid="{867A59F5-6209-4061-B623-5094AE452AD2}"/>
    <cellStyle name="Calculation 3 2 5 4" xfId="23482" xr:uid="{A57F7093-292E-4D3D-891C-4E7A1AC520B0}"/>
    <cellStyle name="Calculation 3 2 5 5" xfId="51757" xr:uid="{3D0C2AC3-1C69-40CE-B483-E32EB0960417}"/>
    <cellStyle name="Calculation 3 2 6" xfId="648" xr:uid="{05386FEC-F80D-428B-8A8B-93BD8CA39913}"/>
    <cellStyle name="Calculation 3 2 6 2" xfId="5026" xr:uid="{4117A8A6-0B6D-4082-B7C8-8020E7C8DC5B}"/>
    <cellStyle name="Calculation 3 2 6 2 2" xfId="7612" xr:uid="{32FB587D-A010-4660-BD53-76AE39FA0192}"/>
    <cellStyle name="Calculation 3 2 6 2 2 2" xfId="16601" xr:uid="{892E2A5A-2D7F-4B21-8185-E55B9C7283C6}"/>
    <cellStyle name="Calculation 3 2 6 2 2 2 2" xfId="25019" xr:uid="{669CE3E0-373F-41D2-8D64-DDECDDD61957}"/>
    <cellStyle name="Calculation 3 2 6 2 2 3" xfId="26136" xr:uid="{1C7CDC2A-E338-42FA-BFDF-FD4C174ED1EC}"/>
    <cellStyle name="Calculation 3 2 6 2 3" xfId="10249" xr:uid="{F216393D-FBC0-48F3-BA87-D6C3103E9D72}"/>
    <cellStyle name="Calculation 3 2 6 2 3 2" xfId="19238" xr:uid="{4A45B7C2-9A9C-43BF-940B-F65FED0949A4}"/>
    <cellStyle name="Calculation 3 2 6 2 3 2 2" xfId="31227" xr:uid="{7056E102-7411-491C-8004-B3C003CBCB43}"/>
    <cellStyle name="Calculation 3 2 6 2 3 3" xfId="27460" xr:uid="{14488849-976B-46E2-966C-3BB4C7343168}"/>
    <cellStyle name="Calculation 3 2 6 2 4" xfId="14015" xr:uid="{829B6D7E-D3BE-412E-AC6B-4F5617B73713}"/>
    <cellStyle name="Calculation 3 2 6 2 4 2" xfId="35785" xr:uid="{22CB5D44-866D-4A95-ACEC-B8251F65FBBC}"/>
    <cellStyle name="Calculation 3 2 6 2 5" xfId="23314" xr:uid="{26665FBA-D484-488B-A71D-AFD27C51948A}"/>
    <cellStyle name="Calculation 3 2 6 2 6" xfId="54007" xr:uid="{F9E6D602-4D18-4F09-BFD3-5EA2B3ABE5A3}"/>
    <cellStyle name="Calculation 3 2 6 3" xfId="3085" xr:uid="{2DFFEF0C-A5EB-4158-AC10-4B3DD555E2F9}"/>
    <cellStyle name="Calculation 3 2 6 3 2" xfId="23448" xr:uid="{0DE47DAD-FE39-4068-A2EE-523C809546FB}"/>
    <cellStyle name="Calculation 3 2 6 4" xfId="33003" xr:uid="{B2D7C9A2-5B20-4A43-8FA8-F99463826625}"/>
    <cellStyle name="Calculation 3 2 6 5" xfId="47339" xr:uid="{D6C2C377-06FA-492F-9C83-40FB46C6C8B8}"/>
    <cellStyle name="Calculation 3 2 7" xfId="993" xr:uid="{93F6AE71-ECB4-4C36-93E9-06020025234B}"/>
    <cellStyle name="Calculation 3 2 7 2" xfId="5347" xr:uid="{F260A863-A791-45DF-8D2F-4D1DF04629C0}"/>
    <cellStyle name="Calculation 3 2 7 2 2" xfId="7933" xr:uid="{3A8C2DBA-2D81-4555-9C8F-810CEF92EB08}"/>
    <cellStyle name="Calculation 3 2 7 2 2 2" xfId="16922" xr:uid="{0CC1F3B5-C026-4464-A747-97D5C9DB262A}"/>
    <cellStyle name="Calculation 3 2 7 2 2 2 2" xfId="28901" xr:uid="{2164F558-0E14-42AD-8C74-FC4C27DCADFD}"/>
    <cellStyle name="Calculation 3 2 7 2 2 3" xfId="29665" xr:uid="{2B97C19C-41BD-4F3B-A285-F20039737C62}"/>
    <cellStyle name="Calculation 3 2 7 2 3" xfId="10570" xr:uid="{469631AD-22D8-494B-943F-BAA6CC3020F2}"/>
    <cellStyle name="Calculation 3 2 7 2 3 2" xfId="19559" xr:uid="{87591FE9-42EE-4683-8F0F-B5E88E30794B}"/>
    <cellStyle name="Calculation 3 2 7 2 3 2 2" xfId="35780" xr:uid="{AA9C6D43-0DE1-4105-83FA-0A9E9B0D612F}"/>
    <cellStyle name="Calculation 3 2 7 2 3 3" xfId="32273" xr:uid="{7AD6A48A-A429-4EBC-A575-906C0CBBD1FF}"/>
    <cellStyle name="Calculation 3 2 7 2 4" xfId="14336" xr:uid="{2E1A4260-707B-41B7-BE7E-7C89102969CA}"/>
    <cellStyle name="Calculation 3 2 7 2 4 2" xfId="38491" xr:uid="{6175C7C6-1083-484F-B547-07C84F6CE3CD}"/>
    <cellStyle name="Calculation 3 2 7 2 5" xfId="37986" xr:uid="{B4F67BEE-12A6-4CC5-B277-DB904D41B1B9}"/>
    <cellStyle name="Calculation 3 2 7 3" xfId="3430" xr:uid="{7E25DF0F-1553-4A8A-A299-FD18DFF92892}"/>
    <cellStyle name="Calculation 3 2 7 3 2" xfId="39364" xr:uid="{542FCC44-81B5-4F52-AA1D-0BDE00F203BB}"/>
    <cellStyle name="Calculation 3 2 7 4" xfId="39283" xr:uid="{B0355D07-CF02-4D7B-9F42-439F664FEDC9}"/>
    <cellStyle name="Calculation 3 2 7 5" xfId="52648" xr:uid="{AAC395A5-BC18-4D7B-8D94-8106105A3949}"/>
    <cellStyle name="Calculation 3 2 8" xfId="1337" xr:uid="{F8BDB1A1-9614-4D27-AC8B-9F2CFBB29323}"/>
    <cellStyle name="Calculation 3 2 8 2" xfId="5682" xr:uid="{3711585F-4C92-44EA-A7F0-8E1AD48EAFA7}"/>
    <cellStyle name="Calculation 3 2 8 2 2" xfId="8268" xr:uid="{1222E857-EC4B-4A90-8F0C-3898E43462C3}"/>
    <cellStyle name="Calculation 3 2 8 2 2 2" xfId="17257" xr:uid="{46A527AA-060B-4BB7-A6B9-F285EE7DB2B8}"/>
    <cellStyle name="Calculation 3 2 8 2 2 2 2" xfId="29065" xr:uid="{DD7F1DE3-D33D-47D2-9AD3-3E1FDF29445E}"/>
    <cellStyle name="Calculation 3 2 8 2 2 3" xfId="35735" xr:uid="{00A855C0-23A7-4E24-ABD3-2B2C69FD3148}"/>
    <cellStyle name="Calculation 3 2 8 2 3" xfId="10905" xr:uid="{E30C10CE-3DFF-4AC3-8039-C2107748FE21}"/>
    <cellStyle name="Calculation 3 2 8 2 3 2" xfId="19894" xr:uid="{6904869C-B900-408C-8E91-75391E9AD759}"/>
    <cellStyle name="Calculation 3 2 8 2 3 2 2" xfId="32757" xr:uid="{3FBBC732-E991-47A8-9AAE-DA9F79A1E430}"/>
    <cellStyle name="Calculation 3 2 8 2 3 3" xfId="40187" xr:uid="{47E773AB-F205-49C7-8DEE-98AF0112C122}"/>
    <cellStyle name="Calculation 3 2 8 2 4" xfId="14671" xr:uid="{541560E4-8C73-4C81-BCA0-9D757C616C4F}"/>
    <cellStyle name="Calculation 3 2 8 2 4 2" xfId="41572" xr:uid="{65C7AD90-D00B-4805-A628-E5EEC699E75D}"/>
    <cellStyle name="Calculation 3 2 8 2 5" xfId="27215" xr:uid="{6A6F79D3-2024-4FBC-8D7D-EAA817B9DF84}"/>
    <cellStyle name="Calculation 3 2 8 3" xfId="3774" xr:uid="{53D58134-30AD-41AF-A12D-AB13520B87CE}"/>
    <cellStyle name="Calculation 3 2 8 3 2" xfId="39648" xr:uid="{DED6417C-504B-42B8-A175-917DE192D25B}"/>
    <cellStyle name="Calculation 3 2 8 4" xfId="23813" xr:uid="{43C61991-B141-4FAD-8539-66AC72048027}"/>
    <cellStyle name="Calculation 3 2 9" xfId="1681" xr:uid="{E3077E3E-EC84-4982-964A-67DAD81CB752}"/>
    <cellStyle name="Calculation 3 2 9 2" xfId="6008" xr:uid="{6C31362F-859E-4BEA-9D86-88888934580E}"/>
    <cellStyle name="Calculation 3 2 9 2 2" xfId="8594" xr:uid="{38464DDC-8DD2-44B3-BED1-E0C8753208FA}"/>
    <cellStyle name="Calculation 3 2 9 2 2 2" xfId="17583" xr:uid="{7A89AD0D-6685-400E-9520-67B14808821C}"/>
    <cellStyle name="Calculation 3 2 9 2 2 2 2" xfId="32901" xr:uid="{8CD820EE-B2F8-44F6-8018-13CD5C6633D9}"/>
    <cellStyle name="Calculation 3 2 9 2 2 3" xfId="40889" xr:uid="{31694EE5-520B-4B4B-A346-B4339E3E14E6}"/>
    <cellStyle name="Calculation 3 2 9 2 3" xfId="11231" xr:uid="{6AE03CC8-C054-4EEA-9ADA-1015E1019FB5}"/>
    <cellStyle name="Calculation 3 2 9 2 3 2" xfId="20220" xr:uid="{0A2CA20F-2D27-4876-BDA5-63705D624557}"/>
    <cellStyle name="Calculation 3 2 9 2 3 2 2" xfId="37379" xr:uid="{76A58430-B8E9-4B2A-849B-C035353FC8AB}"/>
    <cellStyle name="Calculation 3 2 9 2 3 3" xfId="34676" xr:uid="{D13B4DB7-4EA3-438C-A5F8-D62BBDCDCB84}"/>
    <cellStyle name="Calculation 3 2 9 2 4" xfId="14997" xr:uid="{CF146A24-383C-45B9-AF2B-FF90FEB9890C}"/>
    <cellStyle name="Calculation 3 2 9 2 4 2" xfId="24768" xr:uid="{9D21F9BA-6147-4189-8A2C-3328023B65A2}"/>
    <cellStyle name="Calculation 3 2 9 2 5" xfId="31975" xr:uid="{6AC3F72E-10EA-41FE-8C85-DE26C05DF003}"/>
    <cellStyle name="Calculation 3 2 9 3" xfId="4118" xr:uid="{63C34666-BB57-4BB7-8CB6-744596CC84B2}"/>
    <cellStyle name="Calculation 3 2 9 3 2" xfId="24160" xr:uid="{0FA8F7FF-6F40-4634-842E-46C1B082BAF6}"/>
    <cellStyle name="Calculation 3 2 9 4" xfId="33197" xr:uid="{E00FD9D6-2C43-4619-AC74-142A52156B11}"/>
    <cellStyle name="Calculation 3 20" xfId="33996" xr:uid="{01A9FBB1-A52E-4B4F-B12E-F31D5DBBCD97}"/>
    <cellStyle name="Calculation 3 20 2" xfId="44983" xr:uid="{5D5DA9DD-BFA2-4E7D-98E5-582A3B759850}"/>
    <cellStyle name="Calculation 3 20 2 2" xfId="57223" xr:uid="{EAFF04EF-7B95-4A79-BF4F-D547581FEF7D}"/>
    <cellStyle name="Calculation 3 20 2 3" xfId="50441" xr:uid="{610DB399-DDCA-4D50-B076-F636AB1BD59D}"/>
    <cellStyle name="Calculation 3 20 3" xfId="52043" xr:uid="{70993648-AC1C-4145-851F-AFBDE0C728ED}"/>
    <cellStyle name="Calculation 3 20 3 2" xfId="58824" xr:uid="{B656424F-C870-41E8-AAC1-EC7C8C4597BF}"/>
    <cellStyle name="Calculation 3 20 4" xfId="50932" xr:uid="{AA5CD4A9-D6D4-4693-BC01-F985FC593E62}"/>
    <cellStyle name="Calculation 3 20 4 2" xfId="57714" xr:uid="{B62C05A0-3AE8-4A06-8FFE-E8575F8EAFE6}"/>
    <cellStyle name="Calculation 3 20 5" xfId="48558" xr:uid="{57F9E94B-66DE-477A-B3B8-2A5720FDBB32}"/>
    <cellStyle name="Calculation 3 20 5 2" xfId="55347" xr:uid="{1FDD0148-A0B0-47B3-A7F3-9439EF141E75}"/>
    <cellStyle name="Calculation 3 20 6" xfId="53633" xr:uid="{BF6DF74D-0E4A-4336-A758-CA34C8DEAC38}"/>
    <cellStyle name="Calculation 3 20 7" xfId="46944" xr:uid="{5D55C665-40BC-40EE-961A-008364E95ED7}"/>
    <cellStyle name="Calculation 3 21" xfId="45037" xr:uid="{48890613-47BE-4248-BC23-C624480CE0AB}"/>
    <cellStyle name="Calculation 3 21 2" xfId="50579" xr:uid="{70FA24EA-BCBC-480E-A3B9-D9BFC3A3173E}"/>
    <cellStyle name="Calculation 3 21 2 2" xfId="57361" xr:uid="{9AADF62A-1FE9-44EC-AF9C-ABDCC0B972E3}"/>
    <cellStyle name="Calculation 3 21 3" xfId="52393" xr:uid="{76B54474-52A0-4357-A7C3-018F667DECB5}"/>
    <cellStyle name="Calculation 3 21 3 2" xfId="59174" xr:uid="{D9F5F692-77B1-4C21-B25D-EB4EA19C0C7D}"/>
    <cellStyle name="Calculation 3 21 4" xfId="48696" xr:uid="{389BBD92-D6E8-44BB-8849-3E1232EF468A}"/>
    <cellStyle name="Calculation 3 21 4 2" xfId="55485" xr:uid="{8DB66F13-848C-4AD6-8FE9-7D4B82A8DFD4}"/>
    <cellStyle name="Calculation 3 21 5" xfId="53771" xr:uid="{BE3178FA-2DDD-4FAC-A18E-9E175FA821B1}"/>
    <cellStyle name="Calculation 3 21 6" xfId="47082" xr:uid="{AEEBA159-35ED-43C3-B12B-C986E57C95B9}"/>
    <cellStyle name="Calculation 3 22" xfId="45088" xr:uid="{BA06FEAD-5585-4A1F-ABC3-DDE7491B33C3}"/>
    <cellStyle name="Calculation 3 22 2" xfId="50632" xr:uid="{98AC24DE-EF16-4561-815B-73D0B887314F}"/>
    <cellStyle name="Calculation 3 22 2 2" xfId="57414" xr:uid="{9EBB50C3-FBFC-40C6-B357-D774B966355F}"/>
    <cellStyle name="Calculation 3 22 3" xfId="52446" xr:uid="{4E22DFF1-9C9A-4A27-BC63-69C072A0EA23}"/>
    <cellStyle name="Calculation 3 22 3 2" xfId="59227" xr:uid="{56AAC4E0-4661-446C-A87D-EAA07E6F9D0F}"/>
    <cellStyle name="Calculation 3 22 4" xfId="48749" xr:uid="{C01A521D-40A4-407D-AB99-AF9622AB0DD6}"/>
    <cellStyle name="Calculation 3 22 4 2" xfId="55538" xr:uid="{9134088E-2BAE-429B-8308-0F9C6B662274}"/>
    <cellStyle name="Calculation 3 22 5" xfId="53824" xr:uid="{5A24569D-A316-4283-B3EA-81D0FC927805}"/>
    <cellStyle name="Calculation 3 22 6" xfId="47135" xr:uid="{7DB90752-3271-4DAE-872C-29CC6A543FBE}"/>
    <cellStyle name="Calculation 3 23" xfId="45070" xr:uid="{9FBF74F7-041A-4B55-A299-7086C25EEB02}"/>
    <cellStyle name="Calculation 3 23 2" xfId="50569" xr:uid="{F8A7D83E-DBB9-4257-A893-D88C0F975183}"/>
    <cellStyle name="Calculation 3 23 2 2" xfId="57351" xr:uid="{7C4374A3-2FC3-40B6-BB47-CC6ACC785F02}"/>
    <cellStyle name="Calculation 3 23 3" xfId="52383" xr:uid="{C5C49412-E78F-406A-B1D7-4DF976F1DE6A}"/>
    <cellStyle name="Calculation 3 23 3 2" xfId="59164" xr:uid="{BDA0C047-7F2D-4B47-B2E1-F5DDAD7D3361}"/>
    <cellStyle name="Calculation 3 23 4" xfId="48686" xr:uid="{6582F498-DBC6-4ED9-A1ED-02BD34408E51}"/>
    <cellStyle name="Calculation 3 23 4 2" xfId="55475" xr:uid="{D1662172-7DB6-4306-874C-096E2A328136}"/>
    <cellStyle name="Calculation 3 23 5" xfId="53761" xr:uid="{985C0DD6-766F-47D4-93B2-49BCCC18DC28}"/>
    <cellStyle name="Calculation 3 23 6" xfId="47072" xr:uid="{2B9613AC-3E14-4519-8990-B5E9E20B5004}"/>
    <cellStyle name="Calculation 3 24" xfId="45132" xr:uid="{4D0E0F16-BC68-499A-A6EF-53BDAF8F8163}"/>
    <cellStyle name="Calculation 3 24 2" xfId="50716" xr:uid="{F4ECCD7C-8454-4C34-AD65-34F4C7BB3DEF}"/>
    <cellStyle name="Calculation 3 24 2 2" xfId="57498" xr:uid="{AFC9A66F-CD2A-4692-857F-7E9DFF93DD1F}"/>
    <cellStyle name="Calculation 3 24 3" xfId="52527" xr:uid="{42D77F76-5699-4120-9A24-6451129B200B}"/>
    <cellStyle name="Calculation 3 24 3 2" xfId="59308" xr:uid="{5E04D3F5-91A1-450B-A019-D01A9C6627B8}"/>
    <cellStyle name="Calculation 3 24 4" xfId="48827" xr:uid="{0DADBFEA-CB76-4A34-BA23-DC684E39BC33}"/>
    <cellStyle name="Calculation 3 24 4 2" xfId="55612" xr:uid="{9B83681F-E58A-4D03-8E8F-0DAAC4D0C256}"/>
    <cellStyle name="Calculation 3 24 5" xfId="53905" xr:uid="{7CA05D57-517B-4F4F-869F-461DEF8B0391}"/>
    <cellStyle name="Calculation 3 24 6" xfId="47219" xr:uid="{A6AF9DA1-E87F-496A-A08F-1B3B02D06AC3}"/>
    <cellStyle name="Calculation 3 25" xfId="45199" xr:uid="{2BE039F5-3BAB-434D-8641-E343DAF81687}"/>
    <cellStyle name="Calculation 3 25 2" xfId="50750" xr:uid="{6DFBBC7E-440A-4F97-B439-3E1EA672D319}"/>
    <cellStyle name="Calculation 3 25 2 2" xfId="57532" xr:uid="{8CDA1182-48CA-48EF-9B8E-0C879273DDAF}"/>
    <cellStyle name="Calculation 3 25 3" xfId="52559" xr:uid="{816B8E65-D459-4791-A3A1-B4F43FDE95B7}"/>
    <cellStyle name="Calculation 3 25 3 2" xfId="59340" xr:uid="{25A409D1-34AC-48C1-A0CD-211D0E231254}"/>
    <cellStyle name="Calculation 3 25 4" xfId="48856" xr:uid="{825DEF3E-EA99-4AED-86E2-292438C89EE3}"/>
    <cellStyle name="Calculation 3 25 4 2" xfId="55638" xr:uid="{A8AF6FD8-7ACD-4C09-9698-6ACF91B3EC3D}"/>
    <cellStyle name="Calculation 3 25 5" xfId="53937" xr:uid="{6A594E89-C2F5-406C-88F9-5FF1FE945171}"/>
    <cellStyle name="Calculation 3 25 6" xfId="47254" xr:uid="{052CF2BF-9751-447A-8469-ED89B933171B}"/>
    <cellStyle name="Calculation 3 26" xfId="45225" xr:uid="{C5DEB8C4-12B2-48A5-9822-1D02E825EB9B}"/>
    <cellStyle name="Calculation 3 26 2" xfId="50734" xr:uid="{E12F5CA8-D28D-4776-928A-DB8652AAB076}"/>
    <cellStyle name="Calculation 3 26 2 2" xfId="57516" xr:uid="{64EC4822-754B-48A6-BA77-EC4C595B5F3F}"/>
    <cellStyle name="Calculation 3 26 3" xfId="52543" xr:uid="{A512BDBE-9A3B-404D-AE19-0CAE1F344A3C}"/>
    <cellStyle name="Calculation 3 26 3 2" xfId="59324" xr:uid="{D0FA5C10-B0A1-45B8-8D33-B5F89463D051}"/>
    <cellStyle name="Calculation 3 26 4" xfId="53921" xr:uid="{7F9C915F-5D50-4E7D-AAD5-AAAF947717DD}"/>
    <cellStyle name="Calculation 3 26 5" xfId="47238" xr:uid="{26905A62-F52E-4ED1-BE71-933B7D738CD6}"/>
    <cellStyle name="Calculation 3 27" xfId="45285" xr:uid="{9DAADD3A-3D19-4637-89D1-4D91A3CB86E2}"/>
    <cellStyle name="Calculation 3 27 2" xfId="55800" xr:uid="{C5792CD3-91B6-403D-9CD5-F4DEAD0613BD}"/>
    <cellStyle name="Calculation 3 27 3" xfId="49017" xr:uid="{4F945F4E-F73C-42AC-84C0-05B901EB2CDB}"/>
    <cellStyle name="Calculation 3 28" xfId="45333" xr:uid="{4542BB15-A8C8-4F51-9B31-4EE8982D7CA3}"/>
    <cellStyle name="Calculation 3 28 2" xfId="58258" xr:uid="{1069F1DB-30DD-4B3E-A721-849FABFC6C6B}"/>
    <cellStyle name="Calculation 3 28 3" xfId="51476" xr:uid="{30376121-5A7E-4504-A8FB-3929CEE5A606}"/>
    <cellStyle name="Calculation 3 29" xfId="45301" xr:uid="{1ABBBA4A-DF2E-4DCD-A409-8483686C4CD7}"/>
    <cellStyle name="Calculation 3 29 2" xfId="52631" xr:uid="{56372C0E-4E3A-45C4-90F0-A3BB3970E8E4}"/>
    <cellStyle name="Calculation 3 3" xfId="262" xr:uid="{6B97FBBD-6C33-4787-9FCD-5F68BA565960}"/>
    <cellStyle name="Calculation 3 3 10" xfId="6564" xr:uid="{A629D769-0078-4BDE-BC34-65AABB68D650}"/>
    <cellStyle name="Calculation 3 3 10 2" xfId="11781" xr:uid="{8283F2BA-33FA-4A22-92BD-A66862FBD4A5}"/>
    <cellStyle name="Calculation 3 3 10 2 2" xfId="20770" xr:uid="{BF2E781B-44B1-47C4-8826-71A70E6E3129}"/>
    <cellStyle name="Calculation 3 3 10 2 2 2" xfId="31527" xr:uid="{774C6FA6-4DAE-4457-87E2-79B27B8B5CAC}"/>
    <cellStyle name="Calculation 3 3 10 2 3" xfId="26948" xr:uid="{8979923A-1F4E-4FCF-A67E-F4056A8F15C5}"/>
    <cellStyle name="Calculation 3 3 10 3" xfId="15553" xr:uid="{34E366E5-16F6-4D8A-9DB5-322E9BF0DC14}"/>
    <cellStyle name="Calculation 3 3 10 3 2" xfId="26431" xr:uid="{C32D045F-7395-4438-AE56-D7BBD9F39F5C}"/>
    <cellStyle name="Calculation 3 3 10 4" xfId="31900" xr:uid="{F59EFFC2-55B6-46B8-B9D2-0D2BF77D9155}"/>
    <cellStyle name="Calculation 3 3 11" xfId="9144" xr:uid="{1651DEB0-49D5-4176-BA8B-5F6D51A42750}"/>
    <cellStyle name="Calculation 3 3 11 2" xfId="18133" xr:uid="{3D1F4CBE-A3F2-45D7-9912-70E4B3F8E832}"/>
    <cellStyle name="Calculation 3 3 11 2 2" xfId="35331" xr:uid="{F57F6C62-96C0-4EA9-947C-AFDD384BD308}"/>
    <cellStyle name="Calculation 3 3 11 3" xfId="40650" xr:uid="{9513C155-5E3A-4E7D-9102-8FFDCD215DFC}"/>
    <cellStyle name="Calculation 3 3 12" xfId="12612" xr:uid="{BD729385-5B7D-4E84-978F-B532407027F9}"/>
    <cellStyle name="Calculation 3 3 12 2" xfId="21601" xr:uid="{A8BF4E4D-877E-4711-85D1-3DB5A7B4E737}"/>
    <cellStyle name="Calculation 3 3 12 2 2" xfId="37876" xr:uid="{1FB97120-8C94-4CD6-9705-B7FB52BE2081}"/>
    <cellStyle name="Calculation 3 3 12 3" xfId="43019" xr:uid="{F301E75C-1F92-485D-AA7B-5687BFA28AAC}"/>
    <cellStyle name="Calculation 3 3 13" xfId="2268" xr:uid="{CBD6AF58-DFF3-4E1C-9DB2-76DD7BFA0361}"/>
    <cellStyle name="Calculation 3 3 13 2" xfId="30107" xr:uid="{18CF7BB5-653C-4250-8CFE-336C36A768C8}"/>
    <cellStyle name="Calculation 3 3 14" xfId="13177" xr:uid="{03864782-AEDC-4C5D-8E3E-3F920EC3E658}"/>
    <cellStyle name="Calculation 3 3 14 2" xfId="22773" xr:uid="{CD5CC4BC-E1F1-441A-8C0B-0CC1C497144A}"/>
    <cellStyle name="Calculation 3 3 15" xfId="34781" xr:uid="{7CC5554B-AC80-4FC8-9365-12E35440697C}"/>
    <cellStyle name="Calculation 3 3 16" xfId="44270" xr:uid="{F8A74F92-9506-44FB-839D-FE7F9C568D44}"/>
    <cellStyle name="Calculation 3 3 17" xfId="45555" xr:uid="{B54B50CE-DA5B-4D0F-B41F-1F62C59C8E05}"/>
    <cellStyle name="Calculation 3 3 2" xfId="400" xr:uid="{6A600C4B-4A74-494D-8346-BB51BAC6B016}"/>
    <cellStyle name="Calculation 3 3 2 10" xfId="9269" xr:uid="{22BCEDEE-2D04-4CC6-96E4-4EBFFCC2119D}"/>
    <cellStyle name="Calculation 3 3 2 10 2" xfId="18258" xr:uid="{31FE10E5-E487-4621-BE78-6780EF15C954}"/>
    <cellStyle name="Calculation 3 3 2 10 2 2" xfId="23603" xr:uid="{0FFD7D88-3BF7-4F01-95A8-9AC5C36DC4D3}"/>
    <cellStyle name="Calculation 3 3 2 10 3" xfId="33219" xr:uid="{90DADA0A-DC0D-408B-8689-73675EC93B6D}"/>
    <cellStyle name="Calculation 3 3 2 11" xfId="12711" xr:uid="{BA7F0B49-2E07-4C01-B1B5-1A820E4454AF}"/>
    <cellStyle name="Calculation 3 3 2 11 2" xfId="21700" xr:uid="{A0BB5F93-D3B9-4711-B3FF-7BE571B2A0B1}"/>
    <cellStyle name="Calculation 3 3 2 11 2 2" xfId="39973" xr:uid="{1D06156B-4566-4858-AEBC-0C41ACC8ED1B}"/>
    <cellStyle name="Calculation 3 3 2 11 3" xfId="41576" xr:uid="{8C826660-1A25-476A-B146-D56892679752}"/>
    <cellStyle name="Calculation 3 3 2 12" xfId="2406" xr:uid="{A930BA1E-8822-4D0A-A220-B67747AA93B6}"/>
    <cellStyle name="Calculation 3 3 2 12 2" xfId="38150" xr:uid="{73E92208-6CF4-45F5-AFE4-0B075A96C58E}"/>
    <cellStyle name="Calculation 3 3 2 13" xfId="13315" xr:uid="{44CD2331-1628-4684-818A-937D883391E1}"/>
    <cellStyle name="Calculation 3 3 2 13 2" xfId="24488" xr:uid="{2BC0BEDA-5F52-4AB4-A0E9-5A5753B9DB16}"/>
    <cellStyle name="Calculation 3 3 2 14" xfId="28763" xr:uid="{A782EBCD-DB3A-4849-8CF3-7098E2A6B8BB}"/>
    <cellStyle name="Calculation 3 3 2 15" xfId="46070" xr:uid="{B9695FAF-3A5F-45C1-A465-3785AFBCA198}"/>
    <cellStyle name="Calculation 3 3 2 2" xfId="749" xr:uid="{B18CD79B-2F5F-43B2-BF80-1B408DA22B19}"/>
    <cellStyle name="Calculation 3 3 2 2 2" xfId="5123" xr:uid="{B27632FD-A37D-4608-BE27-2C7FBE45645B}"/>
    <cellStyle name="Calculation 3 3 2 2 2 2" xfId="7709" xr:uid="{559C2DB9-CF8E-4719-9878-AD22DA5E1073}"/>
    <cellStyle name="Calculation 3 3 2 2 2 2 2" xfId="16698" xr:uid="{0FB321C0-2C69-4BE0-A28F-47881A443CF6}"/>
    <cellStyle name="Calculation 3 3 2 2 2 2 2 2" xfId="40944" xr:uid="{E9232E6B-4636-49A9-AA26-02A39F076475}"/>
    <cellStyle name="Calculation 3 3 2 2 2 2 3" xfId="22803" xr:uid="{2B8D51EA-8AC2-40D3-AC2E-CA20FABBD9AF}"/>
    <cellStyle name="Calculation 3 3 2 2 2 3" xfId="10346" xr:uid="{6950BCFD-CD92-458A-957F-8F65CF8992CC}"/>
    <cellStyle name="Calculation 3 3 2 2 2 3 2" xfId="19335" xr:uid="{7B967DE5-481A-46C4-8F16-E3E4C21B508F}"/>
    <cellStyle name="Calculation 3 3 2 2 2 3 2 2" xfId="38595" xr:uid="{9CCFD0E1-2AC7-4963-A9B2-090C8A474A94}"/>
    <cellStyle name="Calculation 3 3 2 2 2 3 3" xfId="26686" xr:uid="{5557909D-29F4-4B19-91F0-2BA7C5FE11A7}"/>
    <cellStyle name="Calculation 3 3 2 2 2 4" xfId="14112" xr:uid="{CCF9B8FA-8E55-413B-AAF2-2D305D38CA77}"/>
    <cellStyle name="Calculation 3 3 2 2 2 4 2" xfId="35371" xr:uid="{5C84E713-D023-4144-A2B2-BBCDDEA03E03}"/>
    <cellStyle name="Calculation 3 3 2 2 2 5" xfId="34291" xr:uid="{DFDBE1A9-0B0B-491B-8833-1F4374BD8378}"/>
    <cellStyle name="Calculation 3 3 2 2 2 6" xfId="56343" xr:uid="{DC62EA5E-6EF8-4687-990E-D0C600877191}"/>
    <cellStyle name="Calculation 3 3 2 2 3" xfId="3186" xr:uid="{E3FB0696-23A8-4E49-B855-586897CBD02F}"/>
    <cellStyle name="Calculation 3 3 2 2 3 2" xfId="28729" xr:uid="{A0ED9511-2F6D-4878-A8B3-5C826B1AAA9B}"/>
    <cellStyle name="Calculation 3 3 2 2 4" xfId="35224" xr:uid="{2B4F75DB-0AA1-469A-91C2-519E055F020F}"/>
    <cellStyle name="Calculation 3 3 2 2 5" xfId="49561" xr:uid="{3EEBF7E9-0F2D-42C3-A765-7EB3376BA0C0}"/>
    <cellStyle name="Calculation 3 3 2 3" xfId="1094" xr:uid="{5AA4321C-C4D3-452B-A26A-5DC8A7BBB077}"/>
    <cellStyle name="Calculation 3 3 2 3 2" xfId="5444" xr:uid="{3260E8B7-58B6-4624-A2E9-68C7D1B216DD}"/>
    <cellStyle name="Calculation 3 3 2 3 2 2" xfId="8030" xr:uid="{8F298430-6CC6-49A5-8536-86EAC4F0D930}"/>
    <cellStyle name="Calculation 3 3 2 3 2 2 2" xfId="17019" xr:uid="{139BB99C-19A8-42A2-86B9-83CE2E838978}"/>
    <cellStyle name="Calculation 3 3 2 3 2 2 2 2" xfId="26599" xr:uid="{B6343836-F382-41F6-8333-E4301E4E0183}"/>
    <cellStyle name="Calculation 3 3 2 3 2 2 3" xfId="39583" xr:uid="{D52FD64A-4E91-4556-8F98-99D93140B76A}"/>
    <cellStyle name="Calculation 3 3 2 3 2 3" xfId="10667" xr:uid="{C6B720C8-A125-4FE7-AA46-2DEC1C8A4CA4}"/>
    <cellStyle name="Calculation 3 3 2 3 2 3 2" xfId="19656" xr:uid="{05994B80-FE6F-44B8-A89C-D76B3F7E02F4}"/>
    <cellStyle name="Calculation 3 3 2 3 2 3 2 2" xfId="36694" xr:uid="{1E1CFACC-6766-4850-A11F-E0A83E35E374}"/>
    <cellStyle name="Calculation 3 3 2 3 2 3 3" xfId="31107" xr:uid="{A772B883-58F7-459F-B53F-CE2CFA7F6DE0}"/>
    <cellStyle name="Calculation 3 3 2 3 2 4" xfId="14433" xr:uid="{0CC8773D-C2E6-4ED6-A6FE-01B38D880D7E}"/>
    <cellStyle name="Calculation 3 3 2 3 2 4 2" xfId="34985" xr:uid="{9A79D757-5BD0-49E9-B207-D49F8B7BC9D5}"/>
    <cellStyle name="Calculation 3 3 2 3 2 5" xfId="34533" xr:uid="{0DCCD1AE-5DCC-4DCF-AF7D-733970D17767}"/>
    <cellStyle name="Calculation 3 3 2 3 2 6" xfId="57848" xr:uid="{07A4CDA6-B936-4B3D-9BFB-AB82D37753CD}"/>
    <cellStyle name="Calculation 3 3 2 3 3" xfId="3531" xr:uid="{A2D33B03-01CE-4F49-8FE5-0AC102B09F26}"/>
    <cellStyle name="Calculation 3 3 2 3 3 2" xfId="24429" xr:uid="{F77E905D-EA34-4A43-B437-61D2A2D1D522}"/>
    <cellStyle name="Calculation 3 3 2 3 4" xfId="36780" xr:uid="{773C5CF5-FE7F-4E92-A55F-935456CC12FD}"/>
    <cellStyle name="Calculation 3 3 2 3 5" xfId="51066" xr:uid="{3A2BE9FA-41E1-4274-ABDC-5B2AF974C4EF}"/>
    <cellStyle name="Calculation 3 3 2 4" xfId="1438" xr:uid="{BA366F7F-9C3A-4DCD-82EF-E3BC3DB942A6}"/>
    <cellStyle name="Calculation 3 3 2 4 2" xfId="5783" xr:uid="{ACF33D98-6BB8-41B8-B379-46F4D5F9A3B1}"/>
    <cellStyle name="Calculation 3 3 2 4 2 2" xfId="8369" xr:uid="{21E4F126-5598-4BEE-920C-1485C8A48048}"/>
    <cellStyle name="Calculation 3 3 2 4 2 2 2" xfId="17358" xr:uid="{0CDADF9B-FAF7-4CD6-AD69-7B394B6BF103}"/>
    <cellStyle name="Calculation 3 3 2 4 2 2 2 2" xfId="42906" xr:uid="{63098D66-2629-43C0-BA69-BE043F9209A9}"/>
    <cellStyle name="Calculation 3 3 2 4 2 2 3" xfId="26331" xr:uid="{53869591-038C-4FC8-A8E7-7CC9504EFCB1}"/>
    <cellStyle name="Calculation 3 3 2 4 2 3" xfId="11006" xr:uid="{6BC66838-CF97-45DA-8FC5-A79988F83F4E}"/>
    <cellStyle name="Calculation 3 3 2 4 2 3 2" xfId="19995" xr:uid="{A09FA38D-14AF-4306-92EF-4B83F0F185B8}"/>
    <cellStyle name="Calculation 3 3 2 4 2 3 2 2" xfId="22251" xr:uid="{41350700-CD2F-4EF0-B178-CBD23E8A72E8}"/>
    <cellStyle name="Calculation 3 3 2 4 2 3 3" xfId="22449" xr:uid="{7F4A36B6-CFCC-45E3-8392-E5B54BB86AFF}"/>
    <cellStyle name="Calculation 3 3 2 4 2 4" xfId="14772" xr:uid="{5C746211-AAAC-46FE-81A4-A7E409AFAE9D}"/>
    <cellStyle name="Calculation 3 3 2 4 2 4 2" xfId="43443" xr:uid="{E72B48B3-7494-4844-BF61-4447B4B76CF1}"/>
    <cellStyle name="Calculation 3 3 2 4 2 5" xfId="30575" xr:uid="{7AAAC56C-2FF9-4A41-AC03-5B21AB78D1DF}"/>
    <cellStyle name="Calculation 3 3 2 4 2 6" xfId="54488" xr:uid="{82004F6B-12E3-4987-8CAD-08FFF0112B1F}"/>
    <cellStyle name="Calculation 3 3 2 4 3" xfId="3875" xr:uid="{BE622272-62B9-4F0F-8858-8120F8B42484}"/>
    <cellStyle name="Calculation 3 3 2 4 3 2" xfId="25916" xr:uid="{52F1CCB9-81DC-4BCF-BE53-2C5B80DF822D}"/>
    <cellStyle name="Calculation 3 3 2 4 4" xfId="36059" xr:uid="{069A6A0E-0C51-478A-A679-95DE733FFB5E}"/>
    <cellStyle name="Calculation 3 3 2 4 5" xfId="47678" xr:uid="{94D5E26D-5326-42B2-BFAA-DB2118562D95}"/>
    <cellStyle name="Calculation 3 3 2 5" xfId="1700" xr:uid="{E7067C49-A73A-4C30-8EF7-B1B53E5E0016}"/>
    <cellStyle name="Calculation 3 3 2 5 2" xfId="6026" xr:uid="{1EBD83B5-B998-46D6-83E9-F79CCF8222A2}"/>
    <cellStyle name="Calculation 3 3 2 5 2 2" xfId="8612" xr:uid="{70A3C98B-FBB9-4D7C-B060-AFAA94E3DF2C}"/>
    <cellStyle name="Calculation 3 3 2 5 2 2 2" xfId="17601" xr:uid="{986A3B8F-044D-4643-A70E-084E53558E94}"/>
    <cellStyle name="Calculation 3 3 2 5 2 2 2 2" xfId="24870" xr:uid="{6D2E8DE2-4B28-4C6B-A489-89A116850462}"/>
    <cellStyle name="Calculation 3 3 2 5 2 2 3" xfId="31617" xr:uid="{117C93AB-3E4E-4319-AEF3-42AA5DACA915}"/>
    <cellStyle name="Calculation 3 3 2 5 2 3" xfId="11249" xr:uid="{468A110C-7D31-4E3D-A7B1-5ADC6F6FD192}"/>
    <cellStyle name="Calculation 3 3 2 5 2 3 2" xfId="20238" xr:uid="{3FBCB24D-187D-4253-B24A-D6FC638EAFE9}"/>
    <cellStyle name="Calculation 3 3 2 5 2 3 2 2" xfId="35982" xr:uid="{AC2AC161-38DF-41CE-B581-C3643B56F9D9}"/>
    <cellStyle name="Calculation 3 3 2 5 2 3 3" xfId="34683" xr:uid="{5CF94374-58ED-4602-A19C-012FABB60A9F}"/>
    <cellStyle name="Calculation 3 3 2 5 2 4" xfId="15015" xr:uid="{1EF60756-4B83-432A-86FC-267BAEA50E01}"/>
    <cellStyle name="Calculation 3 3 2 5 2 4 2" xfId="23702" xr:uid="{8152D017-71BC-443E-9F30-0B71E4EB362A}"/>
    <cellStyle name="Calculation 3 3 2 5 2 5" xfId="34824" xr:uid="{0DC673CC-6C4F-49AB-BC90-EB5627E10FD6}"/>
    <cellStyle name="Calculation 3 3 2 5 3" xfId="4137" xr:uid="{2ADD9857-63D5-41C1-843F-B045264E8E96}"/>
    <cellStyle name="Calculation 3 3 2 5 3 2" xfId="39758" xr:uid="{D8FA9B36-949D-4A12-AF6E-46ACFED68832}"/>
    <cellStyle name="Calculation 3 3 2 5 4" xfId="35808" xr:uid="{05CB8188-6611-4DB7-A319-E2D0F16D508E}"/>
    <cellStyle name="Calculation 3 3 2 5 5" xfId="52928" xr:uid="{547628B5-B347-456E-988B-E9374FACF897}"/>
    <cellStyle name="Calculation 3 3 2 6" xfId="2057" xr:uid="{C3B467F2-9A55-44AB-9CBD-9637DEA8DD30}"/>
    <cellStyle name="Calculation 3 3 2 6 2" xfId="6363" xr:uid="{D3C57B4A-082D-48CF-89B9-14BFD4E167EC}"/>
    <cellStyle name="Calculation 3 3 2 6 2 2" xfId="8949" xr:uid="{E88AF211-C4A7-4D03-936D-D7F525DA5328}"/>
    <cellStyle name="Calculation 3 3 2 6 2 2 2" xfId="17938" xr:uid="{2988AE1D-E5EF-4BFB-9561-988F6F3A08E3}"/>
    <cellStyle name="Calculation 3 3 2 6 2 2 2 2" xfId="22264" xr:uid="{75171344-5684-424C-99E7-F9C79D72C074}"/>
    <cellStyle name="Calculation 3 3 2 6 2 2 3" xfId="26197" xr:uid="{BB42FF87-31C4-4995-95F2-B2A8A8EDE250}"/>
    <cellStyle name="Calculation 3 3 2 6 2 3" xfId="11586" xr:uid="{02363230-CCD4-4AF3-9609-9A572064B25A}"/>
    <cellStyle name="Calculation 3 3 2 6 2 3 2" xfId="20575" xr:uid="{2BA1EC36-0686-4709-95D1-8D041A6B7253}"/>
    <cellStyle name="Calculation 3 3 2 6 2 3 2 2" xfId="39001" xr:uid="{1995E0FD-ABE8-4317-B9DF-020877497B55}"/>
    <cellStyle name="Calculation 3 3 2 6 2 3 3" xfId="40457" xr:uid="{9F3C42C6-9FFC-47E2-8A12-7A760FF636E4}"/>
    <cellStyle name="Calculation 3 3 2 6 2 4" xfId="15352" xr:uid="{79B53282-F054-4DB3-8BC7-61DE953E7ADA}"/>
    <cellStyle name="Calculation 3 3 2 6 2 4 2" xfId="32982" xr:uid="{A31563E6-CAAD-43F0-9F91-A5A0F04D7829}"/>
    <cellStyle name="Calculation 3 3 2 6 2 5" xfId="39290" xr:uid="{058D1381-AAAC-40B8-ACC1-49F2F80BA1FE}"/>
    <cellStyle name="Calculation 3 3 2 6 3" xfId="4494" xr:uid="{285936CE-87F5-498D-BCA8-2D3B8C94568B}"/>
    <cellStyle name="Calculation 3 3 2 6 3 2" xfId="28917" xr:uid="{6B3796FA-E5F2-478C-9D58-3ADB86950D06}"/>
    <cellStyle name="Calculation 3 3 2 6 4" xfId="27294" xr:uid="{45E9BF56-80B9-45E3-9C01-CC3AD939CF01}"/>
    <cellStyle name="Calculation 3 3 2 7" xfId="2868" xr:uid="{AFC27B73-ECD1-44EE-B8C5-A6ABA1CDA920}"/>
    <cellStyle name="Calculation 3 3 2 7 2" xfId="7018" xr:uid="{3955742A-0C09-4685-9B23-005245FD9B5E}"/>
    <cellStyle name="Calculation 3 3 2 7 2 2" xfId="12146" xr:uid="{9093C8D2-2B32-4D97-B3ED-3F6D1FA4F340}"/>
    <cellStyle name="Calculation 3 3 2 7 2 2 2" xfId="21135" xr:uid="{A74AAC1D-A581-4607-BE12-36D047082A9E}"/>
    <cellStyle name="Calculation 3 3 2 7 2 2 2 2" xfId="30489" xr:uid="{946B8E83-6E20-408A-90C1-04433B7F96FE}"/>
    <cellStyle name="Calculation 3 3 2 7 2 2 3" xfId="31706" xr:uid="{8F7D93F2-72A2-4916-A6E3-68545438CC52}"/>
    <cellStyle name="Calculation 3 3 2 7 2 3" xfId="12958" xr:uid="{C31CC445-AEBC-4A62-91A8-1DC83DED0F71}"/>
    <cellStyle name="Calculation 3 3 2 7 2 3 2" xfId="21947" xr:uid="{156C80D8-AC4F-40D2-B4A8-316E382483A7}"/>
    <cellStyle name="Calculation 3 3 2 7 2 3 2 2" xfId="24528" xr:uid="{4D4A702C-DD48-4DE3-A386-CA475412DCB2}"/>
    <cellStyle name="Calculation 3 3 2 7 2 3 3" xfId="34177" xr:uid="{5A8A9089-D9B0-4691-859D-71163EFC0BE9}"/>
    <cellStyle name="Calculation 3 3 2 7 2 4" xfId="16007" xr:uid="{3E0B7374-2EA5-478A-B262-3C850D6DF0CC}"/>
    <cellStyle name="Calculation 3 3 2 7 2 4 2" xfId="39083" xr:uid="{0FF01FE6-292F-4BFE-8575-1B8B47D3B415}"/>
    <cellStyle name="Calculation 3 3 2 7 2 5" xfId="28392" xr:uid="{DA766832-C0E0-4CE9-A8F3-F6B39A3069FC}"/>
    <cellStyle name="Calculation 3 3 2 7 3" xfId="9581" xr:uid="{7A973AFC-2726-477F-94B2-76A558B77F51}"/>
    <cellStyle name="Calculation 3 3 2 7 3 2" xfId="18570" xr:uid="{E5095F54-7DB8-4411-B951-E18952F571CD}"/>
    <cellStyle name="Calculation 3 3 2 7 3 2 2" xfId="32916" xr:uid="{10024B79-A21C-4CFB-8D53-336525A3BF76}"/>
    <cellStyle name="Calculation 3 3 2 7 3 3" xfId="23316" xr:uid="{5525CFA8-60AB-40E7-B70C-37F954C629BB}"/>
    <cellStyle name="Calculation 3 3 2 7 4" xfId="25968" xr:uid="{6A11FC22-6680-4D22-BEA1-B099F45C5E07}"/>
    <cellStyle name="Calculation 3 3 2 8" xfId="4799" xr:uid="{41EE35BA-331C-4378-8D47-C74ED91E93C4}"/>
    <cellStyle name="Calculation 3 3 2 8 2" xfId="7385" xr:uid="{7155B7F2-EF80-467D-A35F-4B4DA0868DFC}"/>
    <cellStyle name="Calculation 3 3 2 8 2 2" xfId="16374" xr:uid="{F8727413-43B2-457B-AA6E-784CA9F11F45}"/>
    <cellStyle name="Calculation 3 3 2 8 2 2 2" xfId="37598" xr:uid="{EF73536C-94C9-46F9-A8FD-0997ED8BC6C8}"/>
    <cellStyle name="Calculation 3 3 2 8 2 3" xfId="36995" xr:uid="{8A85B00E-A047-45C7-872B-CA558378908C}"/>
    <cellStyle name="Calculation 3 3 2 8 3" xfId="10022" xr:uid="{E26C8D85-933A-4960-A815-222E7616894E}"/>
    <cellStyle name="Calculation 3 3 2 8 3 2" xfId="19011" xr:uid="{46D324F9-5AC0-40D4-9E40-F863B0A23E1E}"/>
    <cellStyle name="Calculation 3 3 2 8 3 2 2" xfId="39391" xr:uid="{756CF7B1-7EF2-4388-B11A-CB8083B08D2C}"/>
    <cellStyle name="Calculation 3 3 2 8 3 3" xfId="26689" xr:uid="{28412C3D-2BCE-4B35-9084-246FB714EDB2}"/>
    <cellStyle name="Calculation 3 3 2 8 4" xfId="13788" xr:uid="{5C2DA126-7B0F-4F7F-AE11-0C1E72D2CF65}"/>
    <cellStyle name="Calculation 3 3 2 8 4 2" xfId="33710" xr:uid="{14E3C9EE-02A9-4698-B704-475C8B460B13}"/>
    <cellStyle name="Calculation 3 3 2 8 5" xfId="27192" xr:uid="{55C8C68A-8616-4A29-BFDD-517043914C79}"/>
    <cellStyle name="Calculation 3 3 2 9" xfId="6702" xr:uid="{1737FAFB-FD9F-4A99-99A6-BBA63D4A46C3}"/>
    <cellStyle name="Calculation 3 3 2 9 2" xfId="11906" xr:uid="{88EF1055-D43E-4B72-A1D4-3F358B245507}"/>
    <cellStyle name="Calculation 3 3 2 9 2 2" xfId="20895" xr:uid="{F4E6CF54-A3CE-4F18-BA31-92B24CA1BF0D}"/>
    <cellStyle name="Calculation 3 3 2 9 2 2 2" xfId="28992" xr:uid="{90FE802C-E015-466E-A493-9E66274388DC}"/>
    <cellStyle name="Calculation 3 3 2 9 2 3" xfId="34412" xr:uid="{1DA7EC31-719B-4191-B3BA-131317AC4A7E}"/>
    <cellStyle name="Calculation 3 3 2 9 3" xfId="15691" xr:uid="{385FA6CB-688A-4CA1-9129-8BF2B3C778EF}"/>
    <cellStyle name="Calculation 3 3 2 9 3 2" xfId="31005" xr:uid="{8FE6B78B-5037-4E18-A296-1779F5A636CC}"/>
    <cellStyle name="Calculation 3 3 2 9 4" xfId="36532" xr:uid="{F62A85E6-22D0-4AA6-A03E-5F57FFC643D9}"/>
    <cellStyle name="Calculation 3 3 3" xfId="611" xr:uid="{85AD4334-B853-4EC2-9FC0-10A76E2C31B3}"/>
    <cellStyle name="Calculation 3 3 3 2" xfId="4998" xr:uid="{3D5A2DF3-22EC-41A1-A914-ABDF6BB1D43A}"/>
    <cellStyle name="Calculation 3 3 3 2 2" xfId="7584" xr:uid="{B635B853-A4D9-443A-967D-663CF35C311B}"/>
    <cellStyle name="Calculation 3 3 3 2 2 2" xfId="16573" xr:uid="{77E27E93-B6E0-4FD9-9725-38FAAE39C7C3}"/>
    <cellStyle name="Calculation 3 3 3 2 2 2 2" xfId="31634" xr:uid="{034D5342-C3D6-49EF-B445-01E0EE1B4B67}"/>
    <cellStyle name="Calculation 3 3 3 2 2 3" xfId="36402" xr:uid="{6D1D2075-DD5D-4D63-8BB9-890905D8CA63}"/>
    <cellStyle name="Calculation 3 3 3 2 2 4" xfId="56751" xr:uid="{ACACF95E-B7B2-45D1-B512-041647AEDD3F}"/>
    <cellStyle name="Calculation 3 3 3 2 3" xfId="10221" xr:uid="{CF3C6C48-A693-4624-92B6-3F002A257013}"/>
    <cellStyle name="Calculation 3 3 3 2 3 2" xfId="19210" xr:uid="{567C1192-619B-447F-B5D4-DEC4DDE64391}"/>
    <cellStyle name="Calculation 3 3 3 2 3 2 2" xfId="30685" xr:uid="{DDEEC170-F8DD-4A8F-8F9C-9A5119A7465F}"/>
    <cellStyle name="Calculation 3 3 3 2 3 3" xfId="34658" xr:uid="{5A3EED77-2432-460B-B2BF-5E28C54282FE}"/>
    <cellStyle name="Calculation 3 3 3 2 4" xfId="13987" xr:uid="{34AA5C1C-A2AF-474E-AA0A-47A51D95A189}"/>
    <cellStyle name="Calculation 3 3 3 2 4 2" xfId="26148" xr:uid="{E319ED29-439A-4CAB-9E75-8632EA185E84}"/>
    <cellStyle name="Calculation 3 3 3 2 5" xfId="38814" xr:uid="{167FF5E6-05ED-464A-BBE7-32F9B4ECC5E3}"/>
    <cellStyle name="Calculation 3 3 3 2 6" xfId="49969" xr:uid="{D5A86BC2-975D-4628-960E-3FEB30B8A54B}"/>
    <cellStyle name="Calculation 3 3 3 3" xfId="3048" xr:uid="{7FFD2980-BD61-4129-A9FA-27894E04226C}"/>
    <cellStyle name="Calculation 3 3 3 3 2" xfId="42879" xr:uid="{DF5DCB9B-AF4F-4F07-9D36-20B31D912041}"/>
    <cellStyle name="Calculation 3 3 3 3 2 2" xfId="59031" xr:uid="{B447AEA3-E4A9-4E41-B91A-C79FFC133350}"/>
    <cellStyle name="Calculation 3 3 3 3 3" xfId="52250" xr:uid="{FE4B2533-1EFD-4B19-9080-A886B2987248}"/>
    <cellStyle name="Calculation 3 3 3 4" xfId="42172" xr:uid="{52B90334-9A95-41DF-B9FB-35211DE59A31}"/>
    <cellStyle name="Calculation 3 3 3 4 2" xfId="54878" xr:uid="{476DA991-CBCA-48B4-8679-CA95943F9A93}"/>
    <cellStyle name="Calculation 3 3 3 4 3" xfId="48086" xr:uid="{3201CE96-32AA-4B31-B879-186C2B50E6BC}"/>
    <cellStyle name="Calculation 3 3 3 5" xfId="53178" xr:uid="{141A6717-D252-495B-80DD-91A6C738062C}"/>
    <cellStyle name="Calculation 3 3 3 6" xfId="46472" xr:uid="{A3112923-C649-459C-968F-BB1EAFE73980}"/>
    <cellStyle name="Calculation 3 3 4" xfId="956" xr:uid="{B4176712-6C55-44F3-B3F4-8434499FAF09}"/>
    <cellStyle name="Calculation 3 3 4 2" xfId="5319" xr:uid="{B0244EE9-A921-48FA-AA46-E5B2AAD3A190}"/>
    <cellStyle name="Calculation 3 3 4 2 2" xfId="7905" xr:uid="{ED255A2E-135B-46B9-8709-3FCBFEC180CA}"/>
    <cellStyle name="Calculation 3 3 4 2 2 2" xfId="16894" xr:uid="{651F6A27-36FC-47E1-A681-3A637735C463}"/>
    <cellStyle name="Calculation 3 3 4 2 2 2 2" xfId="30732" xr:uid="{0A62317F-8C54-4CD0-BC05-4C48EE847172}"/>
    <cellStyle name="Calculation 3 3 4 2 2 3" xfId="30457" xr:uid="{603C5F03-2617-40EC-9EF5-27595D32D3D9}"/>
    <cellStyle name="Calculation 3 3 4 2 3" xfId="10542" xr:uid="{4D19C6DF-12CD-45FD-B7E0-E54E64E02403}"/>
    <cellStyle name="Calculation 3 3 4 2 3 2" xfId="19531" xr:uid="{4864FB53-DF62-44CE-913D-270C2C038024}"/>
    <cellStyle name="Calculation 3 3 4 2 3 2 2" xfId="37548" xr:uid="{7D5D0327-2FC5-4FC8-BB24-9240DFA158A8}"/>
    <cellStyle name="Calculation 3 3 4 2 3 3" xfId="36104" xr:uid="{C2507133-592C-4FA6-9BDE-EB54E31C72D2}"/>
    <cellStyle name="Calculation 3 3 4 2 4" xfId="14308" xr:uid="{15804015-0517-49C0-A02B-D77B069A345B}"/>
    <cellStyle name="Calculation 3 3 4 2 4 2" xfId="27262" xr:uid="{357437ED-C474-418D-BE4F-7C9A8F52F1CD}"/>
    <cellStyle name="Calculation 3 3 4 2 5" xfId="41753" xr:uid="{C9BAEDC6-D8DD-4F22-AC9A-25BD705DDE6C}"/>
    <cellStyle name="Calculation 3 3 4 2 6" xfId="55871" xr:uid="{C0630FD1-7223-4FB7-9A62-C6677360B269}"/>
    <cellStyle name="Calculation 3 3 4 3" xfId="3393" xr:uid="{83C3FF97-65A2-4ABC-B417-B41022CD5E16}"/>
    <cellStyle name="Calculation 3 3 4 3 2" xfId="31295" xr:uid="{683E437A-7B98-416C-959A-ABD0BD81B93B}"/>
    <cellStyle name="Calculation 3 3 4 4" xfId="29733" xr:uid="{A20FA481-D736-4A57-948D-D79E7CA8B837}"/>
    <cellStyle name="Calculation 3 3 4 5" xfId="49089" xr:uid="{6F118ADD-C12C-48D5-BC9B-83A290438823}"/>
    <cellStyle name="Calculation 3 3 5" xfId="1300" xr:uid="{BEFF61CB-BA0D-4F5F-8082-993301E8651E}"/>
    <cellStyle name="Calculation 3 3 5 2" xfId="5645" xr:uid="{F3C51689-992C-4E7A-B2A4-7D9A362929A5}"/>
    <cellStyle name="Calculation 3 3 5 2 2" xfId="8231" xr:uid="{E5CFBEFF-687B-48DD-838E-FFEEAFE096E7}"/>
    <cellStyle name="Calculation 3 3 5 2 2 2" xfId="17220" xr:uid="{77626CC6-13AB-4CB1-AA51-2C2EC5C3466A}"/>
    <cellStyle name="Calculation 3 3 5 2 2 2 2" xfId="42562" xr:uid="{B388967F-116F-497B-978A-2980211C2955}"/>
    <cellStyle name="Calculation 3 3 5 2 2 3" xfId="23946" xr:uid="{FC99267E-2FDA-4FA9-BDA8-0A7894349D24}"/>
    <cellStyle name="Calculation 3 3 5 2 3" xfId="10868" xr:uid="{8339B63B-4C20-4669-9EB7-7316923DBDC4}"/>
    <cellStyle name="Calculation 3 3 5 2 3 2" xfId="19857" xr:uid="{3FEBE8C5-8285-4DBE-9AB8-2115F9738B15}"/>
    <cellStyle name="Calculation 3 3 5 2 3 2 2" xfId="41900" xr:uid="{1A967029-D7CC-4BC8-B3AB-CC81FA1B0F18}"/>
    <cellStyle name="Calculation 3 3 5 2 3 3" xfId="26714" xr:uid="{7FA2F6F4-2601-462D-8BFF-B0C47A2E47C7}"/>
    <cellStyle name="Calculation 3 3 5 2 4" xfId="14634" xr:uid="{524E4046-BDFE-4FF6-B210-A75A026E866E}"/>
    <cellStyle name="Calculation 3 3 5 2 4 2" xfId="28275" xr:uid="{8422A3AF-4148-4613-B4F8-EAB314209FC1}"/>
    <cellStyle name="Calculation 3 3 5 2 5" xfId="40354" xr:uid="{49BCD01B-98DC-48B6-843E-00F84BEB6F8D}"/>
    <cellStyle name="Calculation 3 3 5 2 6" xfId="57994" xr:uid="{5DBEE5F5-8E49-4892-AF75-47D44A9AFC16}"/>
    <cellStyle name="Calculation 3 3 5 3" xfId="3737" xr:uid="{CF6E8E68-10BE-44A1-889A-F2989E07A9FA}"/>
    <cellStyle name="Calculation 3 3 5 3 2" xfId="31601" xr:uid="{0FA13E03-C24F-46CD-8ECF-F0348518EC5C}"/>
    <cellStyle name="Calculation 3 3 5 4" xfId="24652" xr:uid="{55231FB4-1C88-42F9-8FC5-3EF7457AA476}"/>
    <cellStyle name="Calculation 3 3 5 5" xfId="51212" xr:uid="{DCDB3A9F-202B-48D1-965D-7E9AB2EDA8FE}"/>
    <cellStyle name="Calculation 3 3 6" xfId="1664" xr:uid="{0824BBD5-48C6-42FC-BA2B-95E0B048C523}"/>
    <cellStyle name="Calculation 3 3 6 2" xfId="5992" xr:uid="{13DCB338-377A-48BB-BB33-90540A1EEFF2}"/>
    <cellStyle name="Calculation 3 3 6 2 2" xfId="8578" xr:uid="{B736BFB7-C933-4545-BD48-146E8F0FAAA5}"/>
    <cellStyle name="Calculation 3 3 6 2 2 2" xfId="17567" xr:uid="{B6E4A72D-8DD1-4AA5-A372-11426665CCEF}"/>
    <cellStyle name="Calculation 3 3 6 2 2 2 2" xfId="38244" xr:uid="{3093F26F-D87F-472A-AF88-F0C24B70DC36}"/>
    <cellStyle name="Calculation 3 3 6 2 2 3" xfId="27077" xr:uid="{1AD92A1B-48C5-444A-97E0-5CE5840F5599}"/>
    <cellStyle name="Calculation 3 3 6 2 3" xfId="11215" xr:uid="{AC907DA1-2B0E-4EDA-9046-502389B7B9A3}"/>
    <cellStyle name="Calculation 3 3 6 2 3 2" xfId="20204" xr:uid="{848BFDA4-CED9-48FC-81AE-D4195B6841D4}"/>
    <cellStyle name="Calculation 3 3 6 2 3 2 2" xfId="22150" xr:uid="{395B38B0-D951-4685-B538-0A0CD20A245B}"/>
    <cellStyle name="Calculation 3 3 6 2 3 3" xfId="40218" xr:uid="{5468A0D3-DC3F-4240-99A1-27F949BA22B0}"/>
    <cellStyle name="Calculation 3 3 6 2 4" xfId="14981" xr:uid="{CCBE55FE-30A7-41C2-9EB7-9879616D91FB}"/>
    <cellStyle name="Calculation 3 3 6 2 4 2" xfId="29040" xr:uid="{907DBC47-0A0A-4F88-A219-06D3898ABD5C}"/>
    <cellStyle name="Calculation 3 3 6 2 5" xfId="33192" xr:uid="{3C3D7791-75AC-437E-99BF-BE2735347D3C}"/>
    <cellStyle name="Calculation 3 3 6 2 6" xfId="54040" xr:uid="{D1E0F443-0AC8-4E5A-B2D8-BB3F9D75B784}"/>
    <cellStyle name="Calculation 3 3 6 3" xfId="4101" xr:uid="{6EB898D5-B4E9-4743-9E61-9F4E968B3822}"/>
    <cellStyle name="Calculation 3 3 6 3 2" xfId="32951" xr:uid="{33B8A522-0DBD-4622-B630-BBDBE3402D7A}"/>
    <cellStyle name="Calculation 3 3 6 4" xfId="22317" xr:uid="{783A40FC-DA26-47FE-B732-2AA1FC52AB1E}"/>
    <cellStyle name="Calculation 3 3 6 5" xfId="47372" xr:uid="{1B79727A-8B41-4DA8-862E-A29BC9D7DE7C}"/>
    <cellStyle name="Calculation 3 3 7" xfId="1743" xr:uid="{2CFB46F9-BE48-4F27-86C3-ECFC963091D3}"/>
    <cellStyle name="Calculation 3 3 7 2" xfId="6068" xr:uid="{0831454E-BB73-44BD-92FE-9875D2BAF953}"/>
    <cellStyle name="Calculation 3 3 7 2 2" xfId="8654" xr:uid="{75611716-563F-4A0D-8C69-29B0B0198FE0}"/>
    <cellStyle name="Calculation 3 3 7 2 2 2" xfId="17643" xr:uid="{D54D8FEC-C894-424E-B46A-B258662D6D1A}"/>
    <cellStyle name="Calculation 3 3 7 2 2 2 2" xfId="41699" xr:uid="{58F9B0BD-3F8D-4FB1-BB9A-E43DB78F2477}"/>
    <cellStyle name="Calculation 3 3 7 2 2 3" xfId="27654" xr:uid="{2D5C5FFE-159C-4C96-9F74-2BF9134CAC2A}"/>
    <cellStyle name="Calculation 3 3 7 2 3" xfId="11291" xr:uid="{79426D69-418E-4622-A9BD-BDD76E64D20E}"/>
    <cellStyle name="Calculation 3 3 7 2 3 2" xfId="20280" xr:uid="{EECB8312-28F7-4623-8B36-1E656023E658}"/>
    <cellStyle name="Calculation 3 3 7 2 3 2 2" xfId="26403" xr:uid="{ABDA4EB9-A1E9-4064-85E2-A406AF1DD315}"/>
    <cellStyle name="Calculation 3 3 7 2 3 3" xfId="41628" xr:uid="{F49E2A8A-7B70-4AE4-8E5F-E0333EB61B58}"/>
    <cellStyle name="Calculation 3 3 7 2 4" xfId="15057" xr:uid="{31C16827-7C30-4BC8-AE08-1E605E534B60}"/>
    <cellStyle name="Calculation 3 3 7 2 4 2" xfId="30687" xr:uid="{FD34525B-B87C-4051-8F6E-1C390DE50E70}"/>
    <cellStyle name="Calculation 3 3 7 2 5" xfId="38193" xr:uid="{EE65E64D-DD67-42A5-8BDD-04552AAC4661}"/>
    <cellStyle name="Calculation 3 3 7 3" xfId="4180" xr:uid="{B83E3AE4-8898-48F5-B40F-9F9C54743973}"/>
    <cellStyle name="Calculation 3 3 7 3 2" xfId="30885" xr:uid="{167498E7-BFA8-485B-A147-3B097A78E0EB}"/>
    <cellStyle name="Calculation 3 3 7 4" xfId="27061" xr:uid="{AAA10946-C099-4709-BCC3-7FF3890F367F}"/>
    <cellStyle name="Calculation 3 3 7 5" xfId="52665" xr:uid="{76B6C6D8-6F59-43A3-81CE-25F9CF16D71C}"/>
    <cellStyle name="Calculation 3 3 8" xfId="2730" xr:uid="{788D51A6-9813-47D8-BE7B-06D79F2CDB7B}"/>
    <cellStyle name="Calculation 3 3 8 2" xfId="6914" xr:uid="{F9849664-CC2F-4CEB-8652-76B8664AA024}"/>
    <cellStyle name="Calculation 3 3 8 2 2" xfId="12054" xr:uid="{4BAAC815-4225-416A-9AC4-865CEC041A70}"/>
    <cellStyle name="Calculation 3 3 8 2 2 2" xfId="21043" xr:uid="{FF922CE6-C9F0-4141-9E16-064F8D7E7213}"/>
    <cellStyle name="Calculation 3 3 8 2 2 2 2" xfId="40039" xr:uid="{DA2157AD-6EC3-48A5-A446-C0D6F77BBEDA}"/>
    <cellStyle name="Calculation 3 3 8 2 2 3" xfId="40524" xr:uid="{0CB37767-5317-4A54-8A1E-F20FE40CD03E}"/>
    <cellStyle name="Calculation 3 3 8 2 3" xfId="12873" xr:uid="{A915D162-BA88-448C-8A3A-40C29D2C7569}"/>
    <cellStyle name="Calculation 3 3 8 2 3 2" xfId="21862" xr:uid="{E1BD2331-D931-4D96-ABB3-3F6F97F2E3DE}"/>
    <cellStyle name="Calculation 3 3 8 2 3 2 2" xfId="43743" xr:uid="{7F85CA57-EE06-4C9D-8DFE-D31073D4D64F}"/>
    <cellStyle name="Calculation 3 3 8 2 3 3" xfId="27743" xr:uid="{0135EE8F-B31A-4445-BEF9-849F68B94687}"/>
    <cellStyle name="Calculation 3 3 8 2 4" xfId="15903" xr:uid="{4D3CB438-A4CF-4FA0-930B-6389A714C87E}"/>
    <cellStyle name="Calculation 3 3 8 2 4 2" xfId="23675" xr:uid="{B56F0749-6F89-409E-994F-4E30C192F758}"/>
    <cellStyle name="Calculation 3 3 8 2 5" xfId="31249" xr:uid="{AB20AC53-9CD5-4AE8-975B-5A0CE677AB43}"/>
    <cellStyle name="Calculation 3 3 8 3" xfId="9484" xr:uid="{0E91EE19-FB87-4E8D-BFF2-AF558D8C320F}"/>
    <cellStyle name="Calculation 3 3 8 3 2" xfId="18473" xr:uid="{E1F07256-1E49-425F-BD77-526DACBDCB15}"/>
    <cellStyle name="Calculation 3 3 8 3 2 2" xfId="40158" xr:uid="{6E0DFAC6-A112-4531-A3CD-C1915B5798C0}"/>
    <cellStyle name="Calculation 3 3 8 3 3" xfId="36284" xr:uid="{7BF6F51D-27FB-4BB3-99FE-9A75621912E6}"/>
    <cellStyle name="Calculation 3 3 8 4" xfId="23804" xr:uid="{A3FC7E60-8854-4AD6-BD8D-D36A2C7AD4E4}"/>
    <cellStyle name="Calculation 3 3 9" xfId="4674" xr:uid="{FFBCC9BB-3460-41CB-9A1B-BA69991CBA36}"/>
    <cellStyle name="Calculation 3 3 9 2" xfId="7260" xr:uid="{4E36B207-2A12-4AAD-A7FE-8F411A33F0E1}"/>
    <cellStyle name="Calculation 3 3 9 2 2" xfId="16249" xr:uid="{57B154B7-1F5F-44AF-A225-8F9E681372A6}"/>
    <cellStyle name="Calculation 3 3 9 2 2 2" xfId="27103" xr:uid="{4DC793BD-D67D-42E4-9B83-648D59BF0F6B}"/>
    <cellStyle name="Calculation 3 3 9 2 3" xfId="32787" xr:uid="{B674B11B-36AC-4966-AD16-885C58C4B2E7}"/>
    <cellStyle name="Calculation 3 3 9 3" xfId="9897" xr:uid="{D3DFD888-A6D9-4D9C-812E-BD53F0AFF72E}"/>
    <cellStyle name="Calculation 3 3 9 3 2" xfId="18886" xr:uid="{31DD0D5C-F235-489D-A01C-34E012E0FB73}"/>
    <cellStyle name="Calculation 3 3 9 3 2 2" xfId="42608" xr:uid="{3E692E49-20DC-4442-92B5-D35C3D5C4B4C}"/>
    <cellStyle name="Calculation 3 3 9 3 3" xfId="31067" xr:uid="{ACE02390-49AE-452B-9DDF-6368E5AC47DE}"/>
    <cellStyle name="Calculation 3 3 9 4" xfId="13663" xr:uid="{C0A32D2E-5491-489D-B5AA-5C6452BFF57F}"/>
    <cellStyle name="Calculation 3 3 9 4 2" xfId="32864" xr:uid="{FC9E90A8-2FD3-4E66-8EE6-C06A660808D1}"/>
    <cellStyle name="Calculation 3 3 9 5" xfId="42209" xr:uid="{A61C75AF-5620-4856-A36C-78CFE62CE575}"/>
    <cellStyle name="Calculation 3 30" xfId="45357" xr:uid="{C492C358-23D0-44CF-B0CD-57C79B6E1B01}"/>
    <cellStyle name="Calculation 3 31" xfId="45426" xr:uid="{C2D5FA54-E67C-4897-BA1B-B91EE01A1E05}"/>
    <cellStyle name="Calculation 3 32" xfId="44250" xr:uid="{89A2B774-0336-4301-BA41-84922A8EC740}"/>
    <cellStyle name="Calculation 3 33" xfId="44147" xr:uid="{024406BD-4D3B-4993-9D3F-7553E0117C45}"/>
    <cellStyle name="Calculation 3 34" xfId="45497" xr:uid="{D73B7E8A-0DDC-4537-8114-C6A3C36652D2}"/>
    <cellStyle name="Calculation 3 4" xfId="244" xr:uid="{40162897-D785-463F-A7BA-19F06EC1B1B8}"/>
    <cellStyle name="Calculation 3 4 10" xfId="6546" xr:uid="{6B999F7D-6C94-490C-BA81-C690812B8BAE}"/>
    <cellStyle name="Calculation 3 4 10 2" xfId="11765" xr:uid="{785D6801-3D27-4B1C-A6CE-C1861A326E53}"/>
    <cellStyle name="Calculation 3 4 10 2 2" xfId="20754" xr:uid="{F28A6C12-0977-4325-8D87-941A4EBBAF3D}"/>
    <cellStyle name="Calculation 3 4 10 2 2 2" xfId="36959" xr:uid="{BB95B0C9-3BB6-41A8-8A48-2C2240540DF0}"/>
    <cellStyle name="Calculation 3 4 10 2 3" xfId="35752" xr:uid="{C7DFB288-8FC3-48C7-871D-D326D96E0991}"/>
    <cellStyle name="Calculation 3 4 10 3" xfId="15535" xr:uid="{09F68CF8-8054-408E-89E3-6402006A2443}"/>
    <cellStyle name="Calculation 3 4 10 3 2" xfId="41705" xr:uid="{CAC60191-3F13-47D7-8185-D4E9AE01EA3B}"/>
    <cellStyle name="Calculation 3 4 10 4" xfId="41191" xr:uid="{081E0544-0AFA-4495-BC55-50B11DBD7112}"/>
    <cellStyle name="Calculation 3 4 11" xfId="9128" xr:uid="{AF233950-7868-4884-9C0B-81676D3E5480}"/>
    <cellStyle name="Calculation 3 4 11 2" xfId="18117" xr:uid="{D8A6835D-7154-4C77-AED6-938F00F9927E}"/>
    <cellStyle name="Calculation 3 4 11 2 2" xfId="24784" xr:uid="{00E1B389-8C7D-4637-B846-D4DDDA3A33C1}"/>
    <cellStyle name="Calculation 3 4 11 3" xfId="42682" xr:uid="{90060ACC-0CF4-4757-9D40-77DE42AE6850}"/>
    <cellStyle name="Calculation 3 4 12" xfId="12394" xr:uid="{5E0F8BE7-B84F-498C-8B29-C86E8F7C44F4}"/>
    <cellStyle name="Calculation 3 4 12 2" xfId="21383" xr:uid="{E6971615-68F0-4905-B3D5-2178926A2247}"/>
    <cellStyle name="Calculation 3 4 12 2 2" xfId="38321" xr:uid="{F37F46CF-9075-4398-AA1B-E6C619EACB01}"/>
    <cellStyle name="Calculation 3 4 12 3" xfId="29441" xr:uid="{4D17FDED-21B5-4D41-82CD-AD1F3581B622}"/>
    <cellStyle name="Calculation 3 4 13" xfId="2250" xr:uid="{55571EC9-A6AC-49E4-9AC5-86D9B2790B61}"/>
    <cellStyle name="Calculation 3 4 13 2" xfId="39182" xr:uid="{B34D333C-FCA1-40AA-85BF-E5EE9BD3B9D2}"/>
    <cellStyle name="Calculation 3 4 14" xfId="13159" xr:uid="{BE55F069-CC8E-41F6-85F6-D2AC10FEB574}"/>
    <cellStyle name="Calculation 3 4 14 2" xfId="23439" xr:uid="{479F91F0-44A9-477D-AADD-C3D1985615F0}"/>
    <cellStyle name="Calculation 3 4 15" xfId="31931" xr:uid="{E124B4EC-EC80-49B0-9168-6719F45CBFB0}"/>
    <cellStyle name="Calculation 3 4 16" xfId="44277" xr:uid="{B0C6BFAB-6B4B-4E06-92F6-D751AA697C56}"/>
    <cellStyle name="Calculation 3 4 17" xfId="45606" xr:uid="{5FAB97DB-C927-424F-9A08-BF659289D195}"/>
    <cellStyle name="Calculation 3 4 2" xfId="382" xr:uid="{4028A736-EED6-42A6-A05D-BE97F7C204EA}"/>
    <cellStyle name="Calculation 3 4 2 10" xfId="9253" xr:uid="{479C5690-940F-4A96-B0EF-DDA8D86C3DBE}"/>
    <cellStyle name="Calculation 3 4 2 10 2" xfId="18242" xr:uid="{2FC93A87-F860-4CE8-9529-48D9CD9E4A86}"/>
    <cellStyle name="Calculation 3 4 2 10 2 2" xfId="41993" xr:uid="{EC85EEF4-E67A-49BF-A049-1EDF000495A4}"/>
    <cellStyle name="Calculation 3 4 2 10 3" xfId="24132" xr:uid="{8A3DCFC4-0F70-4A98-8BD2-0B0D97161168}"/>
    <cellStyle name="Calculation 3 4 2 11" xfId="12381" xr:uid="{C5976654-4767-482B-8995-0970CADECCBA}"/>
    <cellStyle name="Calculation 3 4 2 11 2" xfId="21370" xr:uid="{31B152B8-EE5B-4B3C-868B-BAF6DD8A3F8D}"/>
    <cellStyle name="Calculation 3 4 2 11 2 2" xfId="31491" xr:uid="{EBC4AD4C-92EC-4EE8-A4E2-131C67E8E3C4}"/>
    <cellStyle name="Calculation 3 4 2 11 3" xfId="39609" xr:uid="{BEADABBF-5792-4E4C-AE8D-630D44C1067E}"/>
    <cellStyle name="Calculation 3 4 2 12" xfId="2388" xr:uid="{3632A092-DE2A-4185-839F-38CB5888CF4D}"/>
    <cellStyle name="Calculation 3 4 2 12 2" xfId="25583" xr:uid="{743D7694-0D5C-4122-BA61-7847F0EE0AF8}"/>
    <cellStyle name="Calculation 3 4 2 13" xfId="13297" xr:uid="{1CCEF9F3-D36C-4A6C-B893-6374DE94DBF3}"/>
    <cellStyle name="Calculation 3 4 2 13 2" xfId="22189" xr:uid="{CB233899-721B-4238-99A3-5E80516C0A92}"/>
    <cellStyle name="Calculation 3 4 2 14" xfId="34576" xr:uid="{99895DC2-0C5C-4D9E-9895-5C2C679A16F8}"/>
    <cellStyle name="Calculation 3 4 2 15" xfId="46118" xr:uid="{0C492363-643E-4A5E-958B-37E9DEC46E48}"/>
    <cellStyle name="Calculation 3 4 2 2" xfId="731" xr:uid="{DC219131-53AC-42E7-A0C6-DE2A1777EA59}"/>
    <cellStyle name="Calculation 3 4 2 2 2" xfId="5107" xr:uid="{FF8FD27A-2ACE-444F-9949-69B40B669881}"/>
    <cellStyle name="Calculation 3 4 2 2 2 2" xfId="7693" xr:uid="{137A98AA-8B93-4349-B2CA-12A495A19871}"/>
    <cellStyle name="Calculation 3 4 2 2 2 2 2" xfId="16682" xr:uid="{E1C589F6-C596-4011-8310-615076F77BD0}"/>
    <cellStyle name="Calculation 3 4 2 2 2 2 2 2" xfId="27137" xr:uid="{AD3550EC-55D0-4039-9D1D-E77A2E0D66DE}"/>
    <cellStyle name="Calculation 3 4 2 2 2 2 3" xfId="32583" xr:uid="{86C9DA68-D26F-4DCF-895F-73AF580F5C18}"/>
    <cellStyle name="Calculation 3 4 2 2 2 3" xfId="10330" xr:uid="{CA8143E7-59E6-46E5-92B1-EAAAFB290162}"/>
    <cellStyle name="Calculation 3 4 2 2 2 3 2" xfId="19319" xr:uid="{DF56CA6D-57D8-426E-ACD5-EF65AA522731}"/>
    <cellStyle name="Calculation 3 4 2 2 2 3 2 2" xfId="43437" xr:uid="{70C2FE7A-72A2-46B6-831D-6E88C22EFD2A}"/>
    <cellStyle name="Calculation 3 4 2 2 2 3 3" xfId="44061" xr:uid="{06DB5BA4-F137-48BE-BAC5-07CE7FB20225}"/>
    <cellStyle name="Calculation 3 4 2 2 2 4" xfId="14096" xr:uid="{0F00EC63-031D-4598-8C59-4CFEFBA71674}"/>
    <cellStyle name="Calculation 3 4 2 2 2 4 2" xfId="24823" xr:uid="{7A685483-DE23-4C49-ADFD-2F0D5E519203}"/>
    <cellStyle name="Calculation 3 4 2 2 2 5" xfId="38420" xr:uid="{4EDBB07A-516C-44AA-B53C-B6CB1E55C67C}"/>
    <cellStyle name="Calculation 3 4 2 2 2 6" xfId="56394" xr:uid="{EE5E26FA-98BC-4C66-A25D-A640BBB4BE4B}"/>
    <cellStyle name="Calculation 3 4 2 2 3" xfId="3168" xr:uid="{7439DD19-6CC6-4162-9DBC-D3F01CD72811}"/>
    <cellStyle name="Calculation 3 4 2 2 3 2" xfId="34542" xr:uid="{972B56F3-6DD6-4A5B-A6FE-A6B9B17DE408}"/>
    <cellStyle name="Calculation 3 4 2 2 4" xfId="22748" xr:uid="{A3844DD7-1B7F-4AC6-9F38-4929DC2A3AA4}"/>
    <cellStyle name="Calculation 3 4 2 2 5" xfId="49612" xr:uid="{CA866E23-4196-4C06-B646-6727F5E4D566}"/>
    <cellStyle name="Calculation 3 4 2 3" xfId="1076" xr:uid="{221F8558-2FC7-4BB5-B5EA-A0B27AC961FF}"/>
    <cellStyle name="Calculation 3 4 2 3 2" xfId="5428" xr:uid="{8A56BEF6-A59B-4359-B707-C9128C4CE2C0}"/>
    <cellStyle name="Calculation 3 4 2 3 2 2" xfId="8014" xr:uid="{986B931F-0352-43BA-ABB9-9B4151AC9EB7}"/>
    <cellStyle name="Calculation 3 4 2 3 2 2 2" xfId="17003" xr:uid="{1B8C7E07-E3AB-4E1B-A41B-E7A742C94490}"/>
    <cellStyle name="Calculation 3 4 2 3 2 2 2 2" xfId="30456" xr:uid="{7B314272-41E9-4575-A2E0-C87648727AB2}"/>
    <cellStyle name="Calculation 3 4 2 3 2 2 3" xfId="28210" xr:uid="{D4C84733-7B26-40D1-A830-6AF744C64F46}"/>
    <cellStyle name="Calculation 3 4 2 3 2 3" xfId="10651" xr:uid="{ED3C778A-9CD3-43E9-9563-877A6BD8514C}"/>
    <cellStyle name="Calculation 3 4 2 3 2 3 2" xfId="19640" xr:uid="{DC097751-21BD-4EF2-A223-89062EA95DE8}"/>
    <cellStyle name="Calculation 3 4 2 3 2 3 2 2" xfId="23900" xr:uid="{DBD18C43-3868-4724-9B97-D4C8C54337B8}"/>
    <cellStyle name="Calculation 3 4 2 3 2 3 3" xfId="34975" xr:uid="{86194C5D-E168-40A4-A3B8-97C994BC8B75}"/>
    <cellStyle name="Calculation 3 4 2 3 2 4" xfId="14417" xr:uid="{1DEC00AD-F527-488D-8DF1-8BB93A6D3BBD}"/>
    <cellStyle name="Calculation 3 4 2 3 2 4 2" xfId="24470" xr:uid="{8F48EC54-0D91-4BE1-8EB7-42EEDF02FDD7}"/>
    <cellStyle name="Calculation 3 4 2 3 2 5" xfId="39499" xr:uid="{871358DD-9856-4A0E-BB64-7C744FC44657}"/>
    <cellStyle name="Calculation 3 4 2 3 2 6" xfId="58521" xr:uid="{6DF0AB86-3C61-4880-A757-57E1F4841F5D}"/>
    <cellStyle name="Calculation 3 4 2 3 3" xfId="3513" xr:uid="{BE089BD1-307B-4917-9622-C171A7D3F810}"/>
    <cellStyle name="Calculation 3 4 2 3 3 2" xfId="22113" xr:uid="{35694F78-4E58-4896-8B9E-38648A259267}"/>
    <cellStyle name="Calculation 3 4 2 3 4" xfId="42656" xr:uid="{989DAF0B-DE68-4ED0-BCF2-980805125E23}"/>
    <cellStyle name="Calculation 3 4 2 3 5" xfId="51740" xr:uid="{8FCE820B-39C5-4874-B3AA-580604856658}"/>
    <cellStyle name="Calculation 3 4 2 4" xfId="1420" xr:uid="{696D65A7-A474-460E-8F26-9C90B0F9C69D}"/>
    <cellStyle name="Calculation 3 4 2 4 2" xfId="5765" xr:uid="{DB10BBB5-5353-4426-B030-62435273DE9A}"/>
    <cellStyle name="Calculation 3 4 2 4 2 2" xfId="8351" xr:uid="{A48962C5-B59E-4508-B3D3-F9D491A1B195}"/>
    <cellStyle name="Calculation 3 4 2 4 2 2 2" xfId="17340" xr:uid="{99D43F84-FA37-495F-9BD9-415EE2F44505}"/>
    <cellStyle name="Calculation 3 4 2 4 2 2 2 2" xfId="32183" xr:uid="{C1412727-3B67-4B1B-A171-61C2A4F73FD5}"/>
    <cellStyle name="Calculation 3 4 2 4 2 2 3" xfId="32979" xr:uid="{D372D4EE-88CE-453E-918F-7ADB7011292D}"/>
    <cellStyle name="Calculation 3 4 2 4 2 3" xfId="10988" xr:uid="{4F413A79-1EE1-40AB-9442-C99C1949DDE4}"/>
    <cellStyle name="Calculation 3 4 2 4 2 3 2" xfId="19977" xr:uid="{CA397F02-4125-4CC3-B23F-CD5511B225A8}"/>
    <cellStyle name="Calculation 3 4 2 4 2 3 2 2" xfId="33474" xr:uid="{39EAE668-179C-4226-9405-1ADE28C36840}"/>
    <cellStyle name="Calculation 3 4 2 4 2 3 3" xfId="22311" xr:uid="{94F079B7-048D-4617-A9E1-C05C58F4D49D}"/>
    <cellStyle name="Calculation 3 4 2 4 2 4" xfId="14754" xr:uid="{71D9D159-E091-4B0D-8EE9-9118A7A14362}"/>
    <cellStyle name="Calculation 3 4 2 4 2 4 2" xfId="30267" xr:uid="{BC9078CF-C8B1-4CD9-9D10-8EFBA1DA0473}"/>
    <cellStyle name="Calculation 3 4 2 4 2 5" xfId="24351" xr:uid="{E155D25D-3DD3-4F1B-BCDD-C73894922F36}"/>
    <cellStyle name="Calculation 3 4 2 4 2 6" xfId="54536" xr:uid="{3C21FD43-2422-4B68-90C6-FA0B7059ECF9}"/>
    <cellStyle name="Calculation 3 4 2 4 3" xfId="3857" xr:uid="{DDABE7A5-B1A4-40CB-9EA4-34DC93794460}"/>
    <cellStyle name="Calculation 3 4 2 4 3 2" xfId="33766" xr:uid="{3DD93EFD-7624-4D7A-B6B8-A596E6D57075}"/>
    <cellStyle name="Calculation 3 4 2 4 4" xfId="37604" xr:uid="{400AAFA3-C1EF-4301-A278-571C170B506B}"/>
    <cellStyle name="Calculation 3 4 2 4 5" xfId="47729" xr:uid="{3E7C2F06-D099-4A86-BDBA-C728CDF3715A}"/>
    <cellStyle name="Calculation 3 4 2 5" xfId="1341" xr:uid="{98F2496D-04F6-46B4-907E-AC536EF31BE6}"/>
    <cellStyle name="Calculation 3 4 2 5 2" xfId="5686" xr:uid="{85BC3672-41D0-43E6-9757-344860D26BEE}"/>
    <cellStyle name="Calculation 3 4 2 5 2 2" xfId="8272" xr:uid="{6BC0C15E-5D1F-4AB5-A5E9-85C130F1AA48}"/>
    <cellStyle name="Calculation 3 4 2 5 2 2 2" xfId="17261" xr:uid="{6E996B16-20E7-4CD0-A2D9-37D97A4ADBD6}"/>
    <cellStyle name="Calculation 3 4 2 5 2 2 2 2" xfId="43166" xr:uid="{48EF09FA-9EAD-4374-A36E-A4A37298380A}"/>
    <cellStyle name="Calculation 3 4 2 5 2 2 3" xfId="22525" xr:uid="{446235FD-918D-4CE7-9913-7D07028FDEBC}"/>
    <cellStyle name="Calculation 3 4 2 5 2 3" xfId="10909" xr:uid="{A2DF598B-062A-4D2C-93BC-7DE055D7E157}"/>
    <cellStyle name="Calculation 3 4 2 5 2 3 2" xfId="19898" xr:uid="{79A0C0BE-679B-4BC0-8D9A-EB037F02D930}"/>
    <cellStyle name="Calculation 3 4 2 5 2 3 2 2" xfId="25883" xr:uid="{7BC81B8F-4E69-4CB3-B45A-0FF0FA087811}"/>
    <cellStyle name="Calculation 3 4 2 5 2 3 3" xfId="26458" xr:uid="{251B881F-9D1B-4928-A1D8-08C11A0D38F5}"/>
    <cellStyle name="Calculation 3 4 2 5 2 4" xfId="14675" xr:uid="{D2ADA803-C2E3-4491-8D70-9BB14485F43D}"/>
    <cellStyle name="Calculation 3 4 2 5 2 4 2" xfId="33264" xr:uid="{3F25E800-FE00-40DD-8946-55EE85E8BF22}"/>
    <cellStyle name="Calculation 3 4 2 5 2 5" xfId="23615" xr:uid="{83F0A7D9-1633-4243-BCDF-70CED96FE8F8}"/>
    <cellStyle name="Calculation 3 4 2 5 3" xfId="3778" xr:uid="{12E9C8F4-E9C5-4631-AAED-E5D502B96CDF}"/>
    <cellStyle name="Calculation 3 4 2 5 3 2" xfId="37405" xr:uid="{1107ABD8-4260-4AEE-BBB5-16800415EC3C}"/>
    <cellStyle name="Calculation 3 4 2 5 4" xfId="29353" xr:uid="{F30A1B1B-EA48-4F1E-BC9D-49D0F34B0715}"/>
    <cellStyle name="Calculation 3 4 2 5 5" xfId="52957" xr:uid="{A424FB53-16AD-454F-97AE-2761444546FB}"/>
    <cellStyle name="Calculation 3 4 2 6" xfId="2039" xr:uid="{A6E0C590-B641-46D0-A71B-6A138B7F3E52}"/>
    <cellStyle name="Calculation 3 4 2 6 2" xfId="6347" xr:uid="{732094DE-6043-4E82-BA8C-D76DBB96C27E}"/>
    <cellStyle name="Calculation 3 4 2 6 2 2" xfId="8933" xr:uid="{3E45CA1F-4A18-45AE-AD46-E66CB1E65758}"/>
    <cellStyle name="Calculation 3 4 2 6 2 2 2" xfId="17922" xr:uid="{B22E9AA1-1572-4BAC-A28C-5D48F00D832F}"/>
    <cellStyle name="Calculation 3 4 2 6 2 2 2 2" xfId="41797" xr:uid="{9084E154-FC6B-4623-8A75-11E6F617A310}"/>
    <cellStyle name="Calculation 3 4 2 6 2 2 3" xfId="22442" xr:uid="{95017D17-E57A-4A99-B1E3-884B4F47388E}"/>
    <cellStyle name="Calculation 3 4 2 6 2 3" xfId="11570" xr:uid="{A699CECF-CE5E-404F-9210-DC7023C2622F}"/>
    <cellStyle name="Calculation 3 4 2 6 2 3 2" xfId="20559" xr:uid="{76AF35B0-68E9-495D-9C71-930FF5E4D6DD}"/>
    <cellStyle name="Calculation 3 4 2 6 2 3 2 2" xfId="25237" xr:uid="{8FEC340E-5831-42DA-B7F2-D2D7CA7BE703}"/>
    <cellStyle name="Calculation 3 4 2 6 2 3 3" xfId="22352" xr:uid="{512E295B-4B8B-4163-A86C-34C3663932BB}"/>
    <cellStyle name="Calculation 3 4 2 6 2 4" xfId="15336" xr:uid="{03E025BD-7F9F-486A-BFD9-B965BE9A15DE}"/>
    <cellStyle name="Calculation 3 4 2 6 2 4 2" xfId="38234" xr:uid="{CFDC312C-A431-45B1-8109-413FE0843A46}"/>
    <cellStyle name="Calculation 3 4 2 6 2 5" xfId="27910" xr:uid="{6E5F6472-BA96-4E9D-98FA-E034BA5D6FCF}"/>
    <cellStyle name="Calculation 3 4 2 6 3" xfId="4476" xr:uid="{C363A24A-9ECC-4639-A86C-715DFD07820B}"/>
    <cellStyle name="Calculation 3 4 2 6 3 2" xfId="42544" xr:uid="{225D4C22-D518-4999-90CB-1F32874422CD}"/>
    <cellStyle name="Calculation 3 4 2 6 4" xfId="36147" xr:uid="{CEAA5CDC-5427-4C04-A9E9-A9D05062564A}"/>
    <cellStyle name="Calculation 3 4 2 7" xfId="2850" xr:uid="{EE776E09-6C66-45E3-A72B-C1A39B388EFE}"/>
    <cellStyle name="Calculation 3 4 2 7 2" xfId="7000" xr:uid="{FA18C3B2-562C-416B-8320-8E46FC34743A}"/>
    <cellStyle name="Calculation 3 4 2 7 2 2" xfId="12129" xr:uid="{48174F7C-0CDB-4C89-8A7A-16285CBBCBB5}"/>
    <cellStyle name="Calculation 3 4 2 7 2 2 2" xfId="21118" xr:uid="{99F7B4FB-FC96-4555-A460-995E980D926D}"/>
    <cellStyle name="Calculation 3 4 2 7 2 2 2 2" xfId="31804" xr:uid="{34D18F5F-AB9B-4740-84E2-7B9BF64B9B05}"/>
    <cellStyle name="Calculation 3 4 2 7 2 2 3" xfId="28098" xr:uid="{69E136BD-EA66-47AD-BF47-C388F49948C5}"/>
    <cellStyle name="Calculation 3 4 2 7 2 3" xfId="12943" xr:uid="{73BA7118-EA57-4786-9818-B74C825E6B7F}"/>
    <cellStyle name="Calculation 3 4 2 7 2 3 2" xfId="21932" xr:uid="{CFA079D4-BF76-4E9D-9D2B-75EC59185036}"/>
    <cellStyle name="Calculation 3 4 2 7 2 3 2 2" xfId="42563" xr:uid="{8240B93A-32C7-4C5D-9B84-3BC711D47747}"/>
    <cellStyle name="Calculation 3 4 2 7 2 3 3" xfId="33961" xr:uid="{7FF45868-4B13-4CE9-96D5-C192D36AA858}"/>
    <cellStyle name="Calculation 3 4 2 7 2 4" xfId="15989" xr:uid="{682CD723-BEBC-4C58-87E0-2B30D85ECCE4}"/>
    <cellStyle name="Calculation 3 4 2 7 2 4 2" xfId="31011" xr:uid="{EC6CD415-367B-4475-BC3E-F1ABBDDA2CD0}"/>
    <cellStyle name="Calculation 3 4 2 7 2 5" xfId="37298" xr:uid="{7B024F10-C26A-4CEE-9390-6D61A14B06C6}"/>
    <cellStyle name="Calculation 3 4 2 7 3" xfId="9563" xr:uid="{9244DEA1-819F-4FA9-8DBD-0114ABC80E7E}"/>
    <cellStyle name="Calculation 3 4 2 7 3 2" xfId="18552" xr:uid="{E20AEFC9-1919-4EE0-A3BB-093741E571C9}"/>
    <cellStyle name="Calculation 3 4 2 7 3 2 2" xfId="42203" xr:uid="{12C6A0D8-9DAE-49BC-A6F2-46EE31D798A1}"/>
    <cellStyle name="Calculation 3 4 2 7 3 3" xfId="24319" xr:uid="{9607B878-5866-4CC5-9668-E017AB770261}"/>
    <cellStyle name="Calculation 3 4 2 7 4" xfId="33822" xr:uid="{4BA0F676-46D4-49E1-9262-0AD69C70E3DE}"/>
    <cellStyle name="Calculation 3 4 2 8" xfId="4783" xr:uid="{6E0A3B93-BD64-42E1-8BDD-4E4C0EB81EBA}"/>
    <cellStyle name="Calculation 3 4 2 8 2" xfId="7369" xr:uid="{979195B6-538D-4C6A-AD8E-25B3C25AA467}"/>
    <cellStyle name="Calculation 3 4 2 8 2 2" xfId="16358" xr:uid="{AA29515A-70CA-4A7F-8F64-8220A3B5DDA1}"/>
    <cellStyle name="Calculation 3 4 2 8 2 2 2" xfId="42895" xr:uid="{FBAE3185-79BC-40E4-A156-69CB7ABB9683}"/>
    <cellStyle name="Calculation 3 4 2 8 2 3" xfId="34951" xr:uid="{2F952C5D-13CB-42E5-AAFC-2AC49665C6F2}"/>
    <cellStyle name="Calculation 3 4 2 8 3" xfId="10006" xr:uid="{D6C73330-F023-40B0-B0FE-D2BC7DC06958}"/>
    <cellStyle name="Calculation 3 4 2 8 3 2" xfId="18995" xr:uid="{6FBF54D5-EBD6-4CA6-818E-BBD51BD557C7}"/>
    <cellStyle name="Calculation 3 4 2 8 3 2 2" xfId="28004" xr:uid="{0C340D0A-F207-4635-B548-5FE19BA9F8C5}"/>
    <cellStyle name="Calculation 3 4 2 8 3 3" xfId="44064" xr:uid="{91CA3D94-9DD7-47A5-849F-DC21A933E83D}"/>
    <cellStyle name="Calculation 3 4 2 8 4" xfId="13772" xr:uid="{70B6EB51-DDFE-4B8B-BD28-37F0DF6F87E5}"/>
    <cellStyle name="Calculation 3 4 2 8 4 2" xfId="39143" xr:uid="{D500726B-3B2F-45CA-BCEA-82A05CEC68D8}"/>
    <cellStyle name="Calculation 3 4 2 8 5" xfId="22650" xr:uid="{66C58CFF-F69F-4DDE-AC63-AFCEE31FE873}"/>
    <cellStyle name="Calculation 3 4 2 9" xfId="6684" xr:uid="{245975E9-A3CB-4C88-9986-612594517D6D}"/>
    <cellStyle name="Calculation 3 4 2 9 2" xfId="11890" xr:uid="{00C5C02B-B97E-4F30-9C15-06DCF0D88EB7}"/>
    <cellStyle name="Calculation 3 4 2 9 2 2" xfId="20879" xr:uid="{1F97263D-5649-4BEF-A5D0-CD156F9AA74B}"/>
    <cellStyle name="Calculation 3 4 2 9 2 2 2" xfId="33552" xr:uid="{D2A0B166-05CC-442A-A013-104E01E28C67}"/>
    <cellStyle name="Calculation 3 4 2 9 2 3" xfId="40051" xr:uid="{69EE8226-EACA-416F-B4AC-ACAEAC29974C}"/>
    <cellStyle name="Calculation 3 4 2 9 3" xfId="15673" xr:uid="{02C4D766-77AA-4EC9-B2C0-79D9BAFC8EF8}"/>
    <cellStyle name="Calculation 3 4 2 9 3 2" xfId="37647" xr:uid="{27E2A9BE-5288-43B3-AA0C-F6A269408110}"/>
    <cellStyle name="Calculation 3 4 2 9 4" xfId="22135" xr:uid="{C97AD5E9-52EB-451D-99AA-D01415DF370E}"/>
    <cellStyle name="Calculation 3 4 3" xfId="593" xr:uid="{C5432840-FF60-481E-BA82-61AED92BB897}"/>
    <cellStyle name="Calculation 3 4 3 2" xfId="4982" xr:uid="{8491A867-7CB7-48B5-8E45-A931B3EEBA08}"/>
    <cellStyle name="Calculation 3 4 3 2 2" xfId="7568" xr:uid="{662E9E0D-6F2F-408E-8A39-F36A1760FF27}"/>
    <cellStyle name="Calculation 3 4 3 2 2 2" xfId="16557" xr:uid="{BFB969D2-073C-4EB0-BA97-8CB6E286B8F3}"/>
    <cellStyle name="Calculation 3 4 3 2 2 2 2" xfId="37060" xr:uid="{3C0C1EAF-FDF2-4B17-8926-7FB40CC57E5B}"/>
    <cellStyle name="Calculation 3 4 3 2 2 3" xfId="23652" xr:uid="{6018D674-C561-4B37-8E97-757A028CA8AD}"/>
    <cellStyle name="Calculation 3 4 3 2 2 4" xfId="56799" xr:uid="{6B6E0898-60B8-49EF-8F27-E72246790963}"/>
    <cellStyle name="Calculation 3 4 3 2 3" xfId="10205" xr:uid="{7A5BCF21-15C3-4B0E-BF50-A3B73D029FC3}"/>
    <cellStyle name="Calculation 3 4 3 2 3 2" xfId="19194" xr:uid="{BCF9A38A-8004-4FA8-B2FB-8533E7A03B2B}"/>
    <cellStyle name="Calculation 3 4 3 2 3 2 2" xfId="34107" xr:uid="{B636DFBB-4B3B-4FE8-9DB0-66DE02F43657}"/>
    <cellStyle name="Calculation 3 4 3 2 3 3" xfId="40197" xr:uid="{D4A0A84A-4508-42DE-82C6-A45B90719CB1}"/>
    <cellStyle name="Calculation 3 4 3 2 4" xfId="13971" xr:uid="{0A7AFEA3-91CA-4609-A29C-E4FB35D8ECB3}"/>
    <cellStyle name="Calculation 3 4 3 2 4 2" xfId="30374" xr:uid="{F2A0E140-3630-404D-AAD4-5AB70DCF19AF}"/>
    <cellStyle name="Calculation 3 4 3 2 5" xfId="43737" xr:uid="{ED0C506D-600B-462D-A907-64424494870A}"/>
    <cellStyle name="Calculation 3 4 3 2 6" xfId="50017" xr:uid="{2BD27E67-F7A3-4F75-9587-B79B79EFB5F1}"/>
    <cellStyle name="Calculation 3 4 3 3" xfId="3030" xr:uid="{54E7054E-D01A-43C3-A681-AEB85CD2A59F}"/>
    <cellStyle name="Calculation 3 4 3 3 2" xfId="32154" xr:uid="{5A23365D-513F-4DD2-8853-B8F936FD1C24}"/>
    <cellStyle name="Calculation 3 4 3 3 2 2" xfId="58660" xr:uid="{44BAE5D1-CF45-4585-A71F-25F5543EC272}"/>
    <cellStyle name="Calculation 3 4 3 3 3" xfId="51879" xr:uid="{F31B648D-4932-484A-8FD5-A3FBFC002B57}"/>
    <cellStyle name="Calculation 3 4 3 4" xfId="29048" xr:uid="{37A44D93-675F-4CDA-BB27-D340BA707453}"/>
    <cellStyle name="Calculation 3 4 3 4 2" xfId="54926" xr:uid="{191F258F-4C8D-4FFF-BF63-971EEC6CC4C3}"/>
    <cellStyle name="Calculation 3 4 3 4 3" xfId="48134" xr:uid="{32BD760A-851C-47D6-A5A7-E277679DE996}"/>
    <cellStyle name="Calculation 3 4 3 5" xfId="53226" xr:uid="{4A16E730-88CA-4B99-AE45-8819FD59E784}"/>
    <cellStyle name="Calculation 3 4 3 6" xfId="46520" xr:uid="{F55B4E59-394C-499D-82D9-91FED5C5C69E}"/>
    <cellStyle name="Calculation 3 4 4" xfId="938" xr:uid="{FD3BB92B-9CDE-46AA-8931-7334CD6144B3}"/>
    <cellStyle name="Calculation 3 4 4 2" xfId="5303" xr:uid="{6F19F3CE-9A46-4AA8-B000-9A80F3CF3E21}"/>
    <cellStyle name="Calculation 3 4 4 2 2" xfId="7889" xr:uid="{2A76DEEE-F5EB-496D-94E2-BBED3B045DF8}"/>
    <cellStyle name="Calculation 3 4 4 2 2 2" xfId="16878" xr:uid="{FC3F2DCD-1305-45C0-A36D-A48BFE407794}"/>
    <cellStyle name="Calculation 3 4 4 2 2 2 2" xfId="34179" xr:uid="{E5FCD684-F8EA-4A9F-AD5E-8FC5AC694D3C}"/>
    <cellStyle name="Calculation 3 4 4 2 2 3" xfId="41145" xr:uid="{C4481787-ECCC-4951-9DAE-88555A0AF03D}"/>
    <cellStyle name="Calculation 3 4 4 2 3" xfId="10526" xr:uid="{5AC25844-A4BA-4B3E-B147-DE38B14ACC2F}"/>
    <cellStyle name="Calculation 3 4 4 2 3 2" xfId="19515" xr:uid="{EA1686EB-159E-4D48-B2BC-75A2B4E63DB8}"/>
    <cellStyle name="Calculation 3 4 4 2 3 2 2" xfId="40018" xr:uid="{192EF5C9-8A64-4285-9D86-DEB95F426626}"/>
    <cellStyle name="Calculation 3 4 4 2 3 3" xfId="22218" xr:uid="{A47DBB9B-7AF1-48B3-8523-E7100B681BFF}"/>
    <cellStyle name="Calculation 3 4 4 2 4" xfId="14292" xr:uid="{82D6148A-A7D2-45F5-901A-57B9F4E93C37}"/>
    <cellStyle name="Calculation 3 4 4 2 4 2" xfId="22720" xr:uid="{244E99FB-950C-4ABE-9289-378A3C2302E9}"/>
    <cellStyle name="Calculation 3 4 4 2 5" xfId="43989" xr:uid="{02415F76-BA76-482B-BCA6-E01322A4638A}"/>
    <cellStyle name="Calculation 3 4 4 2 6" xfId="55922" xr:uid="{422D3341-6273-408C-B8DC-6DFDDFD4F2D0}"/>
    <cellStyle name="Calculation 3 4 4 3" xfId="3375" xr:uid="{8E52E157-DA0D-48F2-A5CA-8A4BC02921DF}"/>
    <cellStyle name="Calculation 3 4 4 3 2" xfId="30585" xr:uid="{FE70E6AD-91FB-47E4-A610-CBFD11657E61}"/>
    <cellStyle name="Calculation 3 4 4 4" xfId="33344" xr:uid="{46D57541-327C-497F-B786-E8F0CBD2345E}"/>
    <cellStyle name="Calculation 3 4 4 5" xfId="49140" xr:uid="{C1DC1FC4-8FC6-47EA-B378-0DA4B408F3F5}"/>
    <cellStyle name="Calculation 3 4 5" xfId="1282" xr:uid="{252ABB94-CEFA-462F-B4BE-AD04643476B7}"/>
    <cellStyle name="Calculation 3 4 5 2" xfId="5627" xr:uid="{717F38A4-2471-44A7-89F6-26BE0CF232C5}"/>
    <cellStyle name="Calculation 3 4 5 2 2" xfId="8213" xr:uid="{C034E5B1-E58F-476A-A57E-01B387937AF3}"/>
    <cellStyle name="Calculation 3 4 5 2 2 2" xfId="17202" xr:uid="{8D54FB17-568F-46AE-8C51-2546A0F41BF1}"/>
    <cellStyle name="Calculation 3 4 5 2 2 2 2" xfId="25115" xr:uid="{6CF56E12-D7D7-4FA0-90E8-68D221EB7653}"/>
    <cellStyle name="Calculation 3 4 5 2 2 3" xfId="28494" xr:uid="{83D1FA73-F398-46FE-BF53-DC08C313E88B}"/>
    <cellStyle name="Calculation 3 4 5 2 3" xfId="10850" xr:uid="{2FADF3BF-C399-44AB-A091-D3F6F7EE229B}"/>
    <cellStyle name="Calculation 3 4 5 2 3 2" xfId="19839" xr:uid="{F0924D24-0A2B-4011-8094-5DF1301855E4}"/>
    <cellStyle name="Calculation 3 4 5 2 3 2 2" xfId="33130" xr:uid="{E65CF813-8F14-4ABC-BE9B-97F2879734F9}"/>
    <cellStyle name="Calculation 3 4 5 2 3 3" xfId="26684" xr:uid="{9FC97FD3-C7A0-47DD-8BB1-09352CFABF73}"/>
    <cellStyle name="Calculation 3 4 5 2 4" xfId="14616" xr:uid="{779AD493-9710-42F2-8876-8F5508CD0936}"/>
    <cellStyle name="Calculation 3 4 5 2 4 2" xfId="37192" xr:uid="{611CFE1D-DB88-4169-B0C3-9A693BC5EBF2}"/>
    <cellStyle name="Calculation 3 4 5 2 5" xfId="31925" xr:uid="{91CE6588-BE01-4733-9C90-3731372F1732}"/>
    <cellStyle name="Calculation 3 4 5 2 6" xfId="57580" xr:uid="{7B4D7207-07D5-48DE-B987-B50F2A4C54F6}"/>
    <cellStyle name="Calculation 3 4 5 3" xfId="3719" xr:uid="{CC8B87D5-536A-4B15-9D17-49075F9ACB7E}"/>
    <cellStyle name="Calculation 3 4 5 3 2" xfId="40873" xr:uid="{B7FE7300-ACA7-4CEF-8EB0-2AC14111703D}"/>
    <cellStyle name="Calculation 3 4 5 4" xfId="32508" xr:uid="{B0D5C441-F1A9-49D4-81A4-DE3167923056}"/>
    <cellStyle name="Calculation 3 4 5 5" xfId="50798" xr:uid="{EF819F00-6CAF-4412-B4B6-37C26526067F}"/>
    <cellStyle name="Calculation 3 4 6" xfId="1822" xr:uid="{211F39EB-AF74-49FF-9D67-76AFB76D8B01}"/>
    <cellStyle name="Calculation 3 4 6 2" xfId="6139" xr:uid="{D1742C13-5FE0-4657-A2DC-BC9740E55A37}"/>
    <cellStyle name="Calculation 3 4 6 2 2" xfId="8725" xr:uid="{6961E059-65F9-436F-BC92-A673B29997D8}"/>
    <cellStyle name="Calculation 3 4 6 2 2 2" xfId="17714" xr:uid="{42AE051A-57AD-4F2D-AB3B-384D79175D43}"/>
    <cellStyle name="Calculation 3 4 6 2 2 2 2" xfId="28024" xr:uid="{01B40BD0-818F-4A4E-8C06-C48BE7FFA000}"/>
    <cellStyle name="Calculation 3 4 6 2 2 3" xfId="23531" xr:uid="{C96DA65D-ED35-4FDC-83CE-BFEA1E572685}"/>
    <cellStyle name="Calculation 3 4 6 2 3" xfId="11362" xr:uid="{BAED1592-A0D4-48D2-83A7-74B2624B24B8}"/>
    <cellStyle name="Calculation 3 4 6 2 3 2" xfId="20351" xr:uid="{4C5418EE-9AD5-4E90-A15B-72C93BE9B29E}"/>
    <cellStyle name="Calculation 3 4 6 2 3 2 2" xfId="25897" xr:uid="{EC8BE95D-B908-422A-9994-E93E82BCE74A}"/>
    <cellStyle name="Calculation 3 4 6 2 3 3" xfId="41427" xr:uid="{CCBEA87C-D3B4-448A-97D1-500809F4DCC3}"/>
    <cellStyle name="Calculation 3 4 6 2 4" xfId="15128" xr:uid="{8F8E70B8-3259-423E-8A4E-B458E3172DBB}"/>
    <cellStyle name="Calculation 3 4 6 2 4 2" xfId="30038" xr:uid="{DD75BD30-00EB-45C2-B1A5-738651608E2F}"/>
    <cellStyle name="Calculation 3 4 6 2 5" xfId="24184" xr:uid="{09502834-9D54-4803-882C-BE84BEE4BFBE}"/>
    <cellStyle name="Calculation 3 4 6 2 6" xfId="54088" xr:uid="{D9356BAB-C607-4EEB-8BB0-E53DD701A14B}"/>
    <cellStyle name="Calculation 3 4 6 3" xfId="4259" xr:uid="{42B8686F-F841-479A-8C26-84A59FDFE608}"/>
    <cellStyle name="Calculation 3 4 6 3 2" xfId="32833" xr:uid="{822A91B4-67F0-4C1B-B7B3-FB37963D5DEE}"/>
    <cellStyle name="Calculation 3 4 6 4" xfId="22380" xr:uid="{9728F2F5-A72F-42F1-BAF5-F0BEFE53172B}"/>
    <cellStyle name="Calculation 3 4 6 5" xfId="47411" xr:uid="{A42EBA47-0C5F-46B0-8558-BCEB1C599C2B}"/>
    <cellStyle name="Calculation 3 4 7" xfId="1921" xr:uid="{17076412-30C6-4ACA-BC12-DF5D9E3087D9}"/>
    <cellStyle name="Calculation 3 4 7 2" xfId="6236" xr:uid="{BFDCC793-C397-4A4E-AE58-2A1918DCD686}"/>
    <cellStyle name="Calculation 3 4 7 2 2" xfId="8822" xr:uid="{A1E2D981-DCC0-43A9-9631-A6CDF2A3F165}"/>
    <cellStyle name="Calculation 3 4 7 2 2 2" xfId="17811" xr:uid="{5E08BD61-B335-42F3-B218-B18D904B1678}"/>
    <cellStyle name="Calculation 3 4 7 2 2 2 2" xfId="27765" xr:uid="{4EBC6899-B9AF-4790-ADFC-6744F402518E}"/>
    <cellStyle name="Calculation 3 4 7 2 2 3" xfId="41711" xr:uid="{4D37DAE4-6C27-492C-8898-8E11B9E71A09}"/>
    <cellStyle name="Calculation 3 4 7 2 3" xfId="11459" xr:uid="{E2A22B26-42A9-49C3-BC0E-007FEA7FDDFB}"/>
    <cellStyle name="Calculation 3 4 7 2 3 2" xfId="20448" xr:uid="{D473ADCE-5971-4272-9F75-50212920884C}"/>
    <cellStyle name="Calculation 3 4 7 2 3 2 2" xfId="22508" xr:uid="{374AE6AD-9A9F-4EBC-97F0-A6C53D944990}"/>
    <cellStyle name="Calculation 3 4 7 2 3 3" xfId="31133" xr:uid="{12E8D2F1-6841-460D-AB5C-0C61A931C60B}"/>
    <cellStyle name="Calculation 3 4 7 2 4" xfId="15225" xr:uid="{62BE06D4-53CE-433B-B48C-25975733718A}"/>
    <cellStyle name="Calculation 3 4 7 2 4 2" xfId="29779" xr:uid="{988095AE-B2AF-4AA8-B0DC-DA65B3ECBB80}"/>
    <cellStyle name="Calculation 3 4 7 2 5" xfId="40995" xr:uid="{62F80F57-7233-4991-B194-D30EDE2EF533}"/>
    <cellStyle name="Calculation 3 4 7 3" xfId="4358" xr:uid="{E21EA549-CB67-4867-AECE-32977C5CCDB9}"/>
    <cellStyle name="Calculation 3 4 7 3 2" xfId="36009" xr:uid="{1C7138C5-93C5-4A9A-B480-E748EC4CD7B9}"/>
    <cellStyle name="Calculation 3 4 7 4" xfId="41061" xr:uid="{762B495B-8092-465D-85A0-D4FAFD2139F4}"/>
    <cellStyle name="Calculation 3 4 7 5" xfId="52694" xr:uid="{7C464B1B-31D1-4A10-A8F6-FA1B54849303}"/>
    <cellStyle name="Calculation 3 4 8" xfId="2712" xr:uid="{97AF878B-5EEB-4A19-8CD5-0CDE46EAE6E2}"/>
    <cellStyle name="Calculation 3 4 8 2" xfId="6902" xr:uid="{0DA6643F-2EE4-403D-916F-DE2C65221A7F}"/>
    <cellStyle name="Calculation 3 4 8 2 2" xfId="12043" xr:uid="{BA1E2141-D755-49E5-84E4-B4E91903A125}"/>
    <cellStyle name="Calculation 3 4 8 2 2 2" xfId="21032" xr:uid="{D01606A1-7E0C-4146-8D16-58BF7220F03A}"/>
    <cellStyle name="Calculation 3 4 8 2 2 2 2" xfId="34836" xr:uid="{F7445E21-EEF0-4D78-A70F-6BDD916AA343}"/>
    <cellStyle name="Calculation 3 4 8 2 2 3" xfId="40232" xr:uid="{60FC7E67-ECC9-4028-A9BB-135E6CCF2DC8}"/>
    <cellStyle name="Calculation 3 4 8 2 3" xfId="12863" xr:uid="{8598C93C-171F-40E9-B424-6F3107CE29D2}"/>
    <cellStyle name="Calculation 3 4 8 2 3 2" xfId="21852" xr:uid="{3DC330B2-D2CD-4E3D-B0D8-93EC7CEAB544}"/>
    <cellStyle name="Calculation 3 4 8 2 3 2 2" xfId="41234" xr:uid="{909B0F3F-F4DC-4516-8BF5-1D2849CA25A5}"/>
    <cellStyle name="Calculation 3 4 8 2 3 3" xfId="41727" xr:uid="{0CC39C6B-68C7-4659-A98A-B72087008299}"/>
    <cellStyle name="Calculation 3 4 8 2 4" xfId="15891" xr:uid="{00BF91A2-9790-4E2C-BF43-ED9A568FBFE4}"/>
    <cellStyle name="Calculation 3 4 8 2 4 2" xfId="33768" xr:uid="{71A85593-ECF6-4E83-B223-C70DFD621091}"/>
    <cellStyle name="Calculation 3 4 8 2 5" xfId="35973" xr:uid="{180C4DE6-223C-4A2E-85EC-77AC342DF8E9}"/>
    <cellStyle name="Calculation 3 4 8 3" xfId="9473" xr:uid="{A718887D-872E-4D92-8FF3-B5EC8046FD43}"/>
    <cellStyle name="Calculation 3 4 8 3 2" xfId="18462" xr:uid="{B5FA995E-DB96-40CD-BCB4-D3EF977D007A}"/>
    <cellStyle name="Calculation 3 4 8 3 2 2" xfId="22404" xr:uid="{6904E04A-4302-4FF1-8F03-C6D30B4809B1}"/>
    <cellStyle name="Calculation 3 4 8 3 3" xfId="38215" xr:uid="{3D9B3ED2-3E72-471B-B678-67ECF67DD7A4}"/>
    <cellStyle name="Calculation 3 4 8 4" xfId="24812" xr:uid="{D23DC615-D0D0-44DC-885F-B1BDF93C2B0D}"/>
    <cellStyle name="Calculation 3 4 9" xfId="4658" xr:uid="{DD4893B9-AAAD-4CB9-92D9-EDD93821252E}"/>
    <cellStyle name="Calculation 3 4 9 2" xfId="7244" xr:uid="{09104BEA-C4CD-4BFA-904A-AC5732D86F85}"/>
    <cellStyle name="Calculation 3 4 9 2 2" xfId="16233" xr:uid="{EA8E5ACF-99FE-4B1D-9A47-3BA76FAAD38F}"/>
    <cellStyle name="Calculation 3 4 9 2 2 2" xfId="22562" xr:uid="{AF5D6527-3E79-4D96-BC05-4184400CBCE8}"/>
    <cellStyle name="Calculation 3 4 9 2 3" xfId="38214" xr:uid="{DDDC8B86-CA27-4551-8A35-B1E34780EAAC}"/>
    <cellStyle name="Calculation 3 4 9 3" xfId="9881" xr:uid="{92C071A1-7EF9-4DB0-8E69-E42776C3297B}"/>
    <cellStyle name="Calculation 3 4 9 3 2" xfId="18870" xr:uid="{4D850309-6C7E-4B43-AD0F-C7100A0ABABA}"/>
    <cellStyle name="Calculation 3 4 9 3 2 2" xfId="31635" xr:uid="{DE681694-03E7-46DB-BF62-17369FB805AF}"/>
    <cellStyle name="Calculation 3 4 9 3 3" xfId="34769" xr:uid="{E867A26C-67E4-471F-91D0-2AEF8EDCE9CE}"/>
    <cellStyle name="Calculation 3 4 9 4" xfId="13647" xr:uid="{E8B40206-8BB3-4A5C-AADA-11EB15D31889}"/>
    <cellStyle name="Calculation 3 4 9 4 2" xfId="38243" xr:uid="{BB08439B-A5DC-4F09-8B4B-4EDEB007FFE9}"/>
    <cellStyle name="Calculation 3 4 9 5" xfId="25789" xr:uid="{726251C7-C6C3-4B34-9EB7-7ED8405B6223}"/>
    <cellStyle name="Calculation 3 5" xfId="218" xr:uid="{1D304D4D-C81D-48D2-8114-C35B5241FAF0}"/>
    <cellStyle name="Calculation 3 5 10" xfId="9104" xr:uid="{74CCC3B7-959A-4E9E-96B7-3D17BA50126F}"/>
    <cellStyle name="Calculation 3 5 10 2" xfId="18093" xr:uid="{42AE254A-5BF6-422A-B6ED-2E00689D7FC9}"/>
    <cellStyle name="Calculation 3 5 10 2 2" xfId="27105" xr:uid="{31799CA7-442B-4221-ABEC-ADE812CD6585}"/>
    <cellStyle name="Calculation 3 5 10 3" xfId="41287" xr:uid="{33410017-6487-4A3E-91B0-7B7EF82DCF25}"/>
    <cellStyle name="Calculation 3 5 11" xfId="9739" xr:uid="{D8E26DB6-1F31-4D65-AAE1-10104CAB5125}"/>
    <cellStyle name="Calculation 3 5 11 2" xfId="18728" xr:uid="{597C6E8D-F881-44D1-82CA-918458047507}"/>
    <cellStyle name="Calculation 3 5 11 2 2" xfId="43375" xr:uid="{807BD052-6A15-4E31-944E-7958E573F734}"/>
    <cellStyle name="Calculation 3 5 11 3" xfId="31130" xr:uid="{B5D800EA-1839-45A7-AE25-C47E85B71272}"/>
    <cellStyle name="Calculation 3 5 12" xfId="2224" xr:uid="{DE253C3B-044D-4F8B-B5AC-3910501E01C4}"/>
    <cellStyle name="Calculation 3 5 12 2" xfId="25160" xr:uid="{2CA18F37-5EA7-49B2-B6DE-3F915ACF0E97}"/>
    <cellStyle name="Calculation 3 5 13" xfId="13133" xr:uid="{1E5FA8B4-70DB-4C81-9EEF-829EE6F392B0}"/>
    <cellStyle name="Calculation 3 5 13 2" xfId="30586" xr:uid="{E585CFF5-94A5-407E-B081-C299EF7539BA}"/>
    <cellStyle name="Calculation 3 5 14" xfId="31968" xr:uid="{1F1E79EE-6B6D-4ECC-A541-421809484164}"/>
    <cellStyle name="Calculation 3 5 15" xfId="44401" xr:uid="{4D380ED9-9510-4846-A2FB-C542B1E527E8}"/>
    <cellStyle name="Calculation 3 5 16" xfId="45610" xr:uid="{B8B9FBF2-66FD-4C53-B0B9-5B20ADC26E84}"/>
    <cellStyle name="Calculation 3 5 2" xfId="567" xr:uid="{D5206851-D737-48F0-AB75-C4BB42B5760E}"/>
    <cellStyle name="Calculation 3 5 2 2" xfId="4958" xr:uid="{811F95F3-12E6-4CA2-8368-D50790025F2F}"/>
    <cellStyle name="Calculation 3 5 2 2 2" xfId="7544" xr:uid="{40C5784B-804F-4504-BB59-D3A374107672}"/>
    <cellStyle name="Calculation 3 5 2 2 2 2" xfId="16533" xr:uid="{C956AC13-5B67-4FFC-AAE6-0353F187B3AA}"/>
    <cellStyle name="Calculation 3 5 2 2 2 2 2" xfId="29968" xr:uid="{725DEAE4-39E3-4422-908C-075C13071306}"/>
    <cellStyle name="Calculation 3 5 2 2 2 3" xfId="36934" xr:uid="{4973BC2B-DC76-4733-8A2A-B561CAE394A2}"/>
    <cellStyle name="Calculation 3 5 2 2 2 4" xfId="56398" xr:uid="{96E99C16-A3B1-48A5-8A21-419C6CD6CA3F}"/>
    <cellStyle name="Calculation 3 5 2 2 3" xfId="10181" xr:uid="{89BF7756-4EC1-4221-81BD-B01C19301C51}"/>
    <cellStyle name="Calculation 3 5 2 2 3 2" xfId="19170" xr:uid="{14AD3760-0D31-4BDF-926A-56863FEA1862}"/>
    <cellStyle name="Calculation 3 5 2 2 3 2 2" xfId="32869" xr:uid="{844BDF51-4BC4-4AC9-96B5-0D43DAECC364}"/>
    <cellStyle name="Calculation 3 5 2 2 3 3" xfId="34736" xr:uid="{1AF40530-E1D7-429B-8649-4915F2076BC3}"/>
    <cellStyle name="Calculation 3 5 2 2 4" xfId="13947" xr:uid="{92CFF5D8-C0E4-4F0A-9558-EFC27C773B9F}"/>
    <cellStyle name="Calculation 3 5 2 2 4 2" xfId="29204" xr:uid="{F75260DE-2922-404D-A648-8523EC6E8104}"/>
    <cellStyle name="Calculation 3 5 2 2 5" xfId="35423" xr:uid="{1F5FFA17-D983-4452-A54A-D743E0F8402C}"/>
    <cellStyle name="Calculation 3 5 2 2 6" xfId="49616" xr:uid="{2A157B48-F531-4B72-B52C-DC4AD081F761}"/>
    <cellStyle name="Calculation 3 5 2 3" xfId="3004" xr:uid="{8C3BEF76-CDAE-4F8C-9508-425B9A295A47}"/>
    <cellStyle name="Calculation 3 5 2 3 2" xfId="29416" xr:uid="{5E73274C-0165-4374-A067-BFFECD032B67}"/>
    <cellStyle name="Calculation 3 5 2 3 2 2" xfId="58134" xr:uid="{3B83EF14-ED75-4E00-BF1A-2CB9DEFE0EFA}"/>
    <cellStyle name="Calculation 3 5 2 3 3" xfId="51352" xr:uid="{10B0B4EC-4281-4DA6-AC64-35E01FA20D33}"/>
    <cellStyle name="Calculation 3 5 2 4" xfId="40390" xr:uid="{67E2CE75-BAAA-4B22-B964-7F9EF14214F3}"/>
    <cellStyle name="Calculation 3 5 2 4 2" xfId="54540" xr:uid="{C5E9883C-2C49-4976-A3F2-E2C87FB87BF5}"/>
    <cellStyle name="Calculation 3 5 2 4 3" xfId="47733" xr:uid="{60BF15FB-50F0-4A13-93C7-827C533F98E4}"/>
    <cellStyle name="Calculation 3 5 2 5" xfId="52961" xr:uid="{94BFE446-A4CF-45AD-966A-0E75D463BD47}"/>
    <cellStyle name="Calculation 3 5 2 6" xfId="46122" xr:uid="{F8D6A685-C157-40BF-9557-74BF89DA5508}"/>
    <cellStyle name="Calculation 3 5 3" xfId="912" xr:uid="{22936654-6D6A-4392-A508-EAC327EC365C}"/>
    <cellStyle name="Calculation 3 5 3 2" xfId="5279" xr:uid="{F7FCF8D7-5F8A-4DFB-A0E5-C64B4523562D}"/>
    <cellStyle name="Calculation 3 5 3 2 2" xfId="7865" xr:uid="{FC6FB53E-E934-47CA-98B2-08A60C8936EA}"/>
    <cellStyle name="Calculation 3 5 3 2 2 2" xfId="16854" xr:uid="{D1686C07-6EE2-420A-A685-9C8DE2AC4491}"/>
    <cellStyle name="Calculation 3 5 3 2 2 2 2" xfId="35275" xr:uid="{A02023B0-D47A-42DE-9291-E9824D904D13}"/>
    <cellStyle name="Calculation 3 5 3 2 2 3" xfId="33859" xr:uid="{7EB91AF0-C6B1-4123-8A20-BA8360B4F486}"/>
    <cellStyle name="Calculation 3 5 3 2 2 4" xfId="56803" xr:uid="{D7AE781F-712F-4C96-A486-2E11C53EF862}"/>
    <cellStyle name="Calculation 3 5 3 2 3" xfId="10502" xr:uid="{21B7D0CB-94AE-4052-AE46-D7F52F07266F}"/>
    <cellStyle name="Calculation 3 5 3 2 3 2" xfId="19491" xr:uid="{0F2817DC-BC98-4840-BDDC-00CF02CFCA3E}"/>
    <cellStyle name="Calculation 3 5 3 2 3 2 2" xfId="38859" xr:uid="{D9A7519E-2826-4A30-96AD-FAAD956B074D}"/>
    <cellStyle name="Calculation 3 5 3 2 3 3" xfId="22108" xr:uid="{724375D2-C7FE-4B88-869A-C4A985B6ECCB}"/>
    <cellStyle name="Calculation 3 5 3 2 4" xfId="14268" xr:uid="{90982A8A-A85C-47A3-8A52-1B48CF25C258}"/>
    <cellStyle name="Calculation 3 5 3 2 4 2" xfId="26854" xr:uid="{C03C4268-C8C3-47DD-9B17-D5E39FFDEEA6}"/>
    <cellStyle name="Calculation 3 5 3 2 5" xfId="42390" xr:uid="{D46990A2-0376-406F-BD46-D8320749216D}"/>
    <cellStyle name="Calculation 3 5 3 2 6" xfId="50021" xr:uid="{D0C9EA45-0EA5-490B-B018-C115B568663B}"/>
    <cellStyle name="Calculation 3 5 3 3" xfId="3349" xr:uid="{F4C39390-C531-4518-B458-A283C8BF2C0E}"/>
    <cellStyle name="Calculation 3 5 3 3 2" xfId="37706" xr:uid="{2F69A4F5-B247-4B75-AD17-73AD2E049254}"/>
    <cellStyle name="Calculation 3 5 3 3 2 2" xfId="58279" xr:uid="{86473388-6378-4906-BF58-3BD5FC702E5F}"/>
    <cellStyle name="Calculation 3 5 3 3 3" xfId="51497" xr:uid="{DED02A6A-8C7B-430F-8E73-52499D5988E9}"/>
    <cellStyle name="Calculation 3 5 3 4" xfId="39498" xr:uid="{22039170-212A-4305-B8B9-CB711B18FF21}"/>
    <cellStyle name="Calculation 3 5 3 4 2" xfId="54930" xr:uid="{8ACF6437-10AB-4825-96D6-11842A7DAACA}"/>
    <cellStyle name="Calculation 3 5 3 4 3" xfId="48138" xr:uid="{DCEA5048-B14F-44B6-BBAA-37996234AC56}"/>
    <cellStyle name="Calculation 3 5 3 5" xfId="53230" xr:uid="{D034CB4B-5AF1-43FD-88C7-0A07DCAD95F8}"/>
    <cellStyle name="Calculation 3 5 3 6" xfId="46524" xr:uid="{E97E70E9-B235-48B3-A24D-B53D4F78F6FB}"/>
    <cellStyle name="Calculation 3 5 4" xfId="1256" xr:uid="{2A27E6B2-1070-494C-8D5D-BEC98C00213A}"/>
    <cellStyle name="Calculation 3 5 4 2" xfId="5601" xr:uid="{8EFE3794-133B-4A9E-84EE-FA0840612861}"/>
    <cellStyle name="Calculation 3 5 4 2 2" xfId="8187" xr:uid="{F85CDD13-07BD-43D0-8D41-F14CA1CE4E25}"/>
    <cellStyle name="Calculation 3 5 4 2 2 2" xfId="17176" xr:uid="{998A4E45-FCC8-47C4-B989-7F1DBC36AC85}"/>
    <cellStyle name="Calculation 3 5 4 2 2 2 2" xfId="23182" xr:uid="{E52F046F-30AC-4061-86C5-D7729D558803}"/>
    <cellStyle name="Calculation 3 5 4 2 2 3" xfId="27438" xr:uid="{CF648E09-2413-4F94-A3F3-60091E28DF1D}"/>
    <cellStyle name="Calculation 3 5 4 2 3" xfId="10824" xr:uid="{85887CFC-3098-408B-9AD0-86152637F711}"/>
    <cellStyle name="Calculation 3 5 4 2 3 2" xfId="19813" xr:uid="{88839508-BE0B-40A4-A67B-BB954BAFCFF1}"/>
    <cellStyle name="Calculation 3 5 4 2 3 2 2" xfId="41536" xr:uid="{0A0E4AC4-055D-471F-ABDD-A4BB6F272E1C}"/>
    <cellStyle name="Calculation 3 5 4 2 3 3" xfId="39972" xr:uid="{237F99C3-45FB-46D7-8401-96C3CC7743A9}"/>
    <cellStyle name="Calculation 3 5 4 2 4" xfId="14590" xr:uid="{44FFA471-2BB7-4D10-9990-4CD2BA253855}"/>
    <cellStyle name="Calculation 3 5 4 2 4 2" xfId="33735" xr:uid="{632C3E8A-B312-4CD1-8E8A-6A90953D3875}"/>
    <cellStyle name="Calculation 3 5 4 2 5" xfId="33196" xr:uid="{5B746455-B958-4FFE-BBDF-2AB474E32A7E}"/>
    <cellStyle name="Calculation 3 5 4 2 6" xfId="55926" xr:uid="{50EC1500-0FB6-4D8E-BED6-C9BBF167232C}"/>
    <cellStyle name="Calculation 3 5 4 3" xfId="3693" xr:uid="{92789DE3-84BC-42A1-B59F-E132824BAA01}"/>
    <cellStyle name="Calculation 3 5 4 3 2" xfId="38028" xr:uid="{55FF3B07-D080-4601-B872-79F4BCFCA991}"/>
    <cellStyle name="Calculation 3 5 4 4" xfId="29742" xr:uid="{AA523A73-A95A-42EF-80EB-92CB6A9E1C4D}"/>
    <cellStyle name="Calculation 3 5 4 5" xfId="49144" xr:uid="{4A206B09-9D7B-4F89-942B-77249981B488}"/>
    <cellStyle name="Calculation 3 5 5" xfId="1646" xr:uid="{66B8AEFC-CD98-4AEA-BA31-04020952125E}"/>
    <cellStyle name="Calculation 3 5 5 2" xfId="5979" xr:uid="{F8448374-CBE1-464B-B711-2940EE645FBA}"/>
    <cellStyle name="Calculation 3 5 5 2 2" xfId="8565" xr:uid="{3ACE971E-FBD9-4315-9EAE-ED51CDE0FC33}"/>
    <cellStyle name="Calculation 3 5 5 2 2 2" xfId="17554" xr:uid="{73D9A3C8-0786-411C-B7BA-D4C9544C4D89}"/>
    <cellStyle name="Calculation 3 5 5 2 2 2 2" xfId="31418" xr:uid="{0834D95E-B0E2-489B-805F-3A374C55F780}"/>
    <cellStyle name="Calculation 3 5 5 2 2 3" xfId="32481" xr:uid="{7D2BE895-02D6-417D-ACD5-F53AD90384A9}"/>
    <cellStyle name="Calculation 3 5 5 2 3" xfId="11202" xr:uid="{68E53050-4EA6-472E-BB88-FC31DACF284E}"/>
    <cellStyle name="Calculation 3 5 5 2 3 2" xfId="20191" xr:uid="{B950F33D-ACEA-466D-814A-96C088BE149B}"/>
    <cellStyle name="Calculation 3 5 5 2 3 2 2" xfId="38368" xr:uid="{FC30539E-C8C7-4D8B-B088-7A408DCBD946}"/>
    <cellStyle name="Calculation 3 5 5 2 3 3" xfId="33369" xr:uid="{E665B217-540E-451C-9723-BD6D0003356C}"/>
    <cellStyle name="Calculation 3 5 5 2 4" xfId="14968" xr:uid="{46A49038-B9F0-413B-916B-62BD149B28FE}"/>
    <cellStyle name="Calculation 3 5 5 2 4 2" xfId="39163" xr:uid="{92667D0B-5118-4636-95DF-F397D04034AD}"/>
    <cellStyle name="Calculation 3 5 5 2 5" xfId="43595" xr:uid="{525AAC8A-DC03-4344-ACDD-6F008C83B414}"/>
    <cellStyle name="Calculation 3 5 5 2 6" xfId="58665" xr:uid="{746046E6-F521-45F5-AB26-A33BFAEE0700}"/>
    <cellStyle name="Calculation 3 5 5 3" xfId="4083" xr:uid="{7A2952F9-1467-4F43-95D5-CC05B4B2F2F1}"/>
    <cellStyle name="Calculation 3 5 5 3 2" xfId="25060" xr:uid="{2EADC27A-8074-44C6-B16D-349740C2207D}"/>
    <cellStyle name="Calculation 3 5 5 4" xfId="23712" xr:uid="{7EEC6F12-881D-4936-9B39-06BA15F6F113}"/>
    <cellStyle name="Calculation 3 5 5 5" xfId="51884" xr:uid="{EBB30AA1-66D2-4F17-A695-68730867E865}"/>
    <cellStyle name="Calculation 3 5 6" xfId="1774" xr:uid="{1DCDFF8B-AAEC-4C24-A29D-0095F7582730}"/>
    <cellStyle name="Calculation 3 5 6 2" xfId="6093" xr:uid="{D7D62FF0-3098-4082-8A4A-D33B65CCDA23}"/>
    <cellStyle name="Calculation 3 5 6 2 2" xfId="8679" xr:uid="{5AA0BC9A-A3B3-4498-86CD-7618BC6FBE48}"/>
    <cellStyle name="Calculation 3 5 6 2 2 2" xfId="17668" xr:uid="{3DCCE51F-F341-484A-8F52-CEDFC7992197}"/>
    <cellStyle name="Calculation 3 5 6 2 2 2 2" xfId="42518" xr:uid="{1FC11C9A-1E90-4461-8614-68F9A5ACB28D}"/>
    <cellStyle name="Calculation 3 5 6 2 2 3" xfId="23234" xr:uid="{2C3BB2CA-ECC9-4750-80EF-3F8055304BE3}"/>
    <cellStyle name="Calculation 3 5 6 2 3" xfId="11316" xr:uid="{3B8642D4-7178-4DE1-BCFA-A7B55E86BB76}"/>
    <cellStyle name="Calculation 3 5 6 2 3 2" xfId="20305" xr:uid="{79AE3495-04BF-49B0-A0FE-907FE71F4262}"/>
    <cellStyle name="Calculation 3 5 6 2 3 2 2" xfId="34887" xr:uid="{BE9BEDD5-796A-4061-90DD-F64388DB3AC7}"/>
    <cellStyle name="Calculation 3 5 6 2 3 3" xfId="36247" xr:uid="{D903C3B1-E475-4E8B-98DD-A156DC8FB8AF}"/>
    <cellStyle name="Calculation 3 5 6 2 4" xfId="15082" xr:uid="{4A0CFA01-2F34-47E2-80BA-E33959DC5EE8}"/>
    <cellStyle name="Calculation 3 5 6 2 4 2" xfId="42881" xr:uid="{922AD08A-0482-4D73-88AB-6B319C7E0EF3}"/>
    <cellStyle name="Calculation 3 5 6 2 5" xfId="31636" xr:uid="{7AECBAC5-7948-415D-B046-AE1BF095AE31}"/>
    <cellStyle name="Calculation 3 5 6 2 6" xfId="54092" xr:uid="{EA6987A8-CB35-4EC3-9E53-ADFF297B077A}"/>
    <cellStyle name="Calculation 3 5 6 3" xfId="4211" xr:uid="{FCBA843B-9E47-4614-BE79-3CD34576BA35}"/>
    <cellStyle name="Calculation 3 5 6 3 2" xfId="31340" xr:uid="{9A1BAFBB-A848-4066-BDCD-7FA862AFF860}"/>
    <cellStyle name="Calculation 3 5 6 4" xfId="43256" xr:uid="{D9E3D849-2F20-4A3E-B19F-6AE4FEB019DE}"/>
    <cellStyle name="Calculation 3 5 6 5" xfId="47415" xr:uid="{165D7551-2C5F-41D6-A0CA-DD05D609991F}"/>
    <cellStyle name="Calculation 3 5 7" xfId="2686" xr:uid="{40ABBCCB-92C5-4459-BCCB-058F65ECDAFF}"/>
    <cellStyle name="Calculation 3 5 7 2" xfId="6876" xr:uid="{F0052094-05CB-4CE1-88E1-928C0B9BCEA2}"/>
    <cellStyle name="Calculation 3 5 7 2 2" xfId="12018" xr:uid="{C75984D8-0A2F-4EFA-B9C4-EB3779515C3A}"/>
    <cellStyle name="Calculation 3 5 7 2 2 2" xfId="21007" xr:uid="{4A39ED4C-5482-421A-91D3-002FA46FE311}"/>
    <cellStyle name="Calculation 3 5 7 2 2 2 2" xfId="22176" xr:uid="{95FC15B1-9C79-4948-8537-D54F5B2D2E1A}"/>
    <cellStyle name="Calculation 3 5 7 2 2 3" xfId="40505" xr:uid="{FEAF6020-03D5-4670-B2AF-310244B21514}"/>
    <cellStyle name="Calculation 3 5 7 2 3" xfId="12843" xr:uid="{479FA2EE-D4EF-42D9-B7FD-D4DB197B73EB}"/>
    <cellStyle name="Calculation 3 5 7 2 3 2" xfId="21832" xr:uid="{457688F2-C788-4215-8E07-E58E651780A2}"/>
    <cellStyle name="Calculation 3 5 7 2 3 2 2" xfId="40284" xr:uid="{71FCB1A6-61C6-4F91-8A69-32A4B9694190}"/>
    <cellStyle name="Calculation 3 5 7 2 3 3" xfId="32406" xr:uid="{F40467C4-8DEF-430B-BE1E-4256337605AE}"/>
    <cellStyle name="Calculation 3 5 7 2 4" xfId="15865" xr:uid="{9A79A6EF-1D93-4C96-BC50-A479F399A748}"/>
    <cellStyle name="Calculation 3 5 7 2 4 2" xfId="23408" xr:uid="{C24E1870-D7EF-43C8-B671-30DF5E588AE4}"/>
    <cellStyle name="Calculation 3 5 7 2 5" xfId="28442" xr:uid="{2DE866A8-6D9B-402F-9231-43F792FD753F}"/>
    <cellStyle name="Calculation 3 5 7 3" xfId="9447" xr:uid="{C5E4FA8C-43EA-4C2C-BF8F-A62694CCD6FB}"/>
    <cellStyle name="Calculation 3 5 7 3 2" xfId="18436" xr:uid="{F5E0296C-9331-4B98-9705-40BAB3E91850}"/>
    <cellStyle name="Calculation 3 5 7 3 2 2" xfId="31054" xr:uid="{1F604EE1-E142-4A24-8D7A-37C88CA21BBC}"/>
    <cellStyle name="Calculation 3 5 7 3 3" xfId="22244" xr:uid="{D096A8B4-A9DF-484E-A886-AFAF95E3A130}"/>
    <cellStyle name="Calculation 3 5 7 4" xfId="27957" xr:uid="{468B04B8-96F5-4561-8595-C04B17244A06}"/>
    <cellStyle name="Calculation 3 5 7 5" xfId="52698" xr:uid="{C7CCEB72-CC39-434D-889F-A9C4B8A2458D}"/>
    <cellStyle name="Calculation 3 5 8" xfId="2553" xr:uid="{07102F74-7355-4FCF-9E29-DDF0DCFC9CF9}"/>
    <cellStyle name="Calculation 3 5 8 2" xfId="6794" xr:uid="{2335258F-5B3C-46E1-B37C-215DE026AB4F}"/>
    <cellStyle name="Calculation 3 5 8 2 2" xfId="15783" xr:uid="{22F09484-C1DA-42E3-AD09-3831851646A7}"/>
    <cellStyle name="Calculation 3 5 8 2 2 2" xfId="29293" xr:uid="{BB40F614-F29C-46E1-981F-E871DC63A1CE}"/>
    <cellStyle name="Calculation 3 5 8 2 3" xfId="33621" xr:uid="{16DBD8FA-621A-40FA-A81C-6E7C6B48E5C6}"/>
    <cellStyle name="Calculation 3 5 8 3" xfId="9364" xr:uid="{DB4152C7-1B37-4A9D-9DA5-EBEC83CB5B8A}"/>
    <cellStyle name="Calculation 3 5 8 3 2" xfId="18353" xr:uid="{E25DA3D9-9F73-4C94-AB7D-E8ED8B6A4720}"/>
    <cellStyle name="Calculation 3 5 8 3 2 2" xfId="33128" xr:uid="{559102F1-092C-4C93-84AF-1B9F01098772}"/>
    <cellStyle name="Calculation 3 5 8 3 3" xfId="24882" xr:uid="{3043EE04-CB9F-48EA-80A4-C2D1059258A2}"/>
    <cellStyle name="Calculation 3 5 8 4" xfId="13407" xr:uid="{FB74C6F8-0D8F-4909-A2A9-B1D53963B2D3}"/>
    <cellStyle name="Calculation 3 5 8 4 2" xfId="35579" xr:uid="{DBC94994-8393-4EFE-810E-A37ED3DC51A4}"/>
    <cellStyle name="Calculation 3 5 8 5" xfId="29046" xr:uid="{946A80BD-F4B7-41AA-87DC-D1FDCFD430CB}"/>
    <cellStyle name="Calculation 3 5 9" xfId="6520" xr:uid="{365FA535-C5E6-4BC9-B9B8-121C7A5B6B58}"/>
    <cellStyle name="Calculation 3 5 9 2" xfId="11741" xr:uid="{5CABF8A0-A8CA-4232-9384-5C299185A0F3}"/>
    <cellStyle name="Calculation 3 5 9 2 2" xfId="20730" xr:uid="{1288B863-9454-44B9-839D-C88CEC8F1E05}"/>
    <cellStyle name="Calculation 3 5 9 2 2 2" xfId="34242" xr:uid="{710F2C61-24F7-490A-8E69-7326677EC447}"/>
    <cellStyle name="Calculation 3 5 9 2 3" xfId="41694" xr:uid="{4793C8B5-B2E6-404B-A801-6EA5C60B7234}"/>
    <cellStyle name="Calculation 3 5 9 3" xfId="15509" xr:uid="{DF2C2AA7-A184-4AED-A735-52ABEDBB4D3B}"/>
    <cellStyle name="Calculation 3 5 9 3 2" xfId="35530" xr:uid="{FCF4EB3D-646C-4054-9CF2-42434E201C62}"/>
    <cellStyle name="Calculation 3 5 9 4" xfId="38352" xr:uid="{40F0585C-62AC-4D48-B728-C02ED0309805}"/>
    <cellStyle name="Calculation 3 6" xfId="358" xr:uid="{61C82770-CE3B-40C6-872A-95ACCB5EB4CB}"/>
    <cellStyle name="Calculation 3 6 10" xfId="9229" xr:uid="{F84AE7C4-B4A6-4976-BAAE-65DEF091E524}"/>
    <cellStyle name="Calculation 3 6 10 2" xfId="18218" xr:uid="{FE363732-5EDE-4F53-939E-0FC0BC210929}"/>
    <cellStyle name="Calculation 3 6 10 2 2" xfId="37600" xr:uid="{6284AACA-3AC2-4D24-829D-944F68C60056}"/>
    <cellStyle name="Calculation 3 6 10 3" xfId="37311" xr:uid="{3AA8A55A-6B52-46F8-8D98-BD248A3FF367}"/>
    <cellStyle name="Calculation 3 6 11" xfId="12489" xr:uid="{86008C5D-E12E-488B-BEAC-DB2DCF168CF5}"/>
    <cellStyle name="Calculation 3 6 11 2" xfId="21478" xr:uid="{89E7A8F2-FF2B-402B-8859-2A791AEF2A2B}"/>
    <cellStyle name="Calculation 3 6 11 2 2" xfId="41433" xr:uid="{EBFAFB5C-959C-465D-85BF-64A7AD6788AA}"/>
    <cellStyle name="Calculation 3 6 11 3" xfId="37023" xr:uid="{0BA561C5-9E01-4E5B-941D-1680605DB86F}"/>
    <cellStyle name="Calculation 3 6 12" xfId="2364" xr:uid="{AE8F6A23-6863-41AB-B3EB-A88501A14806}"/>
    <cellStyle name="Calculation 3 6 12 2" xfId="42900" xr:uid="{464D6CB9-FD1A-4A74-BDA1-0DC79D5B8423}"/>
    <cellStyle name="Calculation 3 6 13" xfId="13273" xr:uid="{7773D456-EE8F-4DE9-9207-3B1A028A1433}"/>
    <cellStyle name="Calculation 3 6 13 2" xfId="26187" xr:uid="{CB5B3E93-16EA-4F89-AD2C-E2581629D627}"/>
    <cellStyle name="Calculation 3 6 14" xfId="32977" xr:uid="{61CBFD08-AB61-4ED5-91DE-ED9841EBFEEC}"/>
    <cellStyle name="Calculation 3 6 15" xfId="44436" xr:uid="{252094C2-4722-41B1-B648-7133F45B2677}"/>
    <cellStyle name="Calculation 3 6 16" xfId="45669" xr:uid="{DAA0202B-6A42-47BB-913A-CCF337688215}"/>
    <cellStyle name="Calculation 3 6 2" xfId="707" xr:uid="{7E5AAF79-A0BD-4CC6-B17A-428E035AA38B}"/>
    <cellStyle name="Calculation 3 6 2 2" xfId="5083" xr:uid="{4F5788AD-D963-44DC-9035-31B205D97CCE}"/>
    <cellStyle name="Calculation 3 6 2 2 2" xfId="7669" xr:uid="{0528DD45-960C-4625-B85A-F284A5F52330}"/>
    <cellStyle name="Calculation 3 6 2 2 2 2" xfId="16658" xr:uid="{74F80C3B-9DD9-48A8-9CE3-C28374D10C2D}"/>
    <cellStyle name="Calculation 3 6 2 2 2 2 2" xfId="43660" xr:uid="{F8AE2621-844D-4EDA-B56B-AA2AE2FF25F6}"/>
    <cellStyle name="Calculation 3 6 2 2 2 3" xfId="28568" xr:uid="{385E00FE-1C22-4FCC-BA5C-6E3962028AA3}"/>
    <cellStyle name="Calculation 3 6 2 2 2 4" xfId="56457" xr:uid="{8F14614A-FFDF-4D83-A8E0-AAD5F328CFEE}"/>
    <cellStyle name="Calculation 3 6 2 2 3" xfId="10306" xr:uid="{B26F5B14-CF29-415C-B44B-ECF4CC477B97}"/>
    <cellStyle name="Calculation 3 6 2 2 3 2" xfId="19295" xr:uid="{911605DD-D2AD-4E41-B3A4-AC2EC632FAAB}"/>
    <cellStyle name="Calculation 3 6 2 2 3 2 2" xfId="42201" xr:uid="{61671430-7080-4AA0-BCAA-181DD45C0912}"/>
    <cellStyle name="Calculation 3 6 2 2 3 3" xfId="40449" xr:uid="{C687ED60-BCF3-4D6C-8513-CC821C0A41AD}"/>
    <cellStyle name="Calculation 3 6 2 2 4" xfId="14072" xr:uid="{0A5A11B8-0631-4566-81EA-B9A960B1AD21}"/>
    <cellStyle name="Calculation 3 6 2 2 4 2" xfId="27139" xr:uid="{FAF95BCD-6A40-4C40-BFCE-BD3BD7F2B392}"/>
    <cellStyle name="Calculation 3 6 2 2 5" xfId="23696" xr:uid="{F2FE8353-0C22-47CE-9E8D-847F1657E419}"/>
    <cellStyle name="Calculation 3 6 2 2 6" xfId="49675" xr:uid="{38BA2EBF-71DA-48EB-9A8E-9F1519BF941A}"/>
    <cellStyle name="Calculation 3 6 2 3" xfId="3144" xr:uid="{F74F04BF-F157-4E68-A049-E1FC75B04FCE}"/>
    <cellStyle name="Calculation 3 6 2 3 2" xfId="32862" xr:uid="{BB47BE94-D975-4381-82A2-E77BE171C701}"/>
    <cellStyle name="Calculation 3 6 2 3 2 2" xfId="57589" xr:uid="{B516038B-9649-4CEC-9A52-8252E58A55BB}"/>
    <cellStyle name="Calculation 3 6 2 3 3" xfId="50807" xr:uid="{D6D451F2-7398-401E-9E95-21447E6EDDBC}"/>
    <cellStyle name="Calculation 3 6 2 4" xfId="32028" xr:uid="{B3945045-FF4C-436A-97F2-67229D13D5E8}"/>
    <cellStyle name="Calculation 3 6 2 4 2" xfId="54596" xr:uid="{E82AA6D9-B30D-4340-AA85-0E850558ADE1}"/>
    <cellStyle name="Calculation 3 6 2 4 3" xfId="47792" xr:uid="{189719D8-7F3B-4FD3-B5D6-CADAED84B7EE}"/>
    <cellStyle name="Calculation 3 6 2 5" xfId="52991" xr:uid="{F3E041E2-338C-40ED-A35A-757A13F9DA08}"/>
    <cellStyle name="Calculation 3 6 2 6" xfId="46178" xr:uid="{5531B8EA-F96B-4D34-9C38-058F28A80C0A}"/>
    <cellStyle name="Calculation 3 6 3" xfId="1052" xr:uid="{A6BF9FF1-A9E1-4C68-9E71-9FC64B70B4E7}"/>
    <cellStyle name="Calculation 3 6 3 2" xfId="5404" xr:uid="{5C2FEFB1-180D-4236-8C20-3B32636A3573}"/>
    <cellStyle name="Calculation 3 6 3 2 2" xfId="7990" xr:uid="{EF092CA5-80E2-4EF1-AA1E-A6684D87E3F9}"/>
    <cellStyle name="Calculation 3 6 3 2 2 2" xfId="16979" xr:uid="{A45D687B-83C4-4416-8E34-011F747483DD}"/>
    <cellStyle name="Calculation 3 6 3 2 2 2 2" xfId="29241" xr:uid="{C2F83B03-D28D-4777-938E-FAECA102D7F5}"/>
    <cellStyle name="Calculation 3 6 3 2 2 3" xfId="43171" xr:uid="{0C9DF72E-028B-4189-9089-052202D6A88D}"/>
    <cellStyle name="Calculation 3 6 3 2 2 4" xfId="56859" xr:uid="{0DF0D65B-D507-4CC3-81C4-FEB0833596E4}"/>
    <cellStyle name="Calculation 3 6 3 2 3" xfId="10627" xr:uid="{D227094C-1E7B-436C-AD47-593068D47AD9}"/>
    <cellStyle name="Calculation 3 6 3 2 3 2" xfId="19616" xr:uid="{E7ABD9EC-C5A0-4944-8261-1887935CE882}"/>
    <cellStyle name="Calculation 3 6 3 2 3 2 2" xfId="37209" xr:uid="{5E190ED8-2C32-4133-989E-C9E411AD3C5F}"/>
    <cellStyle name="Calculation 3 6 3 2 3 3" xfId="42755" xr:uid="{E976EB11-5DCA-4059-8BF9-DB053F9B0A8C}"/>
    <cellStyle name="Calculation 3 6 3 2 4" xfId="14393" xr:uid="{EAACC04C-725F-4F88-9850-91E099FB5FE0}"/>
    <cellStyle name="Calculation 3 6 3 2 4 2" xfId="41786" xr:uid="{76B4D974-9F2D-4E7A-9B2B-8F60C37BAA5C}"/>
    <cellStyle name="Calculation 3 6 3 2 5" xfId="38409" xr:uid="{E7037068-7247-4D80-8A51-3103795AEBCC}"/>
    <cellStyle name="Calculation 3 6 3 2 6" xfId="50077" xr:uid="{E26F54C2-E41E-4E88-A8F7-BB2FFF3D6499}"/>
    <cellStyle name="Calculation 3 6 3 3" xfId="3489" xr:uid="{16A7D7C9-1AC3-4094-9503-44AC9274B676}"/>
    <cellStyle name="Calculation 3 6 3 3 2" xfId="41506" xr:uid="{40817C9F-EECD-47C3-A458-87EEAC770063}"/>
    <cellStyle name="Calculation 3 6 3 3 2 2" xfId="58060" xr:uid="{135CADE3-1D7C-4F79-8D30-71DC21A6A259}"/>
    <cellStyle name="Calculation 3 6 3 3 3" xfId="51278" xr:uid="{8F7AB505-FAC3-4048-9F57-5C42D22DB9D1}"/>
    <cellStyle name="Calculation 3 6 3 4" xfId="41264" xr:uid="{9C62F56A-BF41-4B75-9928-D873C7C8FB7B}"/>
    <cellStyle name="Calculation 3 6 3 4 2" xfId="54986" xr:uid="{01A91965-0AB0-4193-B363-0BC0A536339F}"/>
    <cellStyle name="Calculation 3 6 3 4 3" xfId="48194" xr:uid="{6D623F5D-C2A9-49D7-82ED-2A72EA35C2A7}"/>
    <cellStyle name="Calculation 3 6 3 5" xfId="53286" xr:uid="{A1E79E47-A80F-41F0-8428-F8ABE96B1B90}"/>
    <cellStyle name="Calculation 3 6 3 6" xfId="46580" xr:uid="{167C9849-F701-459F-9D4A-C94DB33EAFE0}"/>
    <cellStyle name="Calculation 3 6 4" xfId="1396" xr:uid="{A2AA0A9F-A241-4A42-9C6F-4D966E4EEAEB}"/>
    <cellStyle name="Calculation 3 6 4 2" xfId="5741" xr:uid="{1566FD17-CF2D-4909-B5AB-7451ECF5E5DE}"/>
    <cellStyle name="Calculation 3 6 4 2 2" xfId="8327" xr:uid="{CE1B4A8F-3BC0-451C-9656-52F87CD9C7CD}"/>
    <cellStyle name="Calculation 3 6 4 2 2 2" xfId="17316" xr:uid="{E289868D-7E52-4BE8-9BC8-2E5F78409377}"/>
    <cellStyle name="Calculation 3 6 4 2 2 2 2" xfId="26146" xr:uid="{58A4E22E-9EC4-4A0A-9554-D71D4ECBF3FA}"/>
    <cellStyle name="Calculation 3 6 4 2 2 3" xfId="36371" xr:uid="{7482743D-71C7-4271-BA0E-AC91B974F17A}"/>
    <cellStyle name="Calculation 3 6 4 2 3" xfId="10964" xr:uid="{B674E3D5-4512-466C-A4F3-CBC47E201479}"/>
    <cellStyle name="Calculation 3 6 4 2 3 2" xfId="19953" xr:uid="{EF14780A-4D57-4D93-B157-342AC4AC01DC}"/>
    <cellStyle name="Calculation 3 6 4 2 3 2 2" xfId="30690" xr:uid="{5722C063-E1E8-4800-AEF2-464EAFBF026E}"/>
    <cellStyle name="Calculation 3 6 4 2 3 3" xfId="33380" xr:uid="{23FD1748-E0F5-414C-A4BF-3ED7454DD39E}"/>
    <cellStyle name="Calculation 3 6 4 2 4" xfId="14730" xr:uid="{80BB3D4C-C694-4659-B839-133F96998FA4}"/>
    <cellStyle name="Calculation 3 6 4 2 4 2" xfId="29083" xr:uid="{C659EC5A-0442-4FA9-B2D4-9C6071ED6DC9}"/>
    <cellStyle name="Calculation 3 6 4 2 5" xfId="35571" xr:uid="{5829BDCF-96D6-492F-A051-026DA64162F6}"/>
    <cellStyle name="Calculation 3 6 4 2 6" xfId="55985" xr:uid="{FF218AB2-A679-4947-B123-0C6A88BB01FA}"/>
    <cellStyle name="Calculation 3 6 4 3" xfId="3833" xr:uid="{32B54DD0-EE65-4D5C-ADF5-90C09EFA8DAA}"/>
    <cellStyle name="Calculation 3 6 4 3 2" xfId="32524" xr:uid="{6468D5EC-4825-4A91-98F3-E28F48067D48}"/>
    <cellStyle name="Calculation 3 6 4 4" xfId="23261" xr:uid="{27C5858F-4307-4247-9AF4-F0DF420570E9}"/>
    <cellStyle name="Calculation 3 6 4 5" xfId="49203" xr:uid="{061EDC4E-C62C-4F6E-8E87-D394FB4EA7C3}"/>
    <cellStyle name="Calculation 3 6 5" xfId="1628" xr:uid="{12A5ECE2-AE9F-4DD9-985D-5040CDB88775}"/>
    <cellStyle name="Calculation 3 6 5 2" xfId="5964" xr:uid="{A5695047-E875-471B-8C73-ECA6F855EB85}"/>
    <cellStyle name="Calculation 3 6 5 2 2" xfId="8550" xr:uid="{80D3B72D-F44F-4944-A054-D18283F4C511}"/>
    <cellStyle name="Calculation 3 6 5 2 2 2" xfId="17539" xr:uid="{B367417F-8555-4FE2-9BB5-8E19A9542D9F}"/>
    <cellStyle name="Calculation 3 6 5 2 2 2 2" xfId="27000" xr:uid="{36EDD4BC-DCE8-42E5-B8F5-F3C310AB19E7}"/>
    <cellStyle name="Calculation 3 6 5 2 2 3" xfId="29543" xr:uid="{C3B9AEA4-167A-4964-9413-BD6270D62EFA}"/>
    <cellStyle name="Calculation 3 6 5 2 3" xfId="11187" xr:uid="{CF705E8F-B61A-468E-A16E-C8DDB7B89CA9}"/>
    <cellStyle name="Calculation 3 6 5 2 3 2" xfId="20176" xr:uid="{849A898E-74C5-44C5-859C-2DF2EFC4BA9B}"/>
    <cellStyle name="Calculation 3 6 5 2 3 2 2" xfId="30176" xr:uid="{FD0F806F-757A-429D-A443-08E7CA341175}"/>
    <cellStyle name="Calculation 3 6 5 2 3 3" xfId="26952" xr:uid="{4F64614D-2CE9-451B-8196-75282FBF30B7}"/>
    <cellStyle name="Calculation 3 6 5 2 4" xfId="14953" xr:uid="{ED83C740-09BF-4463-ACAB-1C5BD25894A5}"/>
    <cellStyle name="Calculation 3 6 5 2 4 2" xfId="35756" xr:uid="{3A3DF895-EFBB-4230-BACA-BA73FF00BC9C}"/>
    <cellStyle name="Calculation 3 6 5 2 5" xfId="41487" xr:uid="{30A517A3-EB4E-4751-A6E0-ADFC9697EFCB}"/>
    <cellStyle name="Calculation 3 6 5 2 6" xfId="57665" xr:uid="{EFECC5B4-DF4C-41E9-9378-DCD930BE789C}"/>
    <cellStyle name="Calculation 3 6 5 3" xfId="4065" xr:uid="{2646493E-57E4-4C38-B716-52CE87C4E67C}"/>
    <cellStyle name="Calculation 3 6 5 3 2" xfId="33183" xr:uid="{AD9F279C-6131-42A0-91D0-D15796D29353}"/>
    <cellStyle name="Calculation 3 6 5 4" xfId="24916" xr:uid="{D172CA98-5170-4058-951E-EEC58FAA1DEA}"/>
    <cellStyle name="Calculation 3 6 5 5" xfId="50883" xr:uid="{CF929F21-0057-41FA-BCE5-84B8D5CF78D0}"/>
    <cellStyle name="Calculation 3 6 6" xfId="2015" xr:uid="{D5F78365-A865-4278-81DA-B40F4D10C3F1}"/>
    <cellStyle name="Calculation 3 6 6 2" xfId="6323" xr:uid="{1C12B4A3-4792-4E17-9DE1-DF4D3CA64E08}"/>
    <cellStyle name="Calculation 3 6 6 2 2" xfId="8909" xr:uid="{1E7AC334-92A5-4057-ACD1-866A6AF5FBFA}"/>
    <cellStyle name="Calculation 3 6 6 2 2 2" xfId="17898" xr:uid="{43073701-3CC4-4FB7-B7A8-0A158F1C6E7E}"/>
    <cellStyle name="Calculation 3 6 6 2 2 2 2" xfId="36568" xr:uid="{2D63F9CF-B788-4377-920A-8ECBA2CA83D0}"/>
    <cellStyle name="Calculation 3 6 6 2 2 3" xfId="37294" xr:uid="{BE59CC8C-8966-4E32-8C23-7936353015BE}"/>
    <cellStyle name="Calculation 3 6 6 2 3" xfId="11546" xr:uid="{7BD89D48-BF76-4127-BD43-A8706DADEADA}"/>
    <cellStyle name="Calculation 3 6 6 2 3 2" xfId="20535" xr:uid="{0E19B045-0DE7-43CB-8427-F06AD874B96C}"/>
    <cellStyle name="Calculation 3 6 6 2 3 2 2" xfId="39638" xr:uid="{8ECC57FA-777D-4125-9EC3-12069F8E8185}"/>
    <cellStyle name="Calculation 3 6 6 2 3 3" xfId="34370" xr:uid="{BF29C475-178B-4AA0-A9DA-E4E71AF1AC1F}"/>
    <cellStyle name="Calculation 3 6 6 2 4" xfId="15312" xr:uid="{6370A5A2-A6E9-4E41-B8D4-70A58A894E42}"/>
    <cellStyle name="Calculation 3 6 6 2 4 2" xfId="23624" xr:uid="{5AAA255A-7FDF-4779-979D-31316CFBA3E3}"/>
    <cellStyle name="Calculation 3 6 6 2 5" xfId="25414" xr:uid="{DFB25EF5-D93D-4F7A-A64D-5BBEE5A1DA53}"/>
    <cellStyle name="Calculation 3 6 6 2 6" xfId="54148" xr:uid="{182CE1BB-4C67-4FD4-8A77-BD37DA9A75C8}"/>
    <cellStyle name="Calculation 3 6 6 3" xfId="4452" xr:uid="{3D8AAE41-93F3-4434-AB28-B2A1756EBAE9}"/>
    <cellStyle name="Calculation 3 6 6 3 2" xfId="25216" xr:uid="{6E02EA83-E8F1-43EF-8FD1-C4FD5DD090BA}"/>
    <cellStyle name="Calculation 3 6 6 4" xfId="40689" xr:uid="{CD82B423-6598-4E78-B196-BDDC2D675E9B}"/>
    <cellStyle name="Calculation 3 6 6 5" xfId="47436" xr:uid="{40536242-2BA1-4F21-9F94-C30BC0D392FC}"/>
    <cellStyle name="Calculation 3 6 7" xfId="2826" xr:uid="{E61EDCA9-8082-4F00-8E71-EE1B86180504}"/>
    <cellStyle name="Calculation 3 6 7 2" xfId="6976" xr:uid="{5CA4FC85-CE9B-49FC-811B-4A4816DFBCC7}"/>
    <cellStyle name="Calculation 3 6 7 2 2" xfId="12105" xr:uid="{68E36349-158B-4F52-8C21-09C8861049E4}"/>
    <cellStyle name="Calculation 3 6 7 2 2 2" xfId="21094" xr:uid="{175F0A1A-2E92-4766-9729-E637EC2D8EF4}"/>
    <cellStyle name="Calculation 3 6 7 2 2 2 2" xfId="25904" xr:uid="{286C2125-DAB8-4FC8-91C3-F3827F2F98BA}"/>
    <cellStyle name="Calculation 3 6 7 2 2 3" xfId="43064" xr:uid="{2C225D2A-E7A0-452A-9050-4D82DA0B6895}"/>
    <cellStyle name="Calculation 3 6 7 2 3" xfId="12923" xr:uid="{3E1AEC8D-05F2-4B3C-ABFE-F1BB385A0AFE}"/>
    <cellStyle name="Calculation 3 6 7 2 3 2" xfId="21912" xr:uid="{DB5E4CB1-2D72-48DA-82B7-E64D1030C622}"/>
    <cellStyle name="Calculation 3 6 7 2 3 2 2" xfId="28528" xr:uid="{DE9B4B2E-EC4B-4C11-90E5-0EE3E4D7E3B4}"/>
    <cellStyle name="Calculation 3 6 7 2 3 3" xfId="25839" xr:uid="{2DA317A7-B98F-44FB-8C60-D73B223C4AA1}"/>
    <cellStyle name="Calculation 3 6 7 2 4" xfId="15965" xr:uid="{D919BD83-B950-4BC0-B4F1-047C636AB9BC}"/>
    <cellStyle name="Calculation 3 6 7 2 4 2" xfId="25523" xr:uid="{87A55F57-1478-496E-B2FE-5CCC77029FD9}"/>
    <cellStyle name="Calculation 3 6 7 2 5" xfId="30195" xr:uid="{DA9DD301-B40B-427C-B6BD-8B9F48E435E1}"/>
    <cellStyle name="Calculation 3 6 7 3" xfId="9539" xr:uid="{3EFA63FF-EDF5-4C55-8BDC-7E11F81017FC}"/>
    <cellStyle name="Calculation 3 6 7 3 2" xfId="18528" xr:uid="{3EB6CDBC-E6A4-4208-AA44-AF6A4BE28E6B}"/>
    <cellStyle name="Calculation 3 6 7 3 2 2" xfId="35063" xr:uid="{D4743608-7615-458D-A253-4DA64CC094E5}"/>
    <cellStyle name="Calculation 3 6 7 3 3" xfId="37462" xr:uid="{9EDCF87E-B78F-4DAA-824C-155E6071BF40}"/>
    <cellStyle name="Calculation 3 6 7 4" xfId="32574" xr:uid="{0D6B2261-A22E-4D42-8923-5DDD637EE978}"/>
    <cellStyle name="Calculation 3 6 7 5" xfId="52728" xr:uid="{9715EC8F-4D50-4CFD-A8FE-38DC2BC0DD08}"/>
    <cellStyle name="Calculation 3 6 8" xfId="4759" xr:uid="{DE8B4134-2E99-4E08-B647-E5CF0AA1DDC3}"/>
    <cellStyle name="Calculation 3 6 8 2" xfId="7345" xr:uid="{191A214A-B465-4DDE-A318-6F94A5140E3A}"/>
    <cellStyle name="Calculation 3 6 8 2 2" xfId="16334" xr:uid="{A934A3E1-0034-43DB-9178-CC016B06EAE5}"/>
    <cellStyle name="Calculation 3 6 8 2 2 2" xfId="39911" xr:uid="{91E2978A-7C9D-44AF-BC9C-BBD7F82133AC}"/>
    <cellStyle name="Calculation 3 6 8 2 3" xfId="40582" xr:uid="{DAD096EA-71ED-4310-A88F-16AC5A93D6EB}"/>
    <cellStyle name="Calculation 3 6 8 3" xfId="9982" xr:uid="{BC2A99A4-5B58-4133-8C34-46C9C58B8A13}"/>
    <cellStyle name="Calculation 3 6 8 3 2" xfId="18971" xr:uid="{3C099588-0F7A-4CEF-8039-4EC132878324}"/>
    <cellStyle name="Calculation 3 6 8 3 2 2" xfId="42971" xr:uid="{5E7B7E79-75EE-4317-9DC8-C7E1DDDABE6D}"/>
    <cellStyle name="Calculation 3 6 8 3 3" xfId="40452" xr:uid="{44B82C22-9826-44FC-A17E-32BB55EEACCF}"/>
    <cellStyle name="Calculation 3 6 8 4" xfId="13748" xr:uid="{02E7B519-F358-42D2-9A64-5849D950503A}"/>
    <cellStyle name="Calculation 3 6 8 4 2" xfId="42517" xr:uid="{499322A3-4892-4D53-A390-F6F1FF2B6AE4}"/>
    <cellStyle name="Calculation 3 6 8 5" xfId="27741" xr:uid="{EE7A25B3-459F-4D3F-B6CE-49CB1938F115}"/>
    <cellStyle name="Calculation 3 6 9" xfId="6660" xr:uid="{97A82DA7-7691-4068-82B7-8F1E22A3E7F6}"/>
    <cellStyle name="Calculation 3 6 9 2" xfId="11866" xr:uid="{F47132A7-0A57-433B-B52B-1A8183F4BA50}"/>
    <cellStyle name="Calculation 3 6 9 2 2" xfId="20855" xr:uid="{A21FE892-EF0D-4F35-9D79-7FFD523A59A6}"/>
    <cellStyle name="Calculation 3 6 9 2 2 2" xfId="32311" xr:uid="{1F11B1E0-2CDF-4473-8BAD-54DC049FDBDA}"/>
    <cellStyle name="Calculation 3 6 9 2 3" xfId="26439" xr:uid="{DECF9873-73F3-419E-A695-FBEAC2D41E39}"/>
    <cellStyle name="Calculation 3 6 9 3" xfId="15649" xr:uid="{6E0D1976-9C6A-4467-9045-5137307B60BB}"/>
    <cellStyle name="Calculation 3 6 9 3 2" xfId="30310" xr:uid="{12B045A2-49B9-4DAC-8EAD-959AF3ED89A2}"/>
    <cellStyle name="Calculation 3 6 9 4" xfId="28123" xr:uid="{F7E7FC88-1664-40E6-8CE6-F40C1336F231}"/>
    <cellStyle name="Calculation 3 7" xfId="502" xr:uid="{2522B406-F9A1-431F-A3BE-16087D16EC97}"/>
    <cellStyle name="Calculation 3 7 10" xfId="44471" xr:uid="{82E9E08B-9CAE-4C91-8314-B48EFC1D39AE}"/>
    <cellStyle name="Calculation 3 7 11" xfId="45705" xr:uid="{0E08B32D-521A-4D94-9805-5D55083259BA}"/>
    <cellStyle name="Calculation 3 7 2" xfId="851" xr:uid="{F6FC71F0-AEE3-403F-9C04-C717C3A596E4}"/>
    <cellStyle name="Calculation 3 7 2 2" xfId="5220" xr:uid="{769279E3-212F-4383-BD7A-4477E1795D6D}"/>
    <cellStyle name="Calculation 3 7 2 2 2" xfId="7806" xr:uid="{25C80659-2BCE-4FD9-9CA3-B92745A79591}"/>
    <cellStyle name="Calculation 3 7 2 2 2 2" xfId="16795" xr:uid="{EDF52337-E93F-4DD5-8C4B-E295602D5993}"/>
    <cellStyle name="Calculation 3 7 2 2 2 2 2" xfId="26968" xr:uid="{7B13A592-E421-47AE-A8BC-C2DFC4E628EA}"/>
    <cellStyle name="Calculation 3 7 2 2 2 3" xfId="42529" xr:uid="{FEA88C47-9E48-45DB-9239-028212DA72B1}"/>
    <cellStyle name="Calculation 3 7 2 2 2 4" xfId="56493" xr:uid="{38A028BE-4CF0-421C-B0CC-FC6336956E2E}"/>
    <cellStyle name="Calculation 3 7 2 2 3" xfId="10443" xr:uid="{00F88182-9132-483E-A448-100353F39BDC}"/>
    <cellStyle name="Calculation 3 7 2 2 3 2" xfId="19432" xr:uid="{C44428F4-EA44-4D94-BC06-E78F950AD0BA}"/>
    <cellStyle name="Calculation 3 7 2 2 3 2 2" xfId="43222" xr:uid="{E17AD10F-2880-42A4-990C-B160E4274C29}"/>
    <cellStyle name="Calculation 3 7 2 2 3 3" xfId="25314" xr:uid="{B948F433-DF4C-4B32-B8DC-7DC3AB949A2E}"/>
    <cellStyle name="Calculation 3 7 2 2 4" xfId="14209" xr:uid="{EABF6066-C856-4BFA-A791-B4594D4A2598}"/>
    <cellStyle name="Calculation 3 7 2 2 4 2" xfId="43603" xr:uid="{6A83571B-5BF8-4F78-AFF3-37171172DE3A}"/>
    <cellStyle name="Calculation 3 7 2 2 5" xfId="24617" xr:uid="{DDE7720D-EB0E-4C56-8E04-D0BED8C7D536}"/>
    <cellStyle name="Calculation 3 7 2 2 6" xfId="49711" xr:uid="{CA51C298-25F4-417C-991D-1E39D66490D3}"/>
    <cellStyle name="Calculation 3 7 2 3" xfId="3288" xr:uid="{F9AD7D08-5DCE-4D8E-BACA-AA1905DD6EE6}"/>
    <cellStyle name="Calculation 3 7 2 3 2" xfId="39418" xr:uid="{B6A4D63B-C353-4B5B-A0A5-B3325AD745AD}"/>
    <cellStyle name="Calculation 3 7 2 3 2 2" xfId="58144" xr:uid="{1926E8A9-4334-488E-8402-1C0B6B6EFA76}"/>
    <cellStyle name="Calculation 3 7 2 3 3" xfId="51362" xr:uid="{67536D02-8E39-4220-BFF3-65FA9E0BB3EE}"/>
    <cellStyle name="Calculation 3 7 2 4" xfId="25572" xr:uid="{EC17095B-02C9-4215-BF2A-4250592CE70B}"/>
    <cellStyle name="Calculation 3 7 2 4 2" xfId="54632" xr:uid="{093BF6A6-89C8-40E5-BC52-242DF437EDE8}"/>
    <cellStyle name="Calculation 3 7 2 4 3" xfId="47828" xr:uid="{291E26DD-AA95-46EC-B59D-C6A5597FA746}"/>
    <cellStyle name="Calculation 3 7 2 5" xfId="53012" xr:uid="{784A55DF-EF27-4EC8-9F1D-19FE16ECFE24}"/>
    <cellStyle name="Calculation 3 7 2 6" xfId="46214" xr:uid="{E73C9C84-580B-4289-B6E8-184E3AFED70C}"/>
    <cellStyle name="Calculation 3 7 3" xfId="1196" xr:uid="{B7AAB4D6-E2AB-4C7F-9E4C-1911E0675603}"/>
    <cellStyle name="Calculation 3 7 3 2" xfId="5541" xr:uid="{B34B4190-D505-443A-93B0-FB017AD957FE}"/>
    <cellStyle name="Calculation 3 7 3 2 2" xfId="8127" xr:uid="{E31276BF-E750-4BFB-A67F-7E86C2933FE7}"/>
    <cellStyle name="Calculation 3 7 3 2 2 2" xfId="17116" xr:uid="{08D44D2B-0A38-47A5-9821-493D96EC3465}"/>
    <cellStyle name="Calculation 3 7 3 2 2 2 2" xfId="22962" xr:uid="{72F72EC2-C14E-4AC8-8F33-D1508321E995}"/>
    <cellStyle name="Calculation 3 7 3 2 2 3" xfId="27985" xr:uid="{D7447758-F0F6-4A89-A20E-C164B9B41789}"/>
    <cellStyle name="Calculation 3 7 3 2 2 4" xfId="56895" xr:uid="{1770E729-7962-4CF7-AC67-DCA51B6E1BD5}"/>
    <cellStyle name="Calculation 3 7 3 2 3" xfId="10764" xr:uid="{350FF189-11E5-4BDC-BD4C-5C03C9A78CCF}"/>
    <cellStyle name="Calculation 3 7 3 2 3 2" xfId="19753" xr:uid="{B9157759-F01F-4FDA-9541-24F96E0E6BB3}"/>
    <cellStyle name="Calculation 3 7 3 2 3 2 2" xfId="30196" xr:uid="{C54CD7CE-FFDC-42C0-9154-6B307059352F}"/>
    <cellStyle name="Calculation 3 7 3 2 3 3" xfId="44098" xr:uid="{A967C14A-A025-471D-BFF5-D613C2D2AFAE}"/>
    <cellStyle name="Calculation 3 7 3 2 4" xfId="14530" xr:uid="{F6170B84-DC4D-4222-A950-ACF7F256FDC7}"/>
    <cellStyle name="Calculation 3 7 3 2 4 2" xfId="38787" xr:uid="{509B40DC-D40B-4162-A3E2-009F007B4DE9}"/>
    <cellStyle name="Calculation 3 7 3 2 5" xfId="28103" xr:uid="{9002C5ED-A0D1-485F-8A86-472908721750}"/>
    <cellStyle name="Calculation 3 7 3 2 6" xfId="50113" xr:uid="{D47E82DA-4C6E-4423-9C7B-B0ECE51878A3}"/>
    <cellStyle name="Calculation 3 7 3 3" xfId="3633" xr:uid="{15F6A667-0890-46C2-B201-242353D7E98D}"/>
    <cellStyle name="Calculation 3 7 3 3 2" xfId="43935" xr:uid="{F7E28DF8-2F54-4BEB-B439-4FCB5901EF5F}"/>
    <cellStyle name="Calculation 3 7 3 3 2 2" xfId="57933" xr:uid="{8494DC3D-DE8A-45A5-9ADD-1FE34605E5BC}"/>
    <cellStyle name="Calculation 3 7 3 3 3" xfId="51151" xr:uid="{B29323C4-BD17-4564-9642-C624F27DACD1}"/>
    <cellStyle name="Calculation 3 7 3 4" xfId="37376" xr:uid="{BF838549-044E-4014-9525-8D4E5E3CB15B}"/>
    <cellStyle name="Calculation 3 7 3 4 2" xfId="55022" xr:uid="{701832C8-EF4C-4162-B11A-05980A0C313B}"/>
    <cellStyle name="Calculation 3 7 3 4 3" xfId="48230" xr:uid="{CA76D1C1-D76F-4119-AE72-02EEF005CF27}"/>
    <cellStyle name="Calculation 3 7 3 5" xfId="53322" xr:uid="{79AC7421-F472-4AC7-AC89-2920EED580CB}"/>
    <cellStyle name="Calculation 3 7 3 6" xfId="46616" xr:uid="{DF1EF18C-AE51-4C89-A5DE-87F7A125C428}"/>
    <cellStyle name="Calculation 3 7 4" xfId="1540" xr:uid="{97E52B88-4797-4403-857A-21F001AA3AD4}"/>
    <cellStyle name="Calculation 3 7 4 2" xfId="5885" xr:uid="{659F29D5-02F6-4BB0-B5F5-5E870E968D97}"/>
    <cellStyle name="Calculation 3 7 4 2 2" xfId="8471" xr:uid="{5B12BFD9-BF8D-48A8-8D4B-0B7A2AAFABBB}"/>
    <cellStyle name="Calculation 3 7 4 2 2 2" xfId="17460" xr:uid="{91B0FC1F-2BF0-4537-A2E9-442A8CDAE492}"/>
    <cellStyle name="Calculation 3 7 4 2 2 2 2" xfId="43493" xr:uid="{2489AE19-C804-4C92-B105-DBB556EA752D}"/>
    <cellStyle name="Calculation 3 7 4 2 2 3" xfId="22996" xr:uid="{B7C16D05-13B6-477A-8015-3FD8D968FF3B}"/>
    <cellStyle name="Calculation 3 7 4 2 3" xfId="11108" xr:uid="{EA519666-871D-44FF-BE5E-D9D4FECE7B8B}"/>
    <cellStyle name="Calculation 3 7 4 2 3 2" xfId="20097" xr:uid="{9563C1C7-E911-4C79-8108-08A41D863E8E}"/>
    <cellStyle name="Calculation 3 7 4 2 3 2 2" xfId="25526" xr:uid="{4721A926-320F-4F3E-86E1-4B892C05606D}"/>
    <cellStyle name="Calculation 3 7 4 2 3 3" xfId="44075" xr:uid="{6805803C-281C-4CAF-BDAE-305437E13395}"/>
    <cellStyle name="Calculation 3 7 4 2 4" xfId="14874" xr:uid="{81FC0442-2854-4953-9088-A895897FADEA}"/>
    <cellStyle name="Calculation 3 7 4 2 4 2" xfId="36196" xr:uid="{40C03426-DDE0-4ACC-B52C-580E258A00C3}"/>
    <cellStyle name="Calculation 3 7 4 2 5" xfId="23273" xr:uid="{0FBEA622-CF09-4ED9-99C7-866F1222A260}"/>
    <cellStyle name="Calculation 3 7 4 2 6" xfId="56021" xr:uid="{9F5B121D-0D54-4A2A-8007-A1E037C24813}"/>
    <cellStyle name="Calculation 3 7 4 3" xfId="3977" xr:uid="{AE522D2F-CF32-492B-B0AF-7E407DD25DD4}"/>
    <cellStyle name="Calculation 3 7 4 3 2" xfId="36840" xr:uid="{7A43E710-4C76-4C54-B84F-C911C9B48AEC}"/>
    <cellStyle name="Calculation 3 7 4 4" xfId="32329" xr:uid="{D859D74B-6FFE-488D-BA02-785A1FA269ED}"/>
    <cellStyle name="Calculation 3 7 4 5" xfId="49239" xr:uid="{EAD2F929-9EC4-4F6D-BCAE-23B404CC7D21}"/>
    <cellStyle name="Calculation 3 7 5" xfId="1852" xr:uid="{7A4F8145-407C-4F3C-9CAC-1AC484BF4AE2}"/>
    <cellStyle name="Calculation 3 7 5 2" xfId="6168" xr:uid="{A1811A9A-9FC0-4219-A2D1-ED7749EF6471}"/>
    <cellStyle name="Calculation 3 7 5 2 2" xfId="8754" xr:uid="{58859B33-7A59-4CD3-88E9-4F707E536A4C}"/>
    <cellStyle name="Calculation 3 7 5 2 2 2" xfId="17743" xr:uid="{B3D1470E-7BE5-4A34-9E81-5AFA1D558B06}"/>
    <cellStyle name="Calculation 3 7 5 2 2 2 2" xfId="29254" xr:uid="{FF7AEF49-094C-4889-9F82-49CD2EA149AE}"/>
    <cellStyle name="Calculation 3 7 5 2 2 3" xfId="39461" xr:uid="{0630F6C9-3E37-44E2-878D-D8173BD74C24}"/>
    <cellStyle name="Calculation 3 7 5 2 3" xfId="11391" xr:uid="{0E3B2886-890F-4847-9D98-19DA53C6F861}"/>
    <cellStyle name="Calculation 3 7 5 2 3 2" xfId="20380" xr:uid="{7EC271CA-69DE-42B9-83FD-3B2B0B2307B0}"/>
    <cellStyle name="Calculation 3 7 5 2 3 2 2" xfId="36589" xr:uid="{824AEFA6-45C5-4D87-BBA7-3D16220F8E6B}"/>
    <cellStyle name="Calculation 3 7 5 2 3 3" xfId="24223" xr:uid="{711C09FA-F5EB-4993-95BC-A3961B846086}"/>
    <cellStyle name="Calculation 3 7 5 2 4" xfId="15157" xr:uid="{886ED1F3-4417-46E3-B78E-A5E91BF709CB}"/>
    <cellStyle name="Calculation 3 7 5 2 4 2" xfId="23769" xr:uid="{9F5DAF7F-9D4C-4EC5-91F4-B231D71B7D71}"/>
    <cellStyle name="Calculation 3 7 5 2 5" xfId="42893" xr:uid="{1FA67AAF-0DCE-460D-9D20-8802D1E156A7}"/>
    <cellStyle name="Calculation 3 7 5 2 6" xfId="58536" xr:uid="{D75AE62E-4B31-4997-85D6-07EB55F4891D}"/>
    <cellStyle name="Calculation 3 7 5 3" xfId="4289" xr:uid="{CF30B0F8-CB9A-4439-9842-D81A3C462D1E}"/>
    <cellStyle name="Calculation 3 7 5 3 2" xfId="28404" xr:uid="{36C8B578-FE8E-486E-B4FF-31F8944F64A5}"/>
    <cellStyle name="Calculation 3 7 5 4" xfId="42860" xr:uid="{CDBB6BFD-04A2-41ED-B23C-AB5193C85C36}"/>
    <cellStyle name="Calculation 3 7 5 5" xfId="51755" xr:uid="{DBC09A98-804D-41A9-A8CC-3B5009EEE971}"/>
    <cellStyle name="Calculation 3 7 6" xfId="2159" xr:uid="{6696AD9F-F768-4CAF-9405-047DFA41119B}"/>
    <cellStyle name="Calculation 3 7 6 2" xfId="6460" xr:uid="{381537D0-E4A1-47E6-A285-ADFD3ECC8AFE}"/>
    <cellStyle name="Calculation 3 7 6 2 2" xfId="9046" xr:uid="{762644E2-3B90-419C-AF6D-6ADD0AF7E834}"/>
    <cellStyle name="Calculation 3 7 6 2 2 2" xfId="18035" xr:uid="{478A450A-29B2-475C-8643-79EB5CDC3401}"/>
    <cellStyle name="Calculation 3 7 6 2 2 2 2" xfId="22168" xr:uid="{0E12DC1F-B6FF-4A63-B253-1A7DBF408DE3}"/>
    <cellStyle name="Calculation 3 7 6 2 2 3" xfId="31500" xr:uid="{23679E86-398A-4E76-800C-EF8CC4912D43}"/>
    <cellStyle name="Calculation 3 7 6 2 3" xfId="11683" xr:uid="{008CF496-BEBA-4F1A-BDBD-3F064FE3AF59}"/>
    <cellStyle name="Calculation 3 7 6 2 3 2" xfId="20672" xr:uid="{16285E9F-A13A-42D4-91DC-4A5ECF498E1D}"/>
    <cellStyle name="Calculation 3 7 6 2 3 2 2" xfId="23123" xr:uid="{B05ED0B0-0139-4418-96A9-DA183729C081}"/>
    <cellStyle name="Calculation 3 7 6 2 3 3" xfId="34640" xr:uid="{A2C4BA7C-1BE0-4C0B-8F18-5A50245875C0}"/>
    <cellStyle name="Calculation 3 7 6 2 4" xfId="15449" xr:uid="{6922FF1B-09CC-4D05-9155-64F7F17C75C0}"/>
    <cellStyle name="Calculation 3 7 6 2 4 2" xfId="36987" xr:uid="{42D95080-22A2-42E2-8CBF-C7105D5AD378}"/>
    <cellStyle name="Calculation 3 7 6 2 5" xfId="39031" xr:uid="{7CAE0652-F45E-4093-9C16-E442586E9044}"/>
    <cellStyle name="Calculation 3 7 6 2 6" xfId="54184" xr:uid="{C347DAE8-BF9A-4036-984A-DBD103EC512B}"/>
    <cellStyle name="Calculation 3 7 6 3" xfId="4596" xr:uid="{E5F10CC8-5818-4251-A18E-A716875ABA39}"/>
    <cellStyle name="Calculation 3 7 6 3 2" xfId="32165" xr:uid="{5FC14B38-2D01-4EF5-8E3E-0E3043E65A62}"/>
    <cellStyle name="Calculation 3 7 6 4" xfId="32060" xr:uid="{720B897F-C85F-4670-B538-03E19138F91C}"/>
    <cellStyle name="Calculation 3 7 6 5" xfId="47447" xr:uid="{65CA51F2-40F8-4C16-93CF-F0F4F77697E2}"/>
    <cellStyle name="Calculation 3 7 7" xfId="4896" xr:uid="{F0E3CF25-E072-473B-8D8B-5BCE6A20299D}"/>
    <cellStyle name="Calculation 3 7 7 2" xfId="7482" xr:uid="{1F0E34E7-8B6B-4C86-B20F-742C92E5AD08}"/>
    <cellStyle name="Calculation 3 7 7 2 2" xfId="16471" xr:uid="{5F83C48E-393A-4DED-B579-A89C4AF7DF49}"/>
    <cellStyle name="Calculation 3 7 7 2 2 2" xfId="24133" xr:uid="{8FE386C4-A490-4709-B99A-6E0E899BB9B5}"/>
    <cellStyle name="Calculation 3 7 7 2 3" xfId="26758" xr:uid="{FAA0E381-5B5E-4AB5-BBAF-FE82ADACEBD8}"/>
    <cellStyle name="Calculation 3 7 7 3" xfId="10119" xr:uid="{398B4F78-195D-4B2E-94B6-6194A54194A7}"/>
    <cellStyle name="Calculation 3 7 7 3 2" xfId="19108" xr:uid="{F01C8EF8-C48A-4478-B134-0AAC3D7EE8FD}"/>
    <cellStyle name="Calculation 3 7 7 3 2 2" xfId="40378" xr:uid="{942C5169-B17A-4690-9792-16F7E8EF4F42}"/>
    <cellStyle name="Calculation 3 7 7 3 3" xfId="25349" xr:uid="{8F49ADC0-043C-450F-818D-19B0B235DA1A}"/>
    <cellStyle name="Calculation 3 7 7 4" xfId="13885" xr:uid="{34050975-A212-474E-BE27-395B61572AB5}"/>
    <cellStyle name="Calculation 3 7 7 4 2" xfId="33451" xr:uid="{834A1275-683B-42B6-8DFF-353D69C43306}"/>
    <cellStyle name="Calculation 3 7 7 5" xfId="40760" xr:uid="{A8C1A437-BD64-4B80-85FB-40CC6FE91693}"/>
    <cellStyle name="Calculation 3 7 7 6" xfId="52749" xr:uid="{443712AC-0976-413E-A8A2-1326EF5CC6BF}"/>
    <cellStyle name="Calculation 3 7 8" xfId="2508" xr:uid="{85D62FE3-D355-45A7-B9AE-1FB8D3EFA827}"/>
    <cellStyle name="Calculation 3 7 8 2" xfId="39003" xr:uid="{69ED36E6-EB66-44A5-8B68-53FF47319BC7}"/>
    <cellStyle name="Calculation 3 7 9" xfId="29308" xr:uid="{17614158-E480-4D76-8E49-A3CAB56C7E05}"/>
    <cellStyle name="Calculation 3 8" xfId="201" xr:uid="{032077D8-0571-4692-AFA2-BB2FF8A8AE99}"/>
    <cellStyle name="Calculation 3 8 2" xfId="2568" xr:uid="{4A405CBD-141F-4AE3-85DE-FB1B7C9F8105}"/>
    <cellStyle name="Calculation 3 8 2 2" xfId="6809" xr:uid="{EBD72FF3-C31B-466A-B70E-196569676358}"/>
    <cellStyle name="Calculation 3 8 2 2 2" xfId="15798" xr:uid="{ACEFC968-6C34-488F-AFFE-DB5A0EACB279}"/>
    <cellStyle name="Calculation 3 8 2 2 2 2" xfId="23854" xr:uid="{2EF5801B-89A0-4D2E-86E4-F9A2E8FA1B71}"/>
    <cellStyle name="Calculation 3 8 2 2 2 3" xfId="56540" xr:uid="{73470851-E00D-41BB-B06E-268CE85422BF}"/>
    <cellStyle name="Calculation 3 8 2 2 3" xfId="42048" xr:uid="{AAA50F07-561C-4784-BF0C-1665FB45988B}"/>
    <cellStyle name="Calculation 3 8 2 2 4" xfId="49758" xr:uid="{985A284D-C0D2-4A2D-B676-52696A34FAD1}"/>
    <cellStyle name="Calculation 3 8 2 3" xfId="9379" xr:uid="{C9A203B9-3648-4D39-82DE-EB827A94AC38}"/>
    <cellStyle name="Calculation 3 8 2 3 2" xfId="18368" xr:uid="{C4CBA9B8-12A6-42FC-8FBF-C1ED74EDA8E0}"/>
    <cellStyle name="Calculation 3 8 2 3 2 2" xfId="23371" xr:uid="{38D09888-1A71-46FC-8946-6EF4E600E1D5}"/>
    <cellStyle name="Calculation 3 8 2 3 2 3" xfId="57672" xr:uid="{5C6BC214-5DCC-4FEE-B436-21F5F804BB44}"/>
    <cellStyle name="Calculation 3 8 2 3 3" xfId="36522" xr:uid="{3F2667F1-5F2C-4237-B533-4AF06B3D5356}"/>
    <cellStyle name="Calculation 3 8 2 3 4" xfId="50890" xr:uid="{DCC4B759-F79A-4FCC-B232-067945522F4A}"/>
    <cellStyle name="Calculation 3 8 2 4" xfId="13422" xr:uid="{DD1957B9-8147-4B67-9925-0A97203A0775}"/>
    <cellStyle name="Calculation 3 8 2 4 2" xfId="28656" xr:uid="{0FF620AF-6DF6-43F3-94EA-88B2DA51AB7B}"/>
    <cellStyle name="Calculation 3 8 2 4 2 2" xfId="54676" xr:uid="{8B7D2D23-AAB7-4B05-A1B6-A047EB9B21C6}"/>
    <cellStyle name="Calculation 3 8 2 4 3" xfId="47875" xr:uid="{6102F250-8B99-4724-A164-B208A2314D55}"/>
    <cellStyle name="Calculation 3 8 2 5" xfId="23643" xr:uid="{26661BCD-F714-41C2-B6ED-3ACF4D1048A7}"/>
    <cellStyle name="Calculation 3 8 2 5 2" xfId="53036" xr:uid="{0B3015A8-A419-4106-B008-DF51C9282ED9}"/>
    <cellStyle name="Calculation 3 8 2 6" xfId="46261" xr:uid="{89F73E01-B442-477D-ACC9-F423B90F1595}"/>
    <cellStyle name="Calculation 3 8 3" xfId="2669" xr:uid="{6578AFF9-0296-40CD-8189-D7178E83F5F0}"/>
    <cellStyle name="Calculation 3 8 3 2" xfId="28559" xr:uid="{84237BC3-37B7-4422-A7F2-93540E4673A3}"/>
    <cellStyle name="Calculation 3 8 3 2 2" xfId="56939" xr:uid="{D4BC3A98-162A-404E-9806-7E74BA54D324}"/>
    <cellStyle name="Calculation 3 8 3 2 3" xfId="50157" xr:uid="{96EA833D-C7F7-4E0F-92E7-927F44CD7B3F}"/>
    <cellStyle name="Calculation 3 8 3 3" xfId="48978" xr:uid="{D8E6EC38-65C5-4A51-BCE9-5A7639587EC5}"/>
    <cellStyle name="Calculation 3 8 3 3 2" xfId="55761" xr:uid="{9B405DE2-702E-457B-BE51-92EDF272D006}"/>
    <cellStyle name="Calculation 3 8 3 4" xfId="48274" xr:uid="{469DC158-C77E-4867-AFDD-0B7AEE73C8A6}"/>
    <cellStyle name="Calculation 3 8 3 4 2" xfId="55066" xr:uid="{18567FE5-8614-4467-AA69-6171AFF37FC3}"/>
    <cellStyle name="Calculation 3 8 3 5" xfId="53366" xr:uid="{BAB2F389-8FDF-4815-AAD3-FDCDEAD71644}"/>
    <cellStyle name="Calculation 3 8 3 6" xfId="46660" xr:uid="{49566CDE-1F7D-4B63-B54D-A2C29C7D788D}"/>
    <cellStyle name="Calculation 3 8 4" xfId="28598" xr:uid="{49B54F76-94E7-41BB-9044-21A9B9CC15C8}"/>
    <cellStyle name="Calculation 3 8 4 2" xfId="56068" xr:uid="{63AB6E92-74B8-4438-A1B5-264EA6D47D0E}"/>
    <cellStyle name="Calculation 3 8 4 3" xfId="49286" xr:uid="{457EF0C3-2979-4B12-A220-1E104AD252CA}"/>
    <cellStyle name="Calculation 3 8 5" xfId="44501" xr:uid="{5A70897E-A7F7-4757-BDD0-40678B0FEB66}"/>
    <cellStyle name="Calculation 3 8 5 2" xfId="58083" xr:uid="{695C0D39-B341-4177-BC88-366BA09332FD}"/>
    <cellStyle name="Calculation 3 8 5 3" xfId="51301" xr:uid="{C5FD66D7-BF8F-4A21-93B1-3EBFB3C90A89}"/>
    <cellStyle name="Calculation 3 8 6" xfId="45752" xr:uid="{773A3A45-3CA3-441A-9950-728BDC51E14E}"/>
    <cellStyle name="Calculation 3 8 6 2" xfId="54228" xr:uid="{969954B7-4FC4-44C9-9660-39F5BEEFEDE1}"/>
    <cellStyle name="Calculation 3 8 7" xfId="52773" xr:uid="{FCE2C5A0-075C-45E1-ADC8-C746D023BC9B}"/>
    <cellStyle name="Calculation 3 9" xfId="550" xr:uid="{DE5D17C9-3B00-45C2-AFCE-69457E04DBA2}"/>
    <cellStyle name="Calculation 3 9 2" xfId="4943" xr:uid="{C75007A5-4BDC-4C26-AF0C-5FA2CB3362EA}"/>
    <cellStyle name="Calculation 3 9 2 2" xfId="7529" xr:uid="{FBE50B5E-DB75-4543-A6FF-29AC830B2462}"/>
    <cellStyle name="Calculation 3 9 2 2 2" xfId="16518" xr:uid="{80AF1284-E0D5-4AB8-B1D8-6E8FCBFD61BC}"/>
    <cellStyle name="Calculation 3 9 2 2 2 2" xfId="26846" xr:uid="{7AA39DC4-499F-42A3-9EDA-CD9771D25A5F}"/>
    <cellStyle name="Calculation 3 9 2 2 2 3" xfId="56581" xr:uid="{C200D29F-41F5-4FE0-8434-7530808A9CDD}"/>
    <cellStyle name="Calculation 3 9 2 2 3" xfId="22563" xr:uid="{F507A97A-5556-4748-BD52-A87F33531C75}"/>
    <cellStyle name="Calculation 3 9 2 2 4" xfId="49799" xr:uid="{FA55856E-3F37-4DF9-A996-5F3E1B316313}"/>
    <cellStyle name="Calculation 3 9 2 3" xfId="10166" xr:uid="{F722C567-3326-418D-8CE7-3AF6B4FF46D8}"/>
    <cellStyle name="Calculation 3 9 2 3 2" xfId="19155" xr:uid="{2B8DC5B6-BBB3-4826-8C22-F715C1FA46C1}"/>
    <cellStyle name="Calculation 3 9 2 3 2 2" xfId="25879" xr:uid="{8F896BD1-46BD-41DB-8A3A-7BC906BB0C45}"/>
    <cellStyle name="Calculation 3 9 2 3 2 3" xfId="58460" xr:uid="{790F721B-F589-4A2E-92C3-5C7802783F06}"/>
    <cellStyle name="Calculation 3 9 2 3 3" xfId="34503" xr:uid="{75973423-4BDD-4A17-AC51-E61347FE11D6}"/>
    <cellStyle name="Calculation 3 9 2 3 4" xfId="51679" xr:uid="{C2106D72-B5A0-4488-9A3C-DDADA9D22F29}"/>
    <cellStyle name="Calculation 3 9 2 4" xfId="13932" xr:uid="{EF10B9F2-F594-489B-9AF7-30548E2E36B0}"/>
    <cellStyle name="Calculation 3 9 2 4 2" xfId="43168" xr:uid="{22C0B9EE-9D9C-4AD8-9F4D-04E350190180}"/>
    <cellStyle name="Calculation 3 9 2 4 2 2" xfId="54714" xr:uid="{A3FC00B5-07BB-4002-AAF8-D6CF9628CCC7}"/>
    <cellStyle name="Calculation 3 9 2 4 3" xfId="47916" xr:uid="{970E527D-36F8-4263-A387-C2BAAA640B2D}"/>
    <cellStyle name="Calculation 3 9 2 5" xfId="32843" xr:uid="{965496C1-05E0-4792-A02E-73FBF2EC23F3}"/>
    <cellStyle name="Calculation 3 9 2 5 2" xfId="53059" xr:uid="{4B5D10F0-D3E6-4C29-A225-1AE1AD73441E}"/>
    <cellStyle name="Calculation 3 9 2 6" xfId="46302" xr:uid="{5B1AC1E5-CB21-4DB3-B1B0-2B532E21D088}"/>
    <cellStyle name="Calculation 3 9 3" xfId="2987" xr:uid="{531ED41A-599B-4CB8-9C1E-FD28B17735EA}"/>
    <cellStyle name="Calculation 3 9 3 2" xfId="25976" xr:uid="{033F5590-7E3B-489C-9950-469CC7AF9DAB}"/>
    <cellStyle name="Calculation 3 9 3 2 2" xfId="56977" xr:uid="{BFEF9FA9-7925-40BB-8B7E-F337112415B1}"/>
    <cellStyle name="Calculation 3 9 3 2 3" xfId="50195" xr:uid="{E6C23687-C04F-43F8-805E-60328A933044}"/>
    <cellStyle name="Calculation 3 9 3 3" xfId="50818" xr:uid="{148EA8B3-3F84-4C7B-8FE0-D910EF67E42A}"/>
    <cellStyle name="Calculation 3 9 3 3 2" xfId="57600" xr:uid="{0C857B55-ACC6-4B64-86F0-91B6D84FC00C}"/>
    <cellStyle name="Calculation 3 9 3 4" xfId="48312" xr:uid="{2B60B69F-E380-49F6-9BA3-2EB9DB35DF69}"/>
    <cellStyle name="Calculation 3 9 3 4 2" xfId="55104" xr:uid="{F47778F8-E5A1-4E42-8E9B-FF62D4FF3B06}"/>
    <cellStyle name="Calculation 3 9 3 5" xfId="53404" xr:uid="{F09B73E9-F810-4A87-A1BD-000F4F0BA8F7}"/>
    <cellStyle name="Calculation 3 9 3 6" xfId="46698" xr:uid="{36056DB9-F00A-4E7D-B2CB-EBC00502E84F}"/>
    <cellStyle name="Calculation 3 9 4" xfId="40569" xr:uid="{17EA71F4-B11A-4D3F-9634-C2F3DD04F351}"/>
    <cellStyle name="Calculation 3 9 4 2" xfId="56109" xr:uid="{44B0F1E5-BF31-4813-9F12-3033CCFE7072}"/>
    <cellStyle name="Calculation 3 9 4 3" xfId="49327" xr:uid="{5778D22C-2C02-4376-9061-6AE4C823E4ED}"/>
    <cellStyle name="Calculation 3 9 5" xfId="44540" xr:uid="{593170FE-C3DD-41B7-97D8-95BE72635641}"/>
    <cellStyle name="Calculation 3 9 5 2" xfId="57661" xr:uid="{D3E778B0-CF73-4A11-B821-27A0AE7CE699}"/>
    <cellStyle name="Calculation 3 9 5 3" xfId="50879" xr:uid="{8C3C5BB3-D08A-4EC2-BF05-851F00ED41B8}"/>
    <cellStyle name="Calculation 3 9 6" xfId="45793" xr:uid="{5513B626-51D4-4FCA-B85B-DB2E0F790627}"/>
    <cellStyle name="Calculation 3 9 6 2" xfId="54266" xr:uid="{AAC6C96F-8552-4A11-B506-10C72CE9B8F5}"/>
    <cellStyle name="Calculation 3 9 7" xfId="52796" xr:uid="{84B73F33-031D-4A81-A2F2-73F0895BB0B7}"/>
    <cellStyle name="Calculation 4" xfId="104" xr:uid="{38E82E29-901B-4B47-A2BA-43AF441E6008}"/>
    <cellStyle name="Calculation 4 10" xfId="896" xr:uid="{3B2073F3-9518-4E7F-9773-B5F5F4BDBAB9}"/>
    <cellStyle name="Calculation 4 10 2" xfId="5265" xr:uid="{7ED7A76E-AB22-40B4-938B-178AE6DF7867}"/>
    <cellStyle name="Calculation 4 10 2 2" xfId="7851" xr:uid="{22D74B81-7282-4F1E-A7D2-C7568E79E0B2}"/>
    <cellStyle name="Calculation 4 10 2 2 2" xfId="16840" xr:uid="{EC628AE5-FC68-45A3-A4E0-98B7977E4F7C}"/>
    <cellStyle name="Calculation 4 10 2 2 2 2" xfId="42124" xr:uid="{5040526F-1749-420A-99F3-9DAA325F1009}"/>
    <cellStyle name="Calculation 4 10 2 2 2 3" xfId="56621" xr:uid="{C6A4D92F-4ACF-4962-AAE7-FE7064828E2E}"/>
    <cellStyle name="Calculation 4 10 2 2 3" xfId="40888" xr:uid="{FDCEEDB4-4954-4A72-8154-FA6A3B33565E}"/>
    <cellStyle name="Calculation 4 10 2 2 4" xfId="49839" xr:uid="{A13606B3-E2B1-4C3E-A6E8-8FF198C5017F}"/>
    <cellStyle name="Calculation 4 10 2 3" xfId="10488" xr:uid="{7B098575-9518-4B49-A890-C1CB43FBF20D}"/>
    <cellStyle name="Calculation 4 10 2 3 2" xfId="19477" xr:uid="{44C5E37F-0763-4BBB-AD64-3836009A2140}"/>
    <cellStyle name="Calculation 4 10 2 3 2 2" xfId="37380" xr:uid="{FB08EEE4-0799-4721-99C8-24F00C0D96FC}"/>
    <cellStyle name="Calculation 4 10 2 3 2 3" xfId="58547" xr:uid="{5FE27B40-6189-4821-B0B7-3E9D39D0BEF5}"/>
    <cellStyle name="Calculation 4 10 2 3 3" xfId="23972" xr:uid="{60A4A25A-0097-4F9A-8FA5-CCB661D5AF03}"/>
    <cellStyle name="Calculation 4 10 2 3 4" xfId="51766" xr:uid="{880B6986-CC5B-4D9C-9308-FC48F25515BB}"/>
    <cellStyle name="Calculation 4 10 2 4" xfId="14254" xr:uid="{A58D37BD-E1B8-43D6-894F-9D612F44EEE4}"/>
    <cellStyle name="Calculation 4 10 2 4 2" xfId="30934" xr:uid="{64DDC2DE-8D3B-4E7A-892E-0EBD1759E351}"/>
    <cellStyle name="Calculation 4 10 2 4 2 2" xfId="54754" xr:uid="{C284C358-05CE-4416-98A9-071A1E072956}"/>
    <cellStyle name="Calculation 4 10 2 4 3" xfId="47956" xr:uid="{47A5FFFF-AC55-4D9D-824F-C73F9FA863BB}"/>
    <cellStyle name="Calculation 4 10 2 5" xfId="43227" xr:uid="{B1A9ADDC-2A5D-4AC9-B549-AB78C401CD03}"/>
    <cellStyle name="Calculation 4 10 2 5 2" xfId="53082" xr:uid="{20964A61-2352-44A0-84F5-F5D44728E834}"/>
    <cellStyle name="Calculation 4 10 2 6" xfId="46342" xr:uid="{E6C62CC1-1BA7-44A7-AE31-E2311C9A76E9}"/>
    <cellStyle name="Calculation 4 10 3" xfId="3333" xr:uid="{CCE211A8-0305-479B-AE3A-081320AE5046}"/>
    <cellStyle name="Calculation 4 10 3 2" xfId="35581" xr:uid="{9A2D755E-C84C-4898-84C3-D47572B9604E}"/>
    <cellStyle name="Calculation 4 10 3 2 2" xfId="57017" xr:uid="{B15A3147-05C5-4029-A5D6-6C07F0D8F92C}"/>
    <cellStyle name="Calculation 4 10 3 2 3" xfId="50235" xr:uid="{A1E8B517-1BF7-4415-8696-F91B9B530C62}"/>
    <cellStyle name="Calculation 4 10 3 3" xfId="52234" xr:uid="{BEA04E69-B202-4933-9B5E-9ABDF991E1EF}"/>
    <cellStyle name="Calculation 4 10 3 3 2" xfId="59015" xr:uid="{B1DF8925-40FC-415F-9ED9-F9618AF19FDF}"/>
    <cellStyle name="Calculation 4 10 3 4" xfId="48352" xr:uid="{BF234CF3-93A8-4516-A8DE-9036422EB8B8}"/>
    <cellStyle name="Calculation 4 10 3 4 2" xfId="55144" xr:uid="{FE1DF6D3-CD6D-4FB9-9752-40152CCBCC73}"/>
    <cellStyle name="Calculation 4 10 3 5" xfId="53442" xr:uid="{5A469811-3548-45D3-8A11-53F91CE0F9D9}"/>
    <cellStyle name="Calculation 4 10 3 6" xfId="46738" xr:uid="{D2B45E14-C0DF-4AF3-A48C-A585A24B7834}"/>
    <cellStyle name="Calculation 4 10 4" xfId="28137" xr:uid="{6E650215-1B6C-411A-AB53-60819B42C05E}"/>
    <cellStyle name="Calculation 4 10 4 2" xfId="56149" xr:uid="{38442258-B96E-42C7-B4F1-C3E0C986E520}"/>
    <cellStyle name="Calculation 4 10 4 3" xfId="49367" xr:uid="{9BBEDB3B-7C3D-44DB-B8AE-8EC9132325F8}"/>
    <cellStyle name="Calculation 4 10 5" xfId="44535" xr:uid="{8E617E42-3C41-45CB-8D1F-03DF41AF9BB3}"/>
    <cellStyle name="Calculation 4 10 5 2" xfId="57594" xr:uid="{1A1A8707-5008-4BDA-9BE0-F53386AA248E}"/>
    <cellStyle name="Calculation 4 10 5 3" xfId="50812" xr:uid="{FCDB608A-D659-4C6D-9130-628B77BACCC7}"/>
    <cellStyle name="Calculation 4 10 6" xfId="47487" xr:uid="{39087A66-B1CE-4B2F-8EAE-40227DC509F4}"/>
    <cellStyle name="Calculation 4 10 6 2" xfId="54306" xr:uid="{1FC04D62-5DFD-4E84-B872-7265676A1DBB}"/>
    <cellStyle name="Calculation 4 10 7" xfId="52815" xr:uid="{CAAE3087-1B2B-4D6C-A738-0C97E0B534A3}"/>
    <cellStyle name="Calculation 4 10 8" xfId="45879" xr:uid="{6E9234D8-1F0E-4BA6-A8CB-D88EC651879C}"/>
    <cellStyle name="Calculation 4 11" xfId="1240" xr:uid="{91C0C542-5E91-4FAE-9BA1-CE4FDFECE8C0}"/>
    <cellStyle name="Calculation 4 11 2" xfId="5585" xr:uid="{A813DE4D-4132-45AC-9303-1562B4851CC6}"/>
    <cellStyle name="Calculation 4 11 2 2" xfId="8171" xr:uid="{83D7BF48-4833-45B6-B9C9-9F5E892FCE55}"/>
    <cellStyle name="Calculation 4 11 2 2 2" xfId="17160" xr:uid="{6A74B72B-E92E-44C5-9684-69F571C3C4A8}"/>
    <cellStyle name="Calculation 4 11 2 2 2 2" xfId="39853" xr:uid="{ED888491-FF7F-445F-BA17-D3A9DF5C4CBA}"/>
    <cellStyle name="Calculation 4 11 2 2 2 3" xfId="56660" xr:uid="{3B21DA4E-6012-446D-8BAB-7B09C9FB43D4}"/>
    <cellStyle name="Calculation 4 11 2 2 3" xfId="22895" xr:uid="{9758E952-977E-4DE2-969F-42BB2E77472D}"/>
    <cellStyle name="Calculation 4 11 2 2 4" xfId="49878" xr:uid="{F4F322F8-3FAE-4F6D-9B3C-3A8E5E12F640}"/>
    <cellStyle name="Calculation 4 11 2 3" xfId="10808" xr:uid="{9CBD6389-5566-4BEF-B83E-5001C8A59F0C}"/>
    <cellStyle name="Calculation 4 11 2 3 2" xfId="19797" xr:uid="{2C6C5F70-8DD7-46D0-90B6-991353A65604}"/>
    <cellStyle name="Calculation 4 11 2 3 2 2" xfId="27631" xr:uid="{0F35A335-6A6B-47F7-A538-AED7370BD277}"/>
    <cellStyle name="Calculation 4 11 2 3 2 3" xfId="57763" xr:uid="{FE5F4E68-C1D2-4E60-94DC-2AF133F65CF5}"/>
    <cellStyle name="Calculation 4 11 2 3 3" xfId="26819" xr:uid="{01AA9129-BE2F-41E1-9065-63869075EB96}"/>
    <cellStyle name="Calculation 4 11 2 3 4" xfId="50981" xr:uid="{ABDF51FE-AAE9-4656-96ED-F2FDA7C8DB91}"/>
    <cellStyle name="Calculation 4 11 2 4" xfId="14574" xr:uid="{9D846D11-F864-4DEC-AC00-539280D18BAF}"/>
    <cellStyle name="Calculation 4 11 2 4 2" xfId="39168" xr:uid="{10CB0AA8-195C-436D-89BF-369C1B5F35EC}"/>
    <cellStyle name="Calculation 4 11 2 4 2 2" xfId="54790" xr:uid="{AB4486A6-F13A-40E6-BE9F-ED9FA352D50C}"/>
    <cellStyle name="Calculation 4 11 2 4 3" xfId="47995" xr:uid="{B7BEA2EB-D98F-432A-87A5-5AA1EE341972}"/>
    <cellStyle name="Calculation 4 11 2 5" xfId="24100" xr:uid="{6032E9D3-FEF2-4BAA-A4BF-E3089D73D9AA}"/>
    <cellStyle name="Calculation 4 11 2 5 2" xfId="53103" xr:uid="{DB4714C1-635D-4F98-9CFD-A574F8BF278D}"/>
    <cellStyle name="Calculation 4 11 2 6" xfId="46381" xr:uid="{84DBCB7B-0738-4B0F-9D56-366283845649}"/>
    <cellStyle name="Calculation 4 11 3" xfId="3677" xr:uid="{8C552A66-6B1C-40E5-8C78-768AA989A60B}"/>
    <cellStyle name="Calculation 4 11 3 2" xfId="26436" xr:uid="{89BA2E5E-A5EF-496A-8974-D1422836F52B}"/>
    <cellStyle name="Calculation 4 11 3 2 2" xfId="57053" xr:uid="{C23160F4-4B0B-4682-BFB6-DDBF45E7C5F0}"/>
    <cellStyle name="Calculation 4 11 3 2 3" xfId="50271" xr:uid="{547514D4-333F-4FF7-AF17-C0E317E39495}"/>
    <cellStyle name="Calculation 4 11 3 3" xfId="52334" xr:uid="{B9661F20-BC67-4B8E-A33A-716104965965}"/>
    <cellStyle name="Calculation 4 11 3 3 2" xfId="59115" xr:uid="{AE5532AA-0413-436B-B397-FF29A45DD119}"/>
    <cellStyle name="Calculation 4 11 3 4" xfId="48388" xr:uid="{8D40248A-B871-475C-8461-D09B98ED076A}"/>
    <cellStyle name="Calculation 4 11 3 4 2" xfId="55180" xr:uid="{4D7941C7-51C7-454D-BDB5-F98BC193A04B}"/>
    <cellStyle name="Calculation 4 11 3 5" xfId="53470" xr:uid="{28E21BDA-EC50-4D87-AD19-4E3556BEB26B}"/>
    <cellStyle name="Calculation 4 11 3 6" xfId="46774" xr:uid="{CCDD71EC-14CF-4E7F-98D9-00BE93342E57}"/>
    <cellStyle name="Calculation 4 11 4" xfId="34209" xr:uid="{A3343012-C5C2-4003-8D2F-DBA2E2229E74}"/>
    <cellStyle name="Calculation 4 11 4 2" xfId="56188" xr:uid="{FD4CCF4D-3868-49A7-ADCF-1B0968EAA044}"/>
    <cellStyle name="Calculation 4 11 4 3" xfId="49406" xr:uid="{29F3E7D5-B4A4-410E-9E9F-4615F3759272}"/>
    <cellStyle name="Calculation 4 11 5" xfId="44591" xr:uid="{63D58F60-40E4-43D3-93E0-0F65471BE70C}"/>
    <cellStyle name="Calculation 4 11 5 2" xfId="57874" xr:uid="{1F7AA4BD-5716-4762-A90C-0D826976EB6E}"/>
    <cellStyle name="Calculation 4 11 5 3" xfId="51092" xr:uid="{59803820-0846-4C1C-A9DC-EA417C4D0A2B}"/>
    <cellStyle name="Calculation 4 11 6" xfId="47526" xr:uid="{C6E97A7A-968F-4336-8EB1-8575BDFDA352}"/>
    <cellStyle name="Calculation 4 11 6 2" xfId="54342" xr:uid="{5F021183-FAFA-4112-BD94-FEDE520295B0}"/>
    <cellStyle name="Calculation 4 11 7" xfId="52836" xr:uid="{0CB681BF-8515-41CA-9E44-FE72D13CBAA1}"/>
    <cellStyle name="Calculation 4 11 8" xfId="45915" xr:uid="{D2F3F7C7-D252-439C-A8C6-D2EC2A575901}"/>
    <cellStyle name="Calculation 4 12" xfId="1604" xr:uid="{96B01BCB-E4E0-4A31-8A51-7362B1680DE2}"/>
    <cellStyle name="Calculation 4 12 2" xfId="5948" xr:uid="{633C0074-C61D-4DEB-BE6F-644E945E8BFC}"/>
    <cellStyle name="Calculation 4 12 2 2" xfId="8534" xr:uid="{A19FF235-A99C-4704-A50C-02C80FCAE0E4}"/>
    <cellStyle name="Calculation 4 12 2 2 2" xfId="17523" xr:uid="{693CFFE9-B590-498B-A4C8-CA855AAE63FE}"/>
    <cellStyle name="Calculation 4 12 2 2 2 2" xfId="22459" xr:uid="{7D3231B9-BE0C-4D2D-B850-C1D219765B10}"/>
    <cellStyle name="Calculation 4 12 2 2 3" xfId="41702" xr:uid="{67BE8621-B5E6-4717-8DE3-9049149BB6EB}"/>
    <cellStyle name="Calculation 4 12 2 2 4" xfId="56232" xr:uid="{E44B5824-16D4-4510-8597-163129A15C2C}"/>
    <cellStyle name="Calculation 4 12 2 3" xfId="11171" xr:uid="{B7B46337-989B-4CC3-911D-5FF2101405B6}"/>
    <cellStyle name="Calculation 4 12 2 3 2" xfId="20160" xr:uid="{12C78BEF-D769-4B00-B11A-4132266B10BF}"/>
    <cellStyle name="Calculation 4 12 2 3 2 2" xfId="40849" xr:uid="{5E47D302-C76E-4B41-A902-580A2CCE4000}"/>
    <cellStyle name="Calculation 4 12 2 3 3" xfId="35754" xr:uid="{809B1196-EFDB-45B1-99E4-134D96F736D6}"/>
    <cellStyle name="Calculation 4 12 2 4" xfId="14937" xr:uid="{BDA5B712-03E9-43EB-84B7-DEDFF3C7AF68}"/>
    <cellStyle name="Calculation 4 12 2 4 2" xfId="35694" xr:uid="{323AD995-5AD6-42D0-805D-A31F186A34A6}"/>
    <cellStyle name="Calculation 4 12 2 5" xfId="38377" xr:uid="{4C809A29-E299-41C0-A1D5-5C7EE9916AF9}"/>
    <cellStyle name="Calculation 4 12 2 6" xfId="49450" xr:uid="{BCCB043C-6542-4D0D-AAAA-3D268F7BE366}"/>
    <cellStyle name="Calculation 4 12 3" xfId="4041" xr:uid="{373C61CB-B2E9-4426-939D-8F8EDA2FF285}"/>
    <cellStyle name="Calculation 4 12 3 2" xfId="24959" xr:uid="{138B3BD8-FB13-42E6-AFF6-6DF8826799B1}"/>
    <cellStyle name="Calculation 4 12 3 2 2" xfId="59076" xr:uid="{D3CA313A-EB31-4BC7-9401-58BF5FA5F68B}"/>
    <cellStyle name="Calculation 4 12 3 3" xfId="52295" xr:uid="{6AED6A8E-AAA7-4652-A593-A6ED704FC9D6}"/>
    <cellStyle name="Calculation 4 12 4" xfId="27151" xr:uid="{65C80F3B-77A2-4287-B66B-ADFB9C2904BC}"/>
    <cellStyle name="Calculation 4 12 4 2" xfId="54381" xr:uid="{DD3923B3-CCB7-480D-915C-1EFB60013D89}"/>
    <cellStyle name="Calculation 4 12 4 3" xfId="47568" xr:uid="{8E58F099-7D1D-4EA1-820E-94539A50BF43}"/>
    <cellStyle name="Calculation 4 12 5" xfId="44618" xr:uid="{E4D690E4-9A76-46F4-A925-9B41E2BD7255}"/>
    <cellStyle name="Calculation 4 12 5 2" xfId="52863" xr:uid="{FE8C9E33-949B-400E-9B66-0FF2CF72BAF7}"/>
    <cellStyle name="Calculation 4 12 6" xfId="45959" xr:uid="{A6EDE324-EA6C-4956-AD23-54EC82BD1511}"/>
    <cellStyle name="Calculation 4 13" xfId="1935" xr:uid="{E8A605C6-A565-4D52-B8ED-08BCF0E3BB01}"/>
    <cellStyle name="Calculation 4 13 2" xfId="6248" xr:uid="{A08EA497-DE1A-4F65-9909-6FA60717DE81}"/>
    <cellStyle name="Calculation 4 13 2 2" xfId="8834" xr:uid="{0D5F389B-C366-4D1F-97C6-84873DB7DACF}"/>
    <cellStyle name="Calculation 4 13 2 2 2" xfId="17823" xr:uid="{8ADB9609-7AE6-4E55-BBB9-F3DDC94A0EFF}"/>
    <cellStyle name="Calculation 4 13 2 2 2 2" xfId="22239" xr:uid="{BEEF3105-1AB5-4621-ADD8-4DA286E8472A}"/>
    <cellStyle name="Calculation 4 13 2 2 3" xfId="26943" xr:uid="{F6013E8D-1639-4680-B68F-4BDBFFFF71FC}"/>
    <cellStyle name="Calculation 4 13 2 2 4" xfId="56242" xr:uid="{93A3C29B-7A76-45F5-A670-F0034505B57E}"/>
    <cellStyle name="Calculation 4 13 2 3" xfId="11471" xr:uid="{A42EE461-1374-455E-BED0-D31510F2439C}"/>
    <cellStyle name="Calculation 4 13 2 3 2" xfId="20460" xr:uid="{F0BC2297-AA33-4776-B510-0BAB628DC1AD}"/>
    <cellStyle name="Calculation 4 13 2 3 2 2" xfId="31324" xr:uid="{53CE06E5-744F-4048-9F71-5C58E8930886}"/>
    <cellStyle name="Calculation 4 13 2 3 3" xfId="34474" xr:uid="{61F4B04F-79BB-482A-B7BB-CEBD133BA00D}"/>
    <cellStyle name="Calculation 4 13 2 4" xfId="15237" xr:uid="{282C2683-7C32-433D-9275-6F7C30DE5194}"/>
    <cellStyle name="Calculation 4 13 2 4 2" xfId="39738" xr:uid="{C634F5EA-5B12-419F-8556-420FD263DC97}"/>
    <cellStyle name="Calculation 4 13 2 5" xfId="38242" xr:uid="{686C580F-E2D6-48A1-B199-073611848B48}"/>
    <cellStyle name="Calculation 4 13 2 6" xfId="49460" xr:uid="{57BB9641-2B2D-46E4-B484-DC5DF7A7CF12}"/>
    <cellStyle name="Calculation 4 13 3" xfId="4372" xr:uid="{0C548AB2-1E88-4591-9537-1C66B4FA0DA9}"/>
    <cellStyle name="Calculation 4 13 3 2" xfId="31420" xr:uid="{CBECC972-D7EB-4CC5-8A9A-A7341817C176}"/>
    <cellStyle name="Calculation 4 13 3 2 2" xfId="58524" xr:uid="{458CBB54-4D51-485A-9836-CCDDB74AB797}"/>
    <cellStyle name="Calculation 4 13 3 3" xfId="51743" xr:uid="{420D49A1-91CD-4F62-8A79-36C1B7D55C92}"/>
    <cellStyle name="Calculation 4 13 4" xfId="34018" xr:uid="{0178522D-BFF2-41CE-BECA-B861FCAEFC2B}"/>
    <cellStyle name="Calculation 4 13 4 2" xfId="54390" xr:uid="{447AF75A-5D04-4032-9DEC-AAA17A98904F}"/>
    <cellStyle name="Calculation 4 13 4 3" xfId="47578" xr:uid="{F0AA7C45-B9DA-42E8-BC1D-8CDFCCF789CC}"/>
    <cellStyle name="Calculation 4 13 5" xfId="44640" xr:uid="{BEE06C2D-6444-40F4-8074-3A1E993F6BF1}"/>
    <cellStyle name="Calculation 4 13 5 2" xfId="52870" xr:uid="{AC607909-9B4A-4ACB-8DED-262790184FAD}"/>
    <cellStyle name="Calculation 4 13 6" xfId="45969" xr:uid="{10246874-7556-4FC2-9F98-6E0F594D9115}"/>
    <cellStyle name="Calculation 4 14" xfId="2615" xr:uid="{4E1874A1-3DF4-4F01-984B-D79D2CD2A1F9}"/>
    <cellStyle name="Calculation 4 14 2" xfId="6856" xr:uid="{19C428CA-E554-4C88-8FE1-CED2FF45F727}"/>
    <cellStyle name="Calculation 4 14 2 2" xfId="15845" xr:uid="{A6D8F13A-E940-4FAB-8DE5-6FFA26832527}"/>
    <cellStyle name="Calculation 4 14 2 2 2" xfId="33447" xr:uid="{08C06F9F-A2EB-4734-835B-5FF2A738D774}"/>
    <cellStyle name="Calculation 4 14 2 2 3" xfId="57173" xr:uid="{08CEA4A4-860E-4B13-B0C4-605A8942BD67}"/>
    <cellStyle name="Calculation 4 14 2 3" xfId="41210" xr:uid="{22C3C079-0387-4DE7-88AF-7BF939C28048}"/>
    <cellStyle name="Calculation 4 14 2 4" xfId="50391" xr:uid="{DF408FC9-FA63-4609-A3DB-CE1A5CF09128}"/>
    <cellStyle name="Calculation 4 14 3" xfId="9426" xr:uid="{85B1AEC0-45F4-45F3-B501-E099B18708A8}"/>
    <cellStyle name="Calculation 4 14 3 2" xfId="18415" xr:uid="{38FAAF74-B770-4765-B408-6950D17E72C2}"/>
    <cellStyle name="Calculation 4 14 3 2 2" xfId="30225" xr:uid="{13E6CF6F-C4ED-4CA5-9371-DF6253FC6599}"/>
    <cellStyle name="Calculation 4 14 3 2 3" xfId="58170" xr:uid="{F011C49D-B91C-405F-B100-91C57E40E0E7}"/>
    <cellStyle name="Calculation 4 14 3 3" xfId="28777" xr:uid="{DEC032BC-E6A1-4D82-BA94-81EF626326E6}"/>
    <cellStyle name="Calculation 4 14 3 4" xfId="51388" xr:uid="{7206CC88-7886-4709-8493-55AA2809E17A}"/>
    <cellStyle name="Calculation 4 14 4" xfId="13469" xr:uid="{963275D1-161C-4D6C-8EA1-867B1A4B3447}"/>
    <cellStyle name="Calculation 4 14 4 2" xfId="27849" xr:uid="{A61CB236-0511-4051-A9BF-4FFFEE510105}"/>
    <cellStyle name="Calculation 4 14 4 2 2" xfId="55300" xr:uid="{1C7CEC71-3F61-467C-A6DC-4458C48C60D4}"/>
    <cellStyle name="Calculation 4 14 4 3" xfId="48508" xr:uid="{469DB106-2B0C-4725-A334-655C70740322}"/>
    <cellStyle name="Calculation 4 14 5" xfId="30471" xr:uid="{472E3E93-7529-4EDC-AA33-92DC66F2A2F7}"/>
    <cellStyle name="Calculation 4 14 5 2" xfId="53586" xr:uid="{36087890-4E3E-41BA-A4DC-2D6933E7C826}"/>
    <cellStyle name="Calculation 4 14 6" xfId="44715" xr:uid="{6A66B21F-9F04-480F-82D5-7C38AC87D065}"/>
    <cellStyle name="Calculation 4 14 7" xfId="46894" xr:uid="{99002389-E732-451D-9C52-9BAD77E64D63}"/>
    <cellStyle name="Calculation 4 15" xfId="6504" xr:uid="{9B5414C3-23B1-4C96-9635-5B6515578751}"/>
    <cellStyle name="Calculation 4 15 2" xfId="11727" xr:uid="{8BCBF44C-7250-4C29-B88F-9015C3453D7F}"/>
    <cellStyle name="Calculation 4 15 2 2" xfId="20716" xr:uid="{1A4795A8-ADC0-4775-AFA6-A053691800E6}"/>
    <cellStyle name="Calculation 4 15 2 2 2" xfId="41770" xr:uid="{DB3BA14A-01C5-4D99-8F04-F14BECD3F0C9}"/>
    <cellStyle name="Calculation 4 15 2 2 3" xfId="57090" xr:uid="{CB7DE20F-F746-4915-9482-11BA23350A05}"/>
    <cellStyle name="Calculation 4 15 2 3" xfId="43781" xr:uid="{81A8D87C-5930-4083-8404-A788C98CC147}"/>
    <cellStyle name="Calculation 4 15 2 4" xfId="50308" xr:uid="{C250E516-EA15-4F58-844B-2E9B5B3831AE}"/>
    <cellStyle name="Calculation 4 15 3" xfId="15493" xr:uid="{CC2BAA13-D3E4-45A4-B23B-D80CD4B5B465}"/>
    <cellStyle name="Calculation 4 15 3 2" xfId="24953" xr:uid="{6E45BE10-CAC0-4E70-BC30-F4F25D9B4DE7}"/>
    <cellStyle name="Calculation 4 15 3 2 2" xfId="58695" xr:uid="{75685E25-7D74-4512-A404-B1765E96048E}"/>
    <cellStyle name="Calculation 4 15 3 3" xfId="51914" xr:uid="{0325D97A-34C2-4A78-AE28-B1FFC096C07E}"/>
    <cellStyle name="Calculation 4 15 4" xfId="43176" xr:uid="{72403084-DEC9-4F50-ACF3-29E5AC57945F}"/>
    <cellStyle name="Calculation 4 15 4 2" xfId="58033" xr:uid="{F35CE789-A76F-4A0C-ACCF-BD12E74A3B7C}"/>
    <cellStyle name="Calculation 4 15 4 3" xfId="51251" xr:uid="{86A625B9-11D7-4178-A648-63B8910943D0}"/>
    <cellStyle name="Calculation 4 15 5" xfId="44770" xr:uid="{9EC21D65-ECBA-4639-BCE3-470690DB356E}"/>
    <cellStyle name="Calculation 4 15 5 2" xfId="55217" xr:uid="{2FDD0D69-4F9D-4F1A-B21B-5E9BAE07E76D}"/>
    <cellStyle name="Calculation 4 15 5 3" xfId="48425" xr:uid="{AEC933BA-1830-4570-8D44-B65085E9938D}"/>
    <cellStyle name="Calculation 4 15 6" xfId="53503" xr:uid="{EC3C7654-2477-461E-8123-F37F1453B4DC}"/>
    <cellStyle name="Calculation 4 15 7" xfId="46811" xr:uid="{4EADE665-BBBE-43FE-9987-5202F3556281}"/>
    <cellStyle name="Calculation 4 16" xfId="9090" xr:uid="{7C83C8F6-4A08-4623-B6F6-BC1ACB67ED8E}"/>
    <cellStyle name="Calculation 4 16 2" xfId="18079" xr:uid="{BB1B5B3E-6610-4641-B716-15D3FA2F94E9}"/>
    <cellStyle name="Calculation 4 16 2 2" xfId="24518" xr:uid="{BCBA35AE-3D66-4F89-A7EA-A3EC3DCEDA58}"/>
    <cellStyle name="Calculation 4 16 2 2 2" xfId="57189" xr:uid="{837B7BAD-FB14-4ABC-894C-BEF40D49BB29}"/>
    <cellStyle name="Calculation 4 16 2 3" xfId="50407" xr:uid="{8700F48E-4DF9-4DB9-81C6-961B338A7497}"/>
    <cellStyle name="Calculation 4 16 3" xfId="34750" xr:uid="{247BE11B-4B41-413C-B1B7-2BAC00DC7047}"/>
    <cellStyle name="Calculation 4 16 3 2" xfId="58790" xr:uid="{96F159C6-08AF-4216-90B4-DB94679EA610}"/>
    <cellStyle name="Calculation 4 16 3 3" xfId="52009" xr:uid="{95C5D4E5-F28A-4849-9451-BE1D367B7CFB}"/>
    <cellStyle name="Calculation 4 16 4" xfId="44792" xr:uid="{3EE7D43D-43D4-4EEC-89AB-8FBAF9C2C93F}"/>
    <cellStyle name="Calculation 4 16 4 2" xfId="59099" xr:uid="{742A7E86-4B74-4BF6-8000-C8EA22152468}"/>
    <cellStyle name="Calculation 4 16 4 3" xfId="52318" xr:uid="{7A392315-3EAE-4C5D-A54A-F2EAC0EB7962}"/>
    <cellStyle name="Calculation 4 16 5" xfId="48524" xr:uid="{17F133D8-0A7A-4482-BC5D-AD1260ECC496}"/>
    <cellStyle name="Calculation 4 16 5 2" xfId="55313" xr:uid="{FF231650-1DCB-4E1E-A71D-AC8CFD665353}"/>
    <cellStyle name="Calculation 4 16 6" xfId="53599" xr:uid="{9457BE04-CAEA-4B68-99B1-875953AD3AA2}"/>
    <cellStyle name="Calculation 4 16 7" xfId="46910" xr:uid="{25A11028-0BE2-4E81-B68F-1347E95434A9}"/>
    <cellStyle name="Calculation 4 17" xfId="12720" xr:uid="{7A9B3C6D-C406-4AEC-A661-390F0D0847BB}"/>
    <cellStyle name="Calculation 4 17 2" xfId="21709" xr:uid="{E51D24B8-D3BE-415C-9C04-1ED9A39AC0E3}"/>
    <cellStyle name="Calculation 4 17 2 2" xfId="39218" xr:uid="{BAA49C24-C2A3-4472-A950-A281C089DEFC}"/>
    <cellStyle name="Calculation 4 17 2 2 2" xfId="57221" xr:uid="{DB9FB162-2D12-4DE8-996D-AEDB0DF7778A}"/>
    <cellStyle name="Calculation 4 17 2 3" xfId="50439" xr:uid="{73EFD684-EC8D-46D8-9216-3A98DFE959D9}"/>
    <cellStyle name="Calculation 4 17 3" xfId="23250" xr:uid="{7A49E640-4E7D-4E39-A541-9D78FBF531F0}"/>
    <cellStyle name="Calculation 4 17 3 2" xfId="58822" xr:uid="{1AAD57A1-8634-434A-84FC-C57C984BC4EA}"/>
    <cellStyle name="Calculation 4 17 3 3" xfId="52041" xr:uid="{B6E177A0-D9ED-41FA-9D38-E57566D08C76}"/>
    <cellStyle name="Calculation 4 17 4" xfId="44850" xr:uid="{E1CFC75C-2045-4B63-896E-BA81966075E2}"/>
    <cellStyle name="Calculation 4 17 4 2" xfId="58491" xr:uid="{6778BA69-9D19-4EBF-9248-9D4E9BE0867F}"/>
    <cellStyle name="Calculation 4 17 4 3" xfId="51710" xr:uid="{24AAAEFA-4C2E-4B44-ACEA-887F085AF087}"/>
    <cellStyle name="Calculation 4 17 5" xfId="48556" xr:uid="{40B24737-6C0E-4701-87A2-DFEA182B4332}"/>
    <cellStyle name="Calculation 4 17 5 2" xfId="55345" xr:uid="{53220D52-8F85-43CF-81EC-BA005D822538}"/>
    <cellStyle name="Calculation 4 17 6" xfId="53631" xr:uid="{B4849F8C-E622-4529-8E96-884F384C93BA}"/>
    <cellStyle name="Calculation 4 17 7" xfId="46942" xr:uid="{79E4F9DC-A7EB-40B7-90CA-0AFD0691EAE0}"/>
    <cellStyle name="Calculation 4 18" xfId="2208" xr:uid="{C6B81E47-46D7-4EC5-849E-D281B7A96D02}"/>
    <cellStyle name="Calculation 4 18 2" xfId="25109" xr:uid="{A3DA9DE6-A4BD-407D-8B07-CA85D39C2729}"/>
    <cellStyle name="Calculation 4 18 2 2" xfId="57079" xr:uid="{5CD2E0E0-5CEB-45AC-B398-22824AA89A58}"/>
    <cellStyle name="Calculation 4 18 2 3" xfId="50297" xr:uid="{F0A00FA4-12CB-4C14-9348-F1CE8FF995AC}"/>
    <cellStyle name="Calculation 4 18 3" xfId="44882" xr:uid="{BA74D80B-9862-4C1C-A209-A347129A4C93}"/>
    <cellStyle name="Calculation 4 18 3 2" xfId="58684" xr:uid="{A4E8A23D-9E6C-40A9-9B5F-796028A4AEE4}"/>
    <cellStyle name="Calculation 4 18 3 3" xfId="51903" xr:uid="{6051BB91-4983-4DD0-94EE-50304A6F7E58}"/>
    <cellStyle name="Calculation 4 18 4" xfId="50961" xr:uid="{9E4A3146-A608-4F56-9D6A-094B39B2599E}"/>
    <cellStyle name="Calculation 4 18 4 2" xfId="57743" xr:uid="{93C7C67C-6BEF-4AC7-9D20-B85E702D7054}"/>
    <cellStyle name="Calculation 4 18 5" xfId="48414" xr:uid="{F0643C04-D3BF-4EF5-9621-DEFD96D66276}"/>
    <cellStyle name="Calculation 4 18 5 2" xfId="55206" xr:uid="{55B2DA82-F47A-48B2-BF38-6C51F03936F1}"/>
    <cellStyle name="Calculation 4 18 6" xfId="53492" xr:uid="{B041474E-52AC-4001-B2FF-3B4904F5414E}"/>
    <cellStyle name="Calculation 4 18 7" xfId="46800" xr:uid="{D5FD6589-4DE5-4376-A9B7-57A79FD3CDA7}"/>
    <cellStyle name="Calculation 4 19" xfId="13117" xr:uid="{0E065B6F-A8B4-4316-B2BD-81C1273176A5}"/>
    <cellStyle name="Calculation 4 19 2" xfId="41757" xr:uid="{7AF3877F-A077-4E1B-9D8C-59B1DFD841DC}"/>
    <cellStyle name="Calculation 4 19 2 2" xfId="57108" xr:uid="{0A9AF769-417B-41CC-8190-31615F904E96}"/>
    <cellStyle name="Calculation 4 19 2 3" xfId="50326" xr:uid="{EDCDB3FE-6816-47D1-BF42-C11C00D77396}"/>
    <cellStyle name="Calculation 4 19 3" xfId="44913" xr:uid="{2D63FB95-0AB8-4672-BA82-A532231D9D43}"/>
    <cellStyle name="Calculation 4 19 3 2" xfId="58711" xr:uid="{9136B5EA-746C-4F40-8AAE-6EA1A0BCC319}"/>
    <cellStyle name="Calculation 4 19 3 3" xfId="51930" xr:uid="{7A2B5C1A-14B2-4ED4-A676-AC3EA0D44AE1}"/>
    <cellStyle name="Calculation 4 19 4" xfId="51495" xr:uid="{4EE46EC9-A417-4584-95B9-2C6792F0914F}"/>
    <cellStyle name="Calculation 4 19 4 2" xfId="58277" xr:uid="{BCC4CC92-99FA-4EC9-B9B3-62DB25640C89}"/>
    <cellStyle name="Calculation 4 19 5" xfId="48443" xr:uid="{0BDBBFCC-0E67-40E2-8189-34251FC4665B}"/>
    <cellStyle name="Calculation 4 19 5 2" xfId="55235" xr:uid="{E2F5C60B-B16C-4890-9DA2-4BEAB7C1047A}"/>
    <cellStyle name="Calculation 4 19 6" xfId="53521" xr:uid="{F6ED4CB7-B5B8-4C56-8E3F-987F967E383F}"/>
    <cellStyle name="Calculation 4 19 7" xfId="46829" xr:uid="{B324E819-32EA-40BD-98E3-40FC28CDBAD3}"/>
    <cellStyle name="Calculation 4 2" xfId="146" xr:uid="{E4C45A89-AF9E-4A3C-965D-9919DB26C343}"/>
    <cellStyle name="Calculation 4 2 10" xfId="1957" xr:uid="{19B831BB-1D20-40F3-890B-7163882CF92E}"/>
    <cellStyle name="Calculation 4 2 10 2" xfId="6267" xr:uid="{6E8D689A-5326-4568-BC8F-532FCF722F9D}"/>
    <cellStyle name="Calculation 4 2 10 2 2" xfId="8853" xr:uid="{62B80FB5-5150-48D4-B503-CA5819063F7D}"/>
    <cellStyle name="Calculation 4 2 10 2 2 2" xfId="17842" xr:uid="{06ED7F9A-956F-435D-AFDD-534569DE664E}"/>
    <cellStyle name="Calculation 4 2 10 2 2 2 2" xfId="35053" xr:uid="{3EDE2C2F-DA8D-412D-8B0E-AE4CE54EB4AF}"/>
    <cellStyle name="Calculation 4 2 10 2 2 3" xfId="27014" xr:uid="{9D73C781-EF7C-4426-B27F-BA0294FD6C8F}"/>
    <cellStyle name="Calculation 4 2 10 2 3" xfId="11490" xr:uid="{8CFEC929-1094-41B0-A41D-7AFDE7BE73D2}"/>
    <cellStyle name="Calculation 4 2 10 2 3 2" xfId="20479" xr:uid="{1E74C615-4D49-414C-AC0E-DB43261EF6F9}"/>
    <cellStyle name="Calculation 4 2 10 2 3 2 2" xfId="31454" xr:uid="{19F1E66F-9B05-48D1-BD75-59FAEE0B5127}"/>
    <cellStyle name="Calculation 4 2 10 2 3 3" xfId="37783" xr:uid="{4048BBE3-F46B-4190-8133-0522896C8AAB}"/>
    <cellStyle name="Calculation 4 2 10 2 4" xfId="15256" xr:uid="{E2FBE596-AB60-4B6C-80C8-D69B9BDCE65C}"/>
    <cellStyle name="Calculation 4 2 10 2 4 2" xfId="34786" xr:uid="{72027537-15C5-4CF3-9002-5C7CCDCD2CAA}"/>
    <cellStyle name="Calculation 4 2 10 2 5" xfId="38520" xr:uid="{A9CCBD4D-2019-4977-A6B3-80614231302A}"/>
    <cellStyle name="Calculation 4 2 10 3" xfId="4394" xr:uid="{2B4A12F5-903C-4BB1-9893-AAD333D7D3D9}"/>
    <cellStyle name="Calculation 4 2 10 3 2" xfId="37116" xr:uid="{F2FF4E67-63C9-42F4-ACB1-408298EB8B13}"/>
    <cellStyle name="Calculation 4 2 10 4" xfId="39699" xr:uid="{D68750F1-DA2C-4DB2-9683-B7ABE20818E6}"/>
    <cellStyle name="Calculation 4 2 11" xfId="2860" xr:uid="{61F6F658-BB49-4442-8AFC-205A98B358B2}"/>
    <cellStyle name="Calculation 4 2 11 2" xfId="7010" xr:uid="{2D2257A4-F478-42F3-B7FC-14EC929ED709}"/>
    <cellStyle name="Calculation 4 2 11 2 2" xfId="15999" xr:uid="{1592AC38-EED7-4CEB-AFD6-7E5EC358F3F7}"/>
    <cellStyle name="Calculation 4 2 11 2 2 2" xfId="32408" xr:uid="{566401B1-A7DD-4256-B711-A11E5CC45FCE}"/>
    <cellStyle name="Calculation 4 2 11 2 3" xfId="38529" xr:uid="{4AB24A19-82A9-420F-9D66-029F2ECE9D2B}"/>
    <cellStyle name="Calculation 4 2 11 3" xfId="9573" xr:uid="{072A70D8-9E0B-4A88-BE8D-B1C452E14D85}"/>
    <cellStyle name="Calculation 4 2 11 3 2" xfId="18562" xr:uid="{6367C9D0-6FEF-46C2-9F9A-39006751EC55}"/>
    <cellStyle name="Calculation 4 2 11 3 2 2" xfId="28219" xr:uid="{EC56E96D-E749-479E-B55C-A65649BA74AE}"/>
    <cellStyle name="Calculation 4 2 11 3 3" xfId="31174" xr:uid="{4F8D88D9-ABEC-4858-AF61-510EF026BE6D}"/>
    <cellStyle name="Calculation 4 2 11 4" xfId="13504" xr:uid="{EE0EAEE4-14E0-43C7-9E2E-4E39CD18B72C}"/>
    <cellStyle name="Calculation 4 2 11 4 2" xfId="39362" xr:uid="{0F738F38-40C1-4B08-B048-5E0182047F02}"/>
    <cellStyle name="Calculation 4 2 11 5" xfId="35270" xr:uid="{92494D71-43E9-4EB7-A68E-C228A88A6B88}"/>
    <cellStyle name="Calculation 4 2 12" xfId="6602" xr:uid="{95FC1587-F875-4646-A3CB-32B970FF5C38}"/>
    <cellStyle name="Calculation 4 2 12 2" xfId="11810" xr:uid="{A8DE9C74-CCAA-4F14-B31C-13AE1E8A4906}"/>
    <cellStyle name="Calculation 4 2 12 2 2" xfId="20799" xr:uid="{04B85E2B-C519-4911-BBA4-BB6DCAB3525A}"/>
    <cellStyle name="Calculation 4 2 12 2 2 2" xfId="32917" xr:uid="{5D1CE490-09D9-462A-9E20-C7D22EB96434}"/>
    <cellStyle name="Calculation 4 2 12 2 3" xfId="32229" xr:uid="{0523E049-A924-49F6-9698-1BF1062072B9}"/>
    <cellStyle name="Calculation 4 2 12 3" xfId="15591" xr:uid="{42FAD8B8-690D-464E-A5A0-36AD14BF5B9F}"/>
    <cellStyle name="Calculation 4 2 12 3 2" xfId="43067" xr:uid="{46DE3548-EA73-4E1B-A389-6E4E5927D4E3}"/>
    <cellStyle name="Calculation 4 2 12 4" xfId="40584" xr:uid="{E8B3E64B-3435-4861-AD68-8590021A3CC0}"/>
    <cellStyle name="Calculation 4 2 13" xfId="9173" xr:uid="{E969BA47-AF94-49CC-AF00-6383ABC9D7BD}"/>
    <cellStyle name="Calculation 4 2 13 2" xfId="18162" xr:uid="{A8278022-D225-4716-8001-4C44C8A36751}"/>
    <cellStyle name="Calculation 4 2 13 2 2" xfId="43534" xr:uid="{06F5644F-75C6-4899-B72D-32DEE8F9B211}"/>
    <cellStyle name="Calculation 4 2 13 3" xfId="27045" xr:uid="{77125BD5-13D6-4AE4-B982-F70F24C0491D}"/>
    <cellStyle name="Calculation 4 2 14" xfId="12494" xr:uid="{AF9F176A-DC66-4963-B6EC-94C52E0F6DA5}"/>
    <cellStyle name="Calculation 4 2 14 2" xfId="21483" xr:uid="{2D762393-EADA-4E94-B236-E5B867CB5DAC}"/>
    <cellStyle name="Calculation 4 2 14 2 2" xfId="23412" xr:uid="{076CCE44-EC41-4259-8AE0-718AFECBA993}"/>
    <cellStyle name="Calculation 4 2 14 3" xfId="23610" xr:uid="{5B5EDB16-4701-4BAC-848F-C4FFAB90D397}"/>
    <cellStyle name="Calculation 4 2 15" xfId="2306" xr:uid="{3A610FD2-F397-4F0E-B12F-6B3851F1A712}"/>
    <cellStyle name="Calculation 4 2 15 2" xfId="30399" xr:uid="{39921523-AD6A-47F0-A7F6-D06BD1DBE02A}"/>
    <cellStyle name="Calculation 4 2 16" xfId="13215" xr:uid="{BE05806F-7D42-4A86-9A6D-727DE631EDF3}"/>
    <cellStyle name="Calculation 4 2 16 2" xfId="23054" xr:uid="{6376DEAF-1887-425B-AC19-C8A07699208B}"/>
    <cellStyle name="Calculation 4 2 17" xfId="42595" xr:uid="{91F1367A-C719-4589-B1DF-8B7A7B28A031}"/>
    <cellStyle name="Calculation 4 2 18" xfId="44300" xr:uid="{50E0F927-9706-4329-B4E5-94C541A12166}"/>
    <cellStyle name="Calculation 4 2 19" xfId="45521" xr:uid="{158C5C5F-5CA7-49CF-83B2-F88B97E74B89}"/>
    <cellStyle name="Calculation 4 2 2" xfId="235" xr:uid="{83378467-B83A-436F-9EC1-E5C77E1AA2C9}"/>
    <cellStyle name="Calculation 4 2 2 10" xfId="6537" xr:uid="{A629697C-4C20-472A-8CDA-8A6883C66EA7}"/>
    <cellStyle name="Calculation 4 2 2 10 2" xfId="11756" xr:uid="{F9D90131-2FFF-487B-9B68-69A262EF0B32}"/>
    <cellStyle name="Calculation 4 2 2 10 2 2" xfId="20745" xr:uid="{6E8AA541-EA01-4DF3-85B1-33F29A870DE9}"/>
    <cellStyle name="Calculation 4 2 2 10 2 2 2" xfId="38091" xr:uid="{11DC1517-D37B-4F31-A339-4F84E3461A41}"/>
    <cellStyle name="Calculation 4 2 2 10 2 3" xfId="40077" xr:uid="{46939809-5193-4A52-85BA-CA12AC6CB76E}"/>
    <cellStyle name="Calculation 4 2 2 10 3" xfId="15526" xr:uid="{80850F31-33FF-4AA0-BE26-43354DE3340F}"/>
    <cellStyle name="Calculation 4 2 2 10 3 2" xfId="25220" xr:uid="{6D672459-48C1-4DCE-B532-9BC51CC2255A}"/>
    <cellStyle name="Calculation 4 2 2 10 4" xfId="42322" xr:uid="{08368359-8A6E-4939-B1AD-F4543C2A640E}"/>
    <cellStyle name="Calculation 4 2 2 11" xfId="9119" xr:uid="{4471AC4B-7FC9-433D-8E18-57955F2ED413}"/>
    <cellStyle name="Calculation 4 2 2 11 2" xfId="18108" xr:uid="{44817564-3F79-4451-B98F-03CF77A094AF}"/>
    <cellStyle name="Calculation 4 2 2 11 2 2" xfId="31503" xr:uid="{C97B803A-DFD4-47EA-BC36-651A1886647C}"/>
    <cellStyle name="Calculation 4 2 2 11 3" xfId="44017" xr:uid="{6DCDDD90-C1D2-4061-9489-70D961D0FC5D}"/>
    <cellStyle name="Calculation 4 2 2 12" xfId="12296" xr:uid="{D2F1C59F-FE4B-4E27-A3C3-A03AF4045AA3}"/>
    <cellStyle name="Calculation 4 2 2 12 2" xfId="21285" xr:uid="{3474B942-72D7-4D01-85C7-A3431BB8B3BB}"/>
    <cellStyle name="Calculation 4 2 2 12 2 2" xfId="35567" xr:uid="{D01BF449-2862-4B2D-BA0A-2E9BD848DB2F}"/>
    <cellStyle name="Calculation 4 2 2 12 3" xfId="34835" xr:uid="{F76A5F7B-BD5B-4B2F-9A40-DA2024481422}"/>
    <cellStyle name="Calculation 4 2 2 13" xfId="2241" xr:uid="{710EF19D-D451-470E-B92F-7E063A66345F}"/>
    <cellStyle name="Calculation 4 2 2 13 2" xfId="24521" xr:uid="{6069069F-2660-431C-A9D5-79528027D2C9}"/>
    <cellStyle name="Calculation 4 2 2 14" xfId="13150" xr:uid="{93D70713-83AE-4491-BCF9-752593493974}"/>
    <cellStyle name="Calculation 4 2 2 14 2" xfId="39102" xr:uid="{EBC8613F-9BA1-4D39-9522-51846AA113E0}"/>
    <cellStyle name="Calculation 4 2 2 15" xfId="40330" xr:uid="{4DCD59B6-B18B-492B-AD19-4BF6B8714F1F}"/>
    <cellStyle name="Calculation 4 2 2 16" xfId="46036" xr:uid="{66F536FA-4EAA-4B1B-A19F-691F2CC8E9D3}"/>
    <cellStyle name="Calculation 4 2 2 2" xfId="373" xr:uid="{6C29937B-D7BB-4816-815A-286AD1D7D142}"/>
    <cellStyle name="Calculation 4 2 2 2 10" xfId="9244" xr:uid="{C4180222-FA49-4909-97C8-C2A7AC7F442A}"/>
    <cellStyle name="Calculation 4 2 2 2 10 2" xfId="18233" xr:uid="{1742A036-51ED-46E0-AF52-B55EDCC9A79F}"/>
    <cellStyle name="Calculation 4 2 2 2 10 2 2" xfId="27879" xr:uid="{3DD303E8-151D-45A1-9434-2478030D1012}"/>
    <cellStyle name="Calculation 4 2 2 2 10 3" xfId="39634" xr:uid="{E1A69A88-9D1D-4710-8CFE-791CEB556A75}"/>
    <cellStyle name="Calculation 4 2 2 2 11" xfId="12284" xr:uid="{B1730CD9-EB73-4DA1-A9FB-13E042D08357}"/>
    <cellStyle name="Calculation 4 2 2 2 11 2" xfId="21273" xr:uid="{41C9ADB5-56CE-4028-98D5-1D61D4197526}"/>
    <cellStyle name="Calculation 4 2 2 2 11 2 2" xfId="38532" xr:uid="{BE2ACCF4-23D3-4743-94C0-F1BFE84DBDEF}"/>
    <cellStyle name="Calculation 4 2 2 2 11 3" xfId="42509" xr:uid="{6FDAADAB-3B28-469F-91AB-FB9E6FE4BE8C}"/>
    <cellStyle name="Calculation 4 2 2 2 12" xfId="2379" xr:uid="{5BD32FEA-B999-429A-939B-4A0197742333}"/>
    <cellStyle name="Calculation 4 2 2 2 12 2" xfId="28572" xr:uid="{DB74C0D7-7E98-4FD2-BE13-55CD5E4A3D7E}"/>
    <cellStyle name="Calculation 4 2 2 2 13" xfId="13288" xr:uid="{A4810B46-BAEC-4481-B47E-A1BEC9B19337}"/>
    <cellStyle name="Calculation 4 2 2 2 13 2" xfId="33353" xr:uid="{4F264ACB-6BE5-4093-98CE-F16BCB86F117}"/>
    <cellStyle name="Calculation 4 2 2 2 14" xfId="35575" xr:uid="{1D498618-9651-4220-AAC8-CC6EBF9E23A0}"/>
    <cellStyle name="Calculation 4 2 2 2 15" xfId="49527" xr:uid="{DA87765E-DDAC-48C9-80ED-FE7C94C7448C}"/>
    <cellStyle name="Calculation 4 2 2 2 2" xfId="722" xr:uid="{A9B20282-DBB9-4967-8275-A48DD005EC3A}"/>
    <cellStyle name="Calculation 4 2 2 2 2 2" xfId="5098" xr:uid="{59A941DD-3D11-45BB-A411-50F1826D3E8B}"/>
    <cellStyle name="Calculation 4 2 2 2 2 2 2" xfId="7684" xr:uid="{0A4F7538-990A-4B29-85B1-2B36F2038385}"/>
    <cellStyle name="Calculation 4 2 2 2 2 2 2 2" xfId="16673" xr:uid="{A819939E-0034-4772-A9AD-0A636E0C7B6B}"/>
    <cellStyle name="Calculation 4 2 2 2 2 2 2 2 2" xfId="25662" xr:uid="{F0D19CBC-F8A7-4F6C-A7DB-195AAA898D5E}"/>
    <cellStyle name="Calculation 4 2 2 2 2 2 2 3" xfId="40731" xr:uid="{DC9FBBDE-8876-4542-A498-A9971127BF8B}"/>
    <cellStyle name="Calculation 4 2 2 2 2 2 3" xfId="10321" xr:uid="{10582214-FD58-4B04-BD4A-71B8F931B4E9}"/>
    <cellStyle name="Calculation 4 2 2 2 2 2 3 2" xfId="19310" xr:uid="{A30C76FF-63CE-48B9-9FD0-F7B1433B8ACD}"/>
    <cellStyle name="Calculation 4 2 2 2 2 2 3 2 2" xfId="23027" xr:uid="{AD210590-143F-4805-AF3B-B4D4AFA3D573}"/>
    <cellStyle name="Calculation 4 2 2 2 2 2 3 3" xfId="27020" xr:uid="{191E3425-DCB4-4D7B-8285-F7C596D0DC70}"/>
    <cellStyle name="Calculation 4 2 2 2 2 2 4" xfId="14087" xr:uid="{F989A5B5-2783-4343-8498-3AB426ECC545}"/>
    <cellStyle name="Calculation 4 2 2 2 2 2 4 2" xfId="31536" xr:uid="{B957ACC4-7C41-4B88-B198-BF157426F733}"/>
    <cellStyle name="Calculation 4 2 2 2 2 2 5" xfId="27441" xr:uid="{AD306D4A-07EF-470B-9D5D-AF676D6AAC4A}"/>
    <cellStyle name="Calculation 4 2 2 2 2 3" xfId="3159" xr:uid="{39272AB2-965E-4FA6-A47F-4A1C947493D9}"/>
    <cellStyle name="Calculation 4 2 2 2 2 3 2" xfId="35443" xr:uid="{B8BD7EBC-BE16-4820-AFD6-0D0FB64265A8}"/>
    <cellStyle name="Calculation 4 2 2 2 2 4" xfId="30004" xr:uid="{16A49EA7-EDA4-4990-8622-B15FCDE566AB}"/>
    <cellStyle name="Calculation 4 2 2 2 2 5" xfId="56309" xr:uid="{996259BD-BF5D-4098-985B-52BF4C8F674E}"/>
    <cellStyle name="Calculation 4 2 2 2 3" xfId="1067" xr:uid="{C380B383-04FE-4AE9-A85B-D3A6FFDC9055}"/>
    <cellStyle name="Calculation 4 2 2 2 3 2" xfId="5419" xr:uid="{0BCAEC33-3BA3-41E8-99E8-9B64216AD183}"/>
    <cellStyle name="Calculation 4 2 2 2 3 2 2" xfId="8005" xr:uid="{5AD28244-652F-4F76-BC7F-CF4702E7C651}"/>
    <cellStyle name="Calculation 4 2 2 2 3 2 2 2" xfId="16994" xr:uid="{78DC254D-D24B-432D-8988-ACFDE3A4F191}"/>
    <cellStyle name="Calculation 4 2 2 2 3 2 2 2 2" xfId="23869" xr:uid="{974715E7-2939-4C5F-94F8-FEF5609F54F2}"/>
    <cellStyle name="Calculation 4 2 2 2 3 2 2 3" xfId="29207" xr:uid="{6D478978-035C-46EA-98E9-B4A9D9CC2A28}"/>
    <cellStyle name="Calculation 4 2 2 2 3 2 3" xfId="10642" xr:uid="{D9BE339F-5D68-430D-8D47-23B7AE8B3AB9}"/>
    <cellStyle name="Calculation 4 2 2 2 3 2 3 2" xfId="19631" xr:uid="{0E4718D7-D149-4C08-85A7-8B137543A9C7}"/>
    <cellStyle name="Calculation 4 2 2 2 3 2 3 2 2" xfId="39608" xr:uid="{09175696-9624-451E-9F1B-E1D9051DC1D6}"/>
    <cellStyle name="Calculation 4 2 2 2 3 2 3 3" xfId="37777" xr:uid="{FE350175-708B-491F-8341-1FE19B998CD2}"/>
    <cellStyle name="Calculation 4 2 2 2 3 2 4" xfId="14408" xr:uid="{40119A43-AB46-4B9B-A30A-9AEE8BE14F05}"/>
    <cellStyle name="Calculation 4 2 2 2 3 2 4 2" xfId="43668" xr:uid="{FD01A3A4-7B29-4668-BF00-96F3FB25F3DB}"/>
    <cellStyle name="Calculation 4 2 2 2 3 2 5" xfId="24837" xr:uid="{200760F2-D308-444F-A4A2-48CF946D07EA}"/>
    <cellStyle name="Calculation 4 2 2 2 3 3" xfId="3504" xr:uid="{1F9065D6-280B-4C7C-B224-11EEB8C36A3C}"/>
    <cellStyle name="Calculation 4 2 2 2 3 3 2" xfId="25423" xr:uid="{92C004C0-BC75-403B-9BBE-FF9CF32D3EE1}"/>
    <cellStyle name="Calculation 4 2 2 2 3 4" xfId="43994" xr:uid="{995F7B7F-3F2B-4969-A582-CC685D5542D0}"/>
    <cellStyle name="Calculation 4 2 2 2 4" xfId="1411" xr:uid="{008D84B8-B30C-47B5-9DF0-96926BBDB90F}"/>
    <cellStyle name="Calculation 4 2 2 2 4 2" xfId="5756" xr:uid="{7F8A2CBF-ADD5-4D83-B8B8-DA4DF923CCC5}"/>
    <cellStyle name="Calculation 4 2 2 2 4 2 2" xfId="8342" xr:uid="{15928ECE-37BB-4AAC-BF66-6B8F7DB72AEE}"/>
    <cellStyle name="Calculation 4 2 2 2 4 2 2 2" xfId="17331" xr:uid="{70FCD879-88BC-40FF-B233-1AFF67FCBC0F}"/>
    <cellStyle name="Calculation 4 2 2 2 4 2 2 2 2" xfId="34359" xr:uid="{7D2E2864-CCFC-4FF3-81D4-C940A52BB733}"/>
    <cellStyle name="Calculation 4 2 2 2 4 2 2 3" xfId="40979" xr:uid="{39EEBF0E-EA74-4E7C-8FF2-522E98FC9988}"/>
    <cellStyle name="Calculation 4 2 2 2 4 2 3" xfId="10979" xr:uid="{238243D3-4796-4C8C-B61C-1591C0DA126C}"/>
    <cellStyle name="Calculation 4 2 2 2 4 2 3 2" xfId="19968" xr:uid="{B7B8A8A2-991F-4DA3-85C7-0580FEDE8090}"/>
    <cellStyle name="Calculation 4 2 2 2 4 2 3 2 2" xfId="38824" xr:uid="{D3226B49-A16E-469C-B5C0-B4B518368742}"/>
    <cellStyle name="Calculation 4 2 2 2 4 2 3 3" xfId="37491" xr:uid="{9E6F33AD-D91C-4CD9-89C8-E9788455BD58}"/>
    <cellStyle name="Calculation 4 2 2 2 4 2 4" xfId="14745" xr:uid="{BEEF6E1D-411E-42EE-BA58-244E12668E38}"/>
    <cellStyle name="Calculation 4 2 2 2 4 2 4 2" xfId="23680" xr:uid="{5FFD5204-294A-4D61-8390-68ACB49949A8}"/>
    <cellStyle name="Calculation 4 2 2 2 4 2 5" xfId="28648" xr:uid="{6047118F-0A5B-4E28-9D9C-02BAEBAE3170}"/>
    <cellStyle name="Calculation 4 2 2 2 4 3" xfId="3848" xr:uid="{56BC1140-3BF5-4670-9A2A-1CCD137776B7}"/>
    <cellStyle name="Calculation 4 2 2 2 4 3 2" xfId="35060" xr:uid="{9D4363B2-CD40-4665-A857-6FAF6DE41B88}"/>
    <cellStyle name="Calculation 4 2 2 2 4 4" xfId="24054" xr:uid="{03F8DAD3-42BB-4182-B8BF-C76700A4DBEC}"/>
    <cellStyle name="Calculation 4 2 2 2 5" xfId="1661" xr:uid="{B3EE463D-1503-480D-8DC5-840AB9964D14}"/>
    <cellStyle name="Calculation 4 2 2 2 5 2" xfId="5989" xr:uid="{CF54C1E9-9FA1-401A-8C4F-4BEE2B74200E}"/>
    <cellStyle name="Calculation 4 2 2 2 5 2 2" xfId="8575" xr:uid="{38873126-EA76-48A2-AD6D-35D937B5322F}"/>
    <cellStyle name="Calculation 4 2 2 2 5 2 2 2" xfId="17564" xr:uid="{8E49B940-B060-4ED9-A6B1-AB291C169771}"/>
    <cellStyle name="Calculation 4 2 2 2 5 2 2 2 2" xfId="32681" xr:uid="{02D309D3-80F6-402D-A0AE-AF46A1F18334}"/>
    <cellStyle name="Calculation 4 2 2 2 5 2 2 3" xfId="40759" xr:uid="{34CBB129-EE89-4606-9801-C7DD2FD7EC13}"/>
    <cellStyle name="Calculation 4 2 2 2 5 2 3" xfId="11212" xr:uid="{7E4EAFFE-F7A3-48DA-B2F5-021A43B0835A}"/>
    <cellStyle name="Calculation 4 2 2 2 5 2 3 2" xfId="20201" xr:uid="{9D02CB70-0909-45FB-A717-94FC006B0DB2}"/>
    <cellStyle name="Calculation 4 2 2 2 5 2 3 2 2" xfId="27432" xr:uid="{FA9D10E7-24A0-4631-B47D-B1D2E1CA1FDF}"/>
    <cellStyle name="Calculation 4 2 2 2 5 2 3 3" xfId="26669" xr:uid="{79FC81DE-D346-44F6-8898-56E801DE1724}"/>
    <cellStyle name="Calculation 4 2 2 2 5 2 4" xfId="14978" xr:uid="{9430DB88-4111-4CCE-8A77-409E680580D8}"/>
    <cellStyle name="Calculation 4 2 2 2 5 2 4 2" xfId="24632" xr:uid="{C613A398-DA5C-44A1-A241-62464022786D}"/>
    <cellStyle name="Calculation 4 2 2 2 5 2 5" xfId="29495" xr:uid="{E6A2D539-EBD8-4E52-8334-F26689753F91}"/>
    <cellStyle name="Calculation 4 2 2 2 5 3" xfId="4098" xr:uid="{4F040743-2296-4CF9-A564-4074D427E2A9}"/>
    <cellStyle name="Calculation 4 2 2 2 5 3 2" xfId="23070" xr:uid="{3FCA2682-BAB8-4C4A-B294-80568A424C8D}"/>
    <cellStyle name="Calculation 4 2 2 2 5 4" xfId="27471" xr:uid="{19FCAC0E-8AFD-433B-9714-E6683B7C37BE}"/>
    <cellStyle name="Calculation 4 2 2 2 6" xfId="2030" xr:uid="{D1255011-C052-4C3D-BE05-817979CD8AB8}"/>
    <cellStyle name="Calculation 4 2 2 2 6 2" xfId="6338" xr:uid="{28F479F8-BD1C-4916-9E00-7AF33A19F2BA}"/>
    <cellStyle name="Calculation 4 2 2 2 6 2 2" xfId="8924" xr:uid="{005B8BFB-D23B-45C9-B16B-7ECAA9C07BDC}"/>
    <cellStyle name="Calculation 4 2 2 2 6 2 2 2" xfId="17913" xr:uid="{BCCFF17A-9228-46AF-918B-44F1DB807AAD}"/>
    <cellStyle name="Calculation 4 2 2 2 6 2 2 2 2" xfId="41303" xr:uid="{2DA3D15D-9B5E-44CF-9241-5A4E87439253}"/>
    <cellStyle name="Calculation 4 2 2 2 6 2 2 3" xfId="30294" xr:uid="{EE0C94D8-CAD2-4F15-8BD1-C32389A157BA}"/>
    <cellStyle name="Calculation 4 2 2 2 6 2 3" xfId="11561" xr:uid="{51DD331A-B9B9-4D25-BE07-3968DCADF460}"/>
    <cellStyle name="Calculation 4 2 2 2 6 2 3 2" xfId="20550" xr:uid="{64DD265F-D9A6-4259-A603-B9E46F7B0F1A}"/>
    <cellStyle name="Calculation 4 2 2 2 6 2 3 2 2" xfId="26575" xr:uid="{DC7495FB-E74E-4649-964A-E54DA675BD8C}"/>
    <cellStyle name="Calculation 4 2 2 2 6 2 3 3" xfId="37586" xr:uid="{720405F6-FA30-4BDE-BB7E-A03CCFC65403}"/>
    <cellStyle name="Calculation 4 2 2 2 6 2 4" xfId="15327" xr:uid="{03DCA899-6ED3-4286-9927-EC8BE5F28C68}"/>
    <cellStyle name="Calculation 4 2 2 2 6 2 4 2" xfId="27368" xr:uid="{AFE7B27B-33DC-475C-B8FE-5C44B4BE9C67}"/>
    <cellStyle name="Calculation 4 2 2 2 6 2 5" xfId="28907" xr:uid="{21E082B1-516D-4675-8004-ABAADF3D7AD7}"/>
    <cellStyle name="Calculation 4 2 2 2 6 3" xfId="4467" xr:uid="{DC8FA7ED-627B-4F55-8827-A761F638EE95}"/>
    <cellStyle name="Calculation 4 2 2 2 6 3 2" xfId="29762" xr:uid="{030069D2-B2F6-4CD9-9E3F-F724DF794120}"/>
    <cellStyle name="Calculation 4 2 2 2 6 4" xfId="33651" xr:uid="{0BCB4899-474A-4F34-BAB8-A447C2BB0C2A}"/>
    <cellStyle name="Calculation 4 2 2 2 7" xfId="2841" xr:uid="{63DD0C48-A9C3-415C-9445-8E9497CE4BF9}"/>
    <cellStyle name="Calculation 4 2 2 2 7 2" xfId="6991" xr:uid="{E1BD3B0A-57E8-4CA0-A8B4-F7BA7305FBD7}"/>
    <cellStyle name="Calculation 4 2 2 2 7 2 2" xfId="12120" xr:uid="{ADBA5087-9542-4212-B7BC-19692CBDB324}"/>
    <cellStyle name="Calculation 4 2 2 2 7 2 2 2" xfId="21109" xr:uid="{9CBF1FB7-277B-4527-ACE8-F397F0E337DA}"/>
    <cellStyle name="Calculation 4 2 2 2 7 2 2 2 2" xfId="32934" xr:uid="{E48D3778-0B8B-4252-B649-128EF5DA2945}"/>
    <cellStyle name="Calculation 4 2 2 2 7 2 2 3" xfId="29095" xr:uid="{5BF751C7-DFCF-4AD1-AA5B-3F92474B6E82}"/>
    <cellStyle name="Calculation 4 2 2 2 7 2 3" xfId="12935" xr:uid="{2B2D665F-98EE-4511-96BF-596B19C0AE47}"/>
    <cellStyle name="Calculation 4 2 2 2 7 2 3 2" xfId="21924" xr:uid="{4C4A3BC7-85DD-4EBE-9F55-E0ABA06D1C3C}"/>
    <cellStyle name="Calculation 4 2 2 2 7 2 3 2 2" xfId="26804" xr:uid="{5F6BE292-1393-46A6-9907-FA01AA2D96C4}"/>
    <cellStyle name="Calculation 4 2 2 2 7 2 3 3" xfId="22951" xr:uid="{F5650154-02F6-4C2A-A376-120A16CDAFA3}"/>
    <cellStyle name="Calculation 4 2 2 2 7 2 4" xfId="15980" xr:uid="{2844EA8B-985A-4E44-9CB4-3A229AA3B09B}"/>
    <cellStyle name="Calculation 4 2 2 2 7 2 4 2" xfId="32057" xr:uid="{AB8B45B6-7CC0-4CEE-BF16-BA1AD3D1F1EF}"/>
    <cellStyle name="Calculation 4 2 2 2 7 2 5" xfId="38428" xr:uid="{9DE7269E-3AB3-4276-9130-58F67EE333F0}"/>
    <cellStyle name="Calculation 4 2 2 2 7 3" xfId="9554" xr:uid="{80617AC9-D61F-413D-98C7-27E8CE553A63}"/>
    <cellStyle name="Calculation 4 2 2 2 7 3 2" xfId="18543" xr:uid="{3DD1D3EE-18C2-4195-9C24-96DBC737813E}"/>
    <cellStyle name="Calculation 4 2 2 2 7 3 2 2" xfId="28082" xr:uid="{870DF2DD-895B-4826-870F-C6527EC835AD}"/>
    <cellStyle name="Calculation 4 2 2 2 7 3 3" xfId="31262" xr:uid="{0497B0BB-05CE-4000-A0EF-2FB430CE4C51}"/>
    <cellStyle name="Calculation 4 2 2 2 7 4" xfId="35125" xr:uid="{18E22352-2B39-4FD4-BBCF-8D7501DBBED2}"/>
    <cellStyle name="Calculation 4 2 2 2 8" xfId="4774" xr:uid="{F78A9D6C-A5ED-4118-B59C-D9C361D65AEB}"/>
    <cellStyle name="Calculation 4 2 2 2 8 2" xfId="7360" xr:uid="{F601FF3B-779F-4740-BC0D-2A9B24441442}"/>
    <cellStyle name="Calculation 4 2 2 2 8 2 2" xfId="16349" xr:uid="{20793623-BF65-4097-945A-BFD029E6E46D}"/>
    <cellStyle name="Calculation 4 2 2 2 8 2 2 2" xfId="35966" xr:uid="{20ECC106-F58A-407D-8A98-06D66EEDCDBD}"/>
    <cellStyle name="Calculation 4 2 2 2 8 2 3" xfId="42955" xr:uid="{97D81B5D-05B4-48A8-9CC7-0731C545A23D}"/>
    <cellStyle name="Calculation 4 2 2 2 8 3" xfId="9997" xr:uid="{E383E6A7-2375-4E77-AD63-505AABF70374}"/>
    <cellStyle name="Calculation 4 2 2 2 8 3 2" xfId="18986" xr:uid="{61419826-B4E3-4AD7-848C-D4CD9C813D72}"/>
    <cellStyle name="Calculation 4 2 2 2 8 3 2 2" xfId="29001" xr:uid="{5B7A8366-CE8D-4071-90A3-A35C3755B9DF}"/>
    <cellStyle name="Calculation 4 2 2 2 8 3 3" xfId="27024" xr:uid="{BF42DCB7-3EFC-4D41-9677-CA46DB4925FD}"/>
    <cellStyle name="Calculation 4 2 2 2 8 4" xfId="13763" xr:uid="{7EDCD1DE-04B6-49CE-B8A5-5F22F878CA84}"/>
    <cellStyle name="Calculation 4 2 2 2 8 4 2" xfId="24482" xr:uid="{A916E807-EB7F-4533-A073-37AD32D9DAC8}"/>
    <cellStyle name="Calculation 4 2 2 2 8 5" xfId="29915" xr:uid="{FAFE2188-5E9D-4FF8-8AE3-AE8DD3044C92}"/>
    <cellStyle name="Calculation 4 2 2 2 9" xfId="6675" xr:uid="{5A3308C8-36ED-4E0C-B5DF-28CF7A583324}"/>
    <cellStyle name="Calculation 4 2 2 2 9 2" xfId="11881" xr:uid="{16A994AE-2060-4803-97EE-D6CC622C503B}"/>
    <cellStyle name="Calculation 4 2 2 2 9 2 2" xfId="20870" xr:uid="{FE158330-D54D-4BFE-B69C-FE4C5300393C}"/>
    <cellStyle name="Calculation 4 2 2 2 9 2 2 2" xfId="34811" xr:uid="{338F3AB8-4BE2-4588-A926-A251505CAF78}"/>
    <cellStyle name="Calculation 4 2 2 2 9 2 3" xfId="34639" xr:uid="{5BC14BCC-A02F-402E-986A-C68E7BF47020}"/>
    <cellStyle name="Calculation 4 2 2 2 9 3" xfId="15664" xr:uid="{47331849-A613-42CB-A24E-F677B61E5D61}"/>
    <cellStyle name="Calculation 4 2 2 2 9 3 2" xfId="39836" xr:uid="{F8F43D93-7B58-4B9D-9381-8FFAA778E5A3}"/>
    <cellStyle name="Calculation 4 2 2 2 9 4" xfId="30314" xr:uid="{34EDBF7D-18D8-482C-AF85-E7F18251AEC1}"/>
    <cellStyle name="Calculation 4 2 2 3" xfId="584" xr:uid="{CE996F2A-1ABD-414E-AE43-772786E59B5B}"/>
    <cellStyle name="Calculation 4 2 2 3 2" xfId="4973" xr:uid="{766A030D-DBCD-4A63-AF50-190283D3B407}"/>
    <cellStyle name="Calculation 4 2 2 3 2 2" xfId="7559" xr:uid="{3F3A6BCA-4789-4521-BDC2-C752E70727EF}"/>
    <cellStyle name="Calculation 4 2 2 3 2 2 2" xfId="16548" xr:uid="{F33545CF-F5FC-4DEC-93F1-533C132C9860}"/>
    <cellStyle name="Calculation 4 2 2 3 2 2 2 2" xfId="38191" xr:uid="{F5D82E7E-240E-46D7-9B75-056FCC2A7E19}"/>
    <cellStyle name="Calculation 4 2 2 3 2 2 3" xfId="39308" xr:uid="{624F5DF0-8AE5-44F5-8BC1-370DB3FAD6B6}"/>
    <cellStyle name="Calculation 4 2 2 3 2 3" xfId="10196" xr:uid="{CCD5B2C5-D4C7-4A32-8058-F3FC5839D89B}"/>
    <cellStyle name="Calculation 4 2 2 3 2 3 2" xfId="19185" xr:uid="{C7359BD0-148E-4AB7-9A59-42C0EE013E52}"/>
    <cellStyle name="Calculation 4 2 2 3 2 3 2 2" xfId="35451" xr:uid="{C4880854-5DC6-46C4-812F-70C02F8ADB07}"/>
    <cellStyle name="Calculation 4 2 2 3 2 3 3" xfId="35897" xr:uid="{073990A5-58EA-429F-ACA2-472D2D769BB5}"/>
    <cellStyle name="Calculation 4 2 2 3 2 4" xfId="13962" xr:uid="{89322821-7C0E-4471-9A70-852A32F4EB50}"/>
    <cellStyle name="Calculation 4 2 2 3 2 4 2" xfId="23787" xr:uid="{3A1B5B1A-561F-4F9A-A5D8-2F424636D554}"/>
    <cellStyle name="Calculation 4 2 2 3 2 5" xfId="28415" xr:uid="{7B1FFA78-E396-4857-95B1-9A4E81B1CA7C}"/>
    <cellStyle name="Calculation 4 2 2 3 2 6" xfId="57772" xr:uid="{20D686BA-A379-4FAE-BA1F-3CF7970F9780}"/>
    <cellStyle name="Calculation 4 2 2 3 3" xfId="3021" xr:uid="{4A967BCB-F084-49C4-AA2A-C2029DC941FC}"/>
    <cellStyle name="Calculation 4 2 2 3 3 2" xfId="34331" xr:uid="{B2F05D3C-521E-4886-8E06-C352F9C82D02}"/>
    <cellStyle name="Calculation 4 2 2 3 4" xfId="36927" xr:uid="{868A7519-1F96-4E18-B79C-A037820D45CD}"/>
    <cellStyle name="Calculation 4 2 2 3 5" xfId="50990" xr:uid="{AD338923-52B4-43C5-9626-10A63370E8BB}"/>
    <cellStyle name="Calculation 4 2 2 4" xfId="929" xr:uid="{ED22F8A8-5A7D-496B-B511-5389D2500065}"/>
    <cellStyle name="Calculation 4 2 2 4 2" xfId="5294" xr:uid="{AEC573FD-69D6-4B0C-AF03-AB1CA5E03BB7}"/>
    <cellStyle name="Calculation 4 2 2 4 2 2" xfId="7880" xr:uid="{887CAB48-79D2-4C9B-8EA2-61C902C75145}"/>
    <cellStyle name="Calculation 4 2 2 4 2 2 2" xfId="16869" xr:uid="{2D1A849A-EAC0-4708-83E7-394C0664AEF5}"/>
    <cellStyle name="Calculation 4 2 2 4 2 2 2 2" xfId="28263" xr:uid="{BB77C37B-633B-4E71-9752-4F9B3A4172DD}"/>
    <cellStyle name="Calculation 4 2 2 4 2 2 3" xfId="42276" xr:uid="{418747A8-89B6-4F9B-B538-7890FF96D24C}"/>
    <cellStyle name="Calculation 4 2 2 4 2 3" xfId="10517" xr:uid="{1FEDCEAF-92E5-426A-81E4-ED1683D40558}"/>
    <cellStyle name="Calculation 4 2 2 4 2 3 2" xfId="19506" xr:uid="{CBCBE4E5-29AB-4660-8036-16CD0B811749}"/>
    <cellStyle name="Calculation 4 2 2 4 2 3 2 2" xfId="25092" xr:uid="{828D81FA-699B-4714-BD9F-92EA5F7BE08D}"/>
    <cellStyle name="Calculation 4 2 2 4 2 3 3" xfId="30872" xr:uid="{3F314CD4-B843-4211-A2C0-AD300FAE3320}"/>
    <cellStyle name="Calculation 4 2 2 4 2 4" xfId="14283" xr:uid="{6C8C93FE-7F09-4154-9C2D-62C76EBC1B08}"/>
    <cellStyle name="Calculation 4 2 2 4 2 4 2" xfId="29976" xr:uid="{9A157950-587A-4A06-B8C4-AA6EE799FFE8}"/>
    <cellStyle name="Calculation 4 2 2 4 2 5" xfId="22386" xr:uid="{19497F71-C520-4D49-98A2-B282867C52B9}"/>
    <cellStyle name="Calculation 4 2 2 4 2 6" xfId="54454" xr:uid="{D5A58DC1-FC5E-4E19-ADE0-76AD5CBFDD22}"/>
    <cellStyle name="Calculation 4 2 2 4 3" xfId="3366" xr:uid="{9B7C1A36-3B05-4E9E-AA99-0DAF875952E5}"/>
    <cellStyle name="Calculation 4 2 2 4 3 2" xfId="39022" xr:uid="{A73D4DC3-E59A-436C-8E9A-265E5D29DFBE}"/>
    <cellStyle name="Calculation 4 2 2 4 4" xfId="41349" xr:uid="{33AE6746-59AD-49E8-8858-B897A0D21744}"/>
    <cellStyle name="Calculation 4 2 2 4 5" xfId="47644" xr:uid="{E19B586C-F42C-4297-9E2E-274A225F6E38}"/>
    <cellStyle name="Calculation 4 2 2 5" xfId="1273" xr:uid="{CE94D33F-1C72-4041-85B4-DD6EEBBFEE8E}"/>
    <cellStyle name="Calculation 4 2 2 5 2" xfId="5618" xr:uid="{8FC13D88-0934-40C5-9A4F-53C971813D93}"/>
    <cellStyle name="Calculation 4 2 2 5 2 2" xfId="8204" xr:uid="{5783FB5F-703D-453C-AB86-48321D6D8A5D}"/>
    <cellStyle name="Calculation 4 2 2 5 2 2 2" xfId="17193" xr:uid="{CAE60D91-D193-4626-8957-FB027647C504}"/>
    <cellStyle name="Calculation 4 2 2 5 2 2 2 2" xfId="26227" xr:uid="{E389617E-B4DC-4E79-8A23-A5AB28E757B5}"/>
    <cellStyle name="Calculation 4 2 2 5 2 2 3" xfId="35985" xr:uid="{776ED42A-65A9-42E6-9D59-A6D39ED84A30}"/>
    <cellStyle name="Calculation 4 2 2 5 2 3" xfId="10841" xr:uid="{34E18223-A493-4F27-B704-57CCE32B5832}"/>
    <cellStyle name="Calculation 4 2 2 5 2 3 2" xfId="19830" xr:uid="{8A026963-F53D-4F1F-9513-80AEBA0110EB}"/>
    <cellStyle name="Calculation 4 2 2 5 2 3 2 2" xfId="42853" xr:uid="{C66C8B3E-9B92-43C1-A7EF-D937CA8A8EEE}"/>
    <cellStyle name="Calculation 4 2 2 5 2 3 3" xfId="43873" xr:uid="{73B3B3B7-7939-4DF4-BA48-C697C98AD263}"/>
    <cellStyle name="Calculation 4 2 2 5 2 4" xfId="14607" xr:uid="{690E84C4-1BDB-493C-BD00-FCDAD3BE58C4}"/>
    <cellStyle name="Calculation 4 2 2 5 2 4 2" xfId="38322" xr:uid="{F483D812-F3FC-4A64-838F-A56EB911C20F}"/>
    <cellStyle name="Calculation 4 2 2 5 2 5" xfId="40412" xr:uid="{2BDD803F-5505-4142-ACAF-8824F222A5AB}"/>
    <cellStyle name="Calculation 4 2 2 5 3" xfId="3710" xr:uid="{BC2D99E0-74E2-4393-B414-BDAD5E7BC616}"/>
    <cellStyle name="Calculation 4 2 2 5 3 2" xfId="42004" xr:uid="{713E4AAF-0475-48AE-8BC7-2948EC65308C}"/>
    <cellStyle name="Calculation 4 2 2 5 4" xfId="39998" xr:uid="{EF608436-38AA-48BD-A925-17929E5884F0}"/>
    <cellStyle name="Calculation 4 2 2 5 5" xfId="52910" xr:uid="{EB7B6273-2656-4487-9A4F-33CD19348795}"/>
    <cellStyle name="Calculation 4 2 2 6" xfId="1765" xr:uid="{833A0B24-3050-4617-BC45-346D6AA3D915}"/>
    <cellStyle name="Calculation 4 2 2 6 2" xfId="6086" xr:uid="{E03739C4-E9C3-46D2-8676-E29317961D00}"/>
    <cellStyle name="Calculation 4 2 2 6 2 2" xfId="8672" xr:uid="{AF6950A2-7E41-4C1A-917F-16011AA0A7E2}"/>
    <cellStyle name="Calculation 4 2 2 6 2 2 2" xfId="17661" xr:uid="{99977A1A-245A-4083-BBC9-BBF457A68326}"/>
    <cellStyle name="Calculation 4 2 2 6 2 2 2 2" xfId="31930" xr:uid="{7BAB283F-4F32-49D4-BF46-2EE9B52840C2}"/>
    <cellStyle name="Calculation 4 2 2 6 2 2 3" xfId="37712" xr:uid="{49443636-3007-48BA-AC4B-14FD933EBA6E}"/>
    <cellStyle name="Calculation 4 2 2 6 2 3" xfId="11309" xr:uid="{5A0BC8A6-BC5B-4C25-A160-18682CD61DA9}"/>
    <cellStyle name="Calculation 4 2 2 6 2 3 2" xfId="20298" xr:uid="{4F6ADC6A-71B9-48C0-A573-D6921A38837B}"/>
    <cellStyle name="Calculation 4 2 2 6 2 3 2 2" xfId="42756" xr:uid="{8058F246-7055-4889-A934-552528888A1A}"/>
    <cellStyle name="Calculation 4 2 2 6 2 3 3" xfId="41652" xr:uid="{45AB2D27-E717-4F3D-A9FC-9317ED6F1C7B}"/>
    <cellStyle name="Calculation 4 2 2 6 2 4" xfId="15075" xr:uid="{9B879EDD-5F1E-41D2-ABD6-231F70EC9054}"/>
    <cellStyle name="Calculation 4 2 2 6 2 4 2" xfId="24373" xr:uid="{DB59AD25-E750-41DF-869B-7CE8710E5592}"/>
    <cellStyle name="Calculation 4 2 2 6 2 5" xfId="29189" xr:uid="{65B68E52-F9E1-414C-80F4-2CD74F81621C}"/>
    <cellStyle name="Calculation 4 2 2 6 3" xfId="4202" xr:uid="{7F3E03E6-3377-4D08-A0B9-E10C658B0D0E}"/>
    <cellStyle name="Calculation 4 2 2 6 3 2" xfId="32471" xr:uid="{9796A23D-8CF7-4CBE-9B2F-B73CEB7641A9}"/>
    <cellStyle name="Calculation 4 2 2 6 4" xfId="22817" xr:uid="{CA647F30-D871-400E-A7A6-06FAF1566BA3}"/>
    <cellStyle name="Calculation 4 2 2 7" xfId="1838" xr:uid="{79F9C32D-B53D-4044-A26F-C8DB0DDD081B}"/>
    <cellStyle name="Calculation 4 2 2 7 2" xfId="6154" xr:uid="{DA487240-B53F-448A-929A-237A16DC49E4}"/>
    <cellStyle name="Calculation 4 2 2 7 2 2" xfId="8740" xr:uid="{78D01EE5-4636-4676-8528-88CE010EBE7E}"/>
    <cellStyle name="Calculation 4 2 2 7 2 2 2" xfId="17729" xr:uid="{4A3D6DCA-E00D-48B2-90FE-B2DB0B90F099}"/>
    <cellStyle name="Calculation 4 2 2 7 2 2 2 2" xfId="30205" xr:uid="{44D7ED6C-A86E-4805-9EBE-15EA1C77AD13}"/>
    <cellStyle name="Calculation 4 2 2 7 2 2 3" xfId="27275" xr:uid="{C4D5F895-30F2-46A5-9C37-A435A8780204}"/>
    <cellStyle name="Calculation 4 2 2 7 2 3" xfId="11377" xr:uid="{EA0F3E3D-6860-4488-B227-4303DD466818}"/>
    <cellStyle name="Calculation 4 2 2 7 2 3 2" xfId="20366" xr:uid="{3B7ABB66-EDBE-4867-A125-D6FBDF152695}"/>
    <cellStyle name="Calculation 4 2 2 7 2 3 2 2" xfId="32927" xr:uid="{A5EFFF5A-70D1-4BF0-9F09-F34E357DC5B6}"/>
    <cellStyle name="Calculation 4 2 2 7 2 3 3" xfId="40111" xr:uid="{520DD28D-D8FA-408C-977D-EB3AF6E2B64D}"/>
    <cellStyle name="Calculation 4 2 2 7 2 4" xfId="15143" xr:uid="{B408ADF5-866B-431B-ADCD-A8E0564C36CB}"/>
    <cellStyle name="Calculation 4 2 2 7 2 4 2" xfId="38264" xr:uid="{4662A2BC-910B-4784-9330-6F08DC8B39A4}"/>
    <cellStyle name="Calculation 4 2 2 7 2 5" xfId="25285" xr:uid="{85D6BED5-12A9-4461-B8BA-37BAF5D5A02A}"/>
    <cellStyle name="Calculation 4 2 2 7 3" xfId="4275" xr:uid="{10FD51B4-11B5-44DC-9131-8A1D20401B21}"/>
    <cellStyle name="Calculation 4 2 2 7 3 2" xfId="23099" xr:uid="{C9C37ACE-8283-425D-B16E-E3E70A70AFC5}"/>
    <cellStyle name="Calculation 4 2 2 7 4" xfId="25249" xr:uid="{893A539E-2058-42B0-A829-E39A93D30D91}"/>
    <cellStyle name="Calculation 4 2 2 8" xfId="2703" xr:uid="{58B87D77-7647-4C0A-BDA8-3FEB9E07523A}"/>
    <cellStyle name="Calculation 4 2 2 8 2" xfId="6893" xr:uid="{DADF8B39-1A58-4BB2-B8A9-BC115B192A13}"/>
    <cellStyle name="Calculation 4 2 2 8 2 2" xfId="12034" xr:uid="{1BB37730-5922-44CE-B165-5AE9AD3C0191}"/>
    <cellStyle name="Calculation 4 2 2 8 2 2 2" xfId="21023" xr:uid="{FCA32635-9650-48F4-8865-48C7FB6BB4DF}"/>
    <cellStyle name="Calculation 4 2 2 8 2 2 2 2" xfId="26495" xr:uid="{C7CAFEE0-4C83-4674-BFF3-88862DE09EAA}"/>
    <cellStyle name="Calculation 4 2 2 8 2 2 3" xfId="36451" xr:uid="{E6B7DE51-8825-40A6-89EC-871FB4AD98BE}"/>
    <cellStyle name="Calculation 4 2 2 8 2 3" xfId="12855" xr:uid="{FC5342FB-62D7-4D03-8039-1FBAE01F12B7}"/>
    <cellStyle name="Calculation 4 2 2 8 2 3 2" xfId="21844" xr:uid="{C5B15EA1-BFF8-46B7-9E16-F5761D643943}"/>
    <cellStyle name="Calculation 4 2 2 8 2 3 2 2" xfId="29378" xr:uid="{31978860-A40D-4531-BA28-CE779F8735B1}"/>
    <cellStyle name="Calculation 4 2 2 8 2 3 3" xfId="36837" xr:uid="{3B2A359A-688D-4600-8EEF-87F6D51B19F5}"/>
    <cellStyle name="Calculation 4 2 2 8 2 4" xfId="15882" xr:uid="{0F0331E4-1C70-45C9-9E49-37E4CD273533}"/>
    <cellStyle name="Calculation 4 2 2 8 2 4 2" xfId="35062" xr:uid="{63E840E3-8B66-4689-B107-B3430F814221}"/>
    <cellStyle name="Calculation 4 2 2 8 2 5" xfId="32179" xr:uid="{4C5FE5AF-973B-48A0-A79F-1AD9D7B958B1}"/>
    <cellStyle name="Calculation 4 2 2 8 3" xfId="9464" xr:uid="{100F862D-E7C2-4FA2-8618-4D2C1E653B96}"/>
    <cellStyle name="Calculation 4 2 2 8 3 2" xfId="18453" xr:uid="{B9949A82-E6A3-4C77-B1CB-9D068A43BF42}"/>
    <cellStyle name="Calculation 4 2 2 8 3 2 2" xfId="30466" xr:uid="{F6BC4032-EDA3-4AC1-8188-46ACD22BE8C3}"/>
    <cellStyle name="Calculation 4 2 2 8 3 3" xfId="27123" xr:uid="{8949CD98-1FDD-43EF-B1CF-4B88E45323CC}"/>
    <cellStyle name="Calculation 4 2 2 8 4" xfId="31531" xr:uid="{7CF3564E-C236-4722-970A-A10E749E098D}"/>
    <cellStyle name="Calculation 4 2 2 9" xfId="4649" xr:uid="{2E9EF8C7-EE7D-4A54-A3EA-2A394094B0AB}"/>
    <cellStyle name="Calculation 4 2 2 9 2" xfId="7235" xr:uid="{D7A364A6-8C45-4F9D-9E6A-20C005D542AA}"/>
    <cellStyle name="Calculation 4 2 2 9 2 2" xfId="16224" xr:uid="{1C14DB90-016D-431A-9D7A-CDF84BA662F8}"/>
    <cellStyle name="Calculation 4 2 2 9 2 2 2" xfId="33318" xr:uid="{23020804-DC81-4A0A-B1AF-6FCFDFBCDB2B}"/>
    <cellStyle name="Calculation 4 2 2 9 2 3" xfId="27122" xr:uid="{78ECD63F-0B58-4CD8-AEE2-6AEC30558708}"/>
    <cellStyle name="Calculation 4 2 2 9 3" xfId="9872" xr:uid="{26AAAC26-F681-4829-B327-6573F25ECD81}"/>
    <cellStyle name="Calculation 4 2 2 9 3 2" xfId="18861" xr:uid="{AB4D1E71-934F-4CCB-ABC5-ED8FFE5478F5}"/>
    <cellStyle name="Calculation 4 2 2 9 3 2 2" xfId="32765" xr:uid="{5EC28F15-D4D2-4C4A-B448-FBD638EDC24F}"/>
    <cellStyle name="Calculation 4 2 2 9 3 3" xfId="37645" xr:uid="{2D3FA091-AEC2-446D-8EAB-43628D238E86}"/>
    <cellStyle name="Calculation 4 2 2 9 4" xfId="13638" xr:uid="{7AB7B312-5A6C-42C1-9FCA-79BE36A87C32}"/>
    <cellStyle name="Calculation 4 2 2 9 4 2" xfId="27154" xr:uid="{B4EDE0EB-58B0-440A-916F-254C4B3A970E}"/>
    <cellStyle name="Calculation 4 2 2 9 5" xfId="36141" xr:uid="{08829099-0E8F-4F4A-A134-4BA3EB50542C}"/>
    <cellStyle name="Calculation 4 2 3" xfId="433" xr:uid="{A57C857A-6ABE-44CA-874C-6217762236D2}"/>
    <cellStyle name="Calculation 4 2 3 10" xfId="9298" xr:uid="{5B6389F4-B8D2-4DFA-A069-52E0B675DAF5}"/>
    <cellStyle name="Calculation 4 2 3 10 2" xfId="18287" xr:uid="{31183EB2-5F38-41DA-9BAA-CF8160C7329A}"/>
    <cellStyle name="Calculation 4 2 3 10 2 2" xfId="39502" xr:uid="{D3544F98-AD68-41D8-8A3C-13516630B215}"/>
    <cellStyle name="Calculation 4 2 3 10 3" xfId="30781" xr:uid="{8D5A8BDF-2C37-4BFA-BEC2-A015209B6C70}"/>
    <cellStyle name="Calculation 4 2 3 11" xfId="9839" xr:uid="{434CA048-0549-4EF3-84AD-4E395D31D04C}"/>
    <cellStyle name="Calculation 4 2 3 11 2" xfId="18828" xr:uid="{63B4C865-443D-4377-85D2-864D113A6826}"/>
    <cellStyle name="Calculation 4 2 3 11 2 2" xfId="33611" xr:uid="{44B6BDEF-A790-4880-8C12-546DEB087885}"/>
    <cellStyle name="Calculation 4 2 3 11 3" xfId="25339" xr:uid="{9C7832A7-8B08-455E-99F2-539AADC75B2B}"/>
    <cellStyle name="Calculation 4 2 3 12" xfId="2439" xr:uid="{606EFD66-D54E-46B1-B575-AB98FA9DF0F3}"/>
    <cellStyle name="Calculation 4 2 3 12 2" xfId="23737" xr:uid="{AF6DF378-728B-4E82-A0A0-208045E3E4FC}"/>
    <cellStyle name="Calculation 4 2 3 13" xfId="13348" xr:uid="{ADB21890-5C9B-43A4-8043-B56C8136121A}"/>
    <cellStyle name="Calculation 4 2 3 13 2" xfId="27223" xr:uid="{73F31705-47B1-492C-8F4A-CD2AD67BA45D}"/>
    <cellStyle name="Calculation 4 2 3 14" xfId="31289" xr:uid="{16E15506-33F5-447E-8B1E-C63AF33F137E}"/>
    <cellStyle name="Calculation 4 2 3 15" xfId="46438" xr:uid="{A9451810-0DDF-4D13-98E2-7CD83E35F3A2}"/>
    <cellStyle name="Calculation 4 2 3 2" xfId="782" xr:uid="{AE1D0E10-7FA5-4B7D-81F4-D4F11BD5E90B}"/>
    <cellStyle name="Calculation 4 2 3 2 2" xfId="5152" xr:uid="{FBFDCC32-C7BC-4275-A2C0-69C0520C9A07}"/>
    <cellStyle name="Calculation 4 2 3 2 2 2" xfId="7738" xr:uid="{54C29A75-BE49-4075-8C58-7D43BE399FA2}"/>
    <cellStyle name="Calculation 4 2 3 2 2 2 2" xfId="16727" xr:uid="{176A5226-3BF6-4795-9186-4ADB9B18E2A4}"/>
    <cellStyle name="Calculation 4 2 3 2 2 2 2 2" xfId="42335" xr:uid="{391B7003-2C5D-4794-B031-3BDFD1512C70}"/>
    <cellStyle name="Calculation 4 2 3 2 2 2 3" xfId="30345" xr:uid="{E475EA97-0E7A-43E1-9F35-E2D15E874E66}"/>
    <cellStyle name="Calculation 4 2 3 2 2 3" xfId="10375" xr:uid="{FCB9EF32-31D9-4B21-85BB-492C31D947DE}"/>
    <cellStyle name="Calculation 4 2 3 2 2 3 2" xfId="19364" xr:uid="{7141372A-4ED0-4673-8406-E387BEB72E7E}"/>
    <cellStyle name="Calculation 4 2 3 2 2 3 2 2" xfId="35795" xr:uid="{CF0C603C-CFDA-42C7-8F4E-2AF249ED4804}"/>
    <cellStyle name="Calculation 4 2 3 2 2 3 3" xfId="27524" xr:uid="{8E03CD63-DB7A-4C4F-9ADF-500699644682}"/>
    <cellStyle name="Calculation 4 2 3 2 2 4" xfId="14141" xr:uid="{C8401D71-CE88-490E-A498-8422881D7CA7}"/>
    <cellStyle name="Calculation 4 2 3 2 2 4 2" xfId="29596" xr:uid="{6F177920-024A-4373-9DB0-89D23CE1CCC4}"/>
    <cellStyle name="Calculation 4 2 3 2 2 5" xfId="38978" xr:uid="{E81806A7-B75A-4736-903D-4AFAFD4C96FA}"/>
    <cellStyle name="Calculation 4 2 3 2 2 6" xfId="56717" xr:uid="{A09D1658-391B-40DC-88E8-21F8957E16A4}"/>
    <cellStyle name="Calculation 4 2 3 2 3" xfId="3219" xr:uid="{FB2B2D8E-5F8A-405C-8B56-B517F24A551B}"/>
    <cellStyle name="Calculation 4 2 3 2 3 2" xfId="35674" xr:uid="{A0B6E915-32D0-47E7-8377-A6E791942DA0}"/>
    <cellStyle name="Calculation 4 2 3 2 4" xfId="41202" xr:uid="{88EFD172-66BD-4E5A-8840-F6AAA854D5B9}"/>
    <cellStyle name="Calculation 4 2 3 2 5" xfId="49935" xr:uid="{8E100862-BFD8-4C2A-9D17-F07FDF83C131}"/>
    <cellStyle name="Calculation 4 2 3 3" xfId="1127" xr:uid="{C988DDB5-010D-469F-A4A3-8C96F19CA5F8}"/>
    <cellStyle name="Calculation 4 2 3 3 2" xfId="5473" xr:uid="{665D885C-B37E-40EA-9DE5-31E29FBB5F36}"/>
    <cellStyle name="Calculation 4 2 3 3 2 2" xfId="8059" xr:uid="{42EBBCD7-FC2D-436E-A914-674041D9DA43}"/>
    <cellStyle name="Calculation 4 2 3 3 2 2 2" xfId="17048" xr:uid="{C16BBB52-4410-4423-B6BC-463EFF6460F7}"/>
    <cellStyle name="Calculation 4 2 3 3 2 2 2 2" xfId="36781" xr:uid="{736A467A-116D-4D53-9750-3EC1DC1E1C10}"/>
    <cellStyle name="Calculation 4 2 3 3 2 2 3" xfId="32389" xr:uid="{8D0D0ED6-AA4C-4C4B-9BE5-285F53206F48}"/>
    <cellStyle name="Calculation 4 2 3 3 2 3" xfId="10696" xr:uid="{C315F638-1FD7-44AD-8B19-D7014B830BF8}"/>
    <cellStyle name="Calculation 4 2 3 3 2 3 2" xfId="19685" xr:uid="{831C00F8-2F8E-41A2-B841-008105687D69}"/>
    <cellStyle name="Calculation 4 2 3 3 2 3 2 2" xfId="37944" xr:uid="{5690C116-1571-4645-8FCD-235CDC9E61D4}"/>
    <cellStyle name="Calculation 4 2 3 3 2 3 3" xfId="37845" xr:uid="{40400EC4-2DB2-426B-B0B9-B95D8CD13023}"/>
    <cellStyle name="Calculation 4 2 3 3 2 4" xfId="14462" xr:uid="{5C18EE0C-EB2B-488B-93CE-8865592BCE42}"/>
    <cellStyle name="Calculation 4 2 3 3 2 4 2" xfId="43245" xr:uid="{2688217B-BDA1-4A23-93D6-4812F6307874}"/>
    <cellStyle name="Calculation 4 2 3 3 2 5" xfId="22114" xr:uid="{E12B9257-3D1B-40FB-8D6C-964FB25AF96C}"/>
    <cellStyle name="Calculation 4 2 3 3 2 6" xfId="58301" xr:uid="{3CC2E544-0EED-4D56-9330-5DEE05B258E1}"/>
    <cellStyle name="Calculation 4 2 3 3 3" xfId="3564" xr:uid="{36ED4862-5A27-446A-BD84-B66717920E22}"/>
    <cellStyle name="Calculation 4 2 3 3 3 2" xfId="27149" xr:uid="{157875FE-C8F8-4068-8EEB-EBF52722DB37}"/>
    <cellStyle name="Calculation 4 2 3 3 4" xfId="32558" xr:uid="{4EC20E11-123D-4899-A856-C4368B337120}"/>
    <cellStyle name="Calculation 4 2 3 3 5" xfId="51519" xr:uid="{A35F5B7A-32C3-45A0-B6C2-54E70D79FBB0}"/>
    <cellStyle name="Calculation 4 2 3 4" xfId="1471" xr:uid="{521F9B63-C04A-4B59-95B7-CFE843147AD1}"/>
    <cellStyle name="Calculation 4 2 3 4 2" xfId="5816" xr:uid="{D3DAC324-9F53-4B32-A9CD-FD605B84E6DE}"/>
    <cellStyle name="Calculation 4 2 3 4 2 2" xfId="8402" xr:uid="{322C46DB-C641-4CAD-A019-263598D558A9}"/>
    <cellStyle name="Calculation 4 2 3 4 2 2 2" xfId="17391" xr:uid="{19B2E1DF-B5E4-40CE-A186-45E79D5C9FA2}"/>
    <cellStyle name="Calculation 4 2 3 4 2 2 2 2" xfId="27057" xr:uid="{EBB89490-8011-4BD9-B490-79F9B6946CE6}"/>
    <cellStyle name="Calculation 4 2 3 4 2 2 3" xfId="27768" xr:uid="{0F34AC82-EDE0-4FE4-95BB-E7D8DB448CEF}"/>
    <cellStyle name="Calculation 4 2 3 4 2 3" xfId="11039" xr:uid="{74BDE9E3-6BD2-43DF-8FED-78897C4BADD9}"/>
    <cellStyle name="Calculation 4 2 3 4 2 3 2" xfId="20028" xr:uid="{2C8EE92C-03F4-4589-925E-E029F58515B9}"/>
    <cellStyle name="Calculation 4 2 3 4 2 3 2 2" xfId="40937" xr:uid="{A48B791A-1358-4167-A4E9-A2186E6491E3}"/>
    <cellStyle name="Calculation 4 2 3 4 2 3 3" xfId="31092" xr:uid="{8BC11B4B-06E4-4699-80AB-B80AF184ABE6}"/>
    <cellStyle name="Calculation 4 2 3 4 2 4" xfId="14805" xr:uid="{68184937-489E-46A0-8000-2F3025128540}"/>
    <cellStyle name="Calculation 4 2 3 4 2 4 2" xfId="28824" xr:uid="{C9B8026D-7E75-48E2-A8FA-B81E7DE39E3A}"/>
    <cellStyle name="Calculation 4 2 3 4 2 5" xfId="25776" xr:uid="{92C4C131-B643-4F7F-80B2-105A4859A2E7}"/>
    <cellStyle name="Calculation 4 2 3 4 2 6" xfId="54844" xr:uid="{D2BCA95F-D0C9-4FA8-B2B0-67C810102954}"/>
    <cellStyle name="Calculation 4 2 3 4 3" xfId="3908" xr:uid="{0106D13F-3EFF-41E4-A00B-00D5E70C8C25}"/>
    <cellStyle name="Calculation 4 2 3 4 3 2" xfId="25045" xr:uid="{D6388249-02B2-4BB8-B656-7ED26C139063}"/>
    <cellStyle name="Calculation 4 2 3 4 4" xfId="31594" xr:uid="{8849F539-E3AC-49E5-9634-A612F3ED7B6D}"/>
    <cellStyle name="Calculation 4 2 3 4 5" xfId="48052" xr:uid="{8B2B789E-334A-4ACF-B8DE-CF3C54486B5C}"/>
    <cellStyle name="Calculation 4 2 3 5" xfId="1610" xr:uid="{CDC8CA3D-00D7-4754-9513-9E7A0E940EDE}"/>
    <cellStyle name="Calculation 4 2 3 5 2" xfId="5953" xr:uid="{1D805F92-4884-408D-AC1A-62114118A071}"/>
    <cellStyle name="Calculation 4 2 3 5 2 2" xfId="8539" xr:uid="{F6A2B98D-7641-4345-884A-572E11B86B41}"/>
    <cellStyle name="Calculation 4 2 3 5 2 2 2" xfId="17528" xr:uid="{94AA1765-A33F-4B58-83E5-E96405987356}"/>
    <cellStyle name="Calculation 4 2 3 5 2 2 2 2" xfId="28841" xr:uid="{1A5B83FE-D5EA-4319-947C-C6252C829BA9}"/>
    <cellStyle name="Calculation 4 2 3 5 2 2 3" xfId="42815" xr:uid="{A47DB3B3-BC91-45CF-A7BA-A44170E657D7}"/>
    <cellStyle name="Calculation 4 2 3 5 2 3" xfId="11176" xr:uid="{100CCB42-0BA8-4662-820C-92F9F37909FC}"/>
    <cellStyle name="Calculation 4 2 3 5 2 3 2" xfId="20165" xr:uid="{6E0CC5CB-0610-4C1C-BB13-79A2D7E95F51}"/>
    <cellStyle name="Calculation 4 2 3 5 2 3 2 2" xfId="35121" xr:uid="{D546CE45-D617-4110-B06B-65D201E82653}"/>
    <cellStyle name="Calculation 4 2 3 5 2 3 3" xfId="26561" xr:uid="{27FF3360-AED4-4A54-8C7A-9C4D0D13DB32}"/>
    <cellStyle name="Calculation 4 2 3 5 2 4" xfId="14942" xr:uid="{ECB56B2E-EDFC-461B-B89E-4E44A13435A0}"/>
    <cellStyle name="Calculation 4 2 3 5 2 4 2" xfId="25141" xr:uid="{44F45558-A60A-4903-9CEF-0CD49B68D6EF}"/>
    <cellStyle name="Calculation 4 2 3 5 2 5" xfId="39490" xr:uid="{33BCB28E-224E-4E1F-9E7F-AE569877BBC1}"/>
    <cellStyle name="Calculation 4 2 3 5 3" xfId="4047" xr:uid="{020E8B99-6B36-40C9-B9A0-C895043C8B18}"/>
    <cellStyle name="Calculation 4 2 3 5 3 2" xfId="34058" xr:uid="{6D0D296C-AC2A-4E77-8E80-732CAA1607D9}"/>
    <cellStyle name="Calculation 4 2 3 5 4" xfId="32678" xr:uid="{803AF608-B1D1-478E-A874-1B7FCED475AF}"/>
    <cellStyle name="Calculation 4 2 3 5 5" xfId="53144" xr:uid="{A0F726BC-DEC0-41BE-A508-1565390DF08F}"/>
    <cellStyle name="Calculation 4 2 3 6" xfId="2090" xr:uid="{5999B8A7-0A96-4AED-B797-8D953CA8A8F8}"/>
    <cellStyle name="Calculation 4 2 3 6 2" xfId="6392" xr:uid="{F6598B18-6578-4FA5-9996-F0D41F88229C}"/>
    <cellStyle name="Calculation 4 2 3 6 2 2" xfId="8978" xr:uid="{6456B901-A150-4DCE-95D7-19287C19453C}"/>
    <cellStyle name="Calculation 4 2 3 6 2 2 2" xfId="17967" xr:uid="{F2E2A6E8-D231-44CB-9C62-CBD322DAF971}"/>
    <cellStyle name="Calculation 4 2 3 6 2 2 2 2" xfId="39088" xr:uid="{712CAAAC-E360-4C5F-B5B9-0F7613C29C4C}"/>
    <cellStyle name="Calculation 4 2 3 6 2 2 3" xfId="30559" xr:uid="{8EE33023-3D9C-458A-884E-0706EE8E2E3F}"/>
    <cellStyle name="Calculation 4 2 3 6 2 3" xfId="11615" xr:uid="{C0D35591-5405-4A2F-B746-523547358614}"/>
    <cellStyle name="Calculation 4 2 3 6 2 3 2" xfId="20604" xr:uid="{32C527BB-70A5-4D71-8942-EE069092E48A}"/>
    <cellStyle name="Calculation 4 2 3 6 2 3 2 2" xfId="33602" xr:uid="{96ABBE3D-55EF-41C1-91D4-8D866383EA7A}"/>
    <cellStyle name="Calculation 4 2 3 6 2 3 3" xfId="26435" xr:uid="{DD182FA3-13C1-4312-8AB7-CB6C740803E8}"/>
    <cellStyle name="Calculation 4 2 3 6 2 4" xfId="15381" xr:uid="{CBFD2B25-C7BB-4875-9B55-80C24286E477}"/>
    <cellStyle name="Calculation 4 2 3 6 2 4 2" xfId="41551" xr:uid="{B876CDE0-B798-4603-B72C-33B2C7EAD021}"/>
    <cellStyle name="Calculation 4 2 3 6 2 5" xfId="24914" xr:uid="{447D7F85-2014-48B9-B38E-55C35EE63492}"/>
    <cellStyle name="Calculation 4 2 3 6 3" xfId="4527" xr:uid="{9FA0BC78-37DC-405A-B0BE-2F63D19DBAF5}"/>
    <cellStyle name="Calculation 4 2 3 6 3 2" xfId="22845" xr:uid="{C391C78E-F3EE-4465-9B79-DA41360D5AC2}"/>
    <cellStyle name="Calculation 4 2 3 6 4" xfId="39613" xr:uid="{326C0CA8-716F-44DC-8C5A-1F42063353D7}"/>
    <cellStyle name="Calculation 4 2 3 7" xfId="2900" xr:uid="{C6090396-9116-4C27-8993-CB5DCBA74E09}"/>
    <cellStyle name="Calculation 4 2 3 7 2" xfId="7050" xr:uid="{C7A858E0-18A6-45D9-9F84-2A9969DB07C9}"/>
    <cellStyle name="Calculation 4 2 3 7 2 2" xfId="12176" xr:uid="{43C5A375-ECAB-40E9-B8A8-FB06BF8316A8}"/>
    <cellStyle name="Calculation 4 2 3 7 2 2 2" xfId="21165" xr:uid="{6BAD5B2E-FF4D-44BB-9336-E47466BBE8CD}"/>
    <cellStyle name="Calculation 4 2 3 7 2 2 2 2" xfId="35976" xr:uid="{7126FC8B-66B3-4B74-B66B-4CFB30EE0892}"/>
    <cellStyle name="Calculation 4 2 3 7 2 2 3" xfId="28707" xr:uid="{3DC42C16-EA71-4C03-A3F2-3C712D46F8BF}"/>
    <cellStyle name="Calculation 4 2 3 7 2 3" xfId="12980" xr:uid="{1F36F2D2-EF79-4025-ADE9-0190829ED0CE}"/>
    <cellStyle name="Calculation 4 2 3 7 2 3 2" xfId="21969" xr:uid="{8B2F66C8-AC42-42E9-B07D-07344BDD0258}"/>
    <cellStyle name="Calculation 4 2 3 7 2 3 2 2" xfId="22728" xr:uid="{004EB6F7-0621-4369-8711-C7A8437A793F}"/>
    <cellStyle name="Calculation 4 2 3 7 2 3 3" xfId="34788" xr:uid="{6C5FDAE1-835D-4DEB-B9A4-255E83004DAB}"/>
    <cellStyle name="Calculation 4 2 3 7 2 4" xfId="16039" xr:uid="{CFA6DD1E-5835-40BE-B81D-C70BA1008A4D}"/>
    <cellStyle name="Calculation 4 2 3 7 2 4 2" xfId="42083" xr:uid="{6DC916AD-32A1-4C11-88CB-558FE60A75E1}"/>
    <cellStyle name="Calculation 4 2 3 7 2 5" xfId="37893" xr:uid="{7530C77A-90AB-4866-B46B-BA1B340285B0}"/>
    <cellStyle name="Calculation 4 2 3 7 3" xfId="9613" xr:uid="{579BC084-4E50-4472-8450-AEE359EB067D}"/>
    <cellStyle name="Calculation 4 2 3 7 3 2" xfId="18602" xr:uid="{A5E6DC1E-0AE1-4E7D-9FD9-6AEFDAA41CFC}"/>
    <cellStyle name="Calculation 4 2 3 7 3 2 2" xfId="27705" xr:uid="{712B5C22-2D60-4FEE-AB70-99E9035993AE}"/>
    <cellStyle name="Calculation 4 2 3 7 3 3" xfId="27989" xr:uid="{26A8E23B-A0B4-4428-9468-F3088370AA04}"/>
    <cellStyle name="Calculation 4 2 3 7 4" xfId="30755" xr:uid="{E12ECE78-1169-44B4-92F5-2D877F26D8F8}"/>
    <cellStyle name="Calculation 4 2 3 8" xfId="4828" xr:uid="{B35E7ABE-60C9-417F-B2A4-A0FA95D30C06}"/>
    <cellStyle name="Calculation 4 2 3 8 2" xfId="7414" xr:uid="{7977C68B-D44B-44CC-A259-D21C5008ACD7}"/>
    <cellStyle name="Calculation 4 2 3 8 2 2" xfId="16403" xr:uid="{C6BCCC60-1003-4B9A-BBB5-4DBE68C35D4F}"/>
    <cellStyle name="Calculation 4 2 3 8 2 2 2" xfId="43105" xr:uid="{32B00EAB-995D-46EA-83FC-A1FBB4582F31}"/>
    <cellStyle name="Calculation 4 2 3 8 2 3" xfId="38445" xr:uid="{E26AF949-1C31-4D57-A678-0E4AF34FCD1C}"/>
    <cellStyle name="Calculation 4 2 3 8 3" xfId="10051" xr:uid="{9A7906DA-6C65-471F-B2EE-653D0826071E}"/>
    <cellStyle name="Calculation 4 2 3 8 3 2" xfId="19040" xr:uid="{2DC366E4-6C1E-4ABF-B035-DD7C661A87FB}"/>
    <cellStyle name="Calculation 4 2 3 8 3 2 2" xfId="24970" xr:uid="{846A03C9-1490-4590-8C2D-2160FB4A2ABA}"/>
    <cellStyle name="Calculation 4 2 3 8 3 3" xfId="27531" xr:uid="{423F9C1A-FAB4-4285-A203-00DB47766EF1}"/>
    <cellStyle name="Calculation 4 2 3 8 4" xfId="13817" xr:uid="{35FA53DE-50C1-4F31-A3FB-BDC640D6ECC9}"/>
    <cellStyle name="Calculation 4 2 3 8 4 2" xfId="35295" xr:uid="{A40FBA89-2C2D-48A8-BFFF-CA45BD976918}"/>
    <cellStyle name="Calculation 4 2 3 8 5" xfId="25997" xr:uid="{0F65E06E-8BCD-4916-932F-8968C4646498}"/>
    <cellStyle name="Calculation 4 2 3 9" xfId="6735" xr:uid="{D54B45E3-9F3D-4AEA-B495-C7A992EE91A7}"/>
    <cellStyle name="Calculation 4 2 3 9 2" xfId="11935" xr:uid="{D4FA2326-58DF-49B8-B128-B1E602E948D5}"/>
    <cellStyle name="Calculation 4 2 3 9 2 2" xfId="20924" xr:uid="{682A2F83-64A4-4138-98DF-2D5DCA3EDF41}"/>
    <cellStyle name="Calculation 4 2 3 9 2 2 2" xfId="37138" xr:uid="{CD0DB533-90A8-45C7-B4D3-CC9FE0AE64DD}"/>
    <cellStyle name="Calculation 4 2 3 9 2 3" xfId="34707" xr:uid="{05E16B77-5A90-47EC-80B5-CB6A7AEB1B81}"/>
    <cellStyle name="Calculation 4 2 3 9 3" xfId="15724" xr:uid="{E57CADC5-A314-464D-80FE-5B9BBCD5495B}"/>
    <cellStyle name="Calculation 4 2 3 9 3 2" xfId="32464" xr:uid="{19C6E603-960B-4418-9E7C-F5DF8CF0A13A}"/>
    <cellStyle name="Calculation 4 2 3 9 4" xfId="33396" xr:uid="{1DA97F1F-2486-4B8B-8C77-43D40B945FCA}"/>
    <cellStyle name="Calculation 4 2 4" xfId="531" xr:uid="{4EA524C8-FC69-4613-9FA3-620CBAA2C857}"/>
    <cellStyle name="Calculation 4 2 4 10" xfId="49055" xr:uid="{4ACB987E-BDD5-410D-A2FA-00D59D327E07}"/>
    <cellStyle name="Calculation 4 2 4 2" xfId="880" xr:uid="{F1388608-902A-4FF2-9063-63D24F66E513}"/>
    <cellStyle name="Calculation 4 2 4 2 2" xfId="5249" xr:uid="{D8C34D1B-CF00-47D0-8D48-D457DAFB9825}"/>
    <cellStyle name="Calculation 4 2 4 2 2 2" xfId="7835" xr:uid="{C2302B82-A874-44D4-8F52-6785597C2BFC}"/>
    <cellStyle name="Calculation 4 2 4 2 2 2 2" xfId="16824" xr:uid="{F96FE08D-417E-4958-8F3D-E9142124F625}"/>
    <cellStyle name="Calculation 4 2 4 2 2 2 2 2" xfId="25704" xr:uid="{D89D4157-8FC8-4462-9BCE-7209FB8CBCC6}"/>
    <cellStyle name="Calculation 4 2 4 2 2 2 3" xfId="27076" xr:uid="{AE050348-82C2-443E-A640-9463FD837B91}"/>
    <cellStyle name="Calculation 4 2 4 2 2 3" xfId="10472" xr:uid="{0E3DAAF5-46C1-4F78-888B-AD707ADFE1F7}"/>
    <cellStyle name="Calculation 4 2 4 2 2 3 2" xfId="19461" xr:uid="{6EF503A7-3AC4-49F1-81C0-16E62BBDDE17}"/>
    <cellStyle name="Calculation 4 2 4 2 2 3 2 2" xfId="22151" xr:uid="{E0F8959B-492B-4BCC-92EB-9A7D3FCD1C6B}"/>
    <cellStyle name="Calculation 4 2 4 2 2 3 3" xfId="26715" xr:uid="{70804B60-C3B0-4964-B5FE-F604BC7808EC}"/>
    <cellStyle name="Calculation 4 2 4 2 2 4" xfId="14238" xr:uid="{F758FB69-A608-4C93-AF34-4FC91C9943A9}"/>
    <cellStyle name="Calculation 4 2 4 2 2 4 2" xfId="31981" xr:uid="{FC281D6E-38FD-4752-A7E3-D66A9D15C743}"/>
    <cellStyle name="Calculation 4 2 4 2 2 5" xfId="31609" xr:uid="{481B712A-A68C-4A3C-A21C-548EDD8DE36C}"/>
    <cellStyle name="Calculation 4 2 4 2 3" xfId="3317" xr:uid="{EC47197C-CC5A-4A61-AD27-C7F340934892}"/>
    <cellStyle name="Calculation 4 2 4 2 3 2" xfId="24997" xr:uid="{C7EFE278-2C25-43A0-AF99-ABDBAE587C2C}"/>
    <cellStyle name="Calculation 4 2 4 2 4" xfId="36199" xr:uid="{82F1B81A-0350-42D3-94F0-D239FB357344}"/>
    <cellStyle name="Calculation 4 2 4 2 5" xfId="55837" xr:uid="{C44F8C93-816C-4AC0-89DE-43B7B4839996}"/>
    <cellStyle name="Calculation 4 2 4 3" xfId="1225" xr:uid="{4F4EBD2C-B717-4B30-91DC-199B949E5C83}"/>
    <cellStyle name="Calculation 4 2 4 3 2" xfId="5570" xr:uid="{BAAEF08E-408F-475F-888F-C83B39F6C09F}"/>
    <cellStyle name="Calculation 4 2 4 3 2 2" xfId="8156" xr:uid="{AFB8B1F5-2F05-4B13-8BE1-19995B31A2C6}"/>
    <cellStyle name="Calculation 4 2 4 3 2 2 2" xfId="17145" xr:uid="{316FEDD8-24D4-41F1-AA50-F2AE8BA63C32}"/>
    <cellStyle name="Calculation 4 2 4 3 2 2 2 2" xfId="30325" xr:uid="{4A2D0357-1B12-44D0-A97B-303B273D3A18}"/>
    <cellStyle name="Calculation 4 2 4 3 2 2 3" xfId="29234" xr:uid="{F0DD0585-08AB-4E64-B528-F1D81356C576}"/>
    <cellStyle name="Calculation 4 2 4 3 2 3" xfId="10793" xr:uid="{48E32E71-D2F5-4866-A479-4BDB00C98FBB}"/>
    <cellStyle name="Calculation 4 2 4 3 2 3 2" xfId="19782" xr:uid="{B012AA8C-D4E6-4454-9A1D-05DAC5867974}"/>
    <cellStyle name="Calculation 4 2 4 3 2 3 2 2" xfId="23850" xr:uid="{E9B4C337-83CA-49E0-B68D-C9B2EE6A15A2}"/>
    <cellStyle name="Calculation 4 2 4 3 2 3 3" xfId="31152" xr:uid="{9ADBAE4A-90C1-47E4-8D0B-85C235509073}"/>
    <cellStyle name="Calculation 4 2 4 3 2 4" xfId="14559" xr:uid="{6042F23B-E998-4C7D-AB05-43432431ED52}"/>
    <cellStyle name="Calculation 4 2 4 3 2 4 2" xfId="35762" xr:uid="{752704E0-8632-4E43-A72E-4672A54B2690}"/>
    <cellStyle name="Calculation 4 2 4 3 2 5" xfId="29312" xr:uid="{7723F09D-E3B9-4280-AE41-251A2B824309}"/>
    <cellStyle name="Calculation 4 2 4 3 3" xfId="3662" xr:uid="{D5D961AF-D17B-4A65-9172-8E1824C8749F}"/>
    <cellStyle name="Calculation 4 2 4 3 3 2" xfId="26178" xr:uid="{E9032052-C567-4227-B863-CAC339F59876}"/>
    <cellStyle name="Calculation 4 2 4 3 4" xfId="41708" xr:uid="{9E0AF53D-1729-4C41-9093-4CFB903ECC54}"/>
    <cellStyle name="Calculation 4 2 4 4" xfId="1569" xr:uid="{A9FEA689-CDC7-47A7-A0CD-31FACB68BA55}"/>
    <cellStyle name="Calculation 4 2 4 4 2" xfId="5914" xr:uid="{9701ADDC-2928-40BE-A704-7AEF9697FAE2}"/>
    <cellStyle name="Calculation 4 2 4 4 2 2" xfId="8500" xr:uid="{2190300A-3D3F-48FF-A878-11F261425669}"/>
    <cellStyle name="Calculation 4 2 4 4 2 2 2" xfId="17489" xr:uid="{75BEDB95-EABF-4676-8FBE-CE9C0EA1A441}"/>
    <cellStyle name="Calculation 4 2 4 4 2 2 2 2" xfId="29647" xr:uid="{796DEA20-6414-4005-BD77-2112CB1BE161}"/>
    <cellStyle name="Calculation 4 2 4 4 2 2 3" xfId="30358" xr:uid="{56AAAEF6-F740-4A34-9F46-418AA74EED29}"/>
    <cellStyle name="Calculation 4 2 4 4 2 3" xfId="11137" xr:uid="{9126B0A8-BDCD-45BF-B218-858A3A86E312}"/>
    <cellStyle name="Calculation 4 2 4 4 2 3 2" xfId="20126" xr:uid="{17C62910-669D-4A62-92F6-C12C5E5D2C5B}"/>
    <cellStyle name="Calculation 4 2 4 4 2 3 2 2" xfId="35899" xr:uid="{D0928815-8E95-4D49-A1F9-44814ED5F156}"/>
    <cellStyle name="Calculation 4 2 4 4 2 3 3" xfId="31137" xr:uid="{EDF9CA3C-88DA-47DC-B31F-701146143669}"/>
    <cellStyle name="Calculation 4 2 4 4 2 4" xfId="14903" xr:uid="{03470056-C5A7-4C63-A5B1-C400533700D8}"/>
    <cellStyle name="Calculation 4 2 4 4 2 4 2" xfId="34004" xr:uid="{D4B78C67-73E0-4CB0-B414-C0AC159883F1}"/>
    <cellStyle name="Calculation 4 2 4 4 2 5" xfId="38729" xr:uid="{1A7074F9-7FA0-4DD1-B9C8-EDF4F7253961}"/>
    <cellStyle name="Calculation 4 2 4 4 3" xfId="4006" xr:uid="{54916A47-AA22-4089-BDF0-B632268BB4C7}"/>
    <cellStyle name="Calculation 4 2 4 4 3 2" xfId="29091" xr:uid="{D74E7961-E717-40AF-8067-58CE77CAA6D6}"/>
    <cellStyle name="Calculation 4 2 4 4 4" xfId="22455" xr:uid="{58D9879F-2D21-425C-8FA2-7C7BD5E76C79}"/>
    <cellStyle name="Calculation 4 2 4 5" xfId="1881" xr:uid="{285CD167-E700-43F2-9AF4-6BA3B4E6BE04}"/>
    <cellStyle name="Calculation 4 2 4 5 2" xfId="6197" xr:uid="{FEE1C0BC-E948-4C97-AE45-D5C6C700564D}"/>
    <cellStyle name="Calculation 4 2 4 5 2 2" xfId="8783" xr:uid="{0F06CA36-A82E-4CBF-9CAD-20DE90640449}"/>
    <cellStyle name="Calculation 4 2 4 5 2 2 2" xfId="17772" xr:uid="{5B9EB512-2233-401E-9425-EA1F757DD4CB}"/>
    <cellStyle name="Calculation 4 2 4 5 2 2 2 2" xfId="37409" xr:uid="{B24537E4-564C-4606-BF3B-5BC7CC8CF143}"/>
    <cellStyle name="Calculation 4 2 4 5 2 2 3" xfId="25040" xr:uid="{A1D5F6A1-6452-4416-9673-503B6A7CDA4E}"/>
    <cellStyle name="Calculation 4 2 4 5 2 3" xfId="11420" xr:uid="{DE0D79BB-2094-4974-AAE0-EFBD9FD6AA72}"/>
    <cellStyle name="Calculation 4 2 4 5 2 3 2" xfId="20409" xr:uid="{C1164607-A63B-462B-BE7A-E5962DD0CA2D}"/>
    <cellStyle name="Calculation 4 2 4 5 2 3 2 2" xfId="34611" xr:uid="{529E90A9-8150-432F-88A6-EC31A491C6E3}"/>
    <cellStyle name="Calculation 4 2 4 5 2 3 3" xfId="39928" xr:uid="{B023D881-795C-4188-8CEB-C90E4671EAE9}"/>
    <cellStyle name="Calculation 4 2 4 5 2 4" xfId="15186" xr:uid="{362107AB-4602-4B5C-9683-8A9D630C1D86}"/>
    <cellStyle name="Calculation 4 2 4 5 2 4 2" xfId="39568" xr:uid="{323611CE-A97F-47DA-9B6B-AA6560E118AF}"/>
    <cellStyle name="Calculation 4 2 4 5 2 5" xfId="31319" xr:uid="{3A49AD8F-8205-42E1-915F-83115B44F4E6}"/>
    <cellStyle name="Calculation 4 2 4 5 3" xfId="4318" xr:uid="{6EF73E70-225E-4366-A480-02707F7EAD0A}"/>
    <cellStyle name="Calculation 4 2 4 5 3 2" xfId="32342" xr:uid="{00CDC226-F93B-4768-9C51-F087DAC9DAC9}"/>
    <cellStyle name="Calculation 4 2 4 5 4" xfId="39191" xr:uid="{007DE48F-2824-4EF4-889E-1678D1BB5CAF}"/>
    <cellStyle name="Calculation 4 2 4 6" xfId="2188" xr:uid="{9EE15EDE-FC1F-47B5-8EC9-F0BE71E71FFF}"/>
    <cellStyle name="Calculation 4 2 4 6 2" xfId="6489" xr:uid="{8AADF754-D20F-4527-B750-CF399AEC6731}"/>
    <cellStyle name="Calculation 4 2 4 6 2 2" xfId="9075" xr:uid="{277E8D51-CA08-4F2F-8F74-CF06A9AF8A9F}"/>
    <cellStyle name="Calculation 4 2 4 6 2 2 2" xfId="18064" xr:uid="{13B20C8E-C06C-4CCC-8D6E-0BE45D35DED1}"/>
    <cellStyle name="Calculation 4 2 4 6 2 2 2 2" xfId="42553" xr:uid="{8EA4B207-D50C-4E7D-8728-6A82F62490FA}"/>
    <cellStyle name="Calculation 4 2 4 6 2 2 3" xfId="32068" xr:uid="{23376129-7EC6-412F-8634-1943755C7EE6}"/>
    <cellStyle name="Calculation 4 2 4 6 2 3" xfId="11712" xr:uid="{98FB5F9B-E15F-4B66-AE0C-EDBE3ADDF49A}"/>
    <cellStyle name="Calculation 4 2 4 6 2 3 2" xfId="20701" xr:uid="{5548B308-0C9B-46DB-9BA3-BEB38220C37C}"/>
    <cellStyle name="Calculation 4 2 4 6 2 3 2 2" xfId="30843" xr:uid="{3F6CBF6B-4B66-4610-AC09-468397EF8EA7}"/>
    <cellStyle name="Calculation 4 2 4 6 2 3 3" xfId="36244" xr:uid="{47670B0A-97A0-43F0-8AEB-D6BE6E4A5C47}"/>
    <cellStyle name="Calculation 4 2 4 6 2 4" xfId="15478" xr:uid="{A29041D7-DE80-4B17-B8D5-4B26ACE7ECB0}"/>
    <cellStyle name="Calculation 4 2 4 6 2 4 2" xfId="38366" xr:uid="{4A25321F-C244-41EB-AFE7-F04BBAC2FEC9}"/>
    <cellStyle name="Calculation 4 2 4 6 2 5" xfId="40801" xr:uid="{D4EFDA78-3459-4270-ADCA-5324B05A090F}"/>
    <cellStyle name="Calculation 4 2 4 6 3" xfId="4625" xr:uid="{767906E0-141D-46CE-873B-DFFFFEB4BA2E}"/>
    <cellStyle name="Calculation 4 2 4 6 3 2" xfId="30604" xr:uid="{6C0DBA4A-AF98-4EDC-8472-00F7A7CDC704}"/>
    <cellStyle name="Calculation 4 2 4 6 4" xfId="33352" xr:uid="{8922E164-3F52-4152-AAB5-A835AA163DA6}"/>
    <cellStyle name="Calculation 4 2 4 7" xfId="4925" xr:uid="{26EB1731-7600-4211-901A-1ACF0DB75842}"/>
    <cellStyle name="Calculation 4 2 4 7 2" xfId="7511" xr:uid="{651FA147-9956-446F-9C63-0683C4364074}"/>
    <cellStyle name="Calculation 4 2 4 7 2 2" xfId="16500" xr:uid="{94F6DA6A-6ED9-41FE-B022-C5AAF91D67CB}"/>
    <cellStyle name="Calculation 4 2 4 7 2 2 2" xfId="42845" xr:uid="{004D1E14-643B-4A7C-80AD-FD17EAEE981C}"/>
    <cellStyle name="Calculation 4 2 4 7 2 3" xfId="40340" xr:uid="{E8F0AB27-6DB4-4683-84C5-2AE0249C2BEE}"/>
    <cellStyle name="Calculation 4 2 4 7 3" xfId="10148" xr:uid="{94CEA6D3-1E35-4999-920A-713D19EB2A0D}"/>
    <cellStyle name="Calculation 4 2 4 7 3 2" xfId="19137" xr:uid="{E8892932-E6F5-4D8C-A2F8-7E466340311D}"/>
    <cellStyle name="Calculation 4 2 4 7 3 2 2" xfId="33729" xr:uid="{B54AAB8E-DD68-4439-9C98-B9057705E075}"/>
    <cellStyle name="Calculation 4 2 4 7 3 3" xfId="26711" xr:uid="{75704069-4357-41D9-B9BE-2FD20767C678}"/>
    <cellStyle name="Calculation 4 2 4 7 4" xfId="13914" xr:uid="{77AE0C03-1421-41F4-BE78-388E49BD325B}"/>
    <cellStyle name="Calculation 4 2 4 7 4 2" xfId="29985" xr:uid="{771CEA89-1195-42EF-B5FF-5B826283E9A8}"/>
    <cellStyle name="Calculation 4 2 4 7 5" xfId="42158" xr:uid="{E6BE095B-8A75-4D03-B99A-9C1C8E4AC5A3}"/>
    <cellStyle name="Calculation 4 2 4 8" xfId="2537" xr:uid="{BE472F40-ADFD-4CBB-973D-1F9A29CCEBA9}"/>
    <cellStyle name="Calculation 4 2 4 8 2" xfId="33606" xr:uid="{0C83DD06-4C2A-43FB-BC7F-710731FC781B}"/>
    <cellStyle name="Calculation 4 2 4 9" xfId="37654" xr:uid="{921D25C2-0902-42DE-B237-08A17F53524B}"/>
    <cellStyle name="Calculation 4 2 5" xfId="300" xr:uid="{7F67D6A6-7EE3-429F-A39D-F001A85CA977}"/>
    <cellStyle name="Calculation 4 2 5 2" xfId="4703" xr:uid="{71936D45-431F-4836-8FED-0F57704C16A6}"/>
    <cellStyle name="Calculation 4 2 5 2 2" xfId="7289" xr:uid="{DC88BBCE-9FF5-4EEB-9659-48496995CF41}"/>
    <cellStyle name="Calculation 4 2 5 2 2 2" xfId="16278" xr:uid="{B192858F-F30D-4099-8331-95B60AE86122}"/>
    <cellStyle name="Calculation 4 2 5 2 2 2 2" xfId="25894" xr:uid="{C6F97E8E-6F26-4EB6-B078-AB31FB7CAF00}"/>
    <cellStyle name="Calculation 4 2 5 2 2 3" xfId="41189" xr:uid="{216C3EBB-6CD7-44F9-A669-7A5E2C596198}"/>
    <cellStyle name="Calculation 4 2 5 2 3" xfId="9926" xr:uid="{3E98F779-997A-4909-99B5-0FE53F503071}"/>
    <cellStyle name="Calculation 4 2 5 2 3 2" xfId="18915" xr:uid="{7B3AE1A4-0BEC-4117-B55A-91E4B2C45CB3}"/>
    <cellStyle name="Calculation 4 2 5 2 3 2 2" xfId="22415" xr:uid="{4F6FB23A-8D61-4FC1-97E2-3C980BFE4BD4}"/>
    <cellStyle name="Calculation 4 2 5 2 3 3" xfId="37642" xr:uid="{C558F9F4-D6EF-4F12-A970-6AFA7D70E3F6}"/>
    <cellStyle name="Calculation 4 2 5 2 4" xfId="13692" xr:uid="{0F3276C8-7D6C-4E84-8897-659F88B9F5A0}"/>
    <cellStyle name="Calculation 4 2 5 2 4 2" xfId="41124" xr:uid="{83AE28DE-4941-4025-8BE6-C91440920E94}"/>
    <cellStyle name="Calculation 4 2 5 2 5" xfId="28348" xr:uid="{87E384AF-4A4C-406D-839E-F833346AB1EF}"/>
    <cellStyle name="Calculation 4 2 5 2 6" xfId="57875" xr:uid="{B15448C2-45A7-4C44-A30C-333D533B716D}"/>
    <cellStyle name="Calculation 4 2 5 3" xfId="2768" xr:uid="{42FB4C61-B9F9-4C83-A995-207E315843B6}"/>
    <cellStyle name="Calculation 4 2 5 3 2" xfId="24417" xr:uid="{80F9F447-6BFF-48E4-9D50-00EFA68FB0FF}"/>
    <cellStyle name="Calculation 4 2 5 4" xfId="24614" xr:uid="{3B5F0B3B-79E1-41D3-BB01-F06D420DFAC0}"/>
    <cellStyle name="Calculation 4 2 5 5" xfId="51093" xr:uid="{63994F17-C63E-458B-BF02-CAC02364C865}"/>
    <cellStyle name="Calculation 4 2 6" xfId="649" xr:uid="{9E2F6872-12ED-4E56-8FAB-9F16A2176070}"/>
    <cellStyle name="Calculation 4 2 6 2" xfId="5027" xr:uid="{EEF0F89C-0B9C-49E2-9183-61A6F44B4709}"/>
    <cellStyle name="Calculation 4 2 6 2 2" xfId="7613" xr:uid="{560FC2E1-586B-4CF9-82FA-9F7EC6520B00}"/>
    <cellStyle name="Calculation 4 2 6 2 2 2" xfId="16602" xr:uid="{FFC7A370-0403-4EC7-B626-40D0A92F48DD}"/>
    <cellStyle name="Calculation 4 2 6 2 2 2 2" xfId="33005" xr:uid="{624288C0-57BA-4024-9728-B1DAB93F2825}"/>
    <cellStyle name="Calculation 4 2 6 2 2 3" xfId="34123" xr:uid="{456699B7-9C1D-4020-8FDD-24C65D28A9FD}"/>
    <cellStyle name="Calculation 4 2 6 2 3" xfId="10250" xr:uid="{5550E1F2-9C84-4513-A43F-B5CAB84E0EBB}"/>
    <cellStyle name="Calculation 4 2 6 2 3 2" xfId="19239" xr:uid="{1EC92E2F-F329-47DB-98CA-30397DDB37E6}"/>
    <cellStyle name="Calculation 4 2 6 2 3 2 2" xfId="40636" xr:uid="{45B42481-A1F6-45D5-ADF2-BC31409E60F4}"/>
    <cellStyle name="Calculation 4 2 6 2 3 3" xfId="36466" xr:uid="{CD6B1186-CF6D-4E2F-A00A-32DC89F453B5}"/>
    <cellStyle name="Calculation 4 2 6 2 4" xfId="14016" xr:uid="{D69CD0D9-CD0A-4C71-82C6-BED945DEA9EA}"/>
    <cellStyle name="Calculation 4 2 6 2 4 2" xfId="34897" xr:uid="{288C747D-6715-47C0-828C-DD5B64672C11}"/>
    <cellStyle name="Calculation 4 2 6 2 5" xfId="24446" xr:uid="{8EDFD9A9-1162-4C94-A8D1-B3B9C825871D}"/>
    <cellStyle name="Calculation 4 2 6 2 6" xfId="54006" xr:uid="{D55ADBB4-2C1F-4A20-9F2A-4D424B9CB8FA}"/>
    <cellStyle name="Calculation 4 2 6 3" xfId="3086" xr:uid="{4A90AE9B-3A45-477F-ABF2-3E32C4C73780}"/>
    <cellStyle name="Calculation 4 2 6 3 2" xfId="24580" xr:uid="{D677C217-80AD-4B2F-B5BD-B887320A8C21}"/>
    <cellStyle name="Calculation 4 2 6 4" xfId="42413" xr:uid="{085F0227-07F1-4010-8B4E-9FF982758CD7}"/>
    <cellStyle name="Calculation 4 2 6 5" xfId="47338" xr:uid="{0D07D376-015A-48B5-8F8E-FAC885890214}"/>
    <cellStyle name="Calculation 4 2 7" xfId="994" xr:uid="{89EA9247-88C2-4895-9499-5D32DDC04569}"/>
    <cellStyle name="Calculation 4 2 7 2" xfId="5348" xr:uid="{7ED497CA-9425-4695-AEEC-00225F7DDF0D}"/>
    <cellStyle name="Calculation 4 2 7 2 2" xfId="7934" xr:uid="{C232989F-1B8F-4C23-AE9C-ADCBBBD3F211}"/>
    <cellStyle name="Calculation 4 2 7 2 2 2" xfId="16923" xr:uid="{7C4A9E12-CDD8-4E69-B170-43E48F08F84E}"/>
    <cellStyle name="Calculation 4 2 7 2 2 2 2" xfId="38042" xr:uid="{09E53E48-8224-4574-B7BC-9006EA0CBA32}"/>
    <cellStyle name="Calculation 4 2 7 2 2 3" xfId="38812" xr:uid="{2C807A32-F1CE-41AE-AF53-490481A3725A}"/>
    <cellStyle name="Calculation 4 2 7 2 3" xfId="10571" xr:uid="{2E1A1F30-5108-4043-BD4A-7F3EF6AC1292}"/>
    <cellStyle name="Calculation 4 2 7 2 3 2" xfId="19560" xr:uid="{ADBB9E1E-C3A8-4648-A75D-EC2E872B5DAE}"/>
    <cellStyle name="Calculation 4 2 7 2 3 2 2" xfId="30996" xr:uid="{657ADE22-060C-43B0-9527-32B3F3E04626}"/>
    <cellStyle name="Calculation 4 2 7 2 3 3" xfId="41682" xr:uid="{116AB655-8F79-4135-859C-30B96D4625FC}"/>
    <cellStyle name="Calculation 4 2 7 2 4" xfId="14337" xr:uid="{1856635E-4756-49F0-B856-F9E50E912AEC}"/>
    <cellStyle name="Calculation 4 2 7 2 4 2" xfId="26054" xr:uid="{E3C80AFF-A11E-4941-9F33-4745F14C2B41}"/>
    <cellStyle name="Calculation 4 2 7 2 5" xfId="25549" xr:uid="{F3643DE5-06B8-4D57-956C-C6F42F9BFB3D}"/>
    <cellStyle name="Calculation 4 2 7 3" xfId="3431" xr:uid="{85839B18-0560-4348-A170-CE37D23510C8}"/>
    <cellStyle name="Calculation 4 2 7 3 2" xfId="31558" xr:uid="{ADD922D7-DAA9-4BF2-AD13-ED3CBDEEA7A9}"/>
    <cellStyle name="Calculation 4 2 7 4" xfId="31477" xr:uid="{6B0E6C28-6C9F-45DB-B148-39D3F9C904BB}"/>
    <cellStyle name="Calculation 4 2 7 5" xfId="52647" xr:uid="{8FF18C9E-827A-45C6-94FB-2A11D31ACF32}"/>
    <cellStyle name="Calculation 4 2 8" xfId="1338" xr:uid="{9928CC6E-903F-4D37-844A-7D8F6BC6A876}"/>
    <cellStyle name="Calculation 4 2 8 2" xfId="5683" xr:uid="{76217EE9-AC1D-4B69-A424-2EEBB0CCD0CC}"/>
    <cellStyle name="Calculation 4 2 8 2 2" xfId="8269" xr:uid="{7502C5E8-5A35-4114-8F3E-935377B64934}"/>
    <cellStyle name="Calculation 4 2 8 2 2 2" xfId="17258" xr:uid="{1CF48434-E8B9-4880-8222-F4A2F180FD4A}"/>
    <cellStyle name="Calculation 4 2 8 2 2 2 2" xfId="38206" xr:uid="{B9DF5A2C-9034-48B2-90FD-6D1BD4194808}"/>
    <cellStyle name="Calculation 4 2 8 2 2 3" xfId="30951" xr:uid="{719FA441-7A06-4E9C-84FB-41EE209472B3}"/>
    <cellStyle name="Calculation 4 2 8 2 3" xfId="10906" xr:uid="{3F0A732D-49AA-4837-AB01-D021387C6838}"/>
    <cellStyle name="Calculation 4 2 8 2 3 2" xfId="19895" xr:uid="{8EA66CAC-B23F-4573-B0BE-5F8993C9F26C}"/>
    <cellStyle name="Calculation 4 2 8 2 3 2 2" xfId="42167" xr:uid="{943BB029-6368-4E07-9ABC-A82359698B6A}"/>
    <cellStyle name="Calculation 4 2 8 2 3 3" xfId="32201" xr:uid="{A6026D7D-2A60-428B-9FA9-CFBE70D5FFDA}"/>
    <cellStyle name="Calculation 4 2 8 2 4" xfId="14672" xr:uid="{92A9FCEA-0204-49BF-A7C3-294D97BF7A87}"/>
    <cellStyle name="Calculation 4 2 8 2 4 2" xfId="28678" xr:uid="{5A226FE1-536F-434D-8AA9-7F5961D124C6}"/>
    <cellStyle name="Calculation 4 2 8 2 5" xfId="36221" xr:uid="{3D1A92D1-AD46-4328-A746-A305AAB667CF}"/>
    <cellStyle name="Calculation 4 2 8 3" xfId="3775" xr:uid="{FA484CEB-DAFC-4932-8938-8A64C5A29373}"/>
    <cellStyle name="Calculation 4 2 8 3 2" xfId="31842" xr:uid="{524530DA-B04A-4907-8076-E075CD724A92}"/>
    <cellStyle name="Calculation 4 2 8 4" xfId="24944" xr:uid="{05AA7368-42BC-4620-BAF0-2D7C1E432DBC}"/>
    <cellStyle name="Calculation 4 2 9" xfId="1762" xr:uid="{B1B6DE47-4BE6-4293-ABE4-CAAD2EFDC38C}"/>
    <cellStyle name="Calculation 4 2 9 2" xfId="6083" xr:uid="{D08471BF-31EF-448B-AFBD-514E5FE421A6}"/>
    <cellStyle name="Calculation 4 2 9 2 2" xfId="8669" xr:uid="{A27F6E16-A0EE-4B74-9084-9CB9885894B5}"/>
    <cellStyle name="Calculation 4 2 9 2 2 2" xfId="17658" xr:uid="{63B48A45-5E73-492D-9EC0-6A68FA48901B}"/>
    <cellStyle name="Calculation 4 2 9 2 2 2 2" xfId="43579" xr:uid="{198BFA00-C977-4657-A14E-D98989C842F5}"/>
    <cellStyle name="Calculation 4 2 9 2 2 3" xfId="32149" xr:uid="{5AB2AD3D-FA5E-455C-A36A-2B97AA50DD67}"/>
    <cellStyle name="Calculation 4 2 9 2 3" xfId="11306" xr:uid="{05093FC5-D116-4366-88B6-9CE7974FBE15}"/>
    <cellStyle name="Calculation 4 2 9 2 3 2" xfId="20295" xr:uid="{54B71DCE-A65A-4E1E-9519-F652CFF1FD54}"/>
    <cellStyle name="Calculation 4 2 9 2 3 2 2" xfId="38707" xr:uid="{87F0615E-DBC2-4C5D-9308-8C35F0633809}"/>
    <cellStyle name="Calculation 4 2 9 2 3 3" xfId="44076" xr:uid="{5C2971DA-5CE7-4A95-B83A-14AB3B4B0695}"/>
    <cellStyle name="Calculation 4 2 9 2 4" xfId="15072" xr:uid="{61D4CEFC-CD92-4052-875C-E32BD855D2DD}"/>
    <cellStyle name="Calculation 4 2 9 2 4 2" xfId="38821" xr:uid="{A2DD3CE6-D8E0-43EE-9054-046B7D40944D}"/>
    <cellStyle name="Calculation 4 2 9 2 5" xfId="24780" xr:uid="{13507E2F-0A60-4D6A-A445-1E0F96DC324B}"/>
    <cellStyle name="Calculation 4 2 9 3" xfId="4199" xr:uid="{A9A4D117-B754-4455-A801-F76E49C7416D}"/>
    <cellStyle name="Calculation 4 2 9 3 2" xfId="22524" xr:uid="{644459FE-F5C9-4155-85E0-0EC5D5D7F241}"/>
    <cellStyle name="Calculation 4 2 9 4" xfId="27216" xr:uid="{DFCDA408-6AF8-44A5-8D68-CBD13789BD69}"/>
    <cellStyle name="Calculation 4 20" xfId="42293" xr:uid="{3D1173E5-F70E-4A29-8981-6BE5E884F125}"/>
    <cellStyle name="Calculation 4 20 2" xfId="44915" xr:uid="{A76ECEC6-6147-4E1A-B3F0-A6EAF9F13B27}"/>
    <cellStyle name="Calculation 4 20 2 2" xfId="57252" xr:uid="{C5BD57C3-26A2-4DAA-B2F4-1D70C49580A3}"/>
    <cellStyle name="Calculation 4 20 2 3" xfId="50470" xr:uid="{0649EF44-F4EA-424C-9311-38FC3598E0E1}"/>
    <cellStyle name="Calculation 4 20 3" xfId="52072" xr:uid="{7B469F4C-BCC1-46F0-A099-406023546688}"/>
    <cellStyle name="Calculation 4 20 3 2" xfId="58853" xr:uid="{B109B276-EF62-4F1C-AD77-98C797502C4F}"/>
    <cellStyle name="Calculation 4 20 4" xfId="51997" xr:uid="{0E0E3E84-E2C5-4B53-8B0B-BB652CDA3475}"/>
    <cellStyle name="Calculation 4 20 4 2" xfId="58778" xr:uid="{3A63DD69-5323-4A50-BD8C-24F5EBDA9E82}"/>
    <cellStyle name="Calculation 4 20 5" xfId="48587" xr:uid="{BD98217B-2CFC-4B7B-B815-1A2A43FA1166}"/>
    <cellStyle name="Calculation 4 20 5 2" xfId="55376" xr:uid="{A0B73091-E251-489D-B5CA-8918BC647684}"/>
    <cellStyle name="Calculation 4 20 6" xfId="53662" xr:uid="{CCC11994-AF6E-49AE-967F-4FCA8EE69158}"/>
    <cellStyle name="Calculation 4 20 7" xfId="46973" xr:uid="{87406D11-CB40-4EFF-92BF-E6AC57665F20}"/>
    <cellStyle name="Calculation 4 21" xfId="45038" xr:uid="{D63C1085-C54D-4875-B69B-429A8BEFA49B}"/>
    <cellStyle name="Calculation 4 21 2" xfId="50634" xr:uid="{772FDC26-DFFE-442D-B375-0225B64300F5}"/>
    <cellStyle name="Calculation 4 21 2 2" xfId="57416" xr:uid="{BF792B6D-257A-4B8C-B750-116C14D07B4E}"/>
    <cellStyle name="Calculation 4 21 3" xfId="52448" xr:uid="{7F4E42D8-31B9-40AA-BE0E-44478C52BEEC}"/>
    <cellStyle name="Calculation 4 21 3 2" xfId="59229" xr:uid="{3E0870E5-992B-4EB8-A1B7-5A3D708B9EBD}"/>
    <cellStyle name="Calculation 4 21 4" xfId="48751" xr:uid="{FB2411F5-F288-4BAF-B8CD-469E686C7D94}"/>
    <cellStyle name="Calculation 4 21 4 2" xfId="55540" xr:uid="{B008D131-EEC8-46DD-B944-862534A180B5}"/>
    <cellStyle name="Calculation 4 21 5" xfId="53826" xr:uid="{28002920-382A-4EE2-833E-F88F8B756626}"/>
    <cellStyle name="Calculation 4 21 6" xfId="47137" xr:uid="{CE91C15C-6C19-4508-9EAD-320D4A18B823}"/>
    <cellStyle name="Calculation 4 22" xfId="45089" xr:uid="{89D47161-1802-44B9-A5DC-3E2426BDD482}"/>
    <cellStyle name="Calculation 4 22 2" xfId="50575" xr:uid="{4E60EAE7-4242-4953-A4F9-B84E7F7697C6}"/>
    <cellStyle name="Calculation 4 22 2 2" xfId="57357" xr:uid="{AE32F6F6-9F01-4559-93BA-488C118EE90B}"/>
    <cellStyle name="Calculation 4 22 3" xfId="52389" xr:uid="{6B01485D-CA01-4B07-910D-1F32F9C01BA2}"/>
    <cellStyle name="Calculation 4 22 3 2" xfId="59170" xr:uid="{9046F96A-8F4E-4F68-BD2A-23D29757E26D}"/>
    <cellStyle name="Calculation 4 22 4" xfId="48692" xr:uid="{CE5B533A-128C-4330-9A45-E167E688B5AA}"/>
    <cellStyle name="Calculation 4 22 4 2" xfId="55481" xr:uid="{A5DDFD51-03A6-4B7C-AB79-6A31E7395E87}"/>
    <cellStyle name="Calculation 4 22 5" xfId="53767" xr:uid="{CBD4AE2C-7A22-4A67-BD01-B187D6DB1F58}"/>
    <cellStyle name="Calculation 4 22 6" xfId="47078" xr:uid="{9E099F5B-CFE9-406A-B252-2D63D85F890A}"/>
    <cellStyle name="Calculation 4 23" xfId="45094" xr:uid="{19FE4784-D898-4ADB-BED8-1E4432FCAC9B}"/>
    <cellStyle name="Calculation 4 23 2" xfId="50576" xr:uid="{204339D4-7FDD-4878-92E5-94EB65CAB2FF}"/>
    <cellStyle name="Calculation 4 23 2 2" xfId="57358" xr:uid="{FF33F2EC-D972-41AC-92BB-8D4FEDBF5CC2}"/>
    <cellStyle name="Calculation 4 23 3" xfId="52390" xr:uid="{1B168E28-6560-4449-B1E3-3C6BF941C401}"/>
    <cellStyle name="Calculation 4 23 3 2" xfId="59171" xr:uid="{792DA410-DD64-4EEC-90FB-56EC4D6F0CE4}"/>
    <cellStyle name="Calculation 4 23 4" xfId="48693" xr:uid="{2C5DB28A-DCDC-4313-80DC-63E746ACF65B}"/>
    <cellStyle name="Calculation 4 23 4 2" xfId="55482" xr:uid="{DFF562FE-8F57-43E4-837B-59FBC0266813}"/>
    <cellStyle name="Calculation 4 23 5" xfId="53768" xr:uid="{E4A3C459-B6CF-4C7B-B5AC-2A230BB47013}"/>
    <cellStyle name="Calculation 4 23 6" xfId="47079" xr:uid="{9D5AD426-BBA5-4B13-899D-B5826FED2963}"/>
    <cellStyle name="Calculation 4 24" xfId="45140" xr:uid="{B4E25091-41C1-428F-990E-44F9A4F4CF10}"/>
    <cellStyle name="Calculation 4 24 2" xfId="50688" xr:uid="{214FA275-BB54-49D0-BBA1-3E842557AE1B}"/>
    <cellStyle name="Calculation 4 24 2 2" xfId="57470" xr:uid="{52219AAC-34B7-413A-B1FD-BE07E249EDF5}"/>
    <cellStyle name="Calculation 4 24 3" xfId="52499" xr:uid="{D2096787-E9D6-4BBD-848E-FD3161B0DD36}"/>
    <cellStyle name="Calculation 4 24 3 2" xfId="59280" xr:uid="{B8A64A4A-8F59-40FD-89EB-CE3664414D97}"/>
    <cellStyle name="Calculation 4 24 4" xfId="48803" xr:uid="{3C08FE3E-243E-4EA2-AE92-DF59E35DF0BA}"/>
    <cellStyle name="Calculation 4 24 4 2" xfId="55589" xr:uid="{58E3D548-2BC3-455C-B918-FBD238CB38A1}"/>
    <cellStyle name="Calculation 4 24 5" xfId="53877" xr:uid="{29DD3CE5-A752-4A81-8B5F-7F29086CFBCA}"/>
    <cellStyle name="Calculation 4 24 6" xfId="47191" xr:uid="{C5F1CE9F-D9F6-4182-B113-7B312D9A93F4}"/>
    <cellStyle name="Calculation 4 25" xfId="45198" xr:uid="{03B144DF-2DC3-44FC-A631-A77DDB8145F9}"/>
    <cellStyle name="Calculation 4 25 2" xfId="50751" xr:uid="{A2F575A2-F555-4656-84EF-9A4F359A23F0}"/>
    <cellStyle name="Calculation 4 25 2 2" xfId="57533" xr:uid="{F390BB77-E682-4C94-BF8A-A97B4EB78C63}"/>
    <cellStyle name="Calculation 4 25 3" xfId="52560" xr:uid="{47673CAB-55A6-499F-B157-EB18A7D59E56}"/>
    <cellStyle name="Calculation 4 25 3 2" xfId="59341" xr:uid="{D42442FC-8E01-4A56-9DA9-0A32B0F8C1A4}"/>
    <cellStyle name="Calculation 4 25 4" xfId="48857" xr:uid="{B61AA873-98C6-4EC5-8A04-3A9473E95B35}"/>
    <cellStyle name="Calculation 4 25 4 2" xfId="55639" xr:uid="{A8168615-D976-45B1-A93A-9AB7B8A719BB}"/>
    <cellStyle name="Calculation 4 25 5" xfId="53938" xr:uid="{6F992007-C0AD-48F7-A68A-1E0112866DC8}"/>
    <cellStyle name="Calculation 4 25 6" xfId="47255" xr:uid="{1D33ED25-AF89-44F1-B281-1D5273241E75}"/>
    <cellStyle name="Calculation 4 26" xfId="45249" xr:uid="{6704AE65-B53A-4B47-8C67-3E47C9A3053E}"/>
    <cellStyle name="Calculation 4 26 2" xfId="50754" xr:uid="{7F8FEA4C-AAB4-436C-8F7F-414695CEDC5B}"/>
    <cellStyle name="Calculation 4 26 2 2" xfId="57536" xr:uid="{ABF9B526-4651-491C-A3F0-E1925D837133}"/>
    <cellStyle name="Calculation 4 26 3" xfId="52563" xr:uid="{EFE6E756-6B6F-47C6-A671-501D256FE206}"/>
    <cellStyle name="Calculation 4 26 3 2" xfId="59344" xr:uid="{01AE1AE3-050F-4F7B-88D7-1AADBB9265D4}"/>
    <cellStyle name="Calculation 4 26 4" xfId="53941" xr:uid="{29C659FB-FECC-4698-8388-FC8CAA2330E0}"/>
    <cellStyle name="Calculation 4 26 5" xfId="47258" xr:uid="{D6EEF7C7-307D-48F3-94A7-710A8DDB3DEA}"/>
    <cellStyle name="Calculation 4 27" xfId="45205" xr:uid="{B4E0A94D-4864-4E8A-9F22-E113A1F265EC}"/>
    <cellStyle name="Calculation 4 27 2" xfId="55708" xr:uid="{EFB30831-40CF-4A7A-BD8E-BD32A9A66302}"/>
    <cellStyle name="Calculation 4 27 3" xfId="48925" xr:uid="{C94DB048-D94A-41B1-BD3C-03E9B987E720}"/>
    <cellStyle name="Calculation 4 28" xfId="45334" xr:uid="{23E06828-5AF0-4727-A0AC-E9F6EBFB3634}"/>
    <cellStyle name="Calculation 4 28 2" xfId="57818" xr:uid="{3C2794DD-2864-46BB-BCD0-626AFB5DC1A0}"/>
    <cellStyle name="Calculation 4 28 3" xfId="51036" xr:uid="{E7F8F1F9-7258-4BB9-A71C-9A3EB320D2E8}"/>
    <cellStyle name="Calculation 4 29" xfId="45300" xr:uid="{CC9BF0DD-DA2B-4B6A-AF51-B263B9707A06}"/>
    <cellStyle name="Calculation 4 29 2" xfId="52604" xr:uid="{8631C9AF-3D13-4E58-93B0-30ED3EFEF32A}"/>
    <cellStyle name="Calculation 4 3" xfId="258" xr:uid="{F05993BE-9F35-46AD-9DD4-306F5E4406D1}"/>
    <cellStyle name="Calculation 4 3 10" xfId="6560" xr:uid="{3B46C1B1-CA60-40DE-BCE4-6E297DF961B3}"/>
    <cellStyle name="Calculation 4 3 10 2" xfId="11777" xr:uid="{4FA62FB9-C501-43E7-AF87-B341D691D5DE}"/>
    <cellStyle name="Calculation 4 3 10 2 2" xfId="20766" xr:uid="{1F4671B9-D576-4290-AC98-CA41491DD9D3}"/>
    <cellStyle name="Calculation 4 3 10 2 2 2" xfId="33770" xr:uid="{E36A08FE-AF37-43F6-93E2-3C951BCDFE27}"/>
    <cellStyle name="Calculation 4 3 10 2 3" xfId="25371" xr:uid="{9BE38A5A-F11E-455E-8ACE-EEB225F2B349}"/>
    <cellStyle name="Calculation 4 3 10 3" xfId="15549" xr:uid="{4B0D8C0A-3AE3-4795-8E7D-AFF8AA3DAD85}"/>
    <cellStyle name="Calculation 4 3 10 3 2" xfId="33051" xr:uid="{EC41F551-FA8B-4C78-A824-F02A84BFBABD}"/>
    <cellStyle name="Calculation 4 3 10 4" xfId="34143" xr:uid="{5A42BB15-6FF3-45D8-A108-BB0D54D406E2}"/>
    <cellStyle name="Calculation 4 3 11" xfId="9140" xr:uid="{871EB909-D6B4-4D72-85E4-78F97805578D}"/>
    <cellStyle name="Calculation 4 3 11 2" xfId="18129" xr:uid="{9E6196D6-4386-4F22-A24E-04791CAB97FA}"/>
    <cellStyle name="Calculation 4 3 11 2 2" xfId="28196" xr:uid="{975ED1AE-00CE-4AA6-A8D8-345C0698F49D}"/>
    <cellStyle name="Calculation 4 3 11 3" xfId="42894" xr:uid="{879E0B88-7BED-4E0B-90D7-A6BD4D2A9E49}"/>
    <cellStyle name="Calculation 4 3 12" xfId="12786" xr:uid="{E2563B5B-21B3-410B-A086-070CB2A45BC9}"/>
    <cellStyle name="Calculation 4 3 12 2" xfId="21775" xr:uid="{D76C856A-D9C7-4B0C-A623-7F1D2A2C3767}"/>
    <cellStyle name="Calculation 4 3 12 2 2" xfId="29227" xr:uid="{CF4025B9-3EDE-4789-BC22-0A2F0D9FD040}"/>
    <cellStyle name="Calculation 4 3 12 3" xfId="24815" xr:uid="{0EEF2C7D-125A-49EE-ADC7-591D6DABA882}"/>
    <cellStyle name="Calculation 4 3 13" xfId="2264" xr:uid="{8D15D0E7-50E2-4BA1-B82F-68F4F98A9AE4}"/>
    <cellStyle name="Calculation 4 3 13 2" xfId="38200" xr:uid="{54C61702-D555-442A-A979-06378EEFB708}"/>
    <cellStyle name="Calculation 4 3 14" xfId="13173" xr:uid="{FD804845-BD0E-4AF5-9100-DD9AA3E8B779}"/>
    <cellStyle name="Calculation 4 3 14 2" xfId="36989" xr:uid="{8251FED8-B398-4BD2-B61E-9DE1BE582939}"/>
    <cellStyle name="Calculation 4 3 15" xfId="26746" xr:uid="{A7158BB8-6DDA-45BC-8875-367058B0015B}"/>
    <cellStyle name="Calculation 4 3 16" xfId="44308" xr:uid="{997123C3-62F0-45E0-BF56-73D417DC0C7F}"/>
    <cellStyle name="Calculation 4 3 17" xfId="45556" xr:uid="{3749DCBE-E43E-4855-AB52-FE52959A50F6}"/>
    <cellStyle name="Calculation 4 3 2" xfId="396" xr:uid="{ADD4AEC8-82A7-43D2-B679-5C3C0C415EEB}"/>
    <cellStyle name="Calculation 4 3 2 10" xfId="9265" xr:uid="{C46F9464-E6D7-47C5-A724-C6121413FB11}"/>
    <cellStyle name="Calculation 4 3 2 10 2" xfId="18254" xr:uid="{A410EC09-EB6B-448F-8587-825E93C76904}"/>
    <cellStyle name="Calculation 4 3 2 10 2 2" xfId="27203" xr:uid="{35C01C97-427A-4B32-A85D-01B0D30047A4}"/>
    <cellStyle name="Calculation 4 3 2 10 3" xfId="41527" xr:uid="{489C39D2-3D90-4AEB-85C1-747B31D5CA29}"/>
    <cellStyle name="Calculation 4 3 2 11" xfId="9493" xr:uid="{C8DDE25E-9148-413D-A5C0-7C91ED531C0B}"/>
    <cellStyle name="Calculation 4 3 2 11 2" xfId="18482" xr:uid="{4AD61020-D740-40DB-A0B9-824B156FED63}"/>
    <cellStyle name="Calculation 4 3 2 11 2 2" xfId="38822" xr:uid="{425F51AB-A93D-4750-A495-50F749F2FF3C}"/>
    <cellStyle name="Calculation 4 3 2 11 3" xfId="25914" xr:uid="{92917497-8CEA-4EBE-A10A-579040636C62}"/>
    <cellStyle name="Calculation 4 3 2 12" xfId="2402" xr:uid="{79FCB1AA-3105-4EEA-BA47-68C2CE49777F}"/>
    <cellStyle name="Calculation 4 3 2 12 2" xfId="24601" xr:uid="{7DD1A082-607B-4D55-BAB4-F6D1F213654A}"/>
    <cellStyle name="Calculation 4 3 2 13" xfId="13311" xr:uid="{7DA364BB-339D-4733-8896-B416534D7E4A}"/>
    <cellStyle name="Calculation 4 3 2 13 2" xfId="40362" xr:uid="{E1B34700-F1ED-4A84-BDE8-F89E8EA17DCE}"/>
    <cellStyle name="Calculation 4 3 2 14" xfId="23223" xr:uid="{303B3091-27CC-438B-A5F5-3B97EC0A1250}"/>
    <cellStyle name="Calculation 4 3 2 15" xfId="46071" xr:uid="{7A88D4D2-C1DE-4971-96CA-D1932B30FE75}"/>
    <cellStyle name="Calculation 4 3 2 2" xfId="745" xr:uid="{145482D6-51C6-4A6F-B725-AAE1F8BE3D63}"/>
    <cellStyle name="Calculation 4 3 2 2 2" xfId="5119" xr:uid="{6CC74362-4B8A-4E78-BEF6-D3699B589EF0}"/>
    <cellStyle name="Calculation 4 3 2 2 2 2" xfId="7705" xr:uid="{522922CF-BD9E-4BC1-A584-E9EA4C2976F3}"/>
    <cellStyle name="Calculation 4 3 2 2 2 2 2" xfId="16694" xr:uid="{8E945FDA-829C-454A-9B2E-76F2D7711B8D}"/>
    <cellStyle name="Calculation 4 3 2 2 2 2 2 2" xfId="43189" xr:uid="{324A20A1-A239-40F1-B0E4-DED4869AAD6A}"/>
    <cellStyle name="Calculation 4 3 2 2 2 2 3" xfId="37015" xr:uid="{960BFB15-BF5C-4187-98A9-A25FFDF07ADA}"/>
    <cellStyle name="Calculation 4 3 2 2 2 3" xfId="10342" xr:uid="{A01C0CCF-AB9C-40B3-B284-BA6A4EA04E1E}"/>
    <cellStyle name="Calculation 4 3 2 2 2 3 2" xfId="19331" xr:uid="{80386D8E-B951-48FC-9F3C-9B2DE901745C}"/>
    <cellStyle name="Calculation 4 3 2 2 2 3 2 2" xfId="25046" xr:uid="{C02764CE-B718-4A88-89E0-FA75ED55C378}"/>
    <cellStyle name="Calculation 4 3 2 2 2 3 3" xfId="40506" xr:uid="{F51791C1-1BF4-4522-A0A5-DBD31C6E6067}"/>
    <cellStyle name="Calculation 4 3 2 2 2 4" xfId="14108" xr:uid="{1F594F0C-4A74-4705-A96A-4859527A2A3F}"/>
    <cellStyle name="Calculation 4 3 2 2 2 4 2" xfId="28235" xr:uid="{FA9DE911-EFCE-49AD-98E1-E1F5AACE8E7F}"/>
    <cellStyle name="Calculation 4 3 2 2 2 5" xfId="35437" xr:uid="{2F5C1A7C-93D9-42BB-ADFB-3730030A821A}"/>
    <cellStyle name="Calculation 4 3 2 2 2 6" xfId="56344" xr:uid="{23B20CA5-9351-451F-AEE2-93BA46A8513D}"/>
    <cellStyle name="Calculation 4 3 2 2 3" xfId="3182" xr:uid="{DAB73DEC-7A86-49CA-A60D-1A8E917406E3}"/>
    <cellStyle name="Calculation 4 3 2 2 3 2" xfId="23189" xr:uid="{7DF13A4E-341E-48E7-9392-6EBFD4CDA7BB}"/>
    <cellStyle name="Calculation 4 3 2 2 4" xfId="28089" xr:uid="{10FE5669-B010-4FD7-B7F2-782251299BFE}"/>
    <cellStyle name="Calculation 4 3 2 2 5" xfId="49562" xr:uid="{E58349FB-7AB4-49D3-8CA4-31900FEFFCE2}"/>
    <cellStyle name="Calculation 4 3 2 3" xfId="1090" xr:uid="{0183C40C-5D41-4848-AA53-F1435168E374}"/>
    <cellStyle name="Calculation 4 3 2 3 2" xfId="5440" xr:uid="{6B7184B0-697E-4F46-9521-6BAAC65E62FB}"/>
    <cellStyle name="Calculation 4 3 2 3 2 2" xfId="8026" xr:uid="{CD297005-FDDC-4074-8DF5-8581EFB7FA5A}"/>
    <cellStyle name="Calculation 4 3 2 3 2 2 2" xfId="17015" xr:uid="{5256C26F-64BF-431A-81EA-61C4A104E004}"/>
    <cellStyle name="Calculation 4 3 2 3 2 2 2 2" xfId="34324" xr:uid="{B198DB97-EFDB-45E7-B78A-5485C8E0F348}"/>
    <cellStyle name="Calculation 4 3 2 3 2 2 3" xfId="26033" xr:uid="{5226A8C9-7DFC-4477-9DFA-94A224CAFC54}"/>
    <cellStyle name="Calculation 4 3 2 3 2 3" xfId="10663" xr:uid="{0039BACB-DEF7-41D4-8237-E722C0CAEF01}"/>
    <cellStyle name="Calculation 4 3 2 3 2 3 2" xfId="19652" xr:uid="{2D35A102-5EA9-430A-A29F-E90B77EBB4F6}"/>
    <cellStyle name="Calculation 4 3 2 3 2 3 2 2" xfId="41296" xr:uid="{C65B63AB-963D-4E3B-9740-C7B17449A1BF}"/>
    <cellStyle name="Calculation 4 3 2 3 2 3 3" xfId="42811" xr:uid="{45625764-4A3B-4000-9638-7A77A0C1C6CE}"/>
    <cellStyle name="Calculation 4 3 2 3 2 4" xfId="14429" xr:uid="{BEF9FB4E-67C9-4307-BB1E-7FD5723085C7}"/>
    <cellStyle name="Calculation 4 3 2 3 2 4 2" xfId="27881" xr:uid="{F03BD31D-67C2-4900-B3FD-1C4A79DF3DDF}"/>
    <cellStyle name="Calculation 4 3 2 3 2 5" xfId="43693" xr:uid="{5139BFBB-FBAF-42BF-9434-69568811F9F5}"/>
    <cellStyle name="Calculation 4 3 2 3 2 6" xfId="58560" xr:uid="{2259162D-2978-4530-95FF-97ECF86580C5}"/>
    <cellStyle name="Calculation 4 3 2 3 3" xfId="3527" xr:uid="{685AA5D8-5332-413C-A57C-49D9D7FDDCD5}"/>
    <cellStyle name="Calculation 4 3 2 3 3 2" xfId="40286" xr:uid="{0815A268-88C8-4178-A1E0-855CABCCE3E8}"/>
    <cellStyle name="Calculation 4 3 2 3 4" xfId="39024" xr:uid="{01BE14B6-B2B2-4F9E-B417-14476A6468CE}"/>
    <cellStyle name="Calculation 4 3 2 3 5" xfId="51779" xr:uid="{174A4CDA-C12A-457A-AB23-039112FBD99D}"/>
    <cellStyle name="Calculation 4 3 2 4" xfId="1434" xr:uid="{AE4AED77-B092-4CC8-862B-0EACD6A5E5B2}"/>
    <cellStyle name="Calculation 4 3 2 4 2" xfId="5779" xr:uid="{0B05B677-2CFF-47EB-BFA8-A46348AD30B0}"/>
    <cellStyle name="Calculation 4 3 2 4 2 2" xfId="8365" xr:uid="{79FF9D51-1993-447A-B676-E71FE641677D}"/>
    <cellStyle name="Calculation 4 3 2 4 2 2 2" xfId="17354" xr:uid="{4DADC2D8-5634-40C6-8597-72C3236F77E7}"/>
    <cellStyle name="Calculation 4 3 2 4 2 2 2 2" xfId="28806" xr:uid="{C9A84968-6D3B-4AA8-953A-EFFA226AFCB2}"/>
    <cellStyle name="Calculation 4 3 2 4 2 2 3" xfId="36649" xr:uid="{6671B8AE-5131-4F7F-B6FA-38E3B71D5BD9}"/>
    <cellStyle name="Calculation 4 3 2 4 2 3" xfId="11002" xr:uid="{BAFD1F41-3037-43C8-9F3D-2A049C4F8FAE}"/>
    <cellStyle name="Calculation 4 3 2 4 2 3 2" xfId="19991" xr:uid="{A3D507E2-D170-46A8-9FA0-3D5D27F3B5EA}"/>
    <cellStyle name="Calculation 4 3 2 4 2 3 2 2" xfId="32022" xr:uid="{DB08D2EC-7264-498C-A80E-DBD7DF1E9483}"/>
    <cellStyle name="Calculation 4 3 2 4 2 3 3" xfId="35859" xr:uid="{7DA8D77F-5542-4278-8B9F-CA73A7B29B35}"/>
    <cellStyle name="Calculation 4 3 2 4 2 4" xfId="14768" xr:uid="{94F79195-4151-4AD0-83C3-63CD27BE68CE}"/>
    <cellStyle name="Calculation 4 3 2 4 2 4 2" xfId="29343" xr:uid="{2EF12D42-E1D7-4AD6-A299-BD9DD0044A0C}"/>
    <cellStyle name="Calculation 4 3 2 4 2 5" xfId="24005" xr:uid="{489FEED4-6519-4F3E-BF69-4FDFA67F6DF4}"/>
    <cellStyle name="Calculation 4 3 2 4 2 6" xfId="54489" xr:uid="{83FE30A4-AB40-4851-B4E7-BCFACCE15E15}"/>
    <cellStyle name="Calculation 4 3 2 4 3" xfId="3871" xr:uid="{D3B7B35E-F111-485C-A2E8-631236D968AE}"/>
    <cellStyle name="Calculation 4 3 2 4 3 2" xfId="32790" xr:uid="{2780B1FE-A154-4F9D-B8AF-5B25732D5B6E}"/>
    <cellStyle name="Calculation 4 3 2 4 4" xfId="40736" xr:uid="{33A674F2-61AF-4CED-B7C2-587A55A714ED}"/>
    <cellStyle name="Calculation 4 3 2 4 5" xfId="47679" xr:uid="{453055B1-DD0A-4591-B397-7BA0E76AADDD}"/>
    <cellStyle name="Calculation 4 3 2 5" xfId="1686" xr:uid="{056792B3-444F-4ABC-BDCA-136D71C39F5C}"/>
    <cellStyle name="Calculation 4 3 2 5 2" xfId="6012" xr:uid="{526EC5C9-106F-4B58-96E8-F4B49B0FEB2B}"/>
    <cellStyle name="Calculation 4 3 2 5 2 2" xfId="8598" xr:uid="{04F2671D-D2E2-4D3D-9173-B177ABE7359F}"/>
    <cellStyle name="Calculation 4 3 2 5 2 2 2" xfId="17587" xr:uid="{14C0CB59-60A3-4339-99C0-A41016E7C1E0}"/>
    <cellStyle name="Calculation 4 3 2 5 2 2 2 2" xfId="26027" xr:uid="{1A6A06BF-2569-4048-921B-DABBF2904ADC}"/>
    <cellStyle name="Calculation 4 3 2 5 2 2 3" xfId="36238" xr:uid="{3DFAFE2B-0F4A-4947-9200-5B10ABE3DA80}"/>
    <cellStyle name="Calculation 4 3 2 5 2 3" xfId="11235" xr:uid="{63AAB508-F405-4550-AD24-10D95F3CE439}"/>
    <cellStyle name="Calculation 4 3 2 5 2 3 2" xfId="20224" xr:uid="{D9533B10-D074-4FB8-9F95-65886D33C55E}"/>
    <cellStyle name="Calculation 4 3 2 5 2 3 2 2" xfId="22434" xr:uid="{AE45BB3E-7534-4A2F-A8DB-2B37C0C651CD}"/>
    <cellStyle name="Calculation 4 3 2 5 2 3 3" xfId="41662" xr:uid="{CDBC99AB-6AA5-4D71-8EAC-0ABAA7CCC461}"/>
    <cellStyle name="Calculation 4 3 2 5 2 4" xfId="15001" xr:uid="{D75CCF55-1878-4DA4-A869-0B22A8BA36E0}"/>
    <cellStyle name="Calculation 4 3 2 5 2 4 2" xfId="38317" xr:uid="{85868064-873F-4AE6-B57E-F654174C7B05}"/>
    <cellStyle name="Calculation 4 3 2 5 2 5" xfId="25102" xr:uid="{05E67BE5-8A2E-473D-AC65-C65E4AA2F143}"/>
    <cellStyle name="Calculation 4 3 2 5 3" xfId="4123" xr:uid="{3E04C945-B454-433B-A1D3-A939B50916F6}"/>
    <cellStyle name="Calculation 4 3 2 5 3 2" xfId="25261" xr:uid="{52D3DA13-7774-4611-9F3A-0A5006AFA947}"/>
    <cellStyle name="Calculation 4 3 2 5 4" xfId="22260" xr:uid="{A2EB874B-86EE-461E-82BA-B5ECA761AB0D}"/>
    <cellStyle name="Calculation 4 3 2 5 5" xfId="52929" xr:uid="{822BBD5B-ED75-4337-BF5A-3F6FDD7C2722}"/>
    <cellStyle name="Calculation 4 3 2 6" xfId="2053" xr:uid="{C99AAA8A-3E23-4CC9-9F40-C3B314EC6E46}"/>
    <cellStyle name="Calculation 4 3 2 6 2" xfId="6359" xr:uid="{B61D4DDE-85D7-469A-B91B-49131DCE103E}"/>
    <cellStyle name="Calculation 4 3 2 6 2 2" xfId="8945" xr:uid="{3EBEEC11-02D8-4F11-B06B-4D6005695914}"/>
    <cellStyle name="Calculation 4 3 2 6 2 2 2" xfId="17934" xr:uid="{B4280343-DCD3-4492-9862-843F794FA97D}"/>
    <cellStyle name="Calculation 4 3 2 6 2 2 2 2" xfId="26865" xr:uid="{DBBC1541-145E-4603-B563-551B560E6A58}"/>
    <cellStyle name="Calculation 4 3 2 6 2 2 3" xfId="40474" xr:uid="{F12E3FBB-BB38-4EAD-8D9B-7C9ACA6FFA9D}"/>
    <cellStyle name="Calculation 4 3 2 6 2 3" xfId="11582" xr:uid="{B6487A59-28C9-491D-AD4D-23A53D6533EF}"/>
    <cellStyle name="Calculation 4 3 2 6 2 3 2" xfId="20571" xr:uid="{4434CC6F-94FD-4EFA-8B67-B1E9AD3E54E5}"/>
    <cellStyle name="Calculation 4 3 2 6 2 3 2 2" xfId="25452" xr:uid="{C6393FDF-3246-4FC7-AF5C-25AC41785CAF}"/>
    <cellStyle name="Calculation 4 3 2 6 2 3 3" xfId="38962" xr:uid="{B0A072BC-12EB-4A49-A509-68E43B0173A4}"/>
    <cellStyle name="Calculation 4 3 2 6 2 4" xfId="15348" xr:uid="{0A79F368-589A-4B61-88B8-72BB6BBD3FCC}"/>
    <cellStyle name="Calculation 4 3 2 6 2 4 2" xfId="35232" xr:uid="{56E8883A-7B55-4DF5-88E2-D12425DC06C6}"/>
    <cellStyle name="Calculation 4 3 2 6 2 5" xfId="25741" xr:uid="{239D593D-4BDD-408D-B6F0-A479F5FDADAD}"/>
    <cellStyle name="Calculation 4 3 2 6 3" xfId="4490" xr:uid="{76E614D1-19AF-46D4-8EDC-4B5C64B9FF37}"/>
    <cellStyle name="Calculation 4 3 2 6 3 2" xfId="23377" xr:uid="{EE3AAB44-F37D-4D13-B734-927880D4A89A}"/>
    <cellStyle name="Calculation 4 3 2 6 4" xfId="31537" xr:uid="{7D5F80BB-D2B6-41CA-82B1-2AFFC49EB1CA}"/>
    <cellStyle name="Calculation 4 3 2 7" xfId="2864" xr:uid="{9B52B794-BFF0-4B5D-8AEA-A6F716DC3925}"/>
    <cellStyle name="Calculation 4 3 2 7 2" xfId="7014" xr:uid="{9B2465A1-ABD9-4BE2-B711-F6FBDB461744}"/>
    <cellStyle name="Calculation 4 3 2 7 2 2" xfId="12142" xr:uid="{B0F044B3-EB10-4C29-AE2F-847F2C158E29}"/>
    <cellStyle name="Calculation 4 3 2 7 2 2 2" xfId="21131" xr:uid="{30AEC00B-5BAA-4DDB-9448-3139858387CC}"/>
    <cellStyle name="Calculation 4 3 2 7 2 2 2 2" xfId="38582" xr:uid="{E88F1A5D-BEE5-4384-BCE6-6DB9E95761B3}"/>
    <cellStyle name="Calculation 4 3 2 7 2 2 3" xfId="33949" xr:uid="{BA42D3D3-6ABF-47F2-A599-F916DCF0A481}"/>
    <cellStyle name="Calculation 4 3 2 7 2 3" xfId="12954" xr:uid="{89EFEAA0-0857-4659-A109-5F738ABFC255}"/>
    <cellStyle name="Calculation 4 3 2 7 2 3 2" xfId="21943" xr:uid="{0FC26E8F-5B4F-4701-ABD8-717C27DA0F31}"/>
    <cellStyle name="Calculation 4 3 2 7 2 3 2 2" xfId="40409" xr:uid="{817AA922-F21F-4E14-BC4D-7DA57855C873}"/>
    <cellStyle name="Calculation 4 3 2 7 2 3 3" xfId="34713" xr:uid="{0C700E8B-70BF-46B7-B25E-FC5FC7557EA6}"/>
    <cellStyle name="Calculation 4 3 2 7 2 4" xfId="16003" xr:uid="{6B16A057-8FE9-464F-A43C-A7FF333B3E41}"/>
    <cellStyle name="Calculation 4 3 2 7 2 4 2" xfId="25534" xr:uid="{AD9307A6-1F7E-479F-BA7C-68926A81A7E4}"/>
    <cellStyle name="Calculation 4 3 2 7 2 5" xfId="30436" xr:uid="{4B07055C-6FA9-44A2-BC75-A7EF7E742DCC}"/>
    <cellStyle name="Calculation 4 3 2 7 3" xfId="9577" xr:uid="{0FF91814-3292-47BC-875D-D93D101AED52}"/>
    <cellStyle name="Calculation 4 3 2 7 3 2" xfId="18566" xr:uid="{126ADF30-2305-4407-8E4F-702F62FF9CFB}"/>
    <cellStyle name="Calculation 4 3 2 7 3 2 2" xfId="35354" xr:uid="{8BD1B7F4-7053-4DBE-9127-775A0F2B142A}"/>
    <cellStyle name="Calculation 4 3 2 7 3 3" xfId="26945" xr:uid="{9487533E-76C1-449F-BE61-BCA8DEC4D89D}"/>
    <cellStyle name="Calculation 4 3 2 7 4" xfId="32842" xr:uid="{93AEEE11-3CCC-4F2F-838B-9B74333D6527}"/>
    <cellStyle name="Calculation 4 3 2 8" xfId="4795" xr:uid="{E5A3B7C1-481A-49EA-9C00-7416553D0422}"/>
    <cellStyle name="Calculation 4 3 2 8 2" xfId="7381" xr:uid="{6FC6795C-6B2B-441D-B0C5-B660DFE9640A}"/>
    <cellStyle name="Calculation 4 3 2 8 2 2" xfId="16370" xr:uid="{9CF5A5CF-869E-492F-A48E-404BC09DF567}"/>
    <cellStyle name="Calculation 4 3 2 8 2 2 2" xfId="39817" xr:uid="{FD1A26DF-5944-4F7C-A0C1-E5922F94D2DC}"/>
    <cellStyle name="Calculation 4 3 2 8 2 3" xfId="39238" xr:uid="{2F746F48-88D2-494D-8AB8-604D629BF824}"/>
    <cellStyle name="Calculation 4 3 2 8 3" xfId="10018" xr:uid="{073D0E78-4ED0-479D-952A-3E281474A0DF}"/>
    <cellStyle name="Calculation 4 3 2 8 3 2" xfId="19007" xr:uid="{2E85579A-DCB2-4C0C-9C24-1DB12392CBCD}"/>
    <cellStyle name="Calculation 4 3 2 8 3 2 2" xfId="25841" xr:uid="{5ADF1A61-04E8-46F8-B3B0-A6998949D086}"/>
    <cellStyle name="Calculation 4 3 2 8 3 3" xfId="40509" xr:uid="{36DC554E-4815-4619-9B32-834AE56DA106}"/>
    <cellStyle name="Calculation 4 3 2 8 4" xfId="13784" xr:uid="{F42351AB-5094-4EB2-B936-57ADD809E58D}"/>
    <cellStyle name="Calculation 4 3 2 8 4 2" xfId="42007" xr:uid="{EB5837FC-8779-4A04-B3B6-E7605D986558}"/>
    <cellStyle name="Calculation 4 3 2 8 5" xfId="31444" xr:uid="{C007FDBA-FAD3-4DDA-A584-9EADA175FCEB}"/>
    <cellStyle name="Calculation 4 3 2 9" xfId="6698" xr:uid="{888A83FC-2CC9-42CF-AF13-6470922460A1}"/>
    <cellStyle name="Calculation 4 3 2 9 2" xfId="11902" xr:uid="{CEC6038D-54DA-4DD5-AE85-6D6FC52C7AE7}"/>
    <cellStyle name="Calculation 4 3 2 9 2 2" xfId="20891" xr:uid="{3B288D28-5546-4DC3-AF09-D9B7862560E9}"/>
    <cellStyle name="Calculation 4 3 2 9 2 2 2" xfId="23452" xr:uid="{9AAFEA30-D400-491F-844A-62B728BDC9E0}"/>
    <cellStyle name="Calculation 4 3 2 9 2 3" xfId="32240" xr:uid="{6DFA3A62-9775-4CDC-91DC-4424EF451CFB}"/>
    <cellStyle name="Calculation 4 3 2 9 3" xfId="15687" xr:uid="{DA619FBD-AAAA-4729-9458-1E2D090E95AD}"/>
    <cellStyle name="Calculation 4 3 2 9 3 2" xfId="33162" xr:uid="{B041C845-8738-43B0-8785-FD0BBA697D6B}"/>
    <cellStyle name="Calculation 4 3 2 9 4" xfId="41153" xr:uid="{85E2E0A9-F000-472D-92F8-07499BA8A114}"/>
    <cellStyle name="Calculation 4 3 3" xfId="607" xr:uid="{40DBD662-041D-4A2B-A04E-91264D3519F5}"/>
    <cellStyle name="Calculation 4 3 3 2" xfId="4994" xr:uid="{1ADD1A0D-E09E-418D-A802-717FAF0AB837}"/>
    <cellStyle name="Calculation 4 3 3 2 2" xfId="7580" xr:uid="{60563AFC-B1DA-44D2-BB0C-A143D8018989}"/>
    <cellStyle name="Calculation 4 3 3 2 2 2" xfId="16569" xr:uid="{FC1B4B8C-3DEF-4171-B627-0C2C067C04F5}"/>
    <cellStyle name="Calculation 4 3 3 2 2 2 2" xfId="33877" xr:uid="{285CA9C3-72E8-489A-9E57-0E2ABCF2CAC3}"/>
    <cellStyle name="Calculation 4 3 3 2 2 3" xfId="41048" xr:uid="{137B02F5-012C-4794-8E50-34DDA460E7E8}"/>
    <cellStyle name="Calculation 4 3 3 2 2 4" xfId="56752" xr:uid="{CE3638B7-641E-4FE9-A53C-D30BB93DAB3B}"/>
    <cellStyle name="Calculation 4 3 3 2 3" xfId="10217" xr:uid="{672B0236-46F4-4031-9E0F-CFA3CAA826F8}"/>
    <cellStyle name="Calculation 4 3 3 2 3 2" xfId="19206" xr:uid="{1298A590-267D-4F88-AEB5-A3C0805FEBC8}"/>
    <cellStyle name="Calculation 4 3 3 2 3 2 2" xfId="24169" xr:uid="{DCCE47DC-8B37-4B86-BB12-DC011953F034}"/>
    <cellStyle name="Calculation 4 3 3 2 3 3" xfId="34965" xr:uid="{409D35FA-7376-4494-B2D1-9685443DF5AD}"/>
    <cellStyle name="Calculation 4 3 3 2 4" xfId="13983" xr:uid="{DFC09143-87A8-4942-B92F-4633BA0924C9}"/>
    <cellStyle name="Calculation 4 3 3 2 4 2" xfId="33022" xr:uid="{BF7BD1ED-9900-474F-ADA5-C8C6C3E0F937}"/>
    <cellStyle name="Calculation 4 3 3 2 5" xfId="25265" xr:uid="{0BB97C9A-1F51-46E8-9835-AEDF653CF639}"/>
    <cellStyle name="Calculation 4 3 3 2 6" xfId="49970" xr:uid="{BC5C8A53-1AB8-45FA-9E53-500313D192B7}"/>
    <cellStyle name="Calculation 4 3 3 3" xfId="3044" xr:uid="{1AC2A2FA-323A-46C5-B424-561F4736B19E}"/>
    <cellStyle name="Calculation 4 3 3 3 2" xfId="28779" xr:uid="{BE792EDE-8A34-4C84-BCD4-EA12C4296D8E}"/>
    <cellStyle name="Calculation 4 3 3 3 2 2" xfId="59016" xr:uid="{1B8343A5-3E2F-41EE-B564-BF892465E282}"/>
    <cellStyle name="Calculation 4 3 3 3 3" xfId="52235" xr:uid="{D4B976CA-0899-4513-A008-7B56516C3FAF}"/>
    <cellStyle name="Calculation 4 3 3 4" xfId="22846" xr:uid="{CF52EFBA-6642-4ED3-B4E6-5BD3820807B8}"/>
    <cellStyle name="Calculation 4 3 3 4 2" xfId="54879" xr:uid="{94DA2067-EE9C-43E4-887E-E132CEC0BDBC}"/>
    <cellStyle name="Calculation 4 3 3 4 3" xfId="48087" xr:uid="{86C613DE-F093-4CB3-81E6-0BEEE261953E}"/>
    <cellStyle name="Calculation 4 3 3 5" xfId="53179" xr:uid="{902633DC-226A-4A53-BBFE-F9D81326326E}"/>
    <cellStyle name="Calculation 4 3 3 6" xfId="46473" xr:uid="{016B6F9C-EC2F-419F-A169-376353BFEC76}"/>
    <cellStyle name="Calculation 4 3 4" xfId="952" xr:uid="{25EE755D-74A4-44BD-9329-D7E6A0298DFA}"/>
    <cellStyle name="Calculation 4 3 4 2" xfId="5315" xr:uid="{AF306CE2-A624-4978-A57D-AAC6E990F066}"/>
    <cellStyle name="Calculation 4 3 4 2 2" xfId="7901" xr:uid="{C35DF554-EEB5-41C2-9B6F-EF98774D50C7}"/>
    <cellStyle name="Calculation 4 3 4 2 2 2" xfId="16890" xr:uid="{5341944A-CF8B-4985-924F-32E2C268C4B5}"/>
    <cellStyle name="Calculation 4 3 4 2 2 2 2" xfId="38629" xr:uid="{E2EE9B72-C0B0-4E58-BA8D-466B4661035B}"/>
    <cellStyle name="Calculation 4 3 4 2 2 3" xfId="38550" xr:uid="{4561A548-2EDC-4F47-B81C-12AE84BDAD57}"/>
    <cellStyle name="Calculation 4 3 4 2 3" xfId="10538" xr:uid="{29BD8EFB-9477-4CC9-AE0A-60BB97D9F99A}"/>
    <cellStyle name="Calculation 4 3 4 2 3 2" xfId="19527" xr:uid="{C44D1A1E-90A5-4A6F-9A24-65AAA904453E}"/>
    <cellStyle name="Calculation 4 3 4 2 3 2 2" xfId="39774" xr:uid="{A4FF274D-1E6E-4712-8355-5519B1F46FB1}"/>
    <cellStyle name="Calculation 4 3 4 2 3 3" xfId="34464" xr:uid="{C9E739DF-962F-430A-A7C8-0F7D62782625}"/>
    <cellStyle name="Calculation 4 3 4 2 4" xfId="14304" xr:uid="{33B21FA8-854E-4CAF-9B90-14A59FA77B5F}"/>
    <cellStyle name="Calculation 4 3 4 2 4 2" xfId="31505" xr:uid="{AE0AE2E5-DCFC-4023-9275-D769FD2F7AB8}"/>
    <cellStyle name="Calculation 4 3 4 2 5" xfId="35934" xr:uid="{8CD13B17-D008-468C-A4F3-AB341BFC9B60}"/>
    <cellStyle name="Calculation 4 3 4 2 6" xfId="55872" xr:uid="{4B79BE5A-E200-4995-A525-7EA3C20C671D}"/>
    <cellStyle name="Calculation 4 3 4 3" xfId="3389" xr:uid="{E992A73C-D3B8-4736-94A1-77997C25D197}"/>
    <cellStyle name="Calculation 4 3 4 3 2" xfId="33538" xr:uid="{F32825EA-7FB9-42F0-9DF5-87EC7548E372}"/>
    <cellStyle name="Calculation 4 3 4 4" xfId="38680" xr:uid="{0406DE24-AB28-4209-8BBB-D9FF1AF5D06B}"/>
    <cellStyle name="Calculation 4 3 4 5" xfId="49090" xr:uid="{BA6508B0-5DAA-43CD-8500-6D53CFEF7BC3}"/>
    <cellStyle name="Calculation 4 3 5" xfId="1296" xr:uid="{AEF6E21C-5378-4810-A947-8E399DEF6DFC}"/>
    <cellStyle name="Calculation 4 3 5 2" xfId="5641" xr:uid="{B67539A0-5744-4E8A-BAE3-D179AA889F94}"/>
    <cellStyle name="Calculation 4 3 5 2 2" xfId="8227" xr:uid="{AC73627E-D829-4456-99E2-9265FBBE3CD7}"/>
    <cellStyle name="Calculation 4 3 5 2 2 2" xfId="17216" xr:uid="{7091DA35-EF6F-4ABD-B98F-FB8D46B27ED6}"/>
    <cellStyle name="Calculation 4 3 5 2 2 2 2" xfId="34837" xr:uid="{60AE596A-233F-4B06-8704-3912A1F34F2F}"/>
    <cellStyle name="Calculation 4 3 5 2 2 3" xfId="30897" xr:uid="{7FF640E8-861A-43E7-9BA4-41208B8F37A6}"/>
    <cellStyle name="Calculation 4 3 5 2 3" xfId="10864" xr:uid="{13F3396E-210F-42B2-A3F1-E6CC8B74F012}"/>
    <cellStyle name="Calculation 4 3 5 2 3 2" xfId="19853" xr:uid="{E3E83584-EF44-404D-B674-261726B39FB6}"/>
    <cellStyle name="Calculation 4 3 5 2 3 2 2" xfId="22549" xr:uid="{18553F3E-1851-4A8A-9AF5-6F0445141E6F}"/>
    <cellStyle name="Calculation 4 3 5 2 3 3" xfId="40525" xr:uid="{70A858DF-9407-4127-92A2-F81E8E371941}"/>
    <cellStyle name="Calculation 4 3 5 2 4" xfId="14630" xr:uid="{230F8962-91BA-4DB3-A517-6425AC5A2F1E}"/>
    <cellStyle name="Calculation 4 3 5 2 4 2" xfId="30319" xr:uid="{4CB65954-96DD-4EA6-967F-D6EE140190ED}"/>
    <cellStyle name="Calculation 4 3 5 2 5" xfId="38893" xr:uid="{2A563D5E-F9BE-44DF-A336-F2A7CD2C00FE}"/>
    <cellStyle name="Calculation 4 3 5 2 6" xfId="57576" xr:uid="{79BBF6F6-D72E-4F1E-9172-EF4B217DFD46}"/>
    <cellStyle name="Calculation 4 3 5 3" xfId="3733" xr:uid="{522D9E0E-92EC-448A-A168-E3280226C24B}"/>
    <cellStyle name="Calculation 4 3 5 3 2" xfId="33844" xr:uid="{8107AE12-46A9-475D-A78D-129F8BB6B52F}"/>
    <cellStyle name="Calculation 4 3 5 4" xfId="36116" xr:uid="{D40E26F1-76BE-4C1E-9BD8-6AA637A08B7C}"/>
    <cellStyle name="Calculation 4 3 5 5" xfId="50794" xr:uid="{9E611BB2-60E2-411A-AB85-0A3DF09B4EC2}"/>
    <cellStyle name="Calculation 4 3 6" xfId="1605" xr:uid="{D298A4C7-D858-427E-ABEA-6BAE68A7E48A}"/>
    <cellStyle name="Calculation 4 3 6 2" xfId="5949" xr:uid="{2D4A01CE-1025-4892-ACDB-BD53FCBC8D4A}"/>
    <cellStyle name="Calculation 4 3 6 2 2" xfId="8535" xr:uid="{9CBE7155-0008-401B-9F16-701E95A977A4}"/>
    <cellStyle name="Calculation 4 3 6 2 2 2" xfId="17524" xr:uid="{E13222FC-B9A1-458D-A17D-C6FDC68CA4DD}"/>
    <cellStyle name="Calculation 4 3 6 2 2 2 2" xfId="23301" xr:uid="{A7976F26-32B6-459B-962D-6D2FCAFB7896}"/>
    <cellStyle name="Calculation 4 3 6 2 2 3" xfId="28715" xr:uid="{14EC10CE-935D-4E08-AD56-C5976D8762F5}"/>
    <cellStyle name="Calculation 4 3 6 2 3" xfId="11172" xr:uid="{0CF2A505-CAC3-4AB2-997B-29978C753355}"/>
    <cellStyle name="Calculation 4 3 6 2 3 2" xfId="20161" xr:uid="{2524A5A8-AB03-47CA-9C63-DA1BCF7D37CE}"/>
    <cellStyle name="Calculation 4 3 6 2 3 2 2" xfId="27996" xr:uid="{C445C9AE-EC5E-4137-A821-094563126931}"/>
    <cellStyle name="Calculation 4 3 6 2 3 3" xfId="30970" xr:uid="{F8BEB9EE-16FB-4DFF-98AE-27A29B35547C}"/>
    <cellStyle name="Calculation 4 3 6 2 4" xfId="14938" xr:uid="{D1F2AEBA-11D8-48F0-B92F-6B7F826769D9}"/>
    <cellStyle name="Calculation 4 3 6 2 4 2" xfId="30910" xr:uid="{2980C979-477F-4E5B-A23B-1CC0293EE608}"/>
    <cellStyle name="Calculation 4 3 6 2 5" xfId="25940" xr:uid="{92AE1AA8-F92D-4140-AFBB-823DF5630EC9}"/>
    <cellStyle name="Calculation 4 3 6 2 6" xfId="54041" xr:uid="{CE311BE9-48F9-4125-AD0A-FAC1EBBB0069}"/>
    <cellStyle name="Calculation 4 3 6 3" xfId="4042" xr:uid="{4F4B5BC9-A75A-41D4-9D11-32E8DBC677FD}"/>
    <cellStyle name="Calculation 4 3 6 3 2" xfId="32945" xr:uid="{75B55425-E054-416E-B365-40D688658CDC}"/>
    <cellStyle name="Calculation 4 3 6 4" xfId="36157" xr:uid="{BDDC725F-8FEF-4923-A612-13BCE0E43EE0}"/>
    <cellStyle name="Calculation 4 3 6 5" xfId="47373" xr:uid="{13BD22AE-0E14-481A-8C0D-FA5B97989C2E}"/>
    <cellStyle name="Calculation 4 3 7" xfId="1734" xr:uid="{ECD98A7D-5D45-4588-8FA3-10C61D63FAC0}"/>
    <cellStyle name="Calculation 4 3 7 2" xfId="6060" xr:uid="{D58E54B6-32B7-4E9D-8C42-E46BB7A7840E}"/>
    <cellStyle name="Calculation 4 3 7 2 2" xfId="8646" xr:uid="{FBE7CB82-4F3C-446C-900B-27E21E993902}"/>
    <cellStyle name="Calculation 4 3 7 2 2 2" xfId="17635" xr:uid="{6CD355E2-0EA0-4354-B450-520F925F4FFC}"/>
    <cellStyle name="Calculation 4 3 7 2 2 2 2" xfId="33200" xr:uid="{D86A2057-DC34-4A0D-8359-06E0111FC8F3}"/>
    <cellStyle name="Calculation 4 3 7 2 2 3" xfId="34101" xr:uid="{0FCDBD99-66C2-45CB-A32F-7740B1BBBA69}"/>
    <cellStyle name="Calculation 4 3 7 2 3" xfId="11283" xr:uid="{3D7461C5-24EA-4783-8705-07B0530DE65E}"/>
    <cellStyle name="Calculation 4 3 7 2 3 2" xfId="20272" xr:uid="{7A4F521A-010B-4900-A194-D9E08B40DC7F}"/>
    <cellStyle name="Calculation 4 3 7 2 3 2 2" xfId="41389" xr:uid="{1E20A516-24E0-42B0-B05D-2E2400E2916B}"/>
    <cellStyle name="Calculation 4 3 7 2 3 3" xfId="34867" xr:uid="{46C2D8A2-C654-4E46-B135-BC0B94328B4E}"/>
    <cellStyle name="Calculation 4 3 7 2 4" xfId="15049" xr:uid="{EE9CEA2C-3BB9-4034-A4B1-7285FA1CCC15}"/>
    <cellStyle name="Calculation 4 3 7 2 4 2" xfId="27664" xr:uid="{CC5EBF2D-787A-4E70-A781-84E2F577678B}"/>
    <cellStyle name="Calculation 4 3 7 2 5" xfId="36108" xr:uid="{327D272C-5DF4-4E5D-B570-645692D403F3}"/>
    <cellStyle name="Calculation 4 3 7 3" xfId="4171" xr:uid="{4E63433F-9885-47B3-AA66-974CAB0F74B5}"/>
    <cellStyle name="Calculation 4 3 7 3 2" xfId="29481" xr:uid="{37932BD6-9804-4D09-A731-54499C05137D}"/>
    <cellStyle name="Calculation 4 3 7 4" xfId="25593" xr:uid="{7212B108-2D56-4D2C-820A-4A3B81923961}"/>
    <cellStyle name="Calculation 4 3 7 5" xfId="52666" xr:uid="{2AF668A9-A5EB-4B41-AA56-B31615BAE667}"/>
    <cellStyle name="Calculation 4 3 8" xfId="2726" xr:uid="{11EC8280-029E-4EAA-978E-0627441E1C01}"/>
    <cellStyle name="Calculation 4 3 8 2" xfId="6913" xr:uid="{E23908EE-C6E2-44FB-8FC5-B00333529C3A}"/>
    <cellStyle name="Calculation 4 3 8 2 2" xfId="12053" xr:uid="{DF9B4F26-6722-4C09-9A7B-494C3728D1D8}"/>
    <cellStyle name="Calculation 4 3 8 2 2 2" xfId="21042" xr:uid="{6806E30A-B683-45DB-976B-F3490F498AEE}"/>
    <cellStyle name="Calculation 4 3 8 2 2 2 2" xfId="30771" xr:uid="{43AF5E42-16A4-47DC-9918-33D1B5CF5C40}"/>
    <cellStyle name="Calculation 4 3 8 2 2 3" xfId="31115" xr:uid="{94A2B31F-87F7-48CE-BE6E-F08F77113B9B}"/>
    <cellStyle name="Calculation 4 3 8 2 3" xfId="12872" xr:uid="{071CB701-CE3D-4058-A200-02AAAFDD84DF}"/>
    <cellStyle name="Calculation 4 3 8 2 3 2" xfId="21861" xr:uid="{B6E80865-1F1C-41D3-A3D7-7093EDF498D1}"/>
    <cellStyle name="Calculation 4 3 8 2 3 2 2" xfId="34333" xr:uid="{24D18CFC-A58F-4D18-B45D-5322D8BD2EFB}"/>
    <cellStyle name="Calculation 4 3 8 2 3 3" xfId="40596" xr:uid="{8D3437FB-F41A-4F88-879C-F6E8875043B1}"/>
    <cellStyle name="Calculation 4 3 8 2 4" xfId="15902" xr:uid="{A2865FDF-698E-45C1-898F-B43800590D9B}"/>
    <cellStyle name="Calculation 4 3 8 2 4 2" xfId="22876" xr:uid="{90782B31-CED8-4267-97E6-F33F13852FE4}"/>
    <cellStyle name="Calculation 4 3 8 2 5" xfId="39055" xr:uid="{9BD0A0F3-7019-44E8-B523-B20DC8FBC9D5}"/>
    <cellStyle name="Calculation 4 3 8 3" xfId="9483" xr:uid="{140B5380-9144-4B26-9654-D768FF929B88}"/>
    <cellStyle name="Calculation 4 3 8 3 2" xfId="18472" xr:uid="{5DB7FFD3-1660-4D3B-A5AC-007B2399902D}"/>
    <cellStyle name="Calculation 4 3 8 3 2 2" xfId="30842" xr:uid="{2ABCB107-2BDF-4A69-A17F-5F6B594C3103}"/>
    <cellStyle name="Calculation 4 3 8 3 3" xfId="27278" xr:uid="{552CAFCB-A1FC-41E0-AF7E-6CEC196031AA}"/>
    <cellStyle name="Calculation 4 3 8 4" xfId="27425" xr:uid="{35F054E2-5D6D-4F3A-8F4F-63792E7C80B0}"/>
    <cellStyle name="Calculation 4 3 9" xfId="4670" xr:uid="{512B5824-7BCD-481E-9DED-97331ACC1D72}"/>
    <cellStyle name="Calculation 4 3 9 2" xfId="7256" xr:uid="{3C205ACB-6208-4D3C-840A-4CFCD1E28146}"/>
    <cellStyle name="Calculation 4 3 9 2 2" xfId="16245" xr:uid="{02471950-8D2C-40F0-86ED-0C170957FD2D}"/>
    <cellStyle name="Calculation 4 3 9 2 2 2" xfId="31371" xr:uid="{2B67D346-DE02-4CE8-BB64-F0AD857083FC}"/>
    <cellStyle name="Calculation 4 3 9 2 3" xfId="35211" xr:uid="{7849D682-4212-4787-B5A8-14E7F575F97B}"/>
    <cellStyle name="Calculation 4 3 9 3" xfId="9893" xr:uid="{C7C06EC3-CF6D-4199-871D-E59964A72BA1}"/>
    <cellStyle name="Calculation 4 3 9 3 2" xfId="18882" xr:uid="{41F2F92C-8E4E-4AAD-8483-B2BC5A77BD13}"/>
    <cellStyle name="Calculation 4 3 9 3 2 2" xfId="28615" xr:uid="{C3830B8A-7870-47D1-B2C1-E92657E81252}"/>
    <cellStyle name="Calculation 4 3 9 3 3" xfId="43808" xr:uid="{A6664A51-0BF5-49F2-945B-8E599BEE0614}"/>
    <cellStyle name="Calculation 4 3 9 4" xfId="13659" xr:uid="{1E21FE47-0913-40B4-A079-F1E438383A05}"/>
    <cellStyle name="Calculation 4 3 9 4 2" xfId="35241" xr:uid="{FC46A89F-50EA-406D-A70E-2D04B6C6AF51}"/>
    <cellStyle name="Calculation 4 3 9 5" xfId="22883" xr:uid="{3EC4EF7C-D6FF-40E8-A06D-084477EAC9F4}"/>
    <cellStyle name="Calculation 4 30" xfId="45341" xr:uid="{4C5846A8-8A04-4CC6-AAC6-0DF917E07FF2}"/>
    <cellStyle name="Calculation 4 31" xfId="45383" xr:uid="{29687A92-9298-4132-B54D-C113CB3C2DCA}"/>
    <cellStyle name="Calculation 4 32" xfId="44251" xr:uid="{656630D9-C3CC-46DA-A86D-289885F4E5B7}"/>
    <cellStyle name="Calculation 4 33" xfId="44148" xr:uid="{473F5733-BBB5-44B7-9CF5-8F83842A36F3}"/>
    <cellStyle name="Calculation 4 34" xfId="45462" xr:uid="{48C403EE-FD39-49EA-A18F-ECAB0CABE6E9}"/>
    <cellStyle name="Calculation 4 4" xfId="239" xr:uid="{80B626CC-7D3D-43DA-B445-050C4EC4701D}"/>
    <cellStyle name="Calculation 4 4 10" xfId="6541" xr:uid="{AD20F293-EE38-44B7-A2AE-316F7776739B}"/>
    <cellStyle name="Calculation 4 4 10 2" xfId="11760" xr:uid="{964026E0-9D93-485D-B0D4-83A920E7A4AD}"/>
    <cellStyle name="Calculation 4 4 10 2 2" xfId="20749" xr:uid="{C8F7913E-C1AB-4E30-BA34-592043DC680E}"/>
    <cellStyle name="Calculation 4 4 10 2 2 2" xfId="29998" xr:uid="{B733ABE6-937D-411C-8952-DA6A5BCEB673}"/>
    <cellStyle name="Calculation 4 4 10 2 3" xfId="25393" xr:uid="{B521B819-6D3B-458F-A411-6F2B295341B9}"/>
    <cellStyle name="Calculation 4 4 10 3" xfId="15530" xr:uid="{7257E231-2C54-437F-95AE-E50D13CB6ABB}"/>
    <cellStyle name="Calculation 4 4 10 3 2" xfId="38769" xr:uid="{B66AD609-989D-4CB0-BBFD-5B9F6F7C78B3}"/>
    <cellStyle name="Calculation 4 4 10 4" xfId="34025" xr:uid="{C68BBA4C-1825-42A5-A10B-C36D033DC1A0}"/>
    <cellStyle name="Calculation 4 4 11" xfId="9123" xr:uid="{D0A112B6-5FAA-4657-943F-44D01D779473}"/>
    <cellStyle name="Calculation 4 4 11 2" xfId="18112" xr:uid="{B5132F49-3C64-4248-8256-F5E0B53BF672}"/>
    <cellStyle name="Calculation 4 4 11 2 2" xfId="27260" xr:uid="{EB74035B-37CE-48A8-846E-53390E9F1F2B}"/>
    <cellStyle name="Calculation 4 4 11 3" xfId="41580" xr:uid="{14BB6F2A-28FA-48C3-9492-C0CE203D4939}"/>
    <cellStyle name="Calculation 4 4 12" xfId="9798" xr:uid="{6F6B9538-2C7E-473C-8CB4-FFDD96794EAC}"/>
    <cellStyle name="Calculation 4 4 12 2" xfId="18787" xr:uid="{B53413F8-CFD3-46DC-AA93-EDC678F68C54}"/>
    <cellStyle name="Calculation 4 4 12 2 2" xfId="28513" xr:uid="{AD7902D6-6677-4E6B-AB8F-42E4012BE7EE}"/>
    <cellStyle name="Calculation 4 4 12 3" xfId="44057" xr:uid="{5F68EF91-CD4D-4389-A687-6DF1D4CC8989}"/>
    <cellStyle name="Calculation 4 4 13" xfId="2245" xr:uid="{CEB3297E-B114-4E06-BF78-FD0F28484800}"/>
    <cellStyle name="Calculation 4 4 13 2" xfId="38070" xr:uid="{975F1B9B-5690-4513-BFB3-F6EA64C8D870}"/>
    <cellStyle name="Calculation 4 4 14" xfId="13154" xr:uid="{E30C5F74-4A40-4425-9E29-D667CCDFD1F1}"/>
    <cellStyle name="Calculation 4 4 14 2" xfId="36858" xr:uid="{1F863DDD-83A7-4D2D-BC27-267C509A9F1F}"/>
    <cellStyle name="Calculation 4 4 15" xfId="26183" xr:uid="{BC4636FF-7475-4AA2-A592-341138FCB655}"/>
    <cellStyle name="Calculation 4 4 16" xfId="44316" xr:uid="{297748CE-F756-4D0D-972B-F2A9DC749A2C}"/>
    <cellStyle name="Calculation 4 4 17" xfId="45607" xr:uid="{E7A18B6B-03F9-43D4-86B3-CFF0F49C6B96}"/>
    <cellStyle name="Calculation 4 4 2" xfId="377" xr:uid="{094CD98D-B891-4909-B805-08AF6A2874CA}"/>
    <cellStyle name="Calculation 4 4 2 10" xfId="9248" xr:uid="{2E7A97EF-9688-46CB-BA59-418BE432F579}"/>
    <cellStyle name="Calculation 4 4 2 10 2" xfId="18237" xr:uid="{E66DC88E-9AB8-4716-A16E-D2D189D36E7C}"/>
    <cellStyle name="Calculation 4 4 2 10 2 2" xfId="34983" xr:uid="{DA93D910-7075-4729-AB09-E7EA702CF762}"/>
    <cellStyle name="Calculation 4 4 2 10 3" xfId="37391" xr:uid="{4FAB0A2D-F51C-4FB2-AB2C-77F030BC1639}"/>
    <cellStyle name="Calculation 4 4 2 11" xfId="9796" xr:uid="{4515EF9A-33F9-4843-9F12-397EE20399EC}"/>
    <cellStyle name="Calculation 4 4 2 11 2" xfId="18785" xr:uid="{D4498DAC-2CB4-4BE1-84D0-031DFCDE955E}"/>
    <cellStyle name="Calculation 4 4 2 11 2 2" xfId="31974" xr:uid="{3294C353-FF70-426B-8706-2E8FF3B2D1D4}"/>
    <cellStyle name="Calculation 4 4 2 11 3" xfId="26661" xr:uid="{4804A06C-687E-4012-91B8-706F968D9A29}"/>
    <cellStyle name="Calculation 4 4 2 12" xfId="2383" xr:uid="{CE32C43A-AF95-4AFE-8CAE-127067927618}"/>
    <cellStyle name="Calculation 4 4 2 12 2" xfId="24471" xr:uid="{0F03780A-247E-4856-9118-B21F26ED3A00}"/>
    <cellStyle name="Calculation 4 4 2 13" xfId="13292" xr:uid="{97768F3F-F6AE-4E25-98AC-47924D9D7455}"/>
    <cellStyle name="Calculation 4 4 2 13 2" xfId="26750" xr:uid="{7CD3CD11-01DF-45B7-ABE4-A8CC76391B44}"/>
    <cellStyle name="Calculation 4 4 2 14" xfId="34315" xr:uid="{436E54E5-E6AE-454E-A8C4-9732859F6B90}"/>
    <cellStyle name="Calculation 4 4 2 15" xfId="46119" xr:uid="{B6D2C3DB-0C84-48FC-B24F-0D9DCC75F60E}"/>
    <cellStyle name="Calculation 4 4 2 2" xfId="726" xr:uid="{AEDC4AAD-5A73-4520-BE91-D6A784E93680}"/>
    <cellStyle name="Calculation 4 4 2 2 2" xfId="5102" xr:uid="{66D5AA9D-885A-4B0B-B747-0499D30C6E6B}"/>
    <cellStyle name="Calculation 4 4 2 2 2 2" xfId="7688" xr:uid="{E74F7E29-45D2-4E45-92BB-C09D18D4643F}"/>
    <cellStyle name="Calculation 4 4 2 2 2 2 2" xfId="16677" xr:uid="{821F0B0D-C66A-4D65-B5D9-1802D6D23D78}"/>
    <cellStyle name="Calculation 4 4 2 2 2 2 2 2" xfId="39211" xr:uid="{E278619A-7B9F-4F6F-9DD6-C1923BB710A0}"/>
    <cellStyle name="Calculation 4 4 2 2 2 2 3" xfId="36054" xr:uid="{1B1746AE-E8C0-4ED1-B5EA-C50BE5138EB0}"/>
    <cellStyle name="Calculation 4 4 2 2 2 3" xfId="10325" xr:uid="{0325B322-9562-4E34-B51B-8234FC52E72D}"/>
    <cellStyle name="Calculation 4 4 2 2 2 3 2" xfId="19314" xr:uid="{708FA9CB-2209-4A30-A1CC-1C10D1514443}"/>
    <cellStyle name="Calculation 4 4 2 2 2 3 2 2" xfId="42324" xr:uid="{F86F0E3E-D99B-4C70-B84D-0C87E0CBF238}"/>
    <cellStyle name="Calculation 4 4 2 2 2 3 3" xfId="34955" xr:uid="{BAEB9AE2-74BF-4CDE-8F6C-7FF7828E25DF}"/>
    <cellStyle name="Calculation 4 4 2 2 2 4" xfId="14091" xr:uid="{5DEEB114-D192-496C-8AA8-D8F2D7D20D61}"/>
    <cellStyle name="Calculation 4 4 2 2 2 4 2" xfId="27293" xr:uid="{FD54DF25-6DED-4789-A7A5-63C1FECB751F}"/>
    <cellStyle name="Calculation 4 4 2 2 2 5" xfId="23740" xr:uid="{B9BCEAB7-8E57-4B98-9423-6E82B77F2DEF}"/>
    <cellStyle name="Calculation 4 4 2 2 2 6" xfId="56395" xr:uid="{1832E37B-CCFC-4A4A-807E-305EA2EFF5B2}"/>
    <cellStyle name="Calculation 4 4 2 2 3" xfId="3163" xr:uid="{A6D64240-206D-4801-9F15-E976F652E0B2}"/>
    <cellStyle name="Calculation 4 4 2 2 3 2" xfId="34292" xr:uid="{DC4CEA67-AEE4-46DA-ABCE-D60346DD0A54}"/>
    <cellStyle name="Calculation 4 4 2 2 4" xfId="27959" xr:uid="{0621424B-9C97-4F34-8B9C-6713D7EB0D05}"/>
    <cellStyle name="Calculation 4 4 2 2 5" xfId="49613" xr:uid="{518FE7E3-C762-4905-A3AF-CAF2A6DFD5F3}"/>
    <cellStyle name="Calculation 4 4 2 3" xfId="1071" xr:uid="{3A9B5B9B-A6EF-4908-BF05-D92270ED2E6C}"/>
    <cellStyle name="Calculation 4 4 2 3 2" xfId="5423" xr:uid="{3305AE6F-5F4B-4BED-BEB0-206D2311976E}"/>
    <cellStyle name="Calculation 4 4 2 3 2 2" xfId="8009" xr:uid="{2BCAE06C-426F-4E88-A282-3348D8A85380}"/>
    <cellStyle name="Calculation 4 4 2 3 2 2 2" xfId="16998" xr:uid="{D40D0BB9-4C03-4FC1-8AA3-547F58FC27E7}"/>
    <cellStyle name="Calculation 4 4 2 3 2 2 2 2" xfId="29409" xr:uid="{88F9FC3C-AE9D-4378-97EA-18B4E2041D80}"/>
    <cellStyle name="Calculation 4 4 2 3 2 2 3" xfId="43307" xr:uid="{E29BD2D4-8363-45EF-85A5-2E4DF072819A}"/>
    <cellStyle name="Calculation 4 4 2 3 2 3" xfId="10646" xr:uid="{D206D250-EFEC-4469-B08A-026F2D7B363F}"/>
    <cellStyle name="Calculation 4 4 2 3 2 3 2" xfId="19635" xr:uid="{8BF45E8C-BA7C-4161-9011-CF2E3139B94E}"/>
    <cellStyle name="Calculation 4 4 2 3 2 3 2 2" xfId="37365" xr:uid="{A76234D1-7E6E-4C9B-8256-290AD2388587}"/>
    <cellStyle name="Calculation 4 4 2 3 2 3 3" xfId="38940" xr:uid="{068F6488-D8D4-4560-9D68-CB218662F146}"/>
    <cellStyle name="Calculation 4 4 2 3 2 4" xfId="14412" xr:uid="{66890FFA-4993-40C2-A756-EA911D3704B0}"/>
    <cellStyle name="Calculation 4 4 2 3 2 4 2" xfId="41448" xr:uid="{B3496A70-714B-4A1C-A908-6281E66EB77C}"/>
    <cellStyle name="Calculation 4 4 2 3 2 5" xfId="38386" xr:uid="{76DE1B06-F560-4518-AF8E-DE1FF28FA963}"/>
    <cellStyle name="Calculation 4 4 2 3 2 6" xfId="58165" xr:uid="{90C373AC-4F7F-4900-9480-033E425FF86A}"/>
    <cellStyle name="Calculation 4 4 2 3 3" xfId="3508" xr:uid="{A9C260AA-7955-44EE-9492-0380A22CFE34}"/>
    <cellStyle name="Calculation 4 4 2 3 3 2" xfId="38972" xr:uid="{52FF2802-975D-4326-851D-01BEAD1F0AC6}"/>
    <cellStyle name="Calculation 4 4 2 3 4" xfId="41554" xr:uid="{46DF649B-3756-486E-BF4A-B79767AC8A45}"/>
    <cellStyle name="Calculation 4 4 2 3 5" xfId="51383" xr:uid="{2DA25269-1C67-4A12-8764-C6243495884C}"/>
    <cellStyle name="Calculation 4 4 2 4" xfId="1415" xr:uid="{7A44E2C1-6705-497B-AC2E-4E1A3E901852}"/>
    <cellStyle name="Calculation 4 4 2 4 2" xfId="5760" xr:uid="{62747802-BFF0-4935-AB13-B63933584185}"/>
    <cellStyle name="Calculation 4 4 2 4 2 2" xfId="8346" xr:uid="{129D877C-0EF6-4161-B708-34F6097CC36C}"/>
    <cellStyle name="Calculation 4 4 2 4 2 2 2" xfId="17335" xr:uid="{5D0E6E60-DB05-4B21-9CB8-5C543786EBF6}"/>
    <cellStyle name="Calculation 4 4 2 4 2 2 2 2" xfId="26633" xr:uid="{D63856B3-E4CF-4642-AC12-3441E0287EDC}"/>
    <cellStyle name="Calculation 4 4 2 4 2 2 3" xfId="36333" xr:uid="{F53EFB75-B9E3-41DD-9E80-0F4B038545E7}"/>
    <cellStyle name="Calculation 4 4 2 4 2 3" xfId="10983" xr:uid="{08272266-2ED3-4042-A901-BC2ED74EAF20}"/>
    <cellStyle name="Calculation 4 4 2 4 2 3 2" xfId="19972" xr:uid="{C4BAE59C-0CD1-4F13-9863-9FFCF28B4EE7}"/>
    <cellStyle name="Calculation 4 4 2 4 2 3 2 2" xfId="32362" xr:uid="{7B353203-941A-41E1-A9E6-DEFDEC0E9FB5}"/>
    <cellStyle name="Calculation 4 4 2 4 2 3 3" xfId="38779" xr:uid="{4EDDE175-1864-4240-90A4-E7F7B61105CD}"/>
    <cellStyle name="Calculation 4 4 2 4 2 4" xfId="14749" xr:uid="{C7C331CB-384F-4257-BFF7-16ECB7669326}"/>
    <cellStyle name="Calculation 4 4 2 4 2 4 2" xfId="29220" xr:uid="{380F5DBF-016C-4829-A017-EDB0F5ED9186}"/>
    <cellStyle name="Calculation 4 4 2 4 2 5" xfId="42644" xr:uid="{A09D0C24-8333-4FF4-B3A1-536AD4993E88}"/>
    <cellStyle name="Calculation 4 4 2 4 2 6" xfId="54537" xr:uid="{8E547F37-6CEF-4784-B99D-46E15636BD53}"/>
    <cellStyle name="Calculation 4 4 2 4 3" xfId="3852" xr:uid="{F7C541EE-6359-4106-AEF3-FE08C2A8272A}"/>
    <cellStyle name="Calculation 4 4 2 4 3 2" xfId="32654" xr:uid="{BFB20FB4-134F-4830-95A7-4BDD3531C2F0}"/>
    <cellStyle name="Calculation 4 4 2 4 4" xfId="30617" xr:uid="{D8551DB5-2EB8-4D15-BB6C-D09086A4EB25}"/>
    <cellStyle name="Calculation 4 4 2 4 5" xfId="47730" xr:uid="{A510A4A3-E371-43C7-A889-ED4B1E418744}"/>
    <cellStyle name="Calculation 4 4 2 5" xfId="1318" xr:uid="{DC7CB20C-46F0-418D-AAEF-CFD55C776D09}"/>
    <cellStyle name="Calculation 4 4 2 5 2" xfId="5663" xr:uid="{1D1DDCDA-AC65-4E0B-868C-2B888989B65B}"/>
    <cellStyle name="Calculation 4 4 2 5 2 2" xfId="8249" xr:uid="{92B24064-FD08-4216-B2B4-7CEF444B7F8E}"/>
    <cellStyle name="Calculation 4 4 2 5 2 2 2" xfId="17238" xr:uid="{B39160C5-93FC-4687-8C14-B144DBE21C0C}"/>
    <cellStyle name="Calculation 4 4 2 5 2 2 2 2" xfId="28935" xr:uid="{A4F91FC9-6A69-4705-A93A-EC4518AD8ED4}"/>
    <cellStyle name="Calculation 4 4 2 5 2 2 3" xfId="29756" xr:uid="{A9A44369-D533-4C47-8BBF-CC4AED775BAA}"/>
    <cellStyle name="Calculation 4 4 2 5 2 3" xfId="10886" xr:uid="{42F1199F-BD17-4134-9A0E-8FD58504AE01}"/>
    <cellStyle name="Calculation 4 4 2 5 2 3 2" xfId="19875" xr:uid="{5690121B-235F-4A47-A5C1-3D906C4D89EC}"/>
    <cellStyle name="Calculation 4 4 2 5 2 3 2 2" xfId="32621" xr:uid="{5DA2F839-FE66-431E-AA3F-CFDD9EBDA30F}"/>
    <cellStyle name="Calculation 4 4 2 5 2 3 3" xfId="34499" xr:uid="{2CF74E09-1208-4808-AE8B-34C57AE3FDE9}"/>
    <cellStyle name="Calculation 4 4 2 5 2 4" xfId="14652" xr:uid="{498FE798-538F-4432-A121-F3081587E8B9}"/>
    <cellStyle name="Calculation 4 4 2 5 2 4 2" xfId="41279" xr:uid="{759736D7-D868-40F5-BA44-69CF791FD783}"/>
    <cellStyle name="Calculation 4 4 2 5 2 5" xfId="27060" xr:uid="{298BA7A6-089E-43AF-8FE6-DAB0B20FC03E}"/>
    <cellStyle name="Calculation 4 4 2 5 3" xfId="3755" xr:uid="{1BB2F208-5811-40A4-907D-FDFD9BA3A805}"/>
    <cellStyle name="Calculation 4 4 2 5 3 2" xfId="39497" xr:uid="{22D82BA0-FAE6-4965-B7E2-A690EC12480A}"/>
    <cellStyle name="Calculation 4 4 2 5 4" xfId="23657" xr:uid="{A661C970-548A-4667-8428-A4A064A1EBBD}"/>
    <cellStyle name="Calculation 4 4 2 5 5" xfId="52958" xr:uid="{0193C10D-5464-46DC-AE88-C8C051BE9046}"/>
    <cellStyle name="Calculation 4 4 2 6" xfId="2034" xr:uid="{272ADCDD-A2B5-458F-A89F-432C2D282301}"/>
    <cellStyle name="Calculation 4 4 2 6 2" xfId="6342" xr:uid="{617BA891-B528-46E8-BC78-C9B2E373CF44}"/>
    <cellStyle name="Calculation 4 4 2 6 2 2" xfId="8928" xr:uid="{3F177595-132F-4203-B8CB-F394E132C728}"/>
    <cellStyle name="Calculation 4 4 2 6 2 2 2" xfId="17917" xr:uid="{051D7379-0582-4173-B5FC-B929ECFF295A}"/>
    <cellStyle name="Calculation 4 4 2 6 2 2 2 2" xfId="36701" xr:uid="{2C9C7A4C-FBF3-4C88-96C4-C1921F46E4B9}"/>
    <cellStyle name="Calculation 4 4 2 6 2 2 3" xfId="28250" xr:uid="{01AD96E1-7B73-4160-ADEB-5B189158838F}"/>
    <cellStyle name="Calculation 4 4 2 6 2 3" xfId="11565" xr:uid="{6FB6BB7B-EBCF-4843-A694-82A2D94455FD}"/>
    <cellStyle name="Calculation 4 4 2 6 2 3 2" xfId="20554" xr:uid="{59129F99-377C-46B4-8869-877C96332E34}"/>
    <cellStyle name="Calculation 4 4 2 6 2 3 2 2" xfId="40124" xr:uid="{2FBB1E27-21F3-4F82-B809-A261CCEF7CDB}"/>
    <cellStyle name="Calculation 4 4 2 6 2 3 3" xfId="39926" xr:uid="{EFEF8A92-A23D-4AAF-AE8C-CC94CA16BC16}"/>
    <cellStyle name="Calculation 4 4 2 6 2 4" xfId="15331" xr:uid="{39AD72C4-77E3-4B3E-8AE9-BAA7A24D2C9A}"/>
    <cellStyle name="Calculation 4 4 2 6 2 4 2" xfId="23554" xr:uid="{2606836F-4837-495F-8186-17F84F1434F2}"/>
    <cellStyle name="Calculation 4 4 2 6 2 5" xfId="43007" xr:uid="{AAFA1CE1-9D53-48B2-BBAD-6FC0C75962FB}"/>
    <cellStyle name="Calculation 4 4 2 6 3" xfId="4471" xr:uid="{CC934DE8-B58B-4133-B512-241C36798DC8}"/>
    <cellStyle name="Calculation 4 4 2 6 3 2" xfId="27717" xr:uid="{5931F543-D6F9-46C6-85F9-90BEAE6DB074}"/>
    <cellStyle name="Calculation 4 4 2 6 4" xfId="31408" xr:uid="{36D56106-E2E7-43D2-9D9C-A1BCAA81F846}"/>
    <cellStyle name="Calculation 4 4 2 7" xfId="2845" xr:uid="{B6046DCB-720C-4D76-8812-F6A68EE4E9A4}"/>
    <cellStyle name="Calculation 4 4 2 7 2" xfId="6995" xr:uid="{FCC4E322-A15B-44EA-AB1B-ECB4E4DAE8E2}"/>
    <cellStyle name="Calculation 4 4 2 7 2 2" xfId="12124" xr:uid="{8DA6A5F9-5953-45A0-8015-E61A1008C5A8}"/>
    <cellStyle name="Calculation 4 4 2 7 2 2 2" xfId="21113" xr:uid="{475DCB2F-5506-4CED-B277-8BA0B7F1A3EF}"/>
    <cellStyle name="Calculation 4 4 2 7 2 2 2 2" xfId="26060" xr:uid="{E8596C82-7505-4DE3-BDF4-0A4D6449BD94}"/>
    <cellStyle name="Calculation 4 4 2 7 2 2 3" xfId="43195" xr:uid="{F1D233C0-FD06-4E0F-9737-6FC97978C22E}"/>
    <cellStyle name="Calculation 4 4 2 7 2 3" xfId="12938" xr:uid="{EDE4DBDB-619F-4F6E-8B87-129ECEFDF7EE}"/>
    <cellStyle name="Calculation 4 4 2 7 2 3 2" xfId="21927" xr:uid="{8CB514AD-4554-4ABC-8814-D27ED33FD0D3}"/>
    <cellStyle name="Calculation 4 4 2 7 2 3 2 2" xfId="40351" xr:uid="{AD6067FD-B0D0-4F03-A999-B5F9AF001011}"/>
    <cellStyle name="Calculation 4 4 2 7 2 3 3" xfId="32848" xr:uid="{D5DD6C4C-DC81-4B53-9058-44D342C2FAA7}"/>
    <cellStyle name="Calculation 4 4 2 7 2 4" xfId="15984" xr:uid="{0D484493-59DF-4CA3-A044-387DEF5C6A25}"/>
    <cellStyle name="Calculation 4 4 2 7 2 4 2" xfId="25182" xr:uid="{0317D690-6A9D-4D37-91FA-B166FE457029}"/>
    <cellStyle name="Calculation 4 4 2 7 2 5" xfId="30335" xr:uid="{0D616B2C-CF55-4A91-BE85-69C31F1FE2B3}"/>
    <cellStyle name="Calculation 4 4 2 7 3" xfId="9558" xr:uid="{149DDB88-C058-4417-AC32-80710D8BB111}"/>
    <cellStyle name="Calculation 4 4 2 7 3 2" xfId="18547" xr:uid="{FBF39BA6-F7B2-452E-86B5-1205BA3640FC}"/>
    <cellStyle name="Calculation 4 4 2 7 3 2 2" xfId="35217" xr:uid="{4EFAAAA1-84AB-49D3-B2AE-D8BB24F82090}"/>
    <cellStyle name="Calculation 4 4 2 7 3 3" xfId="26870" xr:uid="{EF5BCED2-D75F-411C-88D4-273929D38DBB}"/>
    <cellStyle name="Calculation 4 4 2 7 4" xfId="32709" xr:uid="{DD6A40D8-675B-4381-9A41-EDE3ED2D121C}"/>
    <cellStyle name="Calculation 4 4 2 8" xfId="4778" xr:uid="{660B8390-BDEE-49CF-B37C-463E3840D412}"/>
    <cellStyle name="Calculation 4 4 2 8 2" xfId="7364" xr:uid="{7D7EB4FB-9F6F-4872-9044-BE9B12042DB3}"/>
    <cellStyle name="Calculation 4 4 2 8 2 2" xfId="16353" xr:uid="{1A1E0C7D-FDE4-4C3C-949E-0B7CAEB3FED5}"/>
    <cellStyle name="Calculation 4 4 2 8 2 2 2" xfId="41782" xr:uid="{D04841C8-A1EB-4095-A62A-C768232B594A}"/>
    <cellStyle name="Calculation 4 4 2 8 2 3" xfId="40711" xr:uid="{52A97CEE-8249-4EFF-A71B-4E45FFBB47BD}"/>
    <cellStyle name="Calculation 4 4 2 8 3" xfId="10001" xr:uid="{210B30B6-2B1D-4C50-A722-2620AAE252D1}"/>
    <cellStyle name="Calculation 4 4 2 8 3 2" xfId="18990" xr:uid="{B326F698-96E0-4D69-8A83-C20B9BB16078}"/>
    <cellStyle name="Calculation 4 4 2 8 3 2 2" xfId="43102" xr:uid="{1CFF9BA4-6115-4EBD-9EC6-9DDE584B5EEA}"/>
    <cellStyle name="Calculation 4 4 2 8 3 3" xfId="34959" xr:uid="{13E43162-E124-4CA8-BCEA-120B27892308}"/>
    <cellStyle name="Calculation 4 4 2 8 4" xfId="13767" xr:uid="{A541413E-ECF8-41C6-BED8-0A58DB3815FA}"/>
    <cellStyle name="Calculation 4 4 2 8 4 2" xfId="38031" xr:uid="{FF055728-BF8A-47A6-9F64-C83A74974AF9}"/>
    <cellStyle name="Calculation 4 4 2 8 5" xfId="27870" xr:uid="{F0BE65C6-BB90-4424-B518-25763D964601}"/>
    <cellStyle name="Calculation 4 4 2 9" xfId="6679" xr:uid="{B5158660-4086-4251-B7E6-8958FD7E85A4}"/>
    <cellStyle name="Calculation 4 4 2 9 2" xfId="11885" xr:uid="{C573D955-92E5-4266-A738-70933F0BD78F}"/>
    <cellStyle name="Calculation 4 4 2 9 2 2" xfId="20874" xr:uid="{58D7630C-B8E1-4FEB-8BE3-446EB3F1D429}"/>
    <cellStyle name="Calculation 4 4 2 9 2 2 2" xfId="32440" xr:uid="{D7E4F7A2-AD16-42F3-858C-469A8068FE60}"/>
    <cellStyle name="Calculation 4 4 2 9 2 3" xfId="41625" xr:uid="{F12B0EBA-13DF-485E-9E39-14AF86B55C1F}"/>
    <cellStyle name="Calculation 4 4 2 9 3" xfId="15668" xr:uid="{3AD6074F-5E87-462F-A62C-CB08FB01AFCC}"/>
    <cellStyle name="Calculation 4 4 2 9 3 2" xfId="30783" xr:uid="{28663B5E-4D29-4A28-9BDA-365B15675270}"/>
    <cellStyle name="Calculation 4 4 2 9 4" xfId="28270" xr:uid="{789F4A74-CA94-4712-B34A-8EDB4AFB7F14}"/>
    <cellStyle name="Calculation 4 4 3" xfId="588" xr:uid="{86F3547F-6A94-4993-89B6-3F5F813EA63C}"/>
    <cellStyle name="Calculation 4 4 3 2" xfId="4977" xr:uid="{3F52D82F-DA9C-42E2-A67B-59C6F375D170}"/>
    <cellStyle name="Calculation 4 4 3 2 2" xfId="7563" xr:uid="{D157D9A0-3724-408D-BC79-4071F50BC09A}"/>
    <cellStyle name="Calculation 4 4 3 2 2 2" xfId="16552" xr:uid="{52D038E8-7BDF-419A-A45D-D4986FDB9AD9}"/>
    <cellStyle name="Calculation 4 4 3 2 2 2 2" xfId="30098" xr:uid="{6005A16E-3B98-4D4B-8CF4-1C79671AEEC5}"/>
    <cellStyle name="Calculation 4 4 3 2 2 3" xfId="37065" xr:uid="{EDE4F272-AC56-40B7-9B5A-CB2C6237118A}"/>
    <cellStyle name="Calculation 4 4 3 2 2 4" xfId="56800" xr:uid="{D38E0419-5D4F-455A-91A7-FC26B46D725E}"/>
    <cellStyle name="Calculation 4 4 3 2 3" xfId="10200" xr:uid="{44B89633-8883-4055-AD60-C62BAC2D6394}"/>
    <cellStyle name="Calculation 4 4 3 2 3 2" xfId="19189" xr:uid="{52BA2B0A-60EF-4174-BD1D-DBF7DE9CEEF8}"/>
    <cellStyle name="Calculation 4 4 3 2 3 2 2" xfId="32994" xr:uid="{852D06D4-951E-4B73-A4FC-821F9F39DC1D}"/>
    <cellStyle name="Calculation 4 4 3 2 3 3" xfId="22489" xr:uid="{E6871A0A-E5E4-4132-80F8-E97113D7944D}"/>
    <cellStyle name="Calculation 4 4 3 2 4" xfId="13966" xr:uid="{193E6676-6814-48B1-9811-7C0BD3AF46F0}"/>
    <cellStyle name="Calculation 4 4 3 2 4 2" xfId="29327" xr:uid="{C3D5D2B9-E672-4D5B-8E2D-A42E8BD901CB}"/>
    <cellStyle name="Calculation 4 4 3 2 5" xfId="35589" xr:uid="{124030EA-9CE0-4D5B-A5F2-61447C2ADDC4}"/>
    <cellStyle name="Calculation 4 4 3 2 6" xfId="50018" xr:uid="{C7B77472-36C7-4870-A5E1-AF2ABC7A960B}"/>
    <cellStyle name="Calculation 4 4 3 3" xfId="3025" xr:uid="{F24B3B2D-0E67-44D3-8976-FBFB79E20BAC}"/>
    <cellStyle name="Calculation 4 4 3 3 2" xfId="26606" xr:uid="{E63EC962-FFB2-4FB1-9E50-F8EEE7B56392}"/>
    <cellStyle name="Calculation 4 4 3 3 2 2" xfId="58315" xr:uid="{1FC327E0-9D66-4259-BC99-A8DC15A32287}"/>
    <cellStyle name="Calculation 4 4 3 3 3" xfId="51533" xr:uid="{854305B2-A26C-4E1E-AF25-3C5CAFD32AEC}"/>
    <cellStyle name="Calculation 4 4 3 4" xfId="22709" xr:uid="{7FC90AEC-F15B-4785-A72E-7CF7C5425D09}"/>
    <cellStyle name="Calculation 4 4 3 4 2" xfId="54927" xr:uid="{7A731629-BFFD-4F5B-91C6-393D6DA9D041}"/>
    <cellStyle name="Calculation 4 4 3 4 3" xfId="48135" xr:uid="{10E0E9B3-E238-4C1E-B4C9-63A75DB1DDD3}"/>
    <cellStyle name="Calculation 4 4 3 5" xfId="53227" xr:uid="{A2AEB3E3-DDE4-4B86-97FF-D74C730EC1AE}"/>
    <cellStyle name="Calculation 4 4 3 6" xfId="46521" xr:uid="{42CA6CE0-2FF7-4FA6-B3B4-EDF4192D9059}"/>
    <cellStyle name="Calculation 4 4 4" xfId="933" xr:uid="{6A7A28FC-74E5-48DB-94E0-6FFC239F5484}"/>
    <cellStyle name="Calculation 4 4 4 2" xfId="5298" xr:uid="{362CB5D2-EFE8-4BAC-937F-F1D10463AB0B}"/>
    <cellStyle name="Calculation 4 4 4 2 2" xfId="7884" xr:uid="{2DA66440-DFF8-4F02-A3CF-670B2171BAB8}"/>
    <cellStyle name="Calculation 4 4 4 2 2 2" xfId="16873" xr:uid="{E58FA299-A343-4231-A169-9C30C9A7D938}"/>
    <cellStyle name="Calculation 4 4 4 2 2 2 2" xfId="35415" xr:uid="{2DC750DE-56CC-4E6D-878B-8C6FF2A516B8}"/>
    <cellStyle name="Calculation 4 4 4 2 2 3" xfId="33979" xr:uid="{60B4B45A-92CB-4599-8206-F4349D7206B1}"/>
    <cellStyle name="Calculation 4 4 4 2 3" xfId="10521" xr:uid="{71687392-699C-4951-AC46-B0344CA30786}"/>
    <cellStyle name="Calculation 4 4 4 2 3 2" xfId="19510" xr:uid="{7C170166-73BF-49D6-BC8B-5B1DD0BE2BA2}"/>
    <cellStyle name="Calculation 4 4 4 2 3 2 2" xfId="38641" xr:uid="{0148301B-66C7-4196-9C95-7A99EF29E0E5}"/>
    <cellStyle name="Calculation 4 4 4 2 3 3" xfId="26785" xr:uid="{E877E74F-4666-4F06-ACF3-49B9BA0FA494}"/>
    <cellStyle name="Calculation 4 4 4 2 4" xfId="14287" xr:uid="{29308D2A-E794-41E3-8AF1-131CD0F16692}"/>
    <cellStyle name="Calculation 4 4 4 2 4 2" xfId="27931" xr:uid="{076B896C-B206-4CB5-8A43-7F022D9C7CE4}"/>
    <cellStyle name="Calculation 4 4 4 2 5" xfId="43728" xr:uid="{1ADB744D-7896-4310-B670-79BA3E64F089}"/>
    <cellStyle name="Calculation 4 4 4 2 6" xfId="55923" xr:uid="{D68E8973-76BD-45D4-BC9B-96A13D09F5AA}"/>
    <cellStyle name="Calculation 4 4 4 3" xfId="3370" xr:uid="{DF02EFE3-E812-49B3-A4AE-DA31B316B5DB}"/>
    <cellStyle name="Calculation 4 4 4 3 2" xfId="36778" xr:uid="{F98C203A-8AF6-439F-9602-36AE839DAC29}"/>
    <cellStyle name="Calculation 4 4 4 4" xfId="33065" xr:uid="{6C2BFD2D-2482-418B-8CCA-19978CF08E29}"/>
    <cellStyle name="Calculation 4 4 4 5" xfId="49141" xr:uid="{5E96AAA7-920C-4213-BB53-0B39F50688F9}"/>
    <cellStyle name="Calculation 4 4 5" xfId="1277" xr:uid="{9EE96815-29FE-4B75-8431-88F01F0D1194}"/>
    <cellStyle name="Calculation 4 4 5 2" xfId="5622" xr:uid="{28A06C3F-FB1F-45B3-B35D-E60C03150792}"/>
    <cellStyle name="Calculation 4 4 5 2 2" xfId="8208" xr:uid="{0DDBABAC-15EE-4D49-AAC7-DC919B877207}"/>
    <cellStyle name="Calculation 4 4 5 2 2 2" xfId="17197" xr:uid="{19029EE7-AD30-4CA5-AE3B-A4E0F70DD4F1}"/>
    <cellStyle name="Calculation 4 4 5 2 2 2 2" xfId="39777" xr:uid="{A0C14C09-262E-4DA7-8DB3-2A81A103CD3A}"/>
    <cellStyle name="Calculation 4 4 5 2 2 3" xfId="43591" xr:uid="{808E3E13-17A9-4ADA-BE54-B58BC3247AAA}"/>
    <cellStyle name="Calculation 4 4 5 2 3" xfId="10845" xr:uid="{E4C8CF5E-0E5D-4111-AA5D-1DBA4F7F0FC3}"/>
    <cellStyle name="Calculation 4 4 5 2 3 2" xfId="19834" xr:uid="{4847D09D-EEE7-4EEC-9477-771169BE16B1}"/>
    <cellStyle name="Calculation 4 4 5 2 3 2 2" xfId="40609" xr:uid="{98F944E1-8027-4319-B181-86BA8287B67B}"/>
    <cellStyle name="Calculation 4 4 5 2 3 3" xfId="31095" xr:uid="{FD08CBCB-7700-4A34-8D89-6569620446A5}"/>
    <cellStyle name="Calculation 4 4 5 2 4" xfId="14611" xr:uid="{0858FF17-7D6B-4918-82B1-923DC15C45AC}"/>
    <cellStyle name="Calculation 4 4 5 2 4 2" xfId="30229" xr:uid="{79EE3ABE-E07D-458B-BC8C-30990272055D}"/>
    <cellStyle name="Calculation 4 4 5 2 5" xfId="26179" xr:uid="{A3261BD8-3C19-475A-8AAB-6D8FEBB7D532}"/>
    <cellStyle name="Calculation 4 4 5 2 6" xfId="58764" xr:uid="{0CF94CC1-CDB9-4308-AF3B-CBFCFD0D5C59}"/>
    <cellStyle name="Calculation 4 4 5 3" xfId="3714" xr:uid="{D5B9B274-6CBC-465E-B8AC-B51CDD9B00F4}"/>
    <cellStyle name="Calculation 4 4 5 3 2" xfId="33707" xr:uid="{AFB49997-6B00-4C0A-9B54-4E121AAA648E}"/>
    <cellStyle name="Calculation 4 4 5 4" xfId="40403" xr:uid="{0B471CBC-E668-4A8B-8BFA-8517ACBD8447}"/>
    <cellStyle name="Calculation 4 4 5 5" xfId="51983" xr:uid="{F7A70A10-FC60-479E-8863-48CD058C5562}"/>
    <cellStyle name="Calculation 4 4 6" xfId="1690" xr:uid="{466B6CDB-C9DE-49C8-8CD5-61AE607BDA09}"/>
    <cellStyle name="Calculation 4 4 6 2" xfId="6016" xr:uid="{FF6ACDA3-3F1C-4A45-AED4-6AF022CAE44C}"/>
    <cellStyle name="Calculation 4 4 6 2 2" xfId="8602" xr:uid="{2D2341D0-1CD8-47DA-885D-E6CD4C81B32D}"/>
    <cellStyle name="Calculation 4 4 6 2 2 2" xfId="17591" xr:uid="{C27E57FC-E141-4707-8DC9-FE1E1532C40C}"/>
    <cellStyle name="Calculation 4 4 6 2 2 2 2" xfId="39577" xr:uid="{37A169E6-49DA-4A61-98B8-1D09FA0DFD32}"/>
    <cellStyle name="Calculation 4 4 6 2 2 3" xfId="24761" xr:uid="{14F6769F-4CBF-42F6-A3B6-BD33DDDA06B3}"/>
    <cellStyle name="Calculation 4 4 6 2 3" xfId="11239" xr:uid="{446D9049-5058-435E-BC7F-91D222E333E3}"/>
    <cellStyle name="Calculation 4 4 6 2 3 2" xfId="20228" xr:uid="{FCE4692F-57A9-4486-AEC1-42598753E66D}"/>
    <cellStyle name="Calculation 4 4 6 2 3 2 2" xfId="28703" xr:uid="{76F62CB5-DE50-4984-969F-F025E074C37A}"/>
    <cellStyle name="Calculation 4 4 6 2 3 3" xfId="42727" xr:uid="{0D0122C3-173F-40FA-8A79-C4FFA483D759}"/>
    <cellStyle name="Calculation 4 4 6 2 4" xfId="15005" xr:uid="{CF27874E-94D9-463F-9EB6-EE2C12E9B82E}"/>
    <cellStyle name="Calculation 4 4 6 2 4 2" xfId="30224" xr:uid="{6BC9A828-AB38-4198-B7D9-86AC31BB5725}"/>
    <cellStyle name="Calculation 4 4 6 2 5" xfId="38651" xr:uid="{38121F50-FD2C-41EC-B97E-3F84311CD9E8}"/>
    <cellStyle name="Calculation 4 4 6 2 6" xfId="54089" xr:uid="{C9152E6E-C7E8-465F-B1BC-867121A7D1BE}"/>
    <cellStyle name="Calculation 4 4 6 3" xfId="4127" xr:uid="{54994B26-7879-431D-A743-D0E755EC3563}"/>
    <cellStyle name="Calculation 4 4 6 3 2" xfId="38810" xr:uid="{9C3241AB-C6DE-4709-B5DB-44973AF72958}"/>
    <cellStyle name="Calculation 4 4 6 4" xfId="28580" xr:uid="{EC1779BD-2CCF-4A37-8F2E-53F3B25AC8E0}"/>
    <cellStyle name="Calculation 4 4 6 5" xfId="47412" xr:uid="{E200E557-8053-4FCE-83AA-1D7880D75580}"/>
    <cellStyle name="Calculation 4 4 7" xfId="1639" xr:uid="{C4F58279-B97D-4677-8CC8-3F743954E8E3}"/>
    <cellStyle name="Calculation 4 4 7 2" xfId="5973" xr:uid="{551B995A-D363-4746-9630-3E0F4554885E}"/>
    <cellStyle name="Calculation 4 4 7 2 2" xfId="8559" xr:uid="{8ECA720D-BEDA-484A-8C84-C64D3AA33147}"/>
    <cellStyle name="Calculation 4 4 7 2 2 2" xfId="17548" xr:uid="{8C59A5D7-9CFC-41D9-BC44-BB0D8978D16E}"/>
    <cellStyle name="Calculation 4 4 7 2 2 2 2" xfId="38112" xr:uid="{FF48C4BB-8C6E-482E-8CA6-A8EC395BBA6A}"/>
    <cellStyle name="Calculation 4 4 7 2 2 3" xfId="30962" xr:uid="{7FA9B4D8-8848-4542-A712-591727F7E489}"/>
    <cellStyle name="Calculation 4 4 7 2 3" xfId="11196" xr:uid="{AE05A1E1-5F71-4493-A1B5-CADF3A4EDCEC}"/>
    <cellStyle name="Calculation 4 4 7 2 3 2" xfId="20185" xr:uid="{FE512B3D-E1B3-49C6-B978-7F58FE3BAA55}"/>
    <cellStyle name="Calculation 4 4 7 2 3 2 2" xfId="22889" xr:uid="{044D72E6-D664-419E-A8F6-08EE0C1A97AD}"/>
    <cellStyle name="Calculation 4 4 7 2 3 3" xfId="44041" xr:uid="{D9993DF8-A29C-44D4-B27F-E9F5F577780A}"/>
    <cellStyle name="Calculation 4 4 7 2 4" xfId="14962" xr:uid="{78876E96-D62E-4C29-A02F-DE36122CBB08}"/>
    <cellStyle name="Calculation 4 4 7 2 4 2" xfId="28910" xr:uid="{41D59486-FBBC-40C2-8DD5-D86DCAF78A09}"/>
    <cellStyle name="Calculation 4 4 7 2 5" xfId="40441" xr:uid="{798D500D-F9EC-4935-B996-B0C8307261E6}"/>
    <cellStyle name="Calculation 4 4 7 3" xfId="4076" xr:uid="{02E204C7-9EEF-4180-9972-7053803F5B3E}"/>
    <cellStyle name="Calculation 4 4 7 3 2" xfId="43569" xr:uid="{55C67722-6ABC-49FF-B4C0-A9EE46B5E6A4}"/>
    <cellStyle name="Calculation 4 4 7 4" xfId="41181" xr:uid="{28F7259A-AC07-400B-A38C-5677F9BEADAB}"/>
    <cellStyle name="Calculation 4 4 7 5" xfId="52695" xr:uid="{F745BBE5-3A9C-47C9-A96A-742145E7465B}"/>
    <cellStyle name="Calculation 4 4 8" xfId="2707" xr:uid="{C8721F6B-BF05-4E1E-8D9D-EA0E453167B4}"/>
    <cellStyle name="Calculation 4 4 8 2" xfId="6897" xr:uid="{32E16EE9-D27E-4120-854C-1E083451DCDE}"/>
    <cellStyle name="Calculation 4 4 8 2 2" xfId="12038" xr:uid="{73D93203-5F8E-407B-BD3B-D6FFE5B6A577}"/>
    <cellStyle name="Calculation 4 4 8 2 2 2" xfId="21027" xr:uid="{D578069A-6EF3-427B-B46A-8B2AFF33E39E}"/>
    <cellStyle name="Calculation 4 4 8 2 2 2 2" xfId="40044" xr:uid="{8DE29F2F-E037-4139-BF15-4EC6F9E510AF}"/>
    <cellStyle name="Calculation 4 4 8 2 2 3" xfId="22890" xr:uid="{E75322FF-9472-460E-9355-89CF255C4F22}"/>
    <cellStyle name="Calculation 4 4 8 2 3" xfId="12858" xr:uid="{01648128-FDCC-4628-9301-87B35316843A}"/>
    <cellStyle name="Calculation 4 4 8 2 3 2" xfId="21847" xr:uid="{A8F77D97-B92D-4BF3-BD99-730819D49D1B}"/>
    <cellStyle name="Calculation 4 4 8 2 3 2 2" xfId="34068" xr:uid="{D206361E-4528-4107-B22E-C92373067B03}"/>
    <cellStyle name="Calculation 4 4 8 2 3 3" xfId="34917" xr:uid="{4834F2E5-1F6E-4D0C-87C3-AF8CDFD691F2}"/>
    <cellStyle name="Calculation 4 4 8 2 4" xfId="15886" xr:uid="{7822379D-BCD9-4713-A9BE-7B5FB4C851E1}"/>
    <cellStyle name="Calculation 4 4 8 2 4 2" xfId="32656" xr:uid="{F264A3AF-8C31-4B9A-85E6-03C8A12AFC7F}"/>
    <cellStyle name="Calculation 4 4 8 2 5" xfId="25294" xr:uid="{EDD37DC1-BC3C-4F5C-866D-088080EDCA6C}"/>
    <cellStyle name="Calculation 4 4 8 3" xfId="9468" xr:uid="{4538C845-EB56-4F22-BE05-61BAF6E68DCB}"/>
    <cellStyle name="Calculation 4 4 8 3 2" xfId="18457" xr:uid="{3D948975-916D-4090-B8B7-84D41EC045AC}"/>
    <cellStyle name="Calculation 4 4 8 3 2 2" xfId="28422" xr:uid="{199605AF-CF38-4C82-8455-0725974C18D4}"/>
    <cellStyle name="Calculation 4 4 8 3 3" xfId="23534" xr:uid="{8C65E65B-88F1-404F-8EE1-F245A5D751C8}"/>
    <cellStyle name="Calculation 4 4 8 4" xfId="27288" xr:uid="{737D6667-E702-414B-AE01-9282DC68CC7B}"/>
    <cellStyle name="Calculation 4 4 9" xfId="4653" xr:uid="{648506E7-55B9-4E4B-83C5-D59F82845808}"/>
    <cellStyle name="Calculation 4 4 9 2" xfId="7239" xr:uid="{BA811359-161B-4B23-8329-7AE40264B9B8}"/>
    <cellStyle name="Calculation 4 4 9 2 2" xfId="16228" xr:uid="{6EC42712-3F54-48B8-8D8B-9BBBEFAC282F}"/>
    <cellStyle name="Calculation 4 4 9 2 2 2" xfId="26850" xr:uid="{A9ACA408-2D14-4E30-864E-AB14F00A9BFB}"/>
    <cellStyle name="Calculation 4 4 9 2 3" xfId="23533" xr:uid="{A2F7D9DF-8C8C-4565-BF8D-161D7E7B8B3D}"/>
    <cellStyle name="Calculation 4 4 9 3" xfId="9876" xr:uid="{51647CF8-A2F8-4D82-A18F-C8AF80C54B15}"/>
    <cellStyle name="Calculation 4 4 9 3 2" xfId="18865" xr:uid="{F5D4E5A6-6259-4D0C-A2C4-610878B75D49}"/>
    <cellStyle name="Calculation 4 4 9 3 2 2" xfId="25891" xr:uid="{BCDF74BE-CC92-4E9C-937E-FF05E2A0CCF3}"/>
    <cellStyle name="Calculation 4 4 9 3 3" xfId="40043" xr:uid="{3EB3EAA7-1562-4554-8A65-FE849125E06B}"/>
    <cellStyle name="Calculation 4 4 9 4" xfId="13642" xr:uid="{1B04C383-CEF5-4660-BB46-82323C339ADA}"/>
    <cellStyle name="Calculation 4 4 9 4 2" xfId="23563" xr:uid="{00C6FA1C-B27B-41E2-B11B-415E3634775A}"/>
    <cellStyle name="Calculation 4 4 9 5" xfId="24677" xr:uid="{EDF8A100-6525-4866-BE45-85F13F864C27}"/>
    <cellStyle name="Calculation 4 5" xfId="219" xr:uid="{4FC9F395-06A3-4A79-B5EC-4D90187FC4F8}"/>
    <cellStyle name="Calculation 4 5 10" xfId="9105" xr:uid="{3C95ED5C-4F48-4368-BAE4-98AB5ABFD0DF}"/>
    <cellStyle name="Calculation 4 5 10 2" xfId="18094" xr:uid="{D12232C9-DAB3-4D41-9E49-5336C9987B68}"/>
    <cellStyle name="Calculation 4 5 10 2 2" xfId="36112" xr:uid="{6810BDA3-0D98-43F6-BF45-D59A9D5FCEA2}"/>
    <cellStyle name="Calculation 4 5 10 3" xfId="28434" xr:uid="{0F82FB36-2DAB-41C3-957C-6C8B34122DBF}"/>
    <cellStyle name="Calculation 4 5 11" xfId="12356" xr:uid="{E2F9E226-4EAC-496F-A35D-B93CA026C2C4}"/>
    <cellStyle name="Calculation 4 5 11 2" xfId="21345" xr:uid="{6F87AA8C-E7A6-40E3-94C5-FF018DC72F85}"/>
    <cellStyle name="Calculation 4 5 11 2 2" xfId="38055" xr:uid="{2F26E587-C4D5-49C3-9E48-6705A2F1F545}"/>
    <cellStyle name="Calculation 4 5 11 3" xfId="29200" xr:uid="{C5932C24-88F0-4019-B30D-A378C3FD29D5}"/>
    <cellStyle name="Calculation 4 5 12" xfId="2225" xr:uid="{51E31505-730D-4FF1-8F71-E1D6D7AE63AE}"/>
    <cellStyle name="Calculation 4 5 12 2" xfId="33146" xr:uid="{AC41FFC0-ED18-4065-BC5D-07342DD10FA5}"/>
    <cellStyle name="Calculation 4 5 13" xfId="13134" xr:uid="{71CB6C30-DB5E-4235-8EC4-AB4CBDBA4546}"/>
    <cellStyle name="Calculation 4 5 13 2" xfId="39792" xr:uid="{196F81AE-6790-4352-B39B-A27DFF43EF54}"/>
    <cellStyle name="Calculation 4 5 14" xfId="41377" xr:uid="{7BF48E0E-0A50-4FB1-B03F-E64553D83911}"/>
    <cellStyle name="Calculation 4 5 15" xfId="44377" xr:uid="{C66348A8-0C1A-4109-9458-CD988D3E9B11}"/>
    <cellStyle name="Calculation 4 5 16" xfId="45580" xr:uid="{A7BE320E-D55A-4748-AA0D-D635D7C4853D}"/>
    <cellStyle name="Calculation 4 5 2" xfId="568" xr:uid="{5D9A3C4E-4B3D-4EA9-95D3-7A5526A81291}"/>
    <cellStyle name="Calculation 4 5 2 2" xfId="4959" xr:uid="{41AB6363-6445-468D-8E98-787AD96249F4}"/>
    <cellStyle name="Calculation 4 5 2 2 2" xfId="7545" xr:uid="{3CEC5FB8-707F-436C-857B-CFAB3C93FE6F}"/>
    <cellStyle name="Calculation 4 5 2 2 2 2" xfId="16534" xr:uid="{19C6EE00-4841-4683-BF29-5026FD72DEC0}"/>
    <cellStyle name="Calculation 4 5 2 2 2 2 2" xfId="39173" xr:uid="{4E468CB9-D7CB-497F-9D3C-C0584E84C009}"/>
    <cellStyle name="Calculation 4 5 2 2 2 3" xfId="27104" xr:uid="{B31126B5-808B-4095-9A1D-62D0779EA0F2}"/>
    <cellStyle name="Calculation 4 5 2 2 2 4" xfId="56368" xr:uid="{B9810BCD-59B9-4C06-947C-961B44FEE28F}"/>
    <cellStyle name="Calculation 4 5 2 2 3" xfId="10182" xr:uid="{769644F7-E821-41CD-9C0E-8093545AB6C0}"/>
    <cellStyle name="Calculation 4 5 2 2 3 2" xfId="19171" xr:uid="{60E58C5C-FF10-4503-B883-08225AE91958}"/>
    <cellStyle name="Calculation 4 5 2 2 3 2 2" xfId="42279" xr:uid="{8C4FA53A-D9CC-4E48-8D8E-55CB450EACAC}"/>
    <cellStyle name="Calculation 4 5 2 2 3 3" xfId="22349" xr:uid="{FA2237D8-5D29-4EA3-B0F4-268675508B42}"/>
    <cellStyle name="Calculation 4 5 2 2 4" xfId="13948" xr:uid="{75597312-4CB4-4B51-A451-D5C42D950E13}"/>
    <cellStyle name="Calculation 4 5 2 2 4 2" xfId="38344" xr:uid="{A56833C2-78D9-46D4-A442-0DEAF16126F1}"/>
    <cellStyle name="Calculation 4 5 2 2 5" xfId="23112" xr:uid="{D0EF6EF7-0565-4FB0-8AA9-04C311112E32}"/>
    <cellStyle name="Calculation 4 5 2 2 6" xfId="49586" xr:uid="{9756CE9B-65F4-4F7D-AA25-88026EC8C287}"/>
    <cellStyle name="Calculation 4 5 2 3" xfId="3005" xr:uid="{C9374E54-3C87-41D5-BCB7-DF1A99B42898}"/>
    <cellStyle name="Calculation 4 5 2 3 2" xfId="38556" xr:uid="{BBA690F9-2391-4FCD-AD83-C36019DE1168}"/>
    <cellStyle name="Calculation 4 5 2 3 2 2" xfId="57630" xr:uid="{D86AE358-11B8-450B-9DC7-F155565C1A6E}"/>
    <cellStyle name="Calculation 4 5 2 3 3" xfId="50848" xr:uid="{AF375F95-8760-4745-AC9E-D840422622C8}"/>
    <cellStyle name="Calculation 4 5 2 4" xfId="34877" xr:uid="{51BCF4CF-CCDB-4324-BCC6-70877B22C665}"/>
    <cellStyle name="Calculation 4 5 2 4 2" xfId="54510" xr:uid="{A4FFF6CE-0D7B-4007-86EA-BA59741994C7}"/>
    <cellStyle name="Calculation 4 5 2 4 3" xfId="47703" xr:uid="{0407B145-2D4F-4B76-818A-78EF9FE48326}"/>
    <cellStyle name="Calculation 4 5 2 5" xfId="52943" xr:uid="{89B92B95-8DCD-4FD8-B4EE-6D6C1728AD70}"/>
    <cellStyle name="Calculation 4 5 2 6" xfId="46092" xr:uid="{A2819952-8D25-41DE-9137-CEEC71B8EDE2}"/>
    <cellStyle name="Calculation 4 5 3" xfId="913" xr:uid="{E0BE2D95-5DD8-4BB5-B257-2D8C51677E52}"/>
    <cellStyle name="Calculation 4 5 3 2" xfId="5280" xr:uid="{DA92CEBE-2627-451D-A46B-B5E2DF3ACB63}"/>
    <cellStyle name="Calculation 4 5 3 2 2" xfId="7866" xr:uid="{7669DF58-9B80-4E44-AE00-2E881434560B}"/>
    <cellStyle name="Calculation 4 5 3 2 2 2" xfId="16855" xr:uid="{4BB359F0-B7E2-4FFC-B318-23124DFE915A}"/>
    <cellStyle name="Calculation 4 5 3 2 2 2 2" xfId="22938" xr:uid="{D100EFC4-B445-435B-A0D3-7666154EA536}"/>
    <cellStyle name="Calculation 4 5 3 2 2 3" xfId="43269" xr:uid="{1A4A46B5-3BAB-408B-A8EC-917123C7394E}"/>
    <cellStyle name="Calculation 4 5 3 2 2 4" xfId="56773" xr:uid="{F4D59459-3BC4-410B-8A62-7D35FD27D913}"/>
    <cellStyle name="Calculation 4 5 3 2 3" xfId="10503" xr:uid="{0C4C1696-C1DD-456E-A948-67501EF0CE83}"/>
    <cellStyle name="Calculation 4 5 3 2 3 2" xfId="19492" xr:uid="{E62C0D4D-471C-4321-AF28-FCFA575A39DD}"/>
    <cellStyle name="Calculation 4 5 3 2 3 2 2" xfId="31064" xr:uid="{6CAF5B49-148C-43AC-A09D-C02B3CF3EAF6}"/>
    <cellStyle name="Calculation 4 5 3 2 3 3" xfId="23932" xr:uid="{A70C9D77-6F49-4775-842B-E820CD0249EB}"/>
    <cellStyle name="Calculation 4 5 3 2 4" xfId="14269" xr:uid="{EFA3656C-CDC6-49A1-86E7-656EA4888155}"/>
    <cellStyle name="Calculation 4 5 3 2 4 2" xfId="35776" xr:uid="{B2647D34-3C41-498F-BD22-DA178147FF46}"/>
    <cellStyle name="Calculation 4 5 3 2 5" xfId="29403" xr:uid="{00CF8573-C4D0-485E-BD92-94EA5F56F77A}"/>
    <cellStyle name="Calculation 4 5 3 2 6" xfId="49991" xr:uid="{DE490291-AAA6-45FA-91E8-AC955BDEB3E4}"/>
    <cellStyle name="Calculation 4 5 3 3" xfId="3350" xr:uid="{50026D1A-2335-440F-A4C8-7C5B30305F4C}"/>
    <cellStyle name="Calculation 4 5 3 3 2" xfId="25258" xr:uid="{8EA5A815-B071-4F74-83EB-1488774A814A}"/>
    <cellStyle name="Calculation 4 5 3 3 2 2" xfId="58164" xr:uid="{30B590AE-8F6A-4F46-9163-A654672F7D6A}"/>
    <cellStyle name="Calculation 4 5 3 3 3" xfId="51382" xr:uid="{6B8377DF-F8A1-4913-9616-18BEE48EEFC8}"/>
    <cellStyle name="Calculation 4 5 3 4" xfId="31692" xr:uid="{01B212EB-0C47-47D2-A35B-E75193CFF760}"/>
    <cellStyle name="Calculation 4 5 3 4 2" xfId="54900" xr:uid="{B05D5229-5A0D-444C-A343-AD26A7165B2B}"/>
    <cellStyle name="Calculation 4 5 3 4 3" xfId="48108" xr:uid="{3AF328CC-B623-41B9-B0EA-8C5616BA4065}"/>
    <cellStyle name="Calculation 4 5 3 5" xfId="53200" xr:uid="{B0DA61A8-8217-4002-9CB4-A287A159DECE}"/>
    <cellStyle name="Calculation 4 5 3 6" xfId="46494" xr:uid="{FE1B3C0E-F9C3-43A9-97F4-FC9A8A10B3EA}"/>
    <cellStyle name="Calculation 4 5 4" xfId="1257" xr:uid="{2763C919-6923-4167-824E-6D8166D97ED3}"/>
    <cellStyle name="Calculation 4 5 4 2" xfId="5602" xr:uid="{95782B0E-2F77-4FDF-82A1-2BEF72CBB651}"/>
    <cellStyle name="Calculation 4 5 4 2 2" xfId="8188" xr:uid="{2A6C6D1B-8BA0-49A7-93A8-4FE62299EDF0}"/>
    <cellStyle name="Calculation 4 5 4 2 2 2" xfId="17177" xr:uid="{C33A3065-8DA4-4ACE-A26A-2C9D363490D5}"/>
    <cellStyle name="Calculation 4 5 4 2 2 2 2" xfId="24314" xr:uid="{92A0B3CD-A677-4FC7-9BB4-91B026278786}"/>
    <cellStyle name="Calculation 4 5 4 2 2 3" xfId="36444" xr:uid="{CADA99AD-7375-4BFC-8630-437452D4C593}"/>
    <cellStyle name="Calculation 4 5 4 2 3" xfId="10825" xr:uid="{0ADC4C8D-A2DA-45E3-9CA6-ED860CE6BB49}"/>
    <cellStyle name="Calculation 4 5 4 2 3 2" xfId="19814" xr:uid="{84FD9D36-CDEB-4E4C-92A4-D7479F7E7348}"/>
    <cellStyle name="Calculation 4 5 4 2 3 2 2" xfId="28642" xr:uid="{02C1C18D-166F-4DD3-992C-E1DD5CDF5092}"/>
    <cellStyle name="Calculation 4 5 4 2 3 3" xfId="27009" xr:uid="{A3A620AA-757B-4A40-91DC-49E3BE0907B6}"/>
    <cellStyle name="Calculation 4 5 4 2 4" xfId="14591" xr:uid="{2365279E-6C8F-4926-8F08-29396E8BE147}"/>
    <cellStyle name="Calculation 4 5 4 2 4 2" xfId="43146" xr:uid="{65AC1479-814A-4D9B-83DF-4CE6DD3D2B91}"/>
    <cellStyle name="Calculation 4 5 4 2 5" xfId="42606" xr:uid="{8A561694-09CF-4557-9882-00F140B2F978}"/>
    <cellStyle name="Calculation 4 5 4 2 6" xfId="55896" xr:uid="{D70F8E61-0A68-4FAC-A1D6-2191E7DEBD58}"/>
    <cellStyle name="Calculation 4 5 4 3" xfId="3694" xr:uid="{770D58F1-A684-4DC5-9D39-3F9B486451DA}"/>
    <cellStyle name="Calculation 4 5 4 3 2" xfId="25591" xr:uid="{2D3C72F9-C9F6-4A7A-84B9-65172D4A88CD}"/>
    <cellStyle name="Calculation 4 5 4 4" xfId="38923" xr:uid="{F2BF38AD-4743-402D-A3C7-B4DE78E31BFE}"/>
    <cellStyle name="Calculation 4 5 4 5" xfId="49114" xr:uid="{50E78E14-F131-4FAC-B373-D833A5D12F79}"/>
    <cellStyle name="Calculation 4 5 5" xfId="1776" xr:uid="{4C546EC2-E518-4526-BA9D-8906A05153B5}"/>
    <cellStyle name="Calculation 4 5 5 2" xfId="6095" xr:uid="{11141B57-F4E5-4B7E-AED2-E4E7DC411CA5}"/>
    <cellStyle name="Calculation 4 5 5 2 2" xfId="8681" xr:uid="{851A09D7-AB16-48AF-B793-FDBAF68FFF65}"/>
    <cellStyle name="Calculation 4 5 5 2 2 2" xfId="17670" xr:uid="{BD937C5D-AC09-4DF1-9D03-E0CFDF47C861}"/>
    <cellStyle name="Calculation 4 5 5 2 2 2 2" xfId="38671" xr:uid="{03955889-1729-4765-A4FC-3CB112ED65E3}"/>
    <cellStyle name="Calculation 4 5 5 2 2 3" xfId="32352" xr:uid="{D862E4AE-9508-46C9-8260-8077E9783340}"/>
    <cellStyle name="Calculation 4 5 5 2 3" xfId="11318" xr:uid="{BEE99A6F-80D5-4F90-86AF-7289505EF610}"/>
    <cellStyle name="Calculation 4 5 5 2 3 2" xfId="20307" xr:uid="{CF882829-4E41-482F-8C0E-65068A0D6C44}"/>
    <cellStyle name="Calculation 4 5 5 2 3 2 2" xfId="23387" xr:uid="{1CAE291F-DB43-43C4-9063-49586578403E}"/>
    <cellStyle name="Calculation 4 5 5 2 3 3" xfId="40521" xr:uid="{4EDF5951-B28B-4FD2-AC55-9433596E77AA}"/>
    <cellStyle name="Calculation 4 5 5 2 4" xfId="15084" xr:uid="{D58E9F58-D32D-455E-B91A-63F94CA802B9}"/>
    <cellStyle name="Calculation 4 5 5 2 4 2" xfId="39034" xr:uid="{ACDC849F-09F3-495C-BD19-E0CD0C6D5B44}"/>
    <cellStyle name="Calculation 4 5 5 2 5" xfId="28192" xr:uid="{C579D092-76CA-4986-9206-3B3A084B7723}"/>
    <cellStyle name="Calculation 4 5 5 2 6" xfId="58214" xr:uid="{63F811EB-1790-41D8-8C62-FDE9A05D3D73}"/>
    <cellStyle name="Calculation 4 5 5 3" xfId="4213" xr:uid="{E56BD79D-A925-40A0-9C41-A5C0C0DF95FD}"/>
    <cellStyle name="Calculation 4 5 5 3 2" xfId="27896" xr:uid="{70720E0F-C0FA-4985-82E4-790FF51811D2}"/>
    <cellStyle name="Calculation 4 5 5 4" xfId="39409" xr:uid="{D3535A70-343F-4917-AC60-D8F7E3BB675D}"/>
    <cellStyle name="Calculation 4 5 5 5" xfId="51432" xr:uid="{EC4B379F-9CC0-4992-AAC4-92E9AEDE4AA9}"/>
    <cellStyle name="Calculation 4 5 6" xfId="1804" xr:uid="{D5254430-8BCA-49B3-98AA-2FFDE4288D55}"/>
    <cellStyle name="Calculation 4 5 6 2" xfId="6121" xr:uid="{ACF46B5F-9C23-4F02-AFA0-6EED9EF16A4D}"/>
    <cellStyle name="Calculation 4 5 6 2 2" xfId="8707" xr:uid="{728C7AD2-6F24-4849-9413-F457FF75543E}"/>
    <cellStyle name="Calculation 4 5 6 2 2 2" xfId="17696" xr:uid="{45AD6FD8-A519-47F0-9D22-2D9C63696832}"/>
    <cellStyle name="Calculation 4 5 6 2 2 2 2" xfId="36900" xr:uid="{D59F5672-4335-4231-93C5-01D715D8AEAA}"/>
    <cellStyle name="Calculation 4 5 6 2 2 3" xfId="24533" xr:uid="{6209A545-8B01-4547-A326-E7088F73BEC4}"/>
    <cellStyle name="Calculation 4 5 6 2 3" xfId="11344" xr:uid="{3D5136C6-9E5A-4474-8D00-5AE2B05477DB}"/>
    <cellStyle name="Calculation 4 5 6 2 3 2" xfId="20333" xr:uid="{B73A9915-1841-45F5-B7DC-8EC24C3DB672}"/>
    <cellStyle name="Calculation 4 5 6 2 3 2 2" xfId="33747" xr:uid="{C9F0819A-8234-497A-8A59-51B4BE294957}"/>
    <cellStyle name="Calculation 4 5 6 2 3 3" xfId="32287" xr:uid="{37CF26E4-CE38-471D-A325-243CD827F1B2}"/>
    <cellStyle name="Calculation 4 5 6 2 4" xfId="15110" xr:uid="{98B7B9E2-8482-4E6B-B61B-1799FA34588E}"/>
    <cellStyle name="Calculation 4 5 6 2 4 2" xfId="39113" xr:uid="{D35C9ED6-AC4A-4174-AC70-603B845FC33B}"/>
    <cellStyle name="Calculation 4 5 6 2 5" xfId="25021" xr:uid="{D4225AD7-172F-4F59-9A8D-7DCC3B2BEC0F}"/>
    <cellStyle name="Calculation 4 5 6 2 6" xfId="54062" xr:uid="{453BE3A6-EC54-4759-97DD-018B146FF206}"/>
    <cellStyle name="Calculation 4 5 6 3" xfId="4241" xr:uid="{E5DE9C2F-B06B-4749-8624-AFA8D9B062C0}"/>
    <cellStyle name="Calculation 4 5 6 3 2" xfId="42147" xr:uid="{DBDBE075-05E0-4DE1-8C27-EFBFD1345C72}"/>
    <cellStyle name="Calculation 4 5 6 4" xfId="23857" xr:uid="{7C9E59C6-6D25-4CD4-8274-C64F28A78876}"/>
    <cellStyle name="Calculation 4 5 6 5" xfId="47389" xr:uid="{A53B7C94-38B8-414A-B3C6-28765EC21D71}"/>
    <cellStyle name="Calculation 4 5 7" xfId="2687" xr:uid="{D2658516-40AF-46F7-B3C4-E52BE3573DCF}"/>
    <cellStyle name="Calculation 4 5 7 2" xfId="6877" xr:uid="{D2167595-B2AA-4B48-A0A0-4B0D08A72D23}"/>
    <cellStyle name="Calculation 4 5 7 2 2" xfId="12019" xr:uid="{969573E4-D4CC-4264-9CD3-41361A722D6F}"/>
    <cellStyle name="Calculation 4 5 7 2 2 2" xfId="21008" xr:uid="{4A7C3809-DBD3-40AE-B164-7C21B85C9C66}"/>
    <cellStyle name="Calculation 4 5 7 2 2 2 2" xfId="24000" xr:uid="{11015230-92B3-445F-B878-18657177A021}"/>
    <cellStyle name="Calculation 4 5 7 2 2 3" xfId="35100" xr:uid="{C4615676-192E-4B21-A172-05767981E7FF}"/>
    <cellStyle name="Calculation 4 5 7 2 3" xfId="12844" xr:uid="{1340A073-EA93-42EA-B018-A198BAD7578C}"/>
    <cellStyle name="Calculation 4 5 7 2 3 2" xfId="21833" xr:uid="{3D77FB70-644C-4DA4-A4BD-11136535A4FA}"/>
    <cellStyle name="Calculation 4 5 7 2 3 2 2" xfId="22162" xr:uid="{4900F2AC-4D29-4C8C-A302-AA6D13BBB956}"/>
    <cellStyle name="Calculation 4 5 7 2 3 3" xfId="41815" xr:uid="{0D56EBFF-EAB7-4AEA-B086-F5BA071AC094}"/>
    <cellStyle name="Calculation 4 5 7 2 4" xfId="15866" xr:uid="{26379FE5-2F2B-45AD-BA60-F7FBB2EDBC8C}"/>
    <cellStyle name="Calculation 4 5 7 2 4 2" xfId="24540" xr:uid="{FF54EB72-48EA-4263-AA44-7A97CE6941E8}"/>
    <cellStyle name="Calculation 4 5 7 2 5" xfId="37449" xr:uid="{E2006A51-8E50-4288-82F2-BB2DAF94D7C9}"/>
    <cellStyle name="Calculation 4 5 7 3" xfId="9448" xr:uid="{5B5C42BE-55E0-4F10-8EB3-F963B9B12AE2}"/>
    <cellStyle name="Calculation 4 5 7 3 2" xfId="18437" xr:uid="{2665EBCC-22DC-40B6-9DA1-610E1AC09AE7}"/>
    <cellStyle name="Calculation 4 5 7 3 2 2" xfId="40463" xr:uid="{046EE44D-5B25-4643-9D4C-486C6BCCA091}"/>
    <cellStyle name="Calculation 4 5 7 3 3" xfId="22582" xr:uid="{ED2FA7FF-A994-465B-95EC-58E49A31AA65}"/>
    <cellStyle name="Calculation 4 5 7 4" xfId="36963" xr:uid="{9485D809-D1C9-46EA-BD50-23E5907B1A50}"/>
    <cellStyle name="Calculation 4 5 7 5" xfId="52680" xr:uid="{B2765892-078D-4BDD-9F7E-D1E3615D4BAD}"/>
    <cellStyle name="Calculation 4 5 8" xfId="2552" xr:uid="{ED0F34BC-7BDF-45D3-AA37-B44EB5415699}"/>
    <cellStyle name="Calculation 4 5 8 2" xfId="6793" xr:uid="{8F7E5482-59FA-4045-ACE3-61EA121C1C0D}"/>
    <cellStyle name="Calculation 4 5 8 2 2" xfId="15782" xr:uid="{B0E04A3F-46B2-44B6-8DCC-3369E6948BD3}"/>
    <cellStyle name="Calculation 4 5 8 2 2 2" xfId="42280" xr:uid="{8B4C8F96-3EBB-4724-988D-A406E4F28B66}"/>
    <cellStyle name="Calculation 4 5 8 2 3" xfId="25635" xr:uid="{49DBA828-D1F6-499E-A244-A415EAD27531}"/>
    <cellStyle name="Calculation 4 5 8 3" xfId="9363" xr:uid="{C9456050-449C-4791-B325-4D344943F811}"/>
    <cellStyle name="Calculation 4 5 8 3 2" xfId="18352" xr:uid="{0290C989-1049-412A-A17E-26FBE87DC856}"/>
    <cellStyle name="Calculation 4 5 8 3 2 2" xfId="25142" xr:uid="{A6F2C0B0-5330-4291-BD4F-C86433A1FA31}"/>
    <cellStyle name="Calculation 4 5 8 3 3" xfId="23751" xr:uid="{D6301A00-E27C-48A9-85C9-E3D592203D7B}"/>
    <cellStyle name="Calculation 4 5 8 4" xfId="13406" xr:uid="{70629F6C-55EB-4544-97C9-8E459426E47F}"/>
    <cellStyle name="Calculation 4 5 8 4 2" xfId="36651" xr:uid="{3DE219E2-808D-4AD1-8551-54AEA2972759}"/>
    <cellStyle name="Calculation 4 5 8 5" xfId="42033" xr:uid="{8A090191-EC72-4E44-94BF-D0F810BA45C7}"/>
    <cellStyle name="Calculation 4 5 9" xfId="6521" xr:uid="{C66CE3BE-2743-427C-A667-41994BFC44D0}"/>
    <cellStyle name="Calculation 4 5 9 2" xfId="11742" xr:uid="{45A85477-729C-420F-82D6-2FC1E7CA8DDF}"/>
    <cellStyle name="Calculation 4 5 9 2 2" xfId="20731" xr:uid="{B331B29C-3AEF-40C1-94BD-C74E1DF7E7D8}"/>
    <cellStyle name="Calculation 4 5 9 2 2 2" xfId="43652" xr:uid="{76321CCB-7FE1-4569-9ED1-C0711C687EEF}"/>
    <cellStyle name="Calculation 4 5 9 2 3" xfId="37848" xr:uid="{87B1EE6D-422E-4149-B1BF-252A78AD31B6}"/>
    <cellStyle name="Calculation 4 5 9 3" xfId="15510" xr:uid="{ABA9A109-48FB-4888-BEDB-995054260E51}"/>
    <cellStyle name="Calculation 4 5 9 3 2" xfId="22326" xr:uid="{B8A4536A-EF44-4EF1-9378-44F87913BCC6}"/>
    <cellStyle name="Calculation 4 5 9 4" xfId="25915" xr:uid="{738594C2-ECFA-4997-A9C2-274C1E24684C}"/>
    <cellStyle name="Calculation 4 6" xfId="359" xr:uid="{539654A3-DF3E-4C5E-9386-143E67234F6A}"/>
    <cellStyle name="Calculation 4 6 10" xfId="9230" xr:uid="{B8229A85-2CE7-4C27-AD18-75C914AE9689}"/>
    <cellStyle name="Calculation 4 6 10 2" xfId="18219" xr:uid="{ADDCCDBA-74CB-4204-B033-5C9C527BA12B}"/>
    <cellStyle name="Calculation 4 6 10 2 2" xfId="22507" xr:uid="{68491CDE-31CC-4356-A190-BC8C40382C7D}"/>
    <cellStyle name="Calculation 4 6 10 3" xfId="27532" xr:uid="{6CB51DED-BC82-477B-9961-3473F20EEEAB}"/>
    <cellStyle name="Calculation 4 6 11" xfId="9748" xr:uid="{C8111B5F-A96E-4A80-86B0-294802C3FD8C}"/>
    <cellStyle name="Calculation 4 6 11 2" xfId="18737" xr:uid="{D131DF64-59CB-4108-BF00-8E46E26368B6}"/>
    <cellStyle name="Calculation 4 6 11 2 2" xfId="35432" xr:uid="{CFFA4097-7916-43A6-B817-8542A72E9160}"/>
    <cellStyle name="Calculation 4 6 11 3" xfId="32281" xr:uid="{27935531-5F3B-4163-9C12-D6F0DEA93291}"/>
    <cellStyle name="Calculation 4 6 12" xfId="2365" xr:uid="{3508D57C-7588-4B0C-9F76-5E582EC75092}"/>
    <cellStyle name="Calculation 4 6 12 2" xfId="29848" xr:uid="{4AAC9960-E543-4387-89C9-F100AA2368F1}"/>
    <cellStyle name="Calculation 4 6 13" xfId="13274" xr:uid="{EFCD464C-D9CF-4FFC-8F2F-DAAD4CA7862A}"/>
    <cellStyle name="Calculation 4 6 13 2" xfId="34174" xr:uid="{2E747704-A772-453A-951A-4258CD9FFB20}"/>
    <cellStyle name="Calculation 4 6 14" xfId="42387" xr:uid="{30E2308D-9732-4AC3-B07B-C354168AE067}"/>
    <cellStyle name="Calculation 4 6 15" xfId="44434" xr:uid="{48EAC053-CC61-4B50-8F04-66A35E986520}"/>
    <cellStyle name="Calculation 4 6 16" xfId="45670" xr:uid="{CE9B993F-5274-4B40-B486-EB85CACB1952}"/>
    <cellStyle name="Calculation 4 6 2" xfId="708" xr:uid="{AC90E04A-467F-4D51-84A9-5DEED4C883EA}"/>
    <cellStyle name="Calculation 4 6 2 2" xfId="5084" xr:uid="{9CFDAF6E-982B-493D-B409-69FAC41E4B14}"/>
    <cellStyle name="Calculation 4 6 2 2 2" xfId="7670" xr:uid="{62164EAD-0EFB-4C07-BECE-D046270D0BA6}"/>
    <cellStyle name="Calculation 4 6 2 2 2 2" xfId="16659" xr:uid="{B4D9E81C-3A6B-4BCF-B261-E1E6C4F8D70D}"/>
    <cellStyle name="Calculation 4 6 2 2 2 2 2" xfId="30607" xr:uid="{0840BE0A-D7F0-4126-908C-01383AF50B64}"/>
    <cellStyle name="Calculation 4 6 2 2 2 3" xfId="37599" xr:uid="{038D1216-7936-4066-BC28-F3DA44617C5F}"/>
    <cellStyle name="Calculation 4 6 2 2 2 4" xfId="56458" xr:uid="{48CF360C-B1F6-4D94-BB06-AD58118CAAC5}"/>
    <cellStyle name="Calculation 4 6 2 2 3" xfId="10307" xr:uid="{6474D3A5-F2D9-473E-82E8-7840068BB97F}"/>
    <cellStyle name="Calculation 4 6 2 2 3 2" xfId="19296" xr:uid="{2708156D-286F-4E0B-BC74-A6A9290C6F9B}"/>
    <cellStyle name="Calculation 4 6 2 2 3 2 2" xfId="29214" xr:uid="{30D2BA98-992B-4972-9AEF-EE2F0C8CE7A7}"/>
    <cellStyle name="Calculation 4 6 2 2 3 3" xfId="34800" xr:uid="{D09C6060-86E6-4C63-8ECF-652817981D22}"/>
    <cellStyle name="Calculation 4 6 2 2 4" xfId="14073" xr:uid="{D256C8CB-67BF-4152-8F7D-B6B3CB450FDB}"/>
    <cellStyle name="Calculation 4 6 2 2 4 2" xfId="36146" xr:uid="{8EEDBFCB-3778-4CC3-9C69-9ABF0B0EDE41}"/>
    <cellStyle name="Calculation 4 6 2 2 5" xfId="24827" xr:uid="{851F486B-6D35-48BB-B1C5-5BE94C6BA175}"/>
    <cellStyle name="Calculation 4 6 2 2 6" xfId="49676" xr:uid="{EAA2B731-3DEC-4578-BD9D-B10648BAE771}"/>
    <cellStyle name="Calculation 4 6 2 3" xfId="3145" xr:uid="{0D6EE034-AA36-4A2E-8409-C81375672426}"/>
    <cellStyle name="Calculation 4 6 2 3 2" xfId="42272" xr:uid="{82DBE2A5-D9DC-47D6-8265-F90B22E4E702}"/>
    <cellStyle name="Calculation 4 6 2 3 2 2" xfId="58738" xr:uid="{F49F40C4-5F57-4A0D-A330-3FB4485DCBCA}"/>
    <cellStyle name="Calculation 4 6 2 3 3" xfId="51957" xr:uid="{338EB0E5-1B80-4918-81ED-8577834A03B5}"/>
    <cellStyle name="Calculation 4 6 2 4" xfId="41437" xr:uid="{982F05D4-CDAF-49E5-B287-239A2CE831AB}"/>
    <cellStyle name="Calculation 4 6 2 4 2" xfId="54597" xr:uid="{51A33923-A88A-4A04-8A1D-31471A7C55AB}"/>
    <cellStyle name="Calculation 4 6 2 4 3" xfId="47793" xr:uid="{2E75D6C4-EAD7-4E42-8DF6-F946F00B11AF}"/>
    <cellStyle name="Calculation 4 6 2 5" xfId="52992" xr:uid="{EE87BDEB-6625-4B0C-B435-2C349D5C9022}"/>
    <cellStyle name="Calculation 4 6 2 6" xfId="46179" xr:uid="{EC418824-5EEF-4DB0-9C63-5450E87FE7FF}"/>
    <cellStyle name="Calculation 4 6 3" xfId="1053" xr:uid="{483DAB1F-6DF9-40AE-AE9D-2F1E15CE70AB}"/>
    <cellStyle name="Calculation 4 6 3 2" xfId="5405" xr:uid="{AFF455C8-1D7A-41BE-9C6B-00490ABD8024}"/>
    <cellStyle name="Calculation 4 6 3 2 2" xfId="7991" xr:uid="{C5233EFF-954D-47BF-A283-5EC4BC54D721}"/>
    <cellStyle name="Calculation 4 6 3 2 2 2" xfId="16980" xr:uid="{D5940EC5-CC6B-4236-AD96-0134CE2EFBD1}"/>
    <cellStyle name="Calculation 4 6 3 2 2 2 2" xfId="38381" xr:uid="{948C4965-C24F-4272-B8AB-9D69FC53C1B5}"/>
    <cellStyle name="Calculation 4 6 3 2 2 3" xfId="30118" xr:uid="{196891C8-2207-4DAD-A883-7676C13C2A3E}"/>
    <cellStyle name="Calculation 4 6 3 2 2 4" xfId="56860" xr:uid="{CFBD97DE-5A80-4F77-BE93-AF8127DF79DF}"/>
    <cellStyle name="Calculation 4 6 3 2 3" xfId="10628" xr:uid="{66A237DA-8D4D-4070-A2C0-2BBA16C75C28}"/>
    <cellStyle name="Calculation 4 6 3 2 3 2" xfId="19617" xr:uid="{8B2AE083-C372-45C0-9F69-8CEA960BDE9B}"/>
    <cellStyle name="Calculation 4 6 3 2 3 2 2" xfId="27403" xr:uid="{8C64F5B6-50DE-4979-AA22-5FF201EC40A2}"/>
    <cellStyle name="Calculation 4 6 3 2 3 3" xfId="38908" xr:uid="{7D05F3CA-7942-49DD-9FB5-ED0B8640E02C}"/>
    <cellStyle name="Calculation 4 6 3 2 4" xfId="14394" xr:uid="{535A4F26-0DD1-48D6-BA31-156207865DBA}"/>
    <cellStyle name="Calculation 4 6 3 2 4 2" xfId="28799" xr:uid="{5CFFB73C-82B2-4299-AA55-9C8D4BEC51F2}"/>
    <cellStyle name="Calculation 4 6 3 2 5" xfId="25972" xr:uid="{4C182745-DA17-4FBD-B31A-3EBFED3A7E28}"/>
    <cellStyle name="Calculation 4 6 3 2 6" xfId="50078" xr:uid="{7C546930-7AF9-42E1-8EC9-69F6953951D8}"/>
    <cellStyle name="Calculation 4 6 3 3" xfId="3490" xr:uid="{977D5248-C8B3-4A26-9AFB-F34876C12583}"/>
    <cellStyle name="Calculation 4 6 3 3 2" xfId="28624" xr:uid="{9FFCC9CF-63B8-4D48-9783-B6214957BF89}"/>
    <cellStyle name="Calculation 4 6 3 3 2 2" xfId="57641" xr:uid="{E853FE76-0C62-4D1A-9110-4E76493530C1}"/>
    <cellStyle name="Calculation 4 6 3 3 3" xfId="50859" xr:uid="{A533AA41-C6F5-4CBE-9B74-AE71193139FA}"/>
    <cellStyle name="Calculation 4 6 3 4" xfId="28411" xr:uid="{C2932066-DA67-45B9-8CBE-F74BB0CCA2DC}"/>
    <cellStyle name="Calculation 4 6 3 4 2" xfId="54987" xr:uid="{49D77A9E-2582-430E-B10B-2D28C5FACC85}"/>
    <cellStyle name="Calculation 4 6 3 4 3" xfId="48195" xr:uid="{A6E38E6F-4C8C-4056-B7E3-1E2934FDEAA4}"/>
    <cellStyle name="Calculation 4 6 3 5" xfId="53287" xr:uid="{12654E9C-CA3F-46AD-B3CC-2A2C59188162}"/>
    <cellStyle name="Calculation 4 6 3 6" xfId="46581" xr:uid="{593C33AC-D2CF-4FE9-91A7-B0BE33F88321}"/>
    <cellStyle name="Calculation 4 6 4" xfId="1397" xr:uid="{69E59826-0687-4F1F-B7FB-75C17503EB39}"/>
    <cellStyle name="Calculation 4 6 4 2" xfId="5742" xr:uid="{E5FEA75B-CF07-4598-880A-E80917328824}"/>
    <cellStyle name="Calculation 4 6 4 2 2" xfId="8328" xr:uid="{385920B6-1187-4C62-B400-622719AE4467}"/>
    <cellStyle name="Calculation 4 6 4 2 2 2" xfId="17317" xr:uid="{55D00785-D91A-4DCA-BE51-49E4F39E49B1}"/>
    <cellStyle name="Calculation 4 6 4 2 2 2 2" xfId="34133" xr:uid="{A5BFF62F-797A-4187-8497-A3A4687EA887}"/>
    <cellStyle name="Calculation 4 6 4 2 2 3" xfId="35299" xr:uid="{F41CB963-F30C-4729-AFC6-6FFEC430513D}"/>
    <cellStyle name="Calculation 4 6 4 2 3" xfId="10965" xr:uid="{D0A439F5-3127-4BD8-8610-128318D149BF}"/>
    <cellStyle name="Calculation 4 6 4 2 3 2" xfId="19954" xr:uid="{C01A5747-300F-4C47-94D9-FC13B536D2DB}"/>
    <cellStyle name="Calculation 4 6 4 2 3 2 2" xfId="39900" xr:uid="{36B595A1-19CA-4E2C-9D9C-246512249AB4}"/>
    <cellStyle name="Calculation 4 6 4 2 3 3" xfId="42790" xr:uid="{53292552-97EE-45E6-ABC4-1951529069CC}"/>
    <cellStyle name="Calculation 4 6 4 2 4" xfId="14731" xr:uid="{5CB0C1F1-85BA-44C1-BD85-8179C4DB8B12}"/>
    <cellStyle name="Calculation 4 6 4 2 4 2" xfId="38224" xr:uid="{0D95C5C1-810A-43F2-A32F-E0D07506CB97}"/>
    <cellStyle name="Calculation 4 6 4 2 5" xfId="22379" xr:uid="{51AF4EBA-1372-4727-9335-13B1D2128B4C}"/>
    <cellStyle name="Calculation 4 6 4 2 6" xfId="55986" xr:uid="{101AA5F9-F966-4BC0-A511-A0973EF2B5D2}"/>
    <cellStyle name="Calculation 4 6 4 3" xfId="3834" xr:uid="{4D78D678-5279-44C8-B000-991472A846CD}"/>
    <cellStyle name="Calculation 4 6 4 3 2" xfId="41933" xr:uid="{CBDB531D-93AB-403F-A994-8ABD13B95475}"/>
    <cellStyle name="Calculation 4 6 4 4" xfId="24393" xr:uid="{1CC73550-813B-465F-9DEF-7F3B18ED75B7}"/>
    <cellStyle name="Calculation 4 6 4 5" xfId="49204" xr:uid="{47B046F2-160B-441D-AAD4-F403BE8D069C}"/>
    <cellStyle name="Calculation 4 6 5" xfId="1783" xr:uid="{7F8658B5-9AC7-4208-9553-988BBA6CCE9D}"/>
    <cellStyle name="Calculation 4 6 5 2" xfId="6101" xr:uid="{1B4AF0D7-9CC2-4621-91C2-3F53E818B5A7}"/>
    <cellStyle name="Calculation 4 6 5 2 2" xfId="8687" xr:uid="{E2E6ED02-2D50-4A9C-9DA9-8E5FCF43781C}"/>
    <cellStyle name="Calculation 4 6 5 2 2 2" xfId="17676" xr:uid="{1313503B-7CE1-4E18-8130-D70608E90936}"/>
    <cellStyle name="Calculation 4 6 5 2 2 2 2" xfId="26810" xr:uid="{8631C03F-A34C-4B39-8D3C-B41EE86F5197}"/>
    <cellStyle name="Calculation 4 6 5 2 2 3" xfId="42874" xr:uid="{02C1147F-1324-444D-B40A-06B1C31C2076}"/>
    <cellStyle name="Calculation 4 6 5 2 3" xfId="11324" xr:uid="{8366BAAC-84C8-4487-B0DF-10BA7C8CC9DB}"/>
    <cellStyle name="Calculation 4 6 5 2 3 2" xfId="20313" xr:uid="{B1E682A8-6A01-48BC-A5E6-45DB0E12F492}"/>
    <cellStyle name="Calculation 4 6 5 2 3 2 2" xfId="25631" xr:uid="{7108A403-B304-4302-969A-C79ED386C1ED}"/>
    <cellStyle name="Calculation 4 6 5 2 3 3" xfId="44102" xr:uid="{79C065E4-CAAF-4301-9353-AC4D50CD07DE}"/>
    <cellStyle name="Calculation 4 6 5 2 4" xfId="15090" xr:uid="{B398A612-1734-499E-8F25-760F798F2D35}"/>
    <cellStyle name="Calculation 4 6 5 2 4 2" xfId="26253" xr:uid="{B874CEA7-9669-40B6-8AE3-B6FF1859B446}"/>
    <cellStyle name="Calculation 4 6 5 2 5" xfId="22283" xr:uid="{36967BD8-66B6-4A66-BA33-659EE2B20A20}"/>
    <cellStyle name="Calculation 4 6 5 2 6" xfId="58423" xr:uid="{E10226DF-6068-459B-A9DC-A1AB26ABEA36}"/>
    <cellStyle name="Calculation 4 6 5 3" xfId="4220" xr:uid="{2903C7BE-ADB3-4D4F-8A1E-C7481D654274}"/>
    <cellStyle name="Calculation 4 6 5 3 2" xfId="24615" xr:uid="{3F47C24A-C46F-44AE-AB09-5FDDE0EB0E6B}"/>
    <cellStyle name="Calculation 4 6 5 4" xfId="35294" xr:uid="{6B55F8AA-A922-41A3-9D9B-F6AB0B372948}"/>
    <cellStyle name="Calculation 4 6 5 5" xfId="51642" xr:uid="{99F16EDB-2A0C-4D56-B17B-CA505650EED2}"/>
    <cellStyle name="Calculation 4 6 6" xfId="2016" xr:uid="{117DB9F4-0F15-43CF-A77C-560184CB559A}"/>
    <cellStyle name="Calculation 4 6 6 2" xfId="6324" xr:uid="{FCDE4A45-D934-4CC2-9D54-CD439153AF66}"/>
    <cellStyle name="Calculation 4 6 6 2 2" xfId="8910" xr:uid="{26C75F4B-5A54-47BF-A9B8-927003854E83}"/>
    <cellStyle name="Calculation 4 6 6 2 2 2" xfId="17899" xr:uid="{C77D1EF2-3BC4-498C-B97C-FD636054CA4F}"/>
    <cellStyle name="Calculation 4 6 6 2 2 2 2" xfId="35496" xr:uid="{02F2AFFE-2E9F-4138-8165-6E2BC6240235}"/>
    <cellStyle name="Calculation 4 6 6 2 2 3" xfId="27507" xr:uid="{FAE69813-9E22-4B29-AEDF-6439B34F1A0E}"/>
    <cellStyle name="Calculation 4 6 6 2 3" xfId="11547" xr:uid="{32B20609-6E9D-4E2D-A180-925432C14EDD}"/>
    <cellStyle name="Calculation 4 6 6 2 3 2" xfId="20536" xr:uid="{E4C79153-314C-4ED8-B79A-5CC085D50B09}"/>
    <cellStyle name="Calculation 4 6 6 2 3 2 2" xfId="31832" xr:uid="{60AC653A-6EE1-483C-A542-FC6B657469DC}"/>
    <cellStyle name="Calculation 4 6 6 2 3 3" xfId="43780" xr:uid="{8E1F6337-CFC0-4C39-8598-7285B2DF1EC8}"/>
    <cellStyle name="Calculation 4 6 6 2 4" xfId="15313" xr:uid="{E07E53CF-F96C-420D-B3AB-31D0289313E3}"/>
    <cellStyle name="Calculation 4 6 6 2 4 2" xfId="24755" xr:uid="{D9758517-37DE-433C-9618-C7E8F049DD41}"/>
    <cellStyle name="Calculation 4 6 6 2 5" xfId="33400" xr:uid="{E486F75D-105E-4343-A761-70FE1663ED0E}"/>
    <cellStyle name="Calculation 4 6 6 2 6" xfId="54149" xr:uid="{CD011B4A-AD55-41F8-B55D-079406120EDC}"/>
    <cellStyle name="Calculation 4 6 6 3" xfId="4453" xr:uid="{A67D5674-3A65-4513-9E8C-4E6C1510769D}"/>
    <cellStyle name="Calculation 4 6 6 3 2" xfId="33202" xr:uid="{08F7D449-B463-4A3E-A2F1-A375F4A246F8}"/>
    <cellStyle name="Calculation 4 6 6 4" xfId="27836" xr:uid="{6F6AE8D0-4C86-4D92-8E6F-9D635F353103}"/>
    <cellStyle name="Calculation 4 6 6 5" xfId="47437" xr:uid="{55DA94A1-0658-4486-A928-5C6BE1200670}"/>
    <cellStyle name="Calculation 4 6 7" xfId="2827" xr:uid="{F08BA863-8A80-40EC-8061-419A27CA4218}"/>
    <cellStyle name="Calculation 4 6 7 2" xfId="6977" xr:uid="{D5FCCF19-DF45-476D-B5B7-AF3ED8EDF48F}"/>
    <cellStyle name="Calculation 4 6 7 2 2" xfId="12106" xr:uid="{90187D1B-D729-426A-8730-110ABE80FADA}"/>
    <cellStyle name="Calculation 4 6 7 2 2 2" xfId="21095" xr:uid="{352A6680-FF23-4567-82A2-ACF2A31F06D1}"/>
    <cellStyle name="Calculation 4 6 7 2 2 2 2" xfId="33891" xr:uid="{2D617135-13AE-44FC-8DD0-C9D25B733A2B}"/>
    <cellStyle name="Calculation 4 6 7 2 2 3" xfId="30011" xr:uid="{CD43D95E-4F61-4465-83FC-B0B761ACCEA9}"/>
    <cellStyle name="Calculation 4 6 7 2 3" xfId="12924" xr:uid="{CEA90B60-93C2-4762-A79D-D00C992D7C8D}"/>
    <cellStyle name="Calculation 4 6 7 2 3 2" xfId="21913" xr:uid="{963AD354-A4EB-469E-9562-DB7F1DD407EB}"/>
    <cellStyle name="Calculation 4 6 7 2 3 2 2" xfId="37552" xr:uid="{7C5F8460-729F-4A20-8B08-F80ADB5103C2}"/>
    <cellStyle name="Calculation 4 6 7 2 3 3" xfId="33826" xr:uid="{F070D9E1-5B42-4C1C-8BB1-B2B728940703}"/>
    <cellStyle name="Calculation 4 6 7 2 4" xfId="15966" xr:uid="{B9F2B7A0-5AD8-4422-ABF5-0B8CA9250681}"/>
    <cellStyle name="Calculation 4 6 7 2 4 2" xfId="33509" xr:uid="{DEF6BD6D-AABA-4556-BB7C-33C6D3435D9F}"/>
    <cellStyle name="Calculation 4 6 7 2 5" xfId="39401" xr:uid="{D8B21DE4-9AEC-4545-B295-74E0D61E5625}"/>
    <cellStyle name="Calculation 4 6 7 3" xfId="9540" xr:uid="{A3EE7025-5225-4BB3-952B-FE6F6B94F5D3}"/>
    <cellStyle name="Calculation 4 6 7 3 2" xfId="18529" xr:uid="{200ADDC2-8962-48C5-B5D3-2377F48E8F54}"/>
    <cellStyle name="Calculation 4 6 7 3 2 2" xfId="22741" xr:uid="{1C0EC2D5-BB78-4CA3-BF8F-9228D5E14F73}"/>
    <cellStyle name="Calculation 4 6 7 3 3" xfId="27700" xr:uid="{69050D05-9E06-4A99-B71D-1A98FB455E74}"/>
    <cellStyle name="Calculation 4 6 7 4" xfId="41983" xr:uid="{E1ACD050-23F7-4DD1-9A59-8A95F43A10DD}"/>
    <cellStyle name="Calculation 4 6 7 5" xfId="52729" xr:uid="{80A43573-D9A5-451F-8642-B585B0D667FE}"/>
    <cellStyle name="Calculation 4 6 8" xfId="4760" xr:uid="{31A6AE67-63D6-4521-BC87-A3417590E181}"/>
    <cellStyle name="Calculation 4 6 8 2" xfId="7346" xr:uid="{BF5D485E-740A-41E1-A6C0-9BBB49CA38BB}"/>
    <cellStyle name="Calculation 4 6 8 2 2" xfId="16335" xr:uid="{C5555653-0849-4897-B6BA-066F6A02CECE}"/>
    <cellStyle name="Calculation 4 6 8 2 2 2" xfId="26622" xr:uid="{DE68D0BD-B21C-4A70-8603-8F18D0007B40}"/>
    <cellStyle name="Calculation 4 6 8 2 3" xfId="27729" xr:uid="{27B9741E-8D55-407E-89EC-8ABF35BAD926}"/>
    <cellStyle name="Calculation 4 6 8 3" xfId="9983" xr:uid="{A96520D6-EF6F-407B-9515-226F20E26CC0}"/>
    <cellStyle name="Calculation 4 6 8 3 2" xfId="18972" xr:uid="{5ACDA9AC-6A7D-4E1A-A3D0-31AF4CE9BC1C}"/>
    <cellStyle name="Calculation 4 6 8 3 2 2" xfId="29919" xr:uid="{DF56CEC1-E02C-4ABF-AF1A-C694AF34FC7F}"/>
    <cellStyle name="Calculation 4 6 8 3 3" xfId="34804" xr:uid="{06E16DA6-9440-4683-BF52-1C6D474B62A5}"/>
    <cellStyle name="Calculation 4 6 8 4" xfId="13749" xr:uid="{65E79C75-86F0-4019-B3C9-5D08AEEAF824}"/>
    <cellStyle name="Calculation 4 6 8 4 2" xfId="29530" xr:uid="{58295C59-4DF7-4510-988B-00D9FD1C418E}"/>
    <cellStyle name="Calculation 4 6 8 5" xfId="36747" xr:uid="{ED787DD8-5FF6-4A1D-9D8D-C13BB434867C}"/>
    <cellStyle name="Calculation 4 6 9" xfId="6661" xr:uid="{9364BAEB-6CB9-42CA-A148-218DC235240E}"/>
    <cellStyle name="Calculation 4 6 9 2" xfId="11867" xr:uid="{7EF67ECD-C5E6-43D7-B985-4E3ECB82C900}"/>
    <cellStyle name="Calculation 4 6 9 2 2" xfId="20856" xr:uid="{74C32BFF-B204-46C1-A05B-0D1B8B8BE2FE}"/>
    <cellStyle name="Calculation 4 6 9 2 2 2" xfId="41720" xr:uid="{1D780C1C-355C-4085-8309-29E6B28A6A98}"/>
    <cellStyle name="Calculation 4 6 9 2 3" xfId="34425" xr:uid="{43237923-7E7F-4845-8665-328860146949}"/>
    <cellStyle name="Calculation 4 6 9 3" xfId="15650" xr:uid="{40CCC24F-8240-4BD5-9814-E3D76A3FE770}"/>
    <cellStyle name="Calculation 4 6 9 3 2" xfId="39516" xr:uid="{FE2DA793-6709-4E25-91C9-766F25708536}"/>
    <cellStyle name="Calculation 4 6 9 4" xfId="37130" xr:uid="{CBAD0C14-0FBC-4DBA-A713-375E874D9F72}"/>
    <cellStyle name="Calculation 4 7" xfId="498" xr:uid="{50645EFB-898E-477C-A71C-48F8B5117D70}"/>
    <cellStyle name="Calculation 4 7 10" xfId="44472" xr:uid="{3A482C09-1649-4517-A009-004A006B99A6}"/>
    <cellStyle name="Calculation 4 7 11" xfId="45706" xr:uid="{07A3F257-5FB9-4B86-BEE6-F5D4CA9E4733}"/>
    <cellStyle name="Calculation 4 7 2" xfId="847" xr:uid="{1DA352D9-52EE-482E-A3C9-9BF5DB460D53}"/>
    <cellStyle name="Calculation 4 7 2 2" xfId="5216" xr:uid="{4FFD7F95-D9AE-4C55-A000-48B91CA2CEC8}"/>
    <cellStyle name="Calculation 4 7 2 2 2" xfId="7802" xr:uid="{3FE5465A-0170-40C3-8858-79E7EA2DC2E5}"/>
    <cellStyle name="Calculation 4 7 2 2 2 2" xfId="16791" xr:uid="{D6BFC647-1087-4291-8502-5F7BB84B377E}"/>
    <cellStyle name="Calculation 4 7 2 2 2 2 2" xfId="31188" xr:uid="{D6CFCF59-6AB7-4700-B361-199F79702D85}"/>
    <cellStyle name="Calculation 4 7 2 2 2 3" xfId="36755" xr:uid="{EAC36FB8-B9D5-462A-AADC-C3EAAFB9179C}"/>
    <cellStyle name="Calculation 4 7 2 2 2 4" xfId="56494" xr:uid="{3F5AC43B-2BCD-48ED-B941-2B06E2EE4A01}"/>
    <cellStyle name="Calculation 4 7 2 2 3" xfId="10439" xr:uid="{187F2354-D2A8-4C2B-9F70-B821BF9B7679}"/>
    <cellStyle name="Calculation 4 7 2 2 3 2" xfId="19428" xr:uid="{38C494A8-A01A-48C2-9DFC-323A6A21A28D}"/>
    <cellStyle name="Calculation 4 7 2 2 3 2 2" xfId="29122" xr:uid="{6259298C-E15E-41DB-87AE-1D23374367D0}"/>
    <cellStyle name="Calculation 4 7 2 2 3 3" xfId="40220" xr:uid="{FE04E416-F24E-4E19-A43D-E2E9F1D28EA7}"/>
    <cellStyle name="Calculation 4 7 2 2 4" xfId="14205" xr:uid="{A8E420B8-E182-4F8F-A8F3-2360E1B90E92}"/>
    <cellStyle name="Calculation 4 7 2 2 4 2" xfId="35821" xr:uid="{87294773-7B17-402B-9151-2EC8F5804444}"/>
    <cellStyle name="Calculation 4 7 2 2 5" xfId="36074" xr:uid="{964CB01E-8003-4496-BEB3-7BEEA714A5EB}"/>
    <cellStyle name="Calculation 4 7 2 2 6" xfId="49712" xr:uid="{3C92975D-C54F-4E8C-8D49-426D41F789E1}"/>
    <cellStyle name="Calculation 4 7 2 3" xfId="3284" xr:uid="{D6E5D8AB-6031-4E19-92D8-1A72B20009CF}"/>
    <cellStyle name="Calculation 4 7 2 3 2" xfId="25868" xr:uid="{C3200DC1-3B51-4EFE-9357-8CD1FE774F9D}"/>
    <cellStyle name="Calculation 4 7 2 3 2 2" xfId="57723" xr:uid="{14E0FCBA-E920-4C67-A0CB-2D378CBA66CE}"/>
    <cellStyle name="Calculation 4 7 2 3 3" xfId="50941" xr:uid="{3D420361-9EEA-4953-B21C-6EC92D17E901}"/>
    <cellStyle name="Calculation 4 7 2 4" xfId="32446" xr:uid="{463D7141-38BB-44B7-8219-5435884DC877}"/>
    <cellStyle name="Calculation 4 7 2 4 2" xfId="54633" xr:uid="{EE2FBE17-69EF-4394-AD97-F090A23C00D5}"/>
    <cellStyle name="Calculation 4 7 2 4 3" xfId="47829" xr:uid="{9AA58A5A-7F6C-47CF-A76F-ACE399C67681}"/>
    <cellStyle name="Calculation 4 7 2 5" xfId="53013" xr:uid="{125DBFBA-B31C-4C2F-8AC2-9B346A87214B}"/>
    <cellStyle name="Calculation 4 7 2 6" xfId="46215" xr:uid="{818BD040-7063-425A-9BE3-54F41567D6DD}"/>
    <cellStyle name="Calculation 4 7 3" xfId="1192" xr:uid="{3ACCBFBA-339D-4ADB-BB0A-EAA8AE284CB5}"/>
    <cellStyle name="Calculation 4 7 3 2" xfId="5537" xr:uid="{EFCD0009-2AB9-41C8-8296-230F261E0DED}"/>
    <cellStyle name="Calculation 4 7 3 2 2" xfId="8123" xr:uid="{144C3A99-B223-4773-80AF-941980FCB51E}"/>
    <cellStyle name="Calculation 4 7 3 2 2 2" xfId="17112" xr:uid="{C5A7EC7B-AFC3-4823-BA04-D49337DD9137}"/>
    <cellStyle name="Calculation 4 7 3 2 2 2 2" xfId="37124" xr:uid="{39E0DE34-6E6A-4775-801E-A9B9FE7E7881}"/>
    <cellStyle name="Calculation 4 7 3 2 2 3" xfId="30030" xr:uid="{A3A5380D-F72E-48B9-9B2A-0B9261FCD369}"/>
    <cellStyle name="Calculation 4 7 3 2 2 4" xfId="56896" xr:uid="{F0DA9DB6-70DC-4825-B75C-9D7A9C5BCBE9}"/>
    <cellStyle name="Calculation 4 7 3 2 3" xfId="10760" xr:uid="{10070493-38D6-4B04-8348-6A540D7CB373}"/>
    <cellStyle name="Calculation 4 7 3 2 3 2" xfId="19749" xr:uid="{AC41A7D0-ED3B-4738-A302-4599D45EB4B0}"/>
    <cellStyle name="Calculation 4 7 3 2 3 2 2" xfId="38289" xr:uid="{0A7A8996-DCE8-4747-B58D-EB3C4DDEADE9}"/>
    <cellStyle name="Calculation 4 7 3 2 3 3" xfId="22965" xr:uid="{5F5218F0-64A2-4BC9-BCB3-57D4EA1DE076}"/>
    <cellStyle name="Calculation 4 7 3 2 4" xfId="14526" xr:uid="{2A71B70D-A3DC-4574-B524-7669045AC9CB}"/>
    <cellStyle name="Calculation 4 7 3 2 4 2" xfId="25238" xr:uid="{702A80B0-DA0C-4151-8371-FF53F496017F}"/>
    <cellStyle name="Calculation 4 7 3 2 5" xfId="30147" xr:uid="{A0A54320-9225-4574-B6B2-D874D308F100}"/>
    <cellStyle name="Calculation 4 7 3 2 6" xfId="50114" xr:uid="{3C8B96FE-036F-45DF-984D-BA7682BF47F3}"/>
    <cellStyle name="Calculation 4 7 3 3" xfId="3629" xr:uid="{2A5A3CF6-86EC-4E05-9C44-924656EF0C3C}"/>
    <cellStyle name="Calculation 4 7 3 3 2" xfId="30629" xr:uid="{580E791C-8ADC-4D58-9B3F-37E3E89F51F3}"/>
    <cellStyle name="Calculation 4 7 3 3 2 2" xfId="55780" xr:uid="{153BB4EE-EA78-4D14-A0D8-48961CA56498}"/>
    <cellStyle name="Calculation 4 7 3 3 3" xfId="48997" xr:uid="{1B838C6F-A8F3-43EF-BBF6-2C5F090A96F1}"/>
    <cellStyle name="Calculation 4 7 3 4" xfId="39619" xr:uid="{FCFF1E44-46CA-45E4-8417-BCC96B04DFB6}"/>
    <cellStyle name="Calculation 4 7 3 4 2" xfId="55023" xr:uid="{5F132F8B-5CD0-4020-8C7E-16D6E9791BAA}"/>
    <cellStyle name="Calculation 4 7 3 4 3" xfId="48231" xr:uid="{BC741F66-0157-4DED-B875-3F82F7588435}"/>
    <cellStyle name="Calculation 4 7 3 5" xfId="53323" xr:uid="{B9CAC20E-4798-44AE-BC5E-30445D3EBC1B}"/>
    <cellStyle name="Calculation 4 7 3 6" xfId="46617" xr:uid="{94996B10-1251-4F99-8665-B2834E1245DF}"/>
    <cellStyle name="Calculation 4 7 4" xfId="1536" xr:uid="{9A02AAB3-6E59-4894-BFAF-79E2B4E97EC8}"/>
    <cellStyle name="Calculation 4 7 4 2" xfId="5881" xr:uid="{DA4EF65F-8681-4A29-8AC3-27AC45EE4F9B}"/>
    <cellStyle name="Calculation 4 7 4 2 2" xfId="8467" xr:uid="{52076961-3640-40A8-92CF-C1477D1C5D16}"/>
    <cellStyle name="Calculation 4 7 4 2 2 2" xfId="17456" xr:uid="{B4112845-8DEC-4DE0-BEFE-0737DBE49F87}"/>
    <cellStyle name="Calculation 4 7 4 2 2 2 2" xfId="29393" xr:uid="{28072DBE-63D9-4DA4-97F5-2627F1A476EF}"/>
    <cellStyle name="Calculation 4 7 4 2 2 3" xfId="37117" xr:uid="{12DEA505-8D6A-4E27-B07F-D5364FA42CF9}"/>
    <cellStyle name="Calculation 4 7 4 2 3" xfId="11104" xr:uid="{DD38F8E5-AE44-45C0-868D-C45381CB66E8}"/>
    <cellStyle name="Calculation 4 7 4 2 3 2" xfId="20093" xr:uid="{A3D53541-6384-4C64-B6BD-7F2097A9BF24}"/>
    <cellStyle name="Calculation 4 7 4 2 3 2 2" xfId="32400" xr:uid="{E28ACE63-8C88-4D57-A4B9-52D541887DDE}"/>
    <cellStyle name="Calculation 4 7 4 2 3 3" xfId="22698" xr:uid="{D0C8B7C5-C8A4-44FC-B40B-EDEADB6A07BA}"/>
    <cellStyle name="Calculation 4 7 4 2 4" xfId="14870" xr:uid="{72DF427D-E72D-4B9C-B8F2-FC8F8F9B8ECA}"/>
    <cellStyle name="Calculation 4 7 4 2 4 2" xfId="40851" xr:uid="{A9855628-C38E-4F44-BA8A-DE2539E31B5B}"/>
    <cellStyle name="Calculation 4 7 4 2 5" xfId="37460" xr:uid="{F5094340-0A35-47C6-A265-ABEE0870B0FF}"/>
    <cellStyle name="Calculation 4 7 4 2 6" xfId="56022" xr:uid="{4776A9EA-2795-4A25-96C7-E6B2C8DF29C5}"/>
    <cellStyle name="Calculation 4 7 4 3" xfId="3973" xr:uid="{72F72AEA-CBE6-4947-B552-D9BA37EB72C8}"/>
    <cellStyle name="Calculation 4 7 4 3 2" xfId="39084" xr:uid="{2D9BE21F-E52E-4EC5-8EFF-A98F43C17D75}"/>
    <cellStyle name="Calculation 4 7 4 4" xfId="38789" xr:uid="{5C4A585D-FFDE-4422-963D-CEA9D64EF63C}"/>
    <cellStyle name="Calculation 4 7 4 5" xfId="49240" xr:uid="{FD6D69F1-7B9E-4853-A96B-266A2A6C1D90}"/>
    <cellStyle name="Calculation 4 7 5" xfId="1848" xr:uid="{CFC8CFF1-7F4D-4B74-B730-E46FE4270EAC}"/>
    <cellStyle name="Calculation 4 7 5 2" xfId="6164" xr:uid="{EEE15B31-4DE9-42B8-8460-84355162656E}"/>
    <cellStyle name="Calculation 4 7 5 2 2" xfId="8750" xr:uid="{E00A2EBC-082A-4D60-BD2C-DE236A8FCCA0}"/>
    <cellStyle name="Calculation 4 7 5 2 2 2" xfId="17739" xr:uid="{55B294C2-5DC9-4154-8250-B4679FE98D48}"/>
    <cellStyle name="Calculation 4 7 5 2 2 2 2" xfId="23714" xr:uid="{685AAE8F-E624-41A4-A6E9-600EC49712EF}"/>
    <cellStyle name="Calculation 4 7 5 2 2 3" xfId="25911" xr:uid="{9C460C3E-A591-4F10-AAF1-7A08C52FF958}"/>
    <cellStyle name="Calculation 4 7 5 2 3" xfId="11387" xr:uid="{AA0C3A39-2FC7-42F4-8631-8D576BE8C223}"/>
    <cellStyle name="Calculation 4 7 5 2 3 2" xfId="20376" xr:uid="{680713A2-1F92-42B9-8833-BDDA9C33B18E}"/>
    <cellStyle name="Calculation 4 7 5 2 3 2 2" xfId="41206" xr:uid="{BCC5A458-EC03-48E4-8E69-348152E88EE7}"/>
    <cellStyle name="Calculation 4 7 5 2 3 3" xfId="31045" xr:uid="{8F12508A-CC34-416E-B5FD-C3DC754AEC1B}"/>
    <cellStyle name="Calculation 4 7 5 2 4" xfId="15153" xr:uid="{181A961F-98C8-4BD9-9BB8-F7423598F330}"/>
    <cellStyle name="Calculation 4 7 5 2 4 2" xfId="27328" xr:uid="{FFEB56E8-C25A-4CBF-9E48-65DB0FDBBED3}"/>
    <cellStyle name="Calculation 4 7 5 2 5" xfId="28793" xr:uid="{47A69EB4-CC2B-4F76-9481-8361CA196441}"/>
    <cellStyle name="Calculation 4 7 5 2 6" xfId="58180" xr:uid="{41FE2D6C-9DDB-4410-AA96-3E0D1F4E80B1}"/>
    <cellStyle name="Calculation 4 7 5 3" xfId="4285" xr:uid="{D4B46610-98C0-4FD3-9F8B-B47176F8C740}"/>
    <cellStyle name="Calculation 4 7 5 3 2" xfId="30448" xr:uid="{F75007FD-0D93-476C-B3C3-7D6A6D400B13}"/>
    <cellStyle name="Calculation 4 7 5 4" xfId="28760" xr:uid="{4A22F9EF-623D-48D5-8BD4-E45AA06B38F7}"/>
    <cellStyle name="Calculation 4 7 5 5" xfId="51398" xr:uid="{F85DB478-1A14-40D5-9DCF-A63DCD596C83}"/>
    <cellStyle name="Calculation 4 7 6" xfId="2155" xr:uid="{873E4483-FD35-44B5-A7E7-F4859BE4FB1F}"/>
    <cellStyle name="Calculation 4 7 6 2" xfId="6456" xr:uid="{95B56A94-D776-41AF-96F0-B0585A218F10}"/>
    <cellStyle name="Calculation 4 7 6 2 2" xfId="9042" xr:uid="{31A8662E-E192-4FC5-9B92-292555264B06}"/>
    <cellStyle name="Calculation 4 7 6 2 2 2" xfId="18031" xr:uid="{687F8B5D-87AE-491C-9C33-97E7C186107B}"/>
    <cellStyle name="Calculation 4 7 6 2 2 2 2" xfId="35695" xr:uid="{282E6A56-DA02-4BFE-AB50-707429BC87E2}"/>
    <cellStyle name="Calculation 4 7 6 2 2 3" xfId="33743" xr:uid="{1AA7BFE1-CD6C-411C-97B7-AFD435CB7037}"/>
    <cellStyle name="Calculation 4 7 6 2 3" xfId="11679" xr:uid="{D397D0C1-6F77-4C1A-8067-B2C3F1296270}"/>
    <cellStyle name="Calculation 4 7 6 2 3 2" xfId="20668" xr:uid="{49FEE8B0-9025-45E9-9589-DE8DC6EA597D}"/>
    <cellStyle name="Calculation 4 7 6 2 3 2 2" xfId="37240" xr:uid="{B7A22993-FA6F-410F-8D60-59DD5267BB5C}"/>
    <cellStyle name="Calculation 4 7 6 2 3 3" xfId="34864" xr:uid="{8F068817-4F2F-4264-B6F8-CA46879388C8}"/>
    <cellStyle name="Calculation 4 7 6 2 4" xfId="15445" xr:uid="{CB48E9FC-8FB6-440E-8C1D-85E47B6A1D06}"/>
    <cellStyle name="Calculation 4 7 6 2 4 2" xfId="39230" xr:uid="{E349B785-3203-4D60-BAF0-3EA92F6DC898}"/>
    <cellStyle name="Calculation 4 7 6 2 5" xfId="25482" xr:uid="{BF9B566B-56B1-4DDA-9BCC-930D1F58891F}"/>
    <cellStyle name="Calculation 4 7 6 2 6" xfId="54185" xr:uid="{918C4C98-1B78-4F2A-B814-3D2233CC011F}"/>
    <cellStyle name="Calculation 4 7 6 3" xfId="4592" xr:uid="{C34853B8-A014-479C-9A14-F24EEFABBD13}"/>
    <cellStyle name="Calculation 4 7 6 3 2" xfId="34601" xr:uid="{0587321C-E825-4A7F-9667-27CCDDD7C9B0}"/>
    <cellStyle name="Calculation 4 7 6 4" xfId="36618" xr:uid="{B669C134-4FD7-470A-8722-25EEFC2ECDDC}"/>
    <cellStyle name="Calculation 4 7 6 5" xfId="47448" xr:uid="{CC4AEF8D-131A-4553-BEC9-87D31D302D08}"/>
    <cellStyle name="Calculation 4 7 7" xfId="4892" xr:uid="{5425B414-BCB8-4F86-AB62-6CE0DC012367}"/>
    <cellStyle name="Calculation 4 7 7 2" xfId="7478" xr:uid="{FC9E41A3-845A-45A3-9454-7286885F5D31}"/>
    <cellStyle name="Calculation 4 7 7 2 2" xfId="16467" xr:uid="{CE6A9D7F-316C-4A49-B039-E28F26C97515}"/>
    <cellStyle name="Calculation 4 7 7 2 2 2" xfId="27623" xr:uid="{F038661C-7B84-45A4-91C6-C4831FDA95E6}"/>
    <cellStyle name="Calculation 4 7 7 2 3" xfId="33303" xr:uid="{C09D0FAC-0741-40E9-AC53-D5E68BD60303}"/>
    <cellStyle name="Calculation 4 7 7 3" xfId="10115" xr:uid="{9CF77445-EBCE-4E6E-8A4C-A9E57602E549}"/>
    <cellStyle name="Calculation 4 7 7 3 2" xfId="19104" xr:uid="{DA55F9CA-2797-4FF1-AB1C-40469B053363}"/>
    <cellStyle name="Calculation 4 7 7 3 2 2" xfId="40017" xr:uid="{B8F67BF8-AD43-4C5B-A225-FDD3B23CC13A}"/>
    <cellStyle name="Calculation 4 7 7 3 3" xfId="40216" xr:uid="{CB082C7B-0EDA-4E2B-8DA7-2AB0C01095D3}"/>
    <cellStyle name="Calculation 4 7 7 4" xfId="13881" xr:uid="{1FEDCDFB-4E2C-42FF-86D2-EF6B7C729B56}"/>
    <cellStyle name="Calculation 4 7 7 4 2" xfId="41748" xr:uid="{50B9E758-8930-45B7-AA92-08E998E0F487}"/>
    <cellStyle name="Calculation 4 7 7 5" xfId="43004" xr:uid="{F8EE1E5E-97A3-4EFC-8ABD-616DCB476A62}"/>
    <cellStyle name="Calculation 4 7 7 6" xfId="52750" xr:uid="{7130EF65-4712-4E7D-8978-706D6DD06F5A}"/>
    <cellStyle name="Calculation 4 7 8" xfId="2504" xr:uid="{54AAF6C2-2259-45EA-B319-1085CAC58F00}"/>
    <cellStyle name="Calculation 4 7 8 2" xfId="25454" xr:uid="{078030A9-FB9D-415B-A405-2C48CF34C34A}"/>
    <cellStyle name="Calculation 4 7 9" xfId="23768" xr:uid="{E8D171CD-02DF-4293-98E7-72EDCDD24051}"/>
    <cellStyle name="Calculation 4 8" xfId="202" xr:uid="{A60AF30B-AAD7-43E6-8FD7-A82C9C545174}"/>
    <cellStyle name="Calculation 4 8 2" xfId="2567" xr:uid="{BD1BF85B-974E-42C8-985F-84C93E6E820C}"/>
    <cellStyle name="Calculation 4 8 2 2" xfId="6808" xr:uid="{0CD30505-31E4-4944-AAD5-3CD9FFF1CC89}"/>
    <cellStyle name="Calculation 4 8 2 2 2" xfId="15797" xr:uid="{D3C10B8A-41BA-4B4C-8C70-2E98658AFE18}"/>
    <cellStyle name="Calculation 4 8 2 2 2 2" xfId="23092" xr:uid="{B52C58C4-58F9-4D16-AC17-88A052B3B0C3}"/>
    <cellStyle name="Calculation 4 8 2 2 2 3" xfId="56541" xr:uid="{7A79CF76-3BC8-4D69-8DAA-9F2A96209404}"/>
    <cellStyle name="Calculation 4 8 2 2 3" xfId="32639" xr:uid="{FB221DB5-841E-43F5-A7C7-9B48202347C4}"/>
    <cellStyle name="Calculation 4 8 2 2 4" xfId="49759" xr:uid="{714CAB23-E96D-49F2-BF4C-7A09F0A9E3BA}"/>
    <cellStyle name="Calculation 4 8 2 3" xfId="9378" xr:uid="{1E8B00DC-E862-46FE-8CD6-D0628CF4BC7E}"/>
    <cellStyle name="Calculation 4 8 2 3 2" xfId="18367" xr:uid="{AAA0A0F1-8814-46AF-AF50-D140481EB5CE}"/>
    <cellStyle name="Calculation 4 8 2 3 2 2" xfId="22547" xr:uid="{D78B81E3-9F85-45D4-B5EF-A747B67E5C26}"/>
    <cellStyle name="Calculation 4 8 2 3 2 3" xfId="58401" xr:uid="{297B3CC7-2B63-4F27-A074-7C55731E50E3}"/>
    <cellStyle name="Calculation 4 8 2 3 3" xfId="27516" xr:uid="{2CABABCC-F6D8-413D-B216-ABF0424335E0}"/>
    <cellStyle name="Calculation 4 8 2 3 4" xfId="51620" xr:uid="{55476613-DA9B-4F64-AB3B-FB329A3C408F}"/>
    <cellStyle name="Calculation 4 8 2 4" xfId="13421" xr:uid="{975E223F-9FF3-4ECE-AD94-93B1E1377BC8}"/>
    <cellStyle name="Calculation 4 8 2 4 2" xfId="41550" xr:uid="{FCCEDE5F-FD31-444A-A30D-8A8C5A57497C}"/>
    <cellStyle name="Calculation 4 8 2 4 2 2" xfId="54677" xr:uid="{D387674A-2057-4003-B5A2-BB704C9BF7C2}"/>
    <cellStyle name="Calculation 4 8 2 4 3" xfId="47876" xr:uid="{97578B76-4FEA-431E-87F3-D6EC70808B07}"/>
    <cellStyle name="Calculation 4 8 2 5" xfId="22844" xr:uid="{226E0C63-1226-48AA-9816-3E7E17DED759}"/>
    <cellStyle name="Calculation 4 8 2 5 2" xfId="53037" xr:uid="{0AA3D88F-DEB0-434B-92C4-DEC0C73A115C}"/>
    <cellStyle name="Calculation 4 8 2 6" xfId="46262" xr:uid="{9DB24E46-2B3C-4371-917C-40353513F46F}"/>
    <cellStyle name="Calculation 4 8 3" xfId="2670" xr:uid="{58B839EE-26E8-48D4-8DA8-52802FDA9BA0}"/>
    <cellStyle name="Calculation 4 8 3 2" xfId="37589" xr:uid="{67971A7A-EB5E-4376-97D3-E0009BF17299}"/>
    <cellStyle name="Calculation 4 8 3 2 2" xfId="56940" xr:uid="{0BB70596-3E5A-4C58-964B-857768962278}"/>
    <cellStyle name="Calculation 4 8 3 2 3" xfId="50158" xr:uid="{6CD4BB19-A704-4DD6-8B49-29DF125A3DF2}"/>
    <cellStyle name="Calculation 4 8 3 3" xfId="51144" xr:uid="{9B958522-3F1B-4314-8E5C-FAA559EF4174}"/>
    <cellStyle name="Calculation 4 8 3 3 2" xfId="57926" xr:uid="{30CF218E-E4DF-4AD3-AFD0-2E52EDDB5450}"/>
    <cellStyle name="Calculation 4 8 3 4" xfId="48275" xr:uid="{DF53CF72-78AA-430B-9455-4864BA781CE7}"/>
    <cellStyle name="Calculation 4 8 3 4 2" xfId="55067" xr:uid="{5E87814E-1859-4541-B50A-4D6E946EC467}"/>
    <cellStyle name="Calculation 4 8 3 5" xfId="53367" xr:uid="{8FE9EDF1-4958-4DC4-8717-140BDF382A0A}"/>
    <cellStyle name="Calculation 4 8 3 6" xfId="46661" xr:uid="{F73822EA-C926-4124-863F-5C4839767B0D}"/>
    <cellStyle name="Calculation 4 8 4" xfId="37629" xr:uid="{CBE540A3-5CD7-4C94-8CEE-FAD66D4FEA7E}"/>
    <cellStyle name="Calculation 4 8 4 2" xfId="56069" xr:uid="{E349D8B9-25B9-4903-9A20-3BDA72149B06}"/>
    <cellStyle name="Calculation 4 8 4 3" xfId="49287" xr:uid="{CB20549A-50A7-49A3-8B46-5C1E84D04AB7}"/>
    <cellStyle name="Calculation 4 8 5" xfId="44456" xr:uid="{FB3BFE4C-8D91-4310-9881-442A9BEF1B02}"/>
    <cellStyle name="Calculation 4 8 5 2" xfId="57662" xr:uid="{80B5FCA5-8970-4E5D-9CE4-37E709050F94}"/>
    <cellStyle name="Calculation 4 8 5 3" xfId="50880" xr:uid="{CF987B45-95BA-4E2F-9E93-9B171061993F}"/>
    <cellStyle name="Calculation 4 8 6" xfId="45753" xr:uid="{C1453F16-5701-4A0C-828C-5596F43E5FB1}"/>
    <cellStyle name="Calculation 4 8 6 2" xfId="54229" xr:uid="{4363C3E7-E807-4887-A377-50AD8185ECA7}"/>
    <cellStyle name="Calculation 4 8 7" xfId="52774" xr:uid="{6F71031B-2796-44CF-9D6C-6AAAC4A72A30}"/>
    <cellStyle name="Calculation 4 9" xfId="551" xr:uid="{BD9C7D0E-16CF-42BF-8E39-BB6E124ED523}"/>
    <cellStyle name="Calculation 4 9 2" xfId="4944" xr:uid="{26399471-C9D0-44EA-9AAC-91029C83FAF5}"/>
    <cellStyle name="Calculation 4 9 2 2" xfId="7530" xr:uid="{23E7C018-A9BB-42BC-B0EB-50FC41D0EAAA}"/>
    <cellStyle name="Calculation 4 9 2 2 2" xfId="16519" xr:uid="{B0ACA5A0-39A7-498D-A21B-04EA5F4EC433}"/>
    <cellStyle name="Calculation 4 9 2 2 2 2" xfId="35768" xr:uid="{7819AB3D-D810-40B6-BD9A-065019A86DB5}"/>
    <cellStyle name="Calculation 4 9 2 2 2 3" xfId="56582" xr:uid="{13716F27-2AE5-46B1-8221-5D4EFB0D096C}"/>
    <cellStyle name="Calculation 4 9 2 2 3" xfId="23385" xr:uid="{6E3B8CF2-5310-451A-BECA-6DDEC5EEC399}"/>
    <cellStyle name="Calculation 4 9 2 2 4" xfId="49800" xr:uid="{20A6AE17-A3FC-42F9-ACF1-AFB473551490}"/>
    <cellStyle name="Calculation 4 9 2 3" xfId="10167" xr:uid="{DBBFF584-F2AC-4283-A9FF-532DF312C637}"/>
    <cellStyle name="Calculation 4 9 2 3 2" xfId="19156" xr:uid="{33110C45-2E77-415D-B72E-DF8B155B7436}"/>
    <cellStyle name="Calculation 4 9 2 3 2 2" xfId="33866" xr:uid="{A7AF066A-D9B5-437C-85FC-97E93F8D92C7}"/>
    <cellStyle name="Calculation 4 9 2 3 2 3" xfId="58105" xr:uid="{0C6041FC-5DCB-46C6-9CDC-549800DEC5D5}"/>
    <cellStyle name="Calculation 4 9 2 3 3" xfId="43913" xr:uid="{77AFAF27-9AEC-4C97-B8D5-1C1A6F60DF14}"/>
    <cellStyle name="Calculation 4 9 2 3 4" xfId="51323" xr:uid="{07470E60-4AC9-4E91-9950-8BCE125B88E7}"/>
    <cellStyle name="Calculation 4 9 2 4" xfId="13933" xr:uid="{298EAC8F-2BDE-4E5E-8DA8-B47154B89772}"/>
    <cellStyle name="Calculation 4 9 2 4 2" xfId="30115" xr:uid="{1C31DAF0-91AF-4017-942C-E3AA28BC866C}"/>
    <cellStyle name="Calculation 4 9 2 4 2 2" xfId="54715" xr:uid="{3373F466-F0A7-4516-8AD3-FF8E5E36ED8C}"/>
    <cellStyle name="Calculation 4 9 2 4 3" xfId="47917" xr:uid="{4BF79478-C2F8-43AF-8D56-B2D18A592B4A}"/>
    <cellStyle name="Calculation 4 9 2 5" xfId="42253" xr:uid="{6C85B5EC-8498-435A-8B7C-0BE9514DB5B7}"/>
    <cellStyle name="Calculation 4 9 2 5 2" xfId="53060" xr:uid="{5CB8CD17-3DDA-4128-91A5-CB3006C9B132}"/>
    <cellStyle name="Calculation 4 9 2 6" xfId="46303" xr:uid="{B53FC1B7-C7C8-4A01-840F-86720863960D}"/>
    <cellStyle name="Calculation 4 9 3" xfId="2988" xr:uid="{4FE9DC3A-8F98-487C-8DBF-59741A2E0664}"/>
    <cellStyle name="Calculation 4 9 3 2" xfId="33963" xr:uid="{24B24548-F81A-429C-9D31-7D524B57E63D}"/>
    <cellStyle name="Calculation 4 9 3 2 2" xfId="56978" xr:uid="{5C0C6455-04B6-423E-AEFF-2AA8A0362A34}"/>
    <cellStyle name="Calculation 4 9 3 2 3" xfId="50196" xr:uid="{D4E8C77A-999B-4B0E-B5A0-C28B8B6DAD6E}"/>
    <cellStyle name="Calculation 4 9 3 3" xfId="51934" xr:uid="{A2B9589D-96BB-46BE-AF0F-CC3748C97FCD}"/>
    <cellStyle name="Calculation 4 9 3 3 2" xfId="58715" xr:uid="{E0C2B44E-9F5B-4AF8-B3C7-3B28D714A367}"/>
    <cellStyle name="Calculation 4 9 3 4" xfId="48313" xr:uid="{1B82DB9B-BF26-4BEC-A15C-925D15DF49FE}"/>
    <cellStyle name="Calculation 4 9 3 4 2" xfId="55105" xr:uid="{3E2AA656-773C-416F-AD59-D5FF973EDF43}"/>
    <cellStyle name="Calculation 4 9 3 5" xfId="53405" xr:uid="{5279F709-9A7D-44E2-A3D8-60C7F14B8919}"/>
    <cellStyle name="Calculation 4 9 3 6" xfId="46699" xr:uid="{58C7F532-C14A-4E09-BD74-6B20667E1BF4}"/>
    <cellStyle name="Calculation 4 9 4" xfId="27716" xr:uid="{AC86C212-91F3-4795-9A91-57DD9F139D60}"/>
    <cellStyle name="Calculation 4 9 4 2" xfId="56110" xr:uid="{7BB0819A-3BF3-449A-8CAD-292C28C370D8}"/>
    <cellStyle name="Calculation 4 9 4 3" xfId="49328" xr:uid="{97575875-C6AA-4324-952D-720FB5391FDE}"/>
    <cellStyle name="Calculation 4 9 5" xfId="44521" xr:uid="{A811415A-CA04-48B5-9714-7D369A2B6741}"/>
    <cellStyle name="Calculation 4 9 5 2" xfId="58431" xr:uid="{64CB23F8-F008-4C41-B137-24DADAFDD3E9}"/>
    <cellStyle name="Calculation 4 9 5 3" xfId="51650" xr:uid="{B5057127-574A-470A-91C6-EFC159F166C1}"/>
    <cellStyle name="Calculation 4 9 6" xfId="45794" xr:uid="{056AC29D-A27B-4901-BD2C-4BDE09212757}"/>
    <cellStyle name="Calculation 4 9 6 2" xfId="54267" xr:uid="{00AB1790-0D1D-449C-BEA7-E18F47097490}"/>
    <cellStyle name="Calculation 4 9 7" xfId="52797" xr:uid="{4E570DF1-E31B-4E40-AF8A-322E760A51DA}"/>
    <cellStyle name="Calculation 5" xfId="107" xr:uid="{44AB70CF-E8A3-473C-BF5C-FA17E087EFF5}"/>
    <cellStyle name="Calculation 5 10" xfId="1609" xr:uid="{05E75B4C-E2B2-45DC-8D35-177224E09E70}"/>
    <cellStyle name="Calculation 5 10 2" xfId="5952" xr:uid="{E5D0D0BC-BFEB-4E65-A18A-74A5EC53F4D5}"/>
    <cellStyle name="Calculation 5 10 2 2" xfId="8538" xr:uid="{2A832347-6C1D-472C-9C97-119253B7F3CC}"/>
    <cellStyle name="Calculation 5 10 2 2 2" xfId="17527" xr:uid="{DECD8C21-582E-4126-AB5C-4D12505C7D15}"/>
    <cellStyle name="Calculation 5 10 2 2 2 2" xfId="41828" xr:uid="{11E4E44D-A76F-4BCE-9DDC-9BEE7E67B0DD}"/>
    <cellStyle name="Calculation 5 10 2 2 2 3" xfId="56636" xr:uid="{6694F28F-198C-4302-B7BB-CF1CE82A8AB8}"/>
    <cellStyle name="Calculation 5 10 2 2 3" xfId="33405" xr:uid="{9A7B9B54-A9BB-468E-9D79-DEEC9A62F999}"/>
    <cellStyle name="Calculation 5 10 2 2 4" xfId="49854" xr:uid="{AE325F4E-E652-4A7E-A8AA-BE0B90D235AD}"/>
    <cellStyle name="Calculation 5 10 2 3" xfId="11175" xr:uid="{967FA7A9-9B58-4AD1-97B4-D500E9E974C1}"/>
    <cellStyle name="Calculation 5 10 2 3 2" xfId="20164" xr:uid="{63F08F2D-4A54-4EB4-A950-B218FCE58CD0}"/>
    <cellStyle name="Calculation 5 10 2 3 2 2" xfId="36193" xr:uid="{8A15F924-9D4C-4934-B8D1-6F6BB6D4BC3C}"/>
    <cellStyle name="Calculation 5 10 2 3 2 3" xfId="57880" xr:uid="{BBA6CD94-5BE8-4D33-87CE-5666442FB410}"/>
    <cellStyle name="Calculation 5 10 2 3 3" xfId="24122" xr:uid="{BD5F507E-90E1-45CB-B014-344C061ADA3D}"/>
    <cellStyle name="Calculation 5 10 2 3 4" xfId="51098" xr:uid="{B4C52E0C-338E-446B-9424-3A92B5355AEE}"/>
    <cellStyle name="Calculation 5 10 2 4" xfId="14941" xr:uid="{4F91BE00-387D-43D3-A1C4-9E959434FDFF}"/>
    <cellStyle name="Calculation 5 10 2 4 2" xfId="22208" xr:uid="{127BE7C3-EFC7-4E7E-9C09-545D85C5A16C}"/>
    <cellStyle name="Calculation 5 10 2 4 2 2" xfId="54769" xr:uid="{2E2148F3-B8CF-4BB6-8073-36E5776AA02A}"/>
    <cellStyle name="Calculation 5 10 2 4 3" xfId="47971" xr:uid="{DCE713E2-6171-4F85-A8C2-48299CD019FB}"/>
    <cellStyle name="Calculation 5 10 2 5" xfId="30284" xr:uid="{2AEDA98B-5538-4C36-B6CC-ACC3CFAEE028}"/>
    <cellStyle name="Calculation 5 10 2 5 2" xfId="53091" xr:uid="{00F9C941-0C3B-4076-8508-29D031BAD446}"/>
    <cellStyle name="Calculation 5 10 2 6" xfId="46357" xr:uid="{E8F65719-21BC-4C92-8940-22BE7887E604}"/>
    <cellStyle name="Calculation 5 10 3" xfId="4046" xr:uid="{A7D46AED-0619-4B02-BC7E-B6BBEA12CAA1}"/>
    <cellStyle name="Calculation 5 10 3 2" xfId="26071" xr:uid="{82002EF0-6073-4950-B6F9-72BE1B23C85E}"/>
    <cellStyle name="Calculation 5 10 3 2 2" xfId="57032" xr:uid="{189FB8A5-E26A-40DA-B00B-A7B30F2EECC5}"/>
    <cellStyle name="Calculation 5 10 3 2 3" xfId="50250" xr:uid="{A4437514-9C45-434F-8744-C474CF1575F9}"/>
    <cellStyle name="Calculation 5 10 3 3" xfId="51462" xr:uid="{3AC8CC0B-C3DE-400B-9FA9-D8CBD20B9724}"/>
    <cellStyle name="Calculation 5 10 3 3 2" xfId="58244" xr:uid="{1C316880-84A7-4187-B7B2-611BBAF252EB}"/>
    <cellStyle name="Calculation 5 10 3 4" xfId="48367" xr:uid="{66CD97CA-F4AA-4B35-B98C-1AFD8963B242}"/>
    <cellStyle name="Calculation 5 10 3 4 2" xfId="55159" xr:uid="{50D499E6-86FE-4B06-912D-148063D62F6C}"/>
    <cellStyle name="Calculation 5 10 3 5" xfId="53457" xr:uid="{21BD8CB3-B3BB-4424-90C0-546E0EB97869}"/>
    <cellStyle name="Calculation 5 10 3 6" xfId="46753" xr:uid="{DF281231-3542-4880-B291-41BD1CB979B8}"/>
    <cellStyle name="Calculation 5 10 4" xfId="24692" xr:uid="{B91A4AE1-764F-4D16-92B0-F45C09C0BB33}"/>
    <cellStyle name="Calculation 5 10 4 2" xfId="56164" xr:uid="{BB214D65-C32F-4C7B-9E23-4DDB8D398B5F}"/>
    <cellStyle name="Calculation 5 10 4 3" xfId="49382" xr:uid="{3E852670-8F0E-45B4-8B1D-034F5CA5984B}"/>
    <cellStyle name="Calculation 5 10 5" xfId="44516" xr:uid="{7780B93E-B5D8-4254-A8EF-FC48DDA77839}"/>
    <cellStyle name="Calculation 5 10 5 2" xfId="57691" xr:uid="{6641788D-EF69-4349-A672-22F422BF6AD5}"/>
    <cellStyle name="Calculation 5 10 5 3" xfId="50909" xr:uid="{CBBAF210-7B52-4017-A5C5-565708C880FD}"/>
    <cellStyle name="Calculation 5 10 6" xfId="47502" xr:uid="{626769C9-4728-46E2-ABC4-3A271203AC8A}"/>
    <cellStyle name="Calculation 5 10 6 2" xfId="54321" xr:uid="{0037B2A7-6452-4A25-AAFE-2AA4B1DF0E10}"/>
    <cellStyle name="Calculation 5 10 7" xfId="52824" xr:uid="{947A74AD-2D7E-4608-A583-C30EE20A55ED}"/>
    <cellStyle name="Calculation 5 10 8" xfId="45894" xr:uid="{1F160B95-76B2-4C30-9A91-D8BFF67C469A}"/>
    <cellStyle name="Calculation 5 11" xfId="2628" xr:uid="{6CB2F60A-409B-49C9-8EED-F1E06872520F}"/>
    <cellStyle name="Calculation 5 11 2" xfId="6869" xr:uid="{612B211A-D30C-48C2-A23C-AA0D339F231F}"/>
    <cellStyle name="Calculation 5 11 2 2" xfId="15858" xr:uid="{FA7E9CE6-B61A-4F61-BD94-0F876FB2AE79}"/>
    <cellStyle name="Calculation 5 11 2 2 2" xfId="39779" xr:uid="{B53BD5B9-A7C0-4DAB-81E3-11F881F0EE7B}"/>
    <cellStyle name="Calculation 5 11 2 2 2 2" xfId="56675" xr:uid="{B07DC2BB-7C21-4CF8-8FFC-A132385CB1E8}"/>
    <cellStyle name="Calculation 5 11 2 2 3" xfId="49893" xr:uid="{939BAA45-E245-4E16-8528-58E0C7AACE57}"/>
    <cellStyle name="Calculation 5 11 2 3" xfId="26142" xr:uid="{A1AFBEB2-A2D7-4CF7-B0AB-2EA7C934362A}"/>
    <cellStyle name="Calculation 5 11 2 3 2" xfId="57929" xr:uid="{C8037985-FC4F-44A0-B332-59892BF74461}"/>
    <cellStyle name="Calculation 5 11 2 3 3" xfId="51147" xr:uid="{AFF28093-7C40-4B5A-B7F2-2A63619F23C2}"/>
    <cellStyle name="Calculation 5 11 2 4" xfId="48010" xr:uid="{DC99A458-A4DC-4DDF-881B-94A0C7A485FE}"/>
    <cellStyle name="Calculation 5 11 2 4 2" xfId="54805" xr:uid="{B5A3B04B-4FBC-4036-B9A3-7ABEA22F7483}"/>
    <cellStyle name="Calculation 5 11 2 5" xfId="53112" xr:uid="{FFA6EA7C-3B20-4AC0-ACFA-3A6BC97AF777}"/>
    <cellStyle name="Calculation 5 11 2 6" xfId="46396" xr:uid="{DF2620D5-D9FA-4A26-A226-6B7CA826993B}"/>
    <cellStyle name="Calculation 5 11 3" xfId="9439" xr:uid="{C4AD53B4-3633-4504-84CE-40F614C1D40D}"/>
    <cellStyle name="Calculation 5 11 3 2" xfId="18428" xr:uid="{778DC0DA-3BE5-4EEB-88EE-B2099FEA0EC0}"/>
    <cellStyle name="Calculation 5 11 3 2 2" xfId="41594" xr:uid="{793F5EC2-DE93-4DC6-93B5-43130A011179}"/>
    <cellStyle name="Calculation 5 11 3 2 2 2" xfId="57068" xr:uid="{A15574BB-DC84-4074-B09E-DEA8B92E3705}"/>
    <cellStyle name="Calculation 5 11 3 2 3" xfId="50286" xr:uid="{810066EF-AA23-4FAC-9D8A-343571FD9E53}"/>
    <cellStyle name="Calculation 5 11 3 3" xfId="34236" xr:uid="{1C9BF59C-EAE2-4FE9-943D-12A368E0E105}"/>
    <cellStyle name="Calculation 5 11 3 3 2" xfId="58278" xr:uid="{E142E416-EAC7-4311-BBC7-4375BBAD7A6E}"/>
    <cellStyle name="Calculation 5 11 3 3 3" xfId="51496" xr:uid="{EBF6C24E-ADA6-44B3-816B-8BB94B952155}"/>
    <cellStyle name="Calculation 5 11 3 4" xfId="48403" xr:uid="{FC403A83-38B0-4513-89CB-79C20DF834AF}"/>
    <cellStyle name="Calculation 5 11 3 4 2" xfId="55195" xr:uid="{95AE2C29-71CE-49D9-B48A-9DB0E451D08F}"/>
    <cellStyle name="Calculation 5 11 3 5" xfId="53482" xr:uid="{99E841B9-C170-44BE-8147-AD0972631955}"/>
    <cellStyle name="Calculation 5 11 3 6" xfId="46789" xr:uid="{9E29B3DD-1A3B-4C90-B9AB-0AD067279B83}"/>
    <cellStyle name="Calculation 5 11 4" xfId="13482" xr:uid="{B3DA9E7D-4D40-4919-A7A8-1F8659FCF5D1}"/>
    <cellStyle name="Calculation 5 11 4 2" xfId="33666" xr:uid="{86C6A1AF-E933-4E6B-9DC8-C752517BE864}"/>
    <cellStyle name="Calculation 5 11 4 2 2" xfId="56203" xr:uid="{8E980781-0A6B-4593-8FE5-AB1C834995EE}"/>
    <cellStyle name="Calculation 5 11 4 3" xfId="49421" xr:uid="{02EB27BC-9A24-43C3-ACE8-459E32E26D4D}"/>
    <cellStyle name="Calculation 5 11 5" xfId="43750" xr:uid="{DDAF5BF7-A6D9-4EAF-BD9C-26E4C42975F3}"/>
    <cellStyle name="Calculation 5 11 5 2" xfId="58109" xr:uid="{1A241F24-07CE-4AA8-8274-3932F3FEAB0D}"/>
    <cellStyle name="Calculation 5 11 5 3" xfId="51327" xr:uid="{D46D43F5-6A2B-4300-A1A0-18794D36B059}"/>
    <cellStyle name="Calculation 5 11 6" xfId="44549" xr:uid="{46D7503D-E3E0-45AF-BDB2-D5C57229C7B0}"/>
    <cellStyle name="Calculation 5 11 6 2" xfId="54357" xr:uid="{2DF3BE6C-457B-4B66-AA9A-C6E2B05E4304}"/>
    <cellStyle name="Calculation 5 11 6 3" xfId="47541" xr:uid="{9449EE1F-64A0-4353-8E24-26FF97434EE9}"/>
    <cellStyle name="Calculation 5 11 7" xfId="52845" xr:uid="{7B62D212-9EC6-484A-9604-AE82F5F1E64A}"/>
    <cellStyle name="Calculation 5 11 8" xfId="45930" xr:uid="{3A1BD3DD-D5B8-440B-8006-E61B300FD41C}"/>
    <cellStyle name="Calculation 5 12" xfId="6563" xr:uid="{C22C3EB0-DD8F-4223-9B71-C38057905706}"/>
    <cellStyle name="Calculation 5 12 2" xfId="11780" xr:uid="{369C90FC-E99D-4267-A761-AC3A0FB9F818}"/>
    <cellStyle name="Calculation 5 12 2 2" xfId="20769" xr:uid="{E6FCD917-7BF7-47D3-9056-18F6DDF20274}"/>
    <cellStyle name="Calculation 5 12 2 2 2" xfId="39333" xr:uid="{6F97A80E-A01C-4AF9-A2A7-F55ECFC28DA1}"/>
    <cellStyle name="Calculation 5 12 2 2 3" xfId="56259" xr:uid="{185E8D81-C2CC-4791-81BB-2299D5BDE742}"/>
    <cellStyle name="Calculation 5 12 2 3" xfId="38920" xr:uid="{8433E1AD-F542-454D-B993-CE65353BAC7A}"/>
    <cellStyle name="Calculation 5 12 2 4" xfId="49477" xr:uid="{803D3C19-AB0E-4900-9B56-423FF0BA19C1}"/>
    <cellStyle name="Calculation 5 12 3" xfId="15552" xr:uid="{0D3A4B06-66F7-4720-9F83-7CD96D7E5111}"/>
    <cellStyle name="Calculation 5 12 3 2" xfId="38614" xr:uid="{A100D3D2-6228-40AE-A8C1-D579C5E93C9A}"/>
    <cellStyle name="Calculation 5 12 3 2 2" xfId="59078" xr:uid="{77540759-DCAA-4FDE-9D22-D8AACCBD4E01}"/>
    <cellStyle name="Calculation 5 12 3 3" xfId="52297" xr:uid="{B95972E4-ED92-4A82-A004-551A6E4BE0D2}"/>
    <cellStyle name="Calculation 5 12 4" xfId="39706" xr:uid="{B2CF79C4-767E-4A2C-96EE-E8E12AA1D361}"/>
    <cellStyle name="Calculation 5 12 4 2" xfId="54407" xr:uid="{FF272142-1A18-492E-A905-0A629185FB16}"/>
    <cellStyle name="Calculation 5 12 4 3" xfId="47595" xr:uid="{1EF71E35-5887-4C58-95B5-4B31B5E56DEA}"/>
    <cellStyle name="Calculation 5 12 5" xfId="44684" xr:uid="{A68D23FD-E4DD-4BF3-9CD7-9CAEA44DF114}"/>
    <cellStyle name="Calculation 5 12 5 2" xfId="52881" xr:uid="{EDE2B370-AB74-4E88-8038-DAE0CEBEECEB}"/>
    <cellStyle name="Calculation 5 12 6" xfId="45986" xr:uid="{F86A3206-F5C7-4985-A937-1919484D8F89}"/>
    <cellStyle name="Calculation 5 13" xfId="9143" xr:uid="{21D2F628-492C-4FAA-A4F5-97EA86BAB011}"/>
    <cellStyle name="Calculation 5 13 2" xfId="18132" xr:uid="{C3C71B9F-6D89-4327-A68C-7D0DA9E2DD64}"/>
    <cellStyle name="Calculation 5 13 2 2" xfId="36403" xr:uid="{9C77179F-292D-45A6-9E15-BB9A780BB80C}"/>
    <cellStyle name="Calculation 5 13 2 2 2" xfId="56211" xr:uid="{8AC2DB52-430B-4F5C-B754-10C85156793F}"/>
    <cellStyle name="Calculation 5 13 2 3" xfId="49429" xr:uid="{8FDA0671-835D-4280-A3E4-068084789854}"/>
    <cellStyle name="Calculation 5 13 3" xfId="31241" xr:uid="{031E53B3-84D9-4BA1-B063-1F43885CBEC3}"/>
    <cellStyle name="Calculation 5 13 3 2" xfId="59145" xr:uid="{88747056-CA33-4432-96DF-1CDBBBF5E3A6}"/>
    <cellStyle name="Calculation 5 13 3 3" xfId="52364" xr:uid="{996014BF-68AC-4232-B46A-B0899D119FCD}"/>
    <cellStyle name="Calculation 5 13 4" xfId="44668" xr:uid="{27B84F70-6C5F-4583-881B-C88BBACDC106}"/>
    <cellStyle name="Calculation 5 13 4 2" xfId="54362" xr:uid="{1385AEF1-5B37-467F-B0B7-09ADA2C3FEBA}"/>
    <cellStyle name="Calculation 5 13 4 3" xfId="47549" xr:uid="{B71A449F-4767-494B-A850-E39D37D57B50}"/>
    <cellStyle name="Calculation 5 13 5" xfId="52848" xr:uid="{F26EC22A-5AC2-4662-8E26-A136E87E8592}"/>
    <cellStyle name="Calculation 5 13 6" xfId="45938" xr:uid="{57CF6DA3-B60F-458A-9FAD-5DDD86DBE186}"/>
    <cellStyle name="Calculation 5 14" xfId="9442" xr:uid="{88D6D34B-8677-43EE-98D5-65767AEEBF76}"/>
    <cellStyle name="Calculation 5 14 2" xfId="18431" xr:uid="{1970A719-6E53-436B-A7B2-6BC671FBA34F}"/>
    <cellStyle name="Calculation 5 14 2 2" xfId="25300" xr:uid="{681EC156-11E4-4A6F-8714-5DB4E1E863E1}"/>
    <cellStyle name="Calculation 5 14 2 2 2" xfId="57182" xr:uid="{030E3926-8BF7-4E12-94C0-0F56304E65B3}"/>
    <cellStyle name="Calculation 5 14 2 3" xfId="50400" xr:uid="{B2BD3B2A-A871-44CF-B9D1-E08A7767132A}"/>
    <cellStyle name="Calculation 5 14 3" xfId="39799" xr:uid="{E9EBE535-314C-4363-8B8D-BE6A79C75947}"/>
    <cellStyle name="Calculation 5 14 3 2" xfId="58092" xr:uid="{6B717B9E-95EC-477F-9946-477B694A98DF}"/>
    <cellStyle name="Calculation 5 14 3 3" xfId="51310" xr:uid="{FD8A5D39-182C-4675-8872-9BB82C9FA741}"/>
    <cellStyle name="Calculation 5 14 4" xfId="44761" xr:uid="{C61ACFB1-C6D6-4FA0-A947-B7765D155632}"/>
    <cellStyle name="Calculation 5 14 4 2" xfId="55306" xr:uid="{6B40CD5E-A1BE-48AF-AC78-6AC8F58951F1}"/>
    <cellStyle name="Calculation 5 14 4 3" xfId="48517" xr:uid="{705F8D41-0D39-440B-93EF-51FE0DEF6857}"/>
    <cellStyle name="Calculation 5 14 5" xfId="53592" xr:uid="{BD2358AA-A6C0-4287-AEB7-F58C64A70B22}"/>
    <cellStyle name="Calculation 5 14 6" xfId="46903" xr:uid="{02411575-D742-45D3-B057-E59EFBAE87D6}"/>
    <cellStyle name="Calculation 5 15" xfId="2267" xr:uid="{3F7F8924-791D-48EA-A78E-D772ED590AD0}"/>
    <cellStyle name="Calculation 5 15 2" xfId="43160" xr:uid="{832381BE-6DD6-468E-B698-7F97A8891337}"/>
    <cellStyle name="Calculation 5 15 2 2" xfId="57212" xr:uid="{1A3434A2-68D0-46A6-968D-31A0E3988638}"/>
    <cellStyle name="Calculation 5 15 2 3" xfId="50430" xr:uid="{93749224-DD6A-474C-A049-DDE8A2FFA091}"/>
    <cellStyle name="Calculation 5 15 3" xfId="44746" xr:uid="{320039BC-A8C1-4767-B486-5427158A1725}"/>
    <cellStyle name="Calculation 5 15 3 2" xfId="58813" xr:uid="{6353DB8E-00A8-49A2-9BF2-6101EC8EE930}"/>
    <cellStyle name="Calculation 5 15 3 3" xfId="52032" xr:uid="{D23BABBF-D337-4DC0-A484-9C7BDEB225D4}"/>
    <cellStyle name="Calculation 5 15 4" xfId="51814" xr:uid="{34716E73-9B08-428F-A4E3-3FC03DD58168}"/>
    <cellStyle name="Calculation 5 15 4 2" xfId="58595" xr:uid="{8432A524-B331-44BF-93E9-3716C10D1973}"/>
    <cellStyle name="Calculation 5 15 5" xfId="48547" xr:uid="{9B803EEA-57B0-42AE-B103-BD6FAFD06683}"/>
    <cellStyle name="Calculation 5 15 5 2" xfId="55336" xr:uid="{8D1D29D2-DE52-4B93-91A0-60EBB42F38BA}"/>
    <cellStyle name="Calculation 5 15 6" xfId="53622" xr:uid="{C7C95CC8-A904-42F7-9226-B2CA86E8375F}"/>
    <cellStyle name="Calculation 5 15 7" xfId="46933" xr:uid="{BC8C5FA6-39AF-473E-94D7-C28F6157744D}"/>
    <cellStyle name="Calculation 5 16" xfId="13176" xr:uid="{CE7A700C-C40B-4B3F-9139-6B7D74790FC3}"/>
    <cellStyle name="Calculation 5 16 2" xfId="35097" xr:uid="{44287760-6333-4AA9-BB35-C350399A83A0}"/>
    <cellStyle name="Calculation 5 16 2 2" xfId="57246" xr:uid="{B818AE20-B633-4B7B-926A-3D62CDECDF76}"/>
    <cellStyle name="Calculation 5 16 2 3" xfId="50464" xr:uid="{DE100BC0-94FF-451C-A209-11365208AC69}"/>
    <cellStyle name="Calculation 5 16 3" xfId="44803" xr:uid="{E84C8363-05C9-4936-97D2-65B04A6DD413}"/>
    <cellStyle name="Calculation 5 16 3 2" xfId="58847" xr:uid="{EEA2FA7A-E831-4E1E-8406-6D7E55D1317C}"/>
    <cellStyle name="Calculation 5 16 3 3" xfId="52066" xr:uid="{234192B2-404E-4604-86C1-D7E259920C52}"/>
    <cellStyle name="Calculation 5 16 4" xfId="51534" xr:uid="{31A699A9-35E5-4D07-9195-4502FFF0427D}"/>
    <cellStyle name="Calculation 5 16 4 2" xfId="58316" xr:uid="{24EAFE41-423E-4F6E-9CBA-E934D9D49AC3}"/>
    <cellStyle name="Calculation 5 16 5" xfId="48581" xr:uid="{75638C5B-22D0-4FDE-B9D0-FE23BBA51411}"/>
    <cellStyle name="Calculation 5 16 5 2" xfId="55370" xr:uid="{71142BDA-9732-4AF2-8BE6-1161F0F3C12E}"/>
    <cellStyle name="Calculation 5 16 6" xfId="53656" xr:uid="{3CAEC66B-B405-4907-93FA-5A3C87B0F5D2}"/>
    <cellStyle name="Calculation 5 16 7" xfId="46967" xr:uid="{3EBBD296-D29D-425C-88DC-D9639DFD5D57}"/>
    <cellStyle name="Calculation 5 17" xfId="26009" xr:uid="{58AB8F2A-464D-44DF-8812-D92F93887727}"/>
    <cellStyle name="Calculation 5 17 2" xfId="44865" xr:uid="{BB93CAF8-F352-4B89-850F-D6C75A984E8D}"/>
    <cellStyle name="Calculation 5 17 2 2" xfId="57274" xr:uid="{BFF1DB51-1053-41B5-A9EA-3E6E8C64A356}"/>
    <cellStyle name="Calculation 5 17 2 3" xfId="50492" xr:uid="{D736B4AA-7483-4D86-8CC1-933152026079}"/>
    <cellStyle name="Calculation 5 17 3" xfId="52094" xr:uid="{D5C1669F-E1C8-4149-9060-0E0B82A4C160}"/>
    <cellStyle name="Calculation 5 17 3 2" xfId="58875" xr:uid="{90A123B3-6C9D-4595-8B1C-B19F22D46BC6}"/>
    <cellStyle name="Calculation 5 17 4" xfId="49582" xr:uid="{2A7F944C-E984-4D61-B22E-CBFBE3B9C890}"/>
    <cellStyle name="Calculation 5 17 4 2" xfId="56364" xr:uid="{84CFC1FA-173C-4EE4-A7F3-1278045DEB7C}"/>
    <cellStyle name="Calculation 5 17 5" xfId="48609" xr:uid="{661C3992-E4AE-4685-B9B3-7F460A62B7A8}"/>
    <cellStyle name="Calculation 5 17 5 2" xfId="55398" xr:uid="{44DA2DA8-4A5E-462C-8074-0642E7AE2777}"/>
    <cellStyle name="Calculation 5 17 6" xfId="53684" xr:uid="{D63C32F6-2256-44D3-9D58-01CFC106F102}"/>
    <cellStyle name="Calculation 5 17 7" xfId="46995" xr:uid="{E6CCA66B-BBBB-466F-A592-FB8264CCC90D}"/>
    <cellStyle name="Calculation 5 18" xfId="44894" xr:uid="{D2CB9657-BE51-4F31-B7EC-BBBD4AC7B4FA}"/>
    <cellStyle name="Calculation 5 18 2" xfId="50491" xr:uid="{46626374-7E9B-4AD1-9BEC-4623F412AF0C}"/>
    <cellStyle name="Calculation 5 18 2 2" xfId="57273" xr:uid="{AC920131-B024-4C29-964F-A94EFBA06336}"/>
    <cellStyle name="Calculation 5 18 3" xfId="52093" xr:uid="{FF89CE92-AE1D-41E9-A171-772C6B1C2D5D}"/>
    <cellStyle name="Calculation 5 18 3 2" xfId="58874" xr:uid="{653B0264-C3BE-4A77-9D35-94F64C342974}"/>
    <cellStyle name="Calculation 5 18 4" xfId="48892" xr:uid="{16156F49-9764-4B83-9726-64D34C7E10CF}"/>
    <cellStyle name="Calculation 5 18 4 2" xfId="55673" xr:uid="{69974F88-084D-4DA7-B3EB-D00620DDA7EC}"/>
    <cellStyle name="Calculation 5 18 5" xfId="48608" xr:uid="{982AEAFA-AA42-4B79-84C2-90A6FADDDA62}"/>
    <cellStyle name="Calculation 5 18 5 2" xfId="55397" xr:uid="{5EC9928D-316B-4B35-91D8-BE652591C286}"/>
    <cellStyle name="Calculation 5 18 6" xfId="53683" xr:uid="{311B72B4-0C03-484D-8664-618B582FDE37}"/>
    <cellStyle name="Calculation 5 18 7" xfId="46994" xr:uid="{E65C666E-C702-4115-9155-0F45CB9CA982}"/>
    <cellStyle name="Calculation 5 19" xfId="44927" xr:uid="{E2084266-BC37-4A5C-B0E3-97886D0507A9}"/>
    <cellStyle name="Calculation 5 19 2" xfId="50537" xr:uid="{6192BAB3-99D6-45DB-81AF-DEEC2443AA07}"/>
    <cellStyle name="Calculation 5 19 2 2" xfId="57319" xr:uid="{6253928B-D9CF-4FC7-9A3E-90F8F21CAA83}"/>
    <cellStyle name="Calculation 5 19 3" xfId="52139" xr:uid="{3B461463-0780-4DF2-BE67-D73A5A7AED7B}"/>
    <cellStyle name="Calculation 5 19 3 2" xfId="58920" xr:uid="{7776A177-DA52-4DE1-BEC5-DF3A63907161}"/>
    <cellStyle name="Calculation 5 19 4" xfId="48998" xr:uid="{55D8CE7A-1245-48D7-AC72-17ED49A359D8}"/>
    <cellStyle name="Calculation 5 19 4 2" xfId="55781" xr:uid="{C3CA39BF-9C53-4310-901A-D8D5426AD33A}"/>
    <cellStyle name="Calculation 5 19 5" xfId="48654" xr:uid="{90679921-39B5-4D99-BDB3-B3D2148837C5}"/>
    <cellStyle name="Calculation 5 19 5 2" xfId="55443" xr:uid="{316DAA77-D4DD-4ED6-9CA5-BC6B3F010F27}"/>
    <cellStyle name="Calculation 5 19 6" xfId="53729" xr:uid="{12E8A119-B446-4CDB-9156-814173599BDD}"/>
    <cellStyle name="Calculation 5 19 7" xfId="47040" xr:uid="{00332F88-1A4A-4F26-B5FF-7A6C155C20F9}"/>
    <cellStyle name="Calculation 5 2" xfId="321" xr:uid="{93F297A3-B950-4880-8D07-3050198051C7}"/>
    <cellStyle name="Calculation 5 2 10" xfId="6623" xr:uid="{91C0C994-BA71-4EBA-8934-F85838A085D8}"/>
    <cellStyle name="Calculation 5 2 10 2" xfId="11829" xr:uid="{43EA4784-60AA-408D-AC2D-44DEFD137E73}"/>
    <cellStyle name="Calculation 5 2 10 2 2" xfId="20818" xr:uid="{5A5E0B59-DFF4-4C3E-B993-4D5225E47E14}"/>
    <cellStyle name="Calculation 5 2 10 2 2 2" xfId="33035" xr:uid="{A71EE40B-8443-42B8-81AD-6D94292D1B0E}"/>
    <cellStyle name="Calculation 5 2 10 2 3" xfId="41659" xr:uid="{E8312073-98B6-443C-88E2-36C539FC0CEA}"/>
    <cellStyle name="Calculation 5 2 10 3" xfId="15612" xr:uid="{B47BD1E7-BACB-47B7-9299-CE2EF67A55B0}"/>
    <cellStyle name="Calculation 5 2 10 3 2" xfId="39351" xr:uid="{BAB15DF0-FC9B-4928-9ACF-F528212837C0}"/>
    <cellStyle name="Calculation 5 2 10 4" xfId="36866" xr:uid="{1EB49A6D-723D-4930-AC32-C036DBD6BDBF}"/>
    <cellStyle name="Calculation 5 2 11" xfId="9192" xr:uid="{F16DBD63-C21D-4666-B31B-0159543CC6DF}"/>
    <cellStyle name="Calculation 5 2 11 2" xfId="18181" xr:uid="{CA24EB87-7ED4-48AE-A432-F5C5197CBA79}"/>
    <cellStyle name="Calculation 5 2 11 2 2" xfId="44020" xr:uid="{BBCE7383-9EC0-4C2E-9ADA-95F0A22A27D6}"/>
    <cellStyle name="Calculation 5 2 11 3" xfId="27200" xr:uid="{6EC30A84-8CAA-43A3-9632-D0F2F2E66D8A}"/>
    <cellStyle name="Calculation 5 2 12" xfId="9788" xr:uid="{660F2C7E-4C2C-4CDC-B90F-65C9FC14350C}"/>
    <cellStyle name="Calculation 5 2 12 2" xfId="18777" xr:uid="{F4B712AC-51CA-4651-A208-B83382280496}"/>
    <cellStyle name="Calculation 5 2 12 2 2" xfId="34728" xr:uid="{EDB76A29-7D5D-43ED-B7D4-9FC16145A65A}"/>
    <cellStyle name="Calculation 5 2 12 3" xfId="38913" xr:uid="{13DDB458-D0BF-40B4-81A2-46D974BB1C04}"/>
    <cellStyle name="Calculation 5 2 13" xfId="2327" xr:uid="{791CAE97-2EB8-4658-AC89-2EF3DA83F7EB}"/>
    <cellStyle name="Calculation 5 2 13 2" xfId="31884" xr:uid="{9910670D-875A-4C87-96A0-5A69A5FF61C4}"/>
    <cellStyle name="Calculation 5 2 14" xfId="13236" xr:uid="{4D7E649F-5A1E-4FC1-9F9B-237CDBCB08A1}"/>
    <cellStyle name="Calculation 5 2 14 2" xfId="26301" xr:uid="{78149A35-15B4-4FF7-92BA-1F9D01B39B51}"/>
    <cellStyle name="Calculation 5 2 15" xfId="42146" xr:uid="{8633CC0F-E826-4034-AE28-2F35AAF8910D}"/>
    <cellStyle name="Calculation 5 2 16" xfId="44329" xr:uid="{6764C0E6-75A2-4D55-8F25-028851AE2F7E}"/>
    <cellStyle name="Calculation 5 2 17" xfId="45506" xr:uid="{7F4E5EA8-A147-4E66-AB48-E8D4C24E634D}"/>
    <cellStyle name="Calculation 5 2 2" xfId="453" xr:uid="{B20BE344-41CC-4642-8000-EAB54E77773E}"/>
    <cellStyle name="Calculation 5 2 2 10" xfId="9317" xr:uid="{45A42318-4E49-4B0A-B2EE-C87103E9AA83}"/>
    <cellStyle name="Calculation 5 2 2 10 2" xfId="18306" xr:uid="{9B7FCD0B-DB98-4CE2-94DE-4C1D430FE3C8}"/>
    <cellStyle name="Calculation 5 2 2 10 2 2" xfId="39637" xr:uid="{E37345CE-6246-4015-8376-497E457DD558}"/>
    <cellStyle name="Calculation 5 2 2 10 3" xfId="31353" xr:uid="{C38C87AC-81C6-42F2-AEA2-AEA1A65FA2DC}"/>
    <cellStyle name="Calculation 5 2 2 11" xfId="9816" xr:uid="{915C9ABE-E8E7-4BDB-86E7-A38CD7320850}"/>
    <cellStyle name="Calculation 5 2 2 11 2" xfId="18805" xr:uid="{F8F5CA4F-852D-4ED0-BFA3-702F18F319E7}"/>
    <cellStyle name="Calculation 5 2 2 11 2 2" xfId="25152" xr:uid="{79FF97F8-D571-460D-8EE5-8A6CCDA4B77B}"/>
    <cellStyle name="Calculation 5 2 2 11 3" xfId="43931" xr:uid="{E43EEBAB-2D49-49BA-B445-0C72D5024658}"/>
    <cellStyle name="Calculation 5 2 2 12" xfId="2459" xr:uid="{2FEFF177-6A34-4A20-B232-44961322DB56}"/>
    <cellStyle name="Calculation 5 2 2 12 2" xfId="24978" xr:uid="{2EC38268-088D-431B-8177-EB6DB4F53F4F}"/>
    <cellStyle name="Calculation 5 2 2 13" xfId="13368" xr:uid="{42D8E360-B039-48CE-AF27-DB774738D14A}"/>
    <cellStyle name="Calculation 5 2 2 13 2" xfId="36373" xr:uid="{31BDA570-4D21-4B83-A7A6-12544D308375}"/>
    <cellStyle name="Calculation 5 2 2 14" xfId="40828" xr:uid="{F67D0AFE-246E-4364-8D69-6FA373348982}"/>
    <cellStyle name="Calculation 5 2 2 15" xfId="46021" xr:uid="{3EEBDCF1-E8C5-4AAC-9F46-4C3147BFFCED}"/>
    <cellStyle name="Calculation 5 2 2 2" xfId="802" xr:uid="{7BE71EA8-377C-4BEF-8928-4B07E74FAAF7}"/>
    <cellStyle name="Calculation 5 2 2 2 2" xfId="5171" xr:uid="{BBCE3C59-903A-4DB7-B602-6C01F31BE6B4}"/>
    <cellStyle name="Calculation 5 2 2 2 2 2" xfId="7757" xr:uid="{B96F94D6-63C9-4036-B099-24C05184CDA5}"/>
    <cellStyle name="Calculation 5 2 2 2 2 2 2" xfId="16746" xr:uid="{20C5C35C-AE81-4C5C-9888-FE0A760BA988}"/>
    <cellStyle name="Calculation 5 2 2 2 2 2 2 2" xfId="42453" xr:uid="{AFBD2BE7-5B05-48F1-B0EE-1B1FC6077057}"/>
    <cellStyle name="Calculation 5 2 2 2 2 2 3" xfId="30430" xr:uid="{19715E38-6236-4844-AECF-1E07C4BB548D}"/>
    <cellStyle name="Calculation 5 2 2 2 2 3" xfId="10394" xr:uid="{FB4EA3B8-566A-4333-AE20-107154D0316B}"/>
    <cellStyle name="Calculation 5 2 2 2 2 3 2" xfId="19383" xr:uid="{88D7305C-3400-4D96-8666-7CF2965F2267}"/>
    <cellStyle name="Calculation 5 2 2 2 2 3 2 2" xfId="35889" xr:uid="{C41A7CC6-15FE-4FFF-9632-0529A7EED049}"/>
    <cellStyle name="Calculation 5 2 2 2 2 3 3" xfId="22148" xr:uid="{EEA3A6A8-6026-4BAB-B2A9-25230D8BC532}"/>
    <cellStyle name="Calculation 5 2 2 2 2 4" xfId="14160" xr:uid="{96324F8E-F3F2-4673-B214-B45AD2A395CC}"/>
    <cellStyle name="Calculation 5 2 2 2 2 4 2" xfId="29467" xr:uid="{74845002-1F01-4DF3-A2B7-0400CAA93D79}"/>
    <cellStyle name="Calculation 5 2 2 2 2 5" xfId="29483" xr:uid="{0AD1F7E9-2F37-42F6-8E28-59F153127100}"/>
    <cellStyle name="Calculation 5 2 2 2 2 6" xfId="56294" xr:uid="{5EA290EC-9555-42B6-9621-6CB6A4BB24CB}"/>
    <cellStyle name="Calculation 5 2 2 2 3" xfId="3239" xr:uid="{1D2F606C-E2F8-4888-9FDF-3BBCD9AC8655}"/>
    <cellStyle name="Calculation 5 2 2 2 3 2" xfId="22529" xr:uid="{F8836F9C-56B1-4990-B368-8D1C2852CEDE}"/>
    <cellStyle name="Calculation 5 2 2 2 4" xfId="28467" xr:uid="{ABDF8099-801C-4855-B86B-D04322B46754}"/>
    <cellStyle name="Calculation 5 2 2 2 5" xfId="49512" xr:uid="{59B96ECA-23A1-476D-84C7-9B0337F0A673}"/>
    <cellStyle name="Calculation 5 2 2 3" xfId="1147" xr:uid="{85A63859-1934-4247-A12B-6C2456B0985C}"/>
    <cellStyle name="Calculation 5 2 2 3 2" xfId="5492" xr:uid="{C9A57D35-1FDA-452F-8CCF-A11453BA3BF7}"/>
    <cellStyle name="Calculation 5 2 2 3 2 2" xfId="8078" xr:uid="{262C1673-1167-4B28-82ED-E26E29B537A6}"/>
    <cellStyle name="Calculation 5 2 2 3 2 2 2" xfId="17067" xr:uid="{6C61C877-BC32-49C3-91F0-6968AEBE2CC3}"/>
    <cellStyle name="Calculation 5 2 2 3 2 2 2 2" xfId="33541" xr:uid="{E6B969AB-8634-4DA0-B8DE-825DB3B1DC6E}"/>
    <cellStyle name="Calculation 5 2 2 3 2 2 3" xfId="32301" xr:uid="{12FCA65D-DBAB-4D8C-9B46-AC20C3AB3A15}"/>
    <cellStyle name="Calculation 5 2 2 3 2 3" xfId="10715" xr:uid="{B54C0A4C-276B-4EAE-AF6C-255C43DF0F77}"/>
    <cellStyle name="Calculation 5 2 2 3 2 3 2" xfId="19704" xr:uid="{8CBB9B16-D670-4077-823D-D276204D9DA4}"/>
    <cellStyle name="Calculation 5 2 2 3 2 3 2 2" xfId="37606" xr:uid="{904E0FCA-6D5D-4863-AAE5-FFE0DDF6D682}"/>
    <cellStyle name="Calculation 5 2 2 3 2 3 3" xfId="33310" xr:uid="{BEBDC6D9-737B-4358-8404-214A1BDF732F}"/>
    <cellStyle name="Calculation 5 2 2 3 2 4" xfId="14481" xr:uid="{AF0328C6-AA7F-46E2-9631-D79000AEAB92}"/>
    <cellStyle name="Calculation 5 2 2 3 2 4 2" xfId="43343" xr:uid="{12CA0D53-A17F-4FA2-BB72-D27B81582A6B}"/>
    <cellStyle name="Calculation 5 2 2 3 2 5" xfId="32416" xr:uid="{9BDD57F1-39A0-4DCB-8DE1-3EEA14CF7AD7}"/>
    <cellStyle name="Calculation 5 2 2 3 2 6" xfId="55679" xr:uid="{09479E85-79D6-409B-B614-B6EB0EFFCF4F}"/>
    <cellStyle name="Calculation 5 2 2 3 3" xfId="3584" xr:uid="{E6F9E458-BE31-448A-87DF-E6FBBD62643F}"/>
    <cellStyle name="Calculation 5 2 2 3 3 2" xfId="36309" xr:uid="{3FB32F54-CA7C-4A6D-91AF-D086E85B547F}"/>
    <cellStyle name="Calculation 5 2 2 3 4" xfId="42100" xr:uid="{E32E75C4-F567-4868-84EC-27BA3D1C6A23}"/>
    <cellStyle name="Calculation 5 2 2 3 5" xfId="48898" xr:uid="{9656654A-A485-474D-BA8A-1725C9A2314E}"/>
    <cellStyle name="Calculation 5 2 2 4" xfId="1491" xr:uid="{29C1FE39-EB42-4315-83E7-B08A4167811A}"/>
    <cellStyle name="Calculation 5 2 2 4 2" xfId="5836" xr:uid="{3511F405-8071-4116-B07B-B04D9DC3D2D5}"/>
    <cellStyle name="Calculation 5 2 2 4 2 2" xfId="8422" xr:uid="{5598AEF8-9FCC-498D-94DB-40023E8100BE}"/>
    <cellStyle name="Calculation 5 2 2 4 2 2 2" xfId="17411" xr:uid="{8D20F7A1-3CA0-4145-AC0C-3878F5F2FCFE}"/>
    <cellStyle name="Calculation 5 2 2 4 2 2 2 2" xfId="36218" xr:uid="{765069FD-B017-4F6E-ACA8-31D668722A4E}"/>
    <cellStyle name="Calculation 5 2 2 4 2 2 3" xfId="33534" xr:uid="{DCAC5696-CA2F-49C3-91D8-A1871403F496}"/>
    <cellStyle name="Calculation 5 2 2 4 2 3" xfId="11059" xr:uid="{C818BDEF-4F17-4F8E-8606-54CBEC7724AF}"/>
    <cellStyle name="Calculation 5 2 2 4 2 3 2" xfId="20048" xr:uid="{22ABF657-4A75-4380-B6B2-CBECDB3CD1FA}"/>
    <cellStyle name="Calculation 5 2 2 4 2 3 2 2" xfId="28221" xr:uid="{EF4442C5-FD26-42C3-977C-9195D57FE125}"/>
    <cellStyle name="Calculation 5 2 2 4 2 3 3" xfId="34756" xr:uid="{D73ECDF9-0EFD-4CD2-BD80-B8870E28113D}"/>
    <cellStyle name="Calculation 5 2 2 4 2 4" xfId="14825" xr:uid="{CA6532A9-6FD1-4A9D-90BA-B85D65319867}"/>
    <cellStyle name="Calculation 5 2 2 4 2 4 2" xfId="37877" xr:uid="{3841C07A-9C48-40DA-B7B7-565648CA0F06}"/>
    <cellStyle name="Calculation 5 2 2 4 2 5" xfId="33899" xr:uid="{C88B72C7-4F9D-471B-8D08-049FB8749288}"/>
    <cellStyle name="Calculation 5 2 2 4 2 6" xfId="54439" xr:uid="{1D95769C-9049-4A0E-946F-51747257C74F}"/>
    <cellStyle name="Calculation 5 2 2 4 3" xfId="3928" xr:uid="{2B947381-CC0A-461E-A8F0-4AF52480F0F8}"/>
    <cellStyle name="Calculation 5 2 2 4 3 2" xfId="41804" xr:uid="{A4FA17F0-2ED6-4F29-8B57-4580AAC56D54}"/>
    <cellStyle name="Calculation 5 2 2 4 4" xfId="41132" xr:uid="{3A50A186-9C1A-4B72-948E-A119F03C526B}"/>
    <cellStyle name="Calculation 5 2 2 4 5" xfId="47629" xr:uid="{F9A1F401-A49A-41F2-BEB5-2B6CFDD4A37E}"/>
    <cellStyle name="Calculation 5 2 2 5" xfId="165" xr:uid="{4F8F33D4-63CD-42F7-B2EA-9F48C6B95CD4}"/>
    <cellStyle name="Calculation 5 2 2 5 2" xfId="2613" xr:uid="{65BEDF31-BD3D-4417-88F2-E20C105438AF}"/>
    <cellStyle name="Calculation 5 2 2 5 2 2" xfId="6854" xr:uid="{9A48A1AD-8EAF-4304-BC7D-307ACD8E6AE5}"/>
    <cellStyle name="Calculation 5 2 2 5 2 2 2" xfId="15843" xr:uid="{8D828740-A2A2-4C25-A3C2-07407E41FDBF}"/>
    <cellStyle name="Calculation 5 2 2 5 2 2 2 2" xfId="37898" xr:uid="{2F3E56D1-287D-41EF-9A2E-BC4758787677}"/>
    <cellStyle name="Calculation 5 2 2 5 2 2 3" xfId="39607" xr:uid="{F426AF17-3F37-4F53-B276-F1E1F88B60A2}"/>
    <cellStyle name="Calculation 5 2 2 5 2 3" xfId="9424" xr:uid="{1702DA73-A63D-423E-AC78-DDF0B776D1B9}"/>
    <cellStyle name="Calculation 5 2 2 5 2 3 2" xfId="18413" xr:uid="{5561255A-524A-4496-9605-7F181655267C}"/>
    <cellStyle name="Calculation 5 2 2 5 2 3 2 2" xfId="33868" xr:uid="{9F71C135-2BC3-4349-9C53-578F9E1EC160}"/>
    <cellStyle name="Calculation 5 2 2 5 2 3 3" xfId="32355" xr:uid="{7D01C1E4-9E7E-4C34-A0C3-5C7AE2682181}"/>
    <cellStyle name="Calculation 5 2 2 5 2 4" xfId="13467" xr:uid="{8B91CA11-3FFE-4DAB-9F42-C62B3CA1CCA0}"/>
    <cellStyle name="Calculation 5 2 2 5 2 4 2" xfId="31293" xr:uid="{C83EAAAD-D899-48E6-B0D7-1318CA568459}"/>
    <cellStyle name="Calculation 5 2 2 5 2 5" xfId="34114" xr:uid="{5CF82367-2B50-4DBE-A4A6-01C937593121}"/>
    <cellStyle name="Calculation 5 2 2 5 3" xfId="2633" xr:uid="{56641D8C-D89D-4FE5-A827-EDCE9B87F2F8}"/>
    <cellStyle name="Calculation 5 2 2 5 3 2" xfId="44010" xr:uid="{F06DBEDB-B58B-475D-8853-6F68F1FC68E5}"/>
    <cellStyle name="Calculation 5 2 2 5 4" xfId="42457" xr:uid="{AEC9807B-CBA6-4696-A107-234DF827C1FC}"/>
    <cellStyle name="Calculation 5 2 2 5 5" xfId="52901" xr:uid="{A215A41B-1F6E-4AA1-8199-FDFFD2E8BCEE}"/>
    <cellStyle name="Calculation 5 2 2 6" xfId="2110" xr:uid="{4A612E9D-C446-46B7-A5A4-0047D52C7D68}"/>
    <cellStyle name="Calculation 5 2 2 6 2" xfId="6411" xr:uid="{CC8E19F5-9924-4EF7-ACB5-150002D7C873}"/>
    <cellStyle name="Calculation 5 2 2 6 2 2" xfId="8997" xr:uid="{F30DC3B0-9CCC-4209-8A4B-7D25F7569EED}"/>
    <cellStyle name="Calculation 5 2 2 6 2 2 2" xfId="17986" xr:uid="{4466D112-5C8C-4772-BD9B-85D3A6242BFC}"/>
    <cellStyle name="Calculation 5 2 2 6 2 2 2 2" xfId="30300" xr:uid="{B047A371-0B77-4F08-A078-3E3D4CB55842}"/>
    <cellStyle name="Calculation 5 2 2 6 2 2 3" xfId="40338" xr:uid="{F5CE7AA3-C286-46B0-A55B-C84136FC41DB}"/>
    <cellStyle name="Calculation 5 2 2 6 2 3" xfId="11634" xr:uid="{3268D54D-D5DE-4722-8363-D0D78BAE9B2E}"/>
    <cellStyle name="Calculation 5 2 2 6 2 3 2" xfId="20623" xr:uid="{1C76C598-04CD-4C6D-8715-CABE0C9FFB59}"/>
    <cellStyle name="Calculation 5 2 2 6 2 3 2 2" xfId="33732" xr:uid="{84FB8624-6C54-48A2-8497-CFDA315F8C87}"/>
    <cellStyle name="Calculation 5 2 2 6 2 3 3" xfId="34438" xr:uid="{126F16A4-7A2E-418F-ABBE-E7F8E7054080}"/>
    <cellStyle name="Calculation 5 2 2 6 2 4" xfId="15400" xr:uid="{CB16B00C-CAAF-4DA1-9430-C415AEDF31F2}"/>
    <cellStyle name="Calculation 5 2 2 6 2 4 2" xfId="39021" xr:uid="{9F8964EB-D399-43A5-A100-1EAF76ADD3C9}"/>
    <cellStyle name="Calculation 5 2 2 6 2 5" xfId="25006" xr:uid="{0749AE4B-C95F-4966-89BD-04DF5F29348D}"/>
    <cellStyle name="Calculation 5 2 2 6 3" xfId="4547" xr:uid="{9AFF46A5-FEBC-4FF7-89AF-751A4DB45A30}"/>
    <cellStyle name="Calculation 5 2 2 6 3 2" xfId="23698" xr:uid="{905283F3-222F-46AB-A7AF-BECF9C2CCE96}"/>
    <cellStyle name="Calculation 5 2 2 6 4" xfId="40433" xr:uid="{3AE4408A-6664-4022-8BE1-BCB8D1BA776F}"/>
    <cellStyle name="Calculation 5 2 2 7" xfId="2920" xr:uid="{62C084B4-2209-4CAA-AC1B-10F5FD79DAE4}"/>
    <cellStyle name="Calculation 5 2 2 7 2" xfId="7070" xr:uid="{A2F71A09-AC0F-4942-9D61-B3608A2AFFD2}"/>
    <cellStyle name="Calculation 5 2 2 7 2 2" xfId="12196" xr:uid="{3E79831C-11CD-44AD-ABAF-E75D58C9FB51}"/>
    <cellStyle name="Calculation 5 2 2 7 2 2 2" xfId="21185" xr:uid="{708F2C54-0EE6-4680-BD24-84F89AAEA040}"/>
    <cellStyle name="Calculation 5 2 2 7 2 2 2 2" xfId="30621" xr:uid="{198ED2CC-1B06-4D3A-88C6-1EA60F2AB638}"/>
    <cellStyle name="Calculation 5 2 2 7 2 2 3" xfId="37483" xr:uid="{477B4BAA-DF14-4BD8-9A8D-6B280EF94501}"/>
    <cellStyle name="Calculation 5 2 2 7 2 3" xfId="12993" xr:uid="{527D612C-5BFC-4834-8E10-B9C777475663}"/>
    <cellStyle name="Calculation 5 2 2 7 2 3 2" xfId="21982" xr:uid="{9EBFEEBD-15E7-4141-9505-2E98B9DFEA19}"/>
    <cellStyle name="Calculation 5 2 2 7 2 3 2 2" xfId="33756" xr:uid="{7A16E649-37C1-4EF5-A6FE-3DE9F459590B}"/>
    <cellStyle name="Calculation 5 2 2 7 2 3 3" xfId="35740" xr:uid="{78AAB280-0A6B-4EC7-B35A-7ABADFFD7690}"/>
    <cellStyle name="Calculation 5 2 2 7 2 4" xfId="16059" xr:uid="{873FB4CB-F41C-4D0D-B708-9AFF6C984E59}"/>
    <cellStyle name="Calculation 5 2 2 7 2 4 2" xfId="28708" xr:uid="{93FDC4D6-3796-427C-89A7-B83DBA1E716B}"/>
    <cellStyle name="Calculation 5 2 2 7 2 5" xfId="39947" xr:uid="{9345EBD9-E471-4A9F-B441-E80597F7A891}"/>
    <cellStyle name="Calculation 5 2 2 7 3" xfId="9633" xr:uid="{E7E475B5-B4BC-4F8E-86AD-EEABB52CC82A}"/>
    <cellStyle name="Calculation 5 2 2 7 3 2" xfId="18622" xr:uid="{083C4797-5FF2-4718-997A-FE9B20420AF7}"/>
    <cellStyle name="Calculation 5 2 2 7 3 2 2" xfId="34909" xr:uid="{20FBF816-81C2-430D-BF5B-92CB029841FE}"/>
    <cellStyle name="Calculation 5 2 2 7 3 3" xfId="37129" xr:uid="{13E674C7-6B2E-4217-A8ED-8D822FD431E5}"/>
    <cellStyle name="Calculation 5 2 2 7 4" xfId="30967" xr:uid="{78E23294-7EC1-4217-B2DF-9791A32BC133}"/>
    <cellStyle name="Calculation 5 2 2 8" xfId="4847" xr:uid="{211FF64C-16AA-4BED-90EF-8CBDF56A7B79}"/>
    <cellStyle name="Calculation 5 2 2 8 2" xfId="7433" xr:uid="{14D02BAA-CAC0-47C6-804B-2095D05DD1B4}"/>
    <cellStyle name="Calculation 5 2 2 8 2 2" xfId="16422" xr:uid="{F1819334-A1A5-4B68-8098-46221CD8A31D}"/>
    <cellStyle name="Calculation 5 2 2 8 2 2 2" xfId="43241" xr:uid="{60C2636D-4909-437D-A093-CCAAAD2E4D51}"/>
    <cellStyle name="Calculation 5 2 2 8 2 3" xfId="29248" xr:uid="{836985A5-5476-44F0-BA9A-D55FA2A162A5}"/>
    <cellStyle name="Calculation 5 2 2 8 3" xfId="10070" xr:uid="{E48894E1-A71B-4495-9D6E-55FE1F8DEDF7}"/>
    <cellStyle name="Calculation 5 2 2 8 3 2" xfId="19059" xr:uid="{FE051278-2FF5-4B01-929D-8A41A4D6B902}"/>
    <cellStyle name="Calculation 5 2 2 8 3 2 2" xfId="26308" xr:uid="{6E5DDCCB-6238-497B-9A13-805A17E1B7A5}"/>
    <cellStyle name="Calculation 5 2 2 8 3 3" xfId="22142" xr:uid="{874FDDAF-26D8-4E19-9D5A-A2A01961EE9A}"/>
    <cellStyle name="Calculation 5 2 2 8 4" xfId="13836" xr:uid="{BBC2ACB9-7136-4786-93AA-30925AC328F0}"/>
    <cellStyle name="Calculation 5 2 2 8 4 2" xfId="35427" xr:uid="{853B974B-3B41-4A96-80BE-F966FEBDE0BB}"/>
    <cellStyle name="Calculation 5 2 2 8 5" xfId="39745" xr:uid="{9BF355F7-48B4-465C-BD8B-F9C4309524CA}"/>
    <cellStyle name="Calculation 5 2 2 9" xfId="6755" xr:uid="{C690E865-552B-4C80-A5F5-3CEB8AD2A3DD}"/>
    <cellStyle name="Calculation 5 2 2 9 2" xfId="11954" xr:uid="{F9B70D43-1E03-42A7-83CC-5BCEAD3D37A1}"/>
    <cellStyle name="Calculation 5 2 2 9 2 2" xfId="20943" xr:uid="{A92C4FE2-F428-4567-9BD1-EA110B603AFF}"/>
    <cellStyle name="Calculation 5 2 2 9 2 2 2" xfId="37306" xr:uid="{184B0458-0E49-4021-80C8-F07FFD9A2D61}"/>
    <cellStyle name="Calculation 5 2 2 9 2 3" xfId="40076" xr:uid="{39A0D0D9-B449-449F-90AF-6697BBA6A73F}"/>
    <cellStyle name="Calculation 5 2 2 9 3" xfId="15744" xr:uid="{3A8020DF-C7D5-488D-B66E-D104933B609A}"/>
    <cellStyle name="Calculation 5 2 2 9 3 2" xfId="42003" xr:uid="{6B7120F0-54B5-405A-9F66-2B57CBF170EE}"/>
    <cellStyle name="Calculation 5 2 2 9 4" xfId="25111" xr:uid="{F176FEF9-1225-414A-811C-5EB247A164A9}"/>
    <cellStyle name="Calculation 5 2 3" xfId="670" xr:uid="{5EDCA7AA-D609-46EC-BA0A-920EFB5040B4}"/>
    <cellStyle name="Calculation 5 2 3 2" xfId="5046" xr:uid="{32069F98-709D-43F9-B724-731FBC1AF891}"/>
    <cellStyle name="Calculation 5 2 3 2 2" xfId="7632" xr:uid="{1641C5BA-53A1-404E-BEA4-98E19EA0106E}"/>
    <cellStyle name="Calculation 5 2 3 2 2 2" xfId="16621" xr:uid="{936C0AD8-41A4-4AFF-98D3-AAAF2B2E283A}"/>
    <cellStyle name="Calculation 5 2 3 2 2 2 2" xfId="34344" xr:uid="{F3D45C52-EDA5-48C7-910A-41A597511B67}"/>
    <cellStyle name="Calculation 5 2 3 2 2 3" xfId="34609" xr:uid="{3184392A-9BEB-496C-97A8-AC00F7792861}"/>
    <cellStyle name="Calculation 5 2 3 2 2 4" xfId="56702" xr:uid="{D3441597-E7A9-4F57-9CDF-8E9EBD804143}"/>
    <cellStyle name="Calculation 5 2 3 2 3" xfId="10269" xr:uid="{2E4DE117-462E-411F-9857-67C18B929AA4}"/>
    <cellStyle name="Calculation 5 2 3 2 3 2" xfId="19258" xr:uid="{3655B31A-9A6D-4A6B-96D1-EC72FF688967}"/>
    <cellStyle name="Calculation 5 2 3 2 3 2 2" xfId="28947" xr:uid="{16DA3EA4-C742-4DB7-8562-77C514626C16}"/>
    <cellStyle name="Calculation 5 2 3 2 3 3" xfId="31148" xr:uid="{135D3E30-4E6D-4EE6-8374-F1FA0DDCBAA0}"/>
    <cellStyle name="Calculation 5 2 3 2 4" xfId="14035" xr:uid="{B404B3C3-0D5B-42EE-9839-F0C0A54527EA}"/>
    <cellStyle name="Calculation 5 2 3 2 4 2" xfId="34771" xr:uid="{D75A50A9-AB50-4683-909A-B1ED3B727A1C}"/>
    <cellStyle name="Calculation 5 2 3 2 5" xfId="24576" xr:uid="{82ED3D99-16AB-42FA-A275-5E53334CA715}"/>
    <cellStyle name="Calculation 5 2 3 2 6" xfId="49920" xr:uid="{53680160-929B-42A5-89D2-9E091AE81DAF}"/>
    <cellStyle name="Calculation 5 2 3 3" xfId="3107" xr:uid="{958845BC-DBD8-4638-A717-90F62ED9D321}"/>
    <cellStyle name="Calculation 5 2 3 3 2" xfId="42108" xr:uid="{E8EF3D39-13E8-4F10-BEA6-5AEBB1FC3A08}"/>
    <cellStyle name="Calculation 5 2 3 3 2 2" xfId="57602" xr:uid="{94A8AD58-469A-4526-829F-3E41349BEAAB}"/>
    <cellStyle name="Calculation 5 2 3 3 3" xfId="50820" xr:uid="{4DF8AF79-745E-493A-A9C1-054A3E4A9939}"/>
    <cellStyle name="Calculation 5 2 3 4" xfId="39905" xr:uid="{AA765DA0-7DF8-43EA-A4F4-4376D53CE21F}"/>
    <cellStyle name="Calculation 5 2 3 4 2" xfId="54829" xr:uid="{9E7E5F0B-7010-4651-B648-3E20FEE0723D}"/>
    <cellStyle name="Calculation 5 2 3 4 3" xfId="48037" xr:uid="{3DF8E76F-CA4F-4116-A85E-A0A6419477D7}"/>
    <cellStyle name="Calculation 5 2 3 5" xfId="53129" xr:uid="{03CD692D-E52F-4312-9ADC-4FE988113F37}"/>
    <cellStyle name="Calculation 5 2 3 6" xfId="46423" xr:uid="{77EE6B3F-BBDD-4ABF-AB78-D9222162D9D9}"/>
    <cellStyle name="Calculation 5 2 4" xfId="1015" xr:uid="{1BF27C79-A344-4356-B2B7-4D366949D7A4}"/>
    <cellStyle name="Calculation 5 2 4 2" xfId="5367" xr:uid="{4825AF1B-0973-4C0B-A549-DFEAC62E3369}"/>
    <cellStyle name="Calculation 5 2 4 2 2" xfId="7953" xr:uid="{3EB76ED6-3640-406B-AE30-6D1ECF9AA913}"/>
    <cellStyle name="Calculation 5 2 4 2 2 2" xfId="16942" xr:uid="{5E8896F8-1FE3-46D8-A7CF-482CB6F34BA4}"/>
    <cellStyle name="Calculation 5 2 4 2 2 2 2" xfId="38172" xr:uid="{07B80F09-6E09-41B1-853D-647B736B5586}"/>
    <cellStyle name="Calculation 5 2 4 2 2 3" xfId="34232" xr:uid="{F5FB6F8A-D127-4F52-8BE5-5B6E6A0BFBBD}"/>
    <cellStyle name="Calculation 5 2 4 2 3" xfId="10590" xr:uid="{1CF4F1E0-1B48-4640-9B70-A8C431F7A1E8}"/>
    <cellStyle name="Calculation 5 2 4 2 3 2" xfId="19579" xr:uid="{7336A3C4-0297-4E16-B913-D9742FE95228}"/>
    <cellStyle name="Calculation 5 2 4 2 3 2 2" xfId="27111" xr:uid="{1CFBF450-D6EE-4196-9827-CAE8E185BEAB}"/>
    <cellStyle name="Calculation 5 2 4 2 3 3" xfId="37852" xr:uid="{6BC01A7C-0796-46FB-BA1E-841B40660B6A}"/>
    <cellStyle name="Calculation 5 2 4 2 4" xfId="14356" xr:uid="{4886C02A-B503-4B23-932F-EBB23D4E1880}"/>
    <cellStyle name="Calculation 5 2 4 2 4 2" xfId="26139" xr:uid="{F89B2225-C29F-4E22-9A93-20D2057CD17B}"/>
    <cellStyle name="Calculation 5 2 4 2 5" xfId="25679" xr:uid="{A2104873-017A-4BDE-A2C1-D1486C09BE61}"/>
    <cellStyle name="Calculation 5 2 4 2 6" xfId="55822" xr:uid="{51F76DA5-127E-48C5-A282-41C81B2C383F}"/>
    <cellStyle name="Calculation 5 2 4 3" xfId="3452" xr:uid="{A3E2AFEC-EB4A-4A29-9F27-30466102D9CC}"/>
    <cellStyle name="Calculation 5 2 4 3 2" xfId="28325" xr:uid="{C686B182-61DE-4126-A17F-50276B1A9417}"/>
    <cellStyle name="Calculation 5 2 4 4" xfId="28170" xr:uid="{2CE706B3-857E-4C0D-BB4A-EC309B747E6C}"/>
    <cellStyle name="Calculation 5 2 4 5" xfId="49040" xr:uid="{BF81A45B-4D43-43D4-8A89-C2F80EF8E88A}"/>
    <cellStyle name="Calculation 5 2 5" xfId="1359" xr:uid="{86307631-7AA9-4DB4-AD50-E9540B050637}"/>
    <cellStyle name="Calculation 5 2 5 2" xfId="5704" xr:uid="{6C28FE6F-4154-49DD-943F-E65A3D3F7163}"/>
    <cellStyle name="Calculation 5 2 5 2 2" xfId="8290" xr:uid="{43BCF36B-5280-4B59-88B1-C027D9D70DF4}"/>
    <cellStyle name="Calculation 5 2 5 2 2 2" xfId="17279" xr:uid="{3188B742-89B9-4B60-8A85-4ED0AFF81C64}"/>
    <cellStyle name="Calculation 5 2 5 2 2 2 2" xfId="33892" xr:uid="{79B6989E-52F7-44E7-99C5-2417FCCACBF7}"/>
    <cellStyle name="Calculation 5 2 5 2 2 3" xfId="35001" xr:uid="{6AE5257F-D855-4AD9-945C-6E5E180827B2}"/>
    <cellStyle name="Calculation 5 2 5 2 3" xfId="10927" xr:uid="{DDB553B5-CB8F-4E68-A134-D1113B5B21FD}"/>
    <cellStyle name="Calculation 5 2 5 2 3 2" xfId="19916" xr:uid="{85C4DD75-A9D3-4CBB-8BD1-3DEFA6027C2F}"/>
    <cellStyle name="Calculation 5 2 5 2 3 2 2" xfId="38421" xr:uid="{0AD79789-F482-40E8-9974-233996CA61F7}"/>
    <cellStyle name="Calculation 5 2 5 2 3 3" xfId="26421" xr:uid="{03CB7F33-2CA1-4A17-9AD4-F02B0B3530DF}"/>
    <cellStyle name="Calculation 5 2 5 2 4" xfId="14693" xr:uid="{A30469E0-C4C6-45DB-9A3C-F2F9703679A1}"/>
    <cellStyle name="Calculation 5 2 5 2 4 2" xfId="27789" xr:uid="{9BCC076A-2454-4808-A738-60E5866750B9}"/>
    <cellStyle name="Calculation 5 2 5 2 5" xfId="22991" xr:uid="{681A2D77-F9E9-4037-ACD8-AC922E35D114}"/>
    <cellStyle name="Calculation 5 2 5 2 6" xfId="59045" xr:uid="{3825BB2A-1A36-46D3-9690-BC6A39955749}"/>
    <cellStyle name="Calculation 5 2 5 3" xfId="3796" xr:uid="{F2B28BB3-F4A5-481A-85AB-F9B1DF533C27}"/>
    <cellStyle name="Calculation 5 2 5 3 2" xfId="28647" xr:uid="{C54787E5-E1F4-4FDF-98EE-CC9C4FEF4161}"/>
    <cellStyle name="Calculation 5 2 5 4" xfId="42425" xr:uid="{CB921143-5433-4966-A392-D2FEA31CC39A}"/>
    <cellStyle name="Calculation 5 2 5 5" xfId="52264" xr:uid="{E5A0392C-B471-4C86-8264-FF35EDFB8558}"/>
    <cellStyle name="Calculation 5 2 6" xfId="1259" xr:uid="{F49A89E6-743D-4016-8103-24C39814027D}"/>
    <cellStyle name="Calculation 5 2 6 2" xfId="5604" xr:uid="{161FCA3F-C566-4500-8967-F9C7443750D9}"/>
    <cellStyle name="Calculation 5 2 6 2 2" xfId="8190" xr:uid="{DF7A27F6-6A85-401E-8706-028BD01092A1}"/>
    <cellStyle name="Calculation 5 2 6 2 2 2" xfId="17179" xr:uid="{C5EC6B03-3424-4C28-87B9-8838EFF71345}"/>
    <cellStyle name="Calculation 5 2 6 2 2 2 2" xfId="41709" xr:uid="{624F3D41-D97C-4DF5-9A5F-80939F774330}"/>
    <cellStyle name="Calculation 5 2 6 2 2 3" xfId="22437" xr:uid="{E9FA26BB-4537-4838-8337-8D7B63FE6083}"/>
    <cellStyle name="Calculation 5 2 6 2 3" xfId="10827" xr:uid="{10937559-35AA-4AD1-AB0B-28AAE5D96E1D}"/>
    <cellStyle name="Calculation 5 2 6 2 3 2" xfId="19816" xr:uid="{BD57DC07-1D28-4EBD-9C28-D10C02BBEF2D}"/>
    <cellStyle name="Calculation 5 2 6 2 3 2 2" xfId="25242" xr:uid="{3C03CB7C-1C45-4F4C-A4BE-BFEBE9DE4250}"/>
    <cellStyle name="Calculation 5 2 6 2 3 3" xfId="31071" xr:uid="{5A741753-C76A-4DC7-A1A3-60CBFB822F98}"/>
    <cellStyle name="Calculation 5 2 6 2 4" xfId="14593" xr:uid="{21998738-23AA-415B-9FAD-AE5247BB73F9}"/>
    <cellStyle name="Calculation 5 2 6 2 4 2" xfId="39298" xr:uid="{8F94CEED-237E-4446-A385-7EEDA0B03835}"/>
    <cellStyle name="Calculation 5 2 6 2 5" xfId="38759" xr:uid="{643D2A39-CC3A-4859-AAD3-D322B2CD93B9}"/>
    <cellStyle name="Calculation 5 2 6 2 6" xfId="53991" xr:uid="{14DC66DB-7A6F-4076-B5B0-820229C9DAED}"/>
    <cellStyle name="Calculation 5 2 6 3" xfId="3696" xr:uid="{A85E6DE4-2E0C-425E-86D0-7C0686C967F5}"/>
    <cellStyle name="Calculation 5 2 6 3 2" xfId="42987" xr:uid="{010F1CEA-AA5F-4D2E-B5E3-056EDC7222A2}"/>
    <cellStyle name="Calculation 5 2 6 4" xfId="35720" xr:uid="{B0A9757C-2581-4A45-B984-7D9D1462E7F0}"/>
    <cellStyle name="Calculation 5 2 6 5" xfId="47323" xr:uid="{32BFD2F0-64A8-4B72-84A9-B4B885211DAF}"/>
    <cellStyle name="Calculation 5 2 7" xfId="1978" xr:uid="{33D61831-BA42-44D2-9B07-F870BFBB5334}"/>
    <cellStyle name="Calculation 5 2 7 2" xfId="6286" xr:uid="{234BDC81-C798-41E7-B3A4-28665FCF2BDE}"/>
    <cellStyle name="Calculation 5 2 7 2 2" xfId="8872" xr:uid="{1A7AF5B2-194C-4FF0-81CF-EAAD39842200}"/>
    <cellStyle name="Calculation 5 2 7 2 2 2" xfId="17861" xr:uid="{9BA84F58-C20C-41A8-BC9D-571109C34471}"/>
    <cellStyle name="Calculation 5 2 7 2 2 2 2" xfId="35207" xr:uid="{94863949-A4DF-44DB-97BE-4D21783295C6}"/>
    <cellStyle name="Calculation 5 2 7 2 2 3" xfId="27169" xr:uid="{3D90D0BC-B8D6-4182-B452-974BF361FA03}"/>
    <cellStyle name="Calculation 5 2 7 2 3" xfId="11509" xr:uid="{95501AA2-2672-46E1-8E84-BE33208353E0}"/>
    <cellStyle name="Calculation 5 2 7 2 3 2" xfId="20498" xr:uid="{B7C6D112-8F65-440C-9774-566E1B396DD8}"/>
    <cellStyle name="Calculation 5 2 7 2 3 2 2" xfId="31591" xr:uid="{168B40B6-A330-4959-BFA2-4D32C32B3567}"/>
    <cellStyle name="Calculation 5 2 7 2 3 3" xfId="25397" xr:uid="{1B27C367-2B4E-43ED-959B-9A959B5F549F}"/>
    <cellStyle name="Calculation 5 2 7 2 4" xfId="15275" xr:uid="{34F42F31-8851-4566-A8D0-18A3FD45C184}"/>
    <cellStyle name="Calculation 5 2 7 2 4 2" xfId="24489" xr:uid="{02DEA5E8-4A30-4194-AF2A-2433E4CA4B9C}"/>
    <cellStyle name="Calculation 5 2 7 2 5" xfId="39858" xr:uid="{A678C5AF-FCF7-49AA-AB2D-5590C0947BE7}"/>
    <cellStyle name="Calculation 5 2 7 3" xfId="4415" xr:uid="{62564567-B817-44C3-AFF0-D8F88890D615}"/>
    <cellStyle name="Calculation 5 2 7 3 2" xfId="36529" xr:uid="{7FB1137D-D189-4EE6-AF11-E89B1AE731E0}"/>
    <cellStyle name="Calculation 5 2 7 4" xfId="27812" xr:uid="{C1780E30-3EC3-4A7A-A868-7E8E4A262C17}"/>
    <cellStyle name="Calculation 5 2 7 5" xfId="52638" xr:uid="{0C324963-8B2E-433B-9E6B-6CEA97DA2D5A}"/>
    <cellStyle name="Calculation 5 2 8" xfId="2789" xr:uid="{B3C945D1-F851-4F1A-ABBC-0AA4C6CB6166}"/>
    <cellStyle name="Calculation 5 2 8 2" xfId="6939" xr:uid="{DF5BFEC4-53D1-4C87-BF8E-ADD58D7FE4DE}"/>
    <cellStyle name="Calculation 5 2 8 2 2" xfId="12068" xr:uid="{39FCFC3F-470F-48D9-85B8-EEA13A322404}"/>
    <cellStyle name="Calculation 5 2 8 2 2 2" xfId="21057" xr:uid="{6A5E93EB-FCA8-43F9-B1FB-56CAF921B769}"/>
    <cellStyle name="Calculation 5 2 8 2 2 2 2" xfId="33624" xr:uid="{F38FF48B-CF85-4F0B-9490-F546AA0BFAFF}"/>
    <cellStyle name="Calculation 5 2 8 2 2 3" xfId="22274" xr:uid="{727E0FAD-0027-438E-AB30-5D0C79089031}"/>
    <cellStyle name="Calculation 5 2 8 2 3" xfId="12893" xr:uid="{028D40D0-1FEC-402D-9E5A-8796A1C4A9EC}"/>
    <cellStyle name="Calculation 5 2 8 2 3 2" xfId="21882" xr:uid="{EB9643E2-3924-4D43-914F-3BFADA0C509B}"/>
    <cellStyle name="Calculation 5 2 8 2 3 2 2" xfId="30556" xr:uid="{FC9E7673-6996-4206-AFDF-5B3EA4E23E8D}"/>
    <cellStyle name="Calculation 5 2 8 2 3 3" xfId="36878" xr:uid="{65D2F396-5BD9-4BCD-9E98-9DC65FB6858D}"/>
    <cellStyle name="Calculation 5 2 8 2 4" xfId="15928" xr:uid="{224B5A5D-E55E-45CD-9F53-7C43FD332217}"/>
    <cellStyle name="Calculation 5 2 8 2 4 2" xfId="26041" xr:uid="{A4C876B4-7E4A-4B9E-BC64-89C3B4EFD43B}"/>
    <cellStyle name="Calculation 5 2 8 2 5" xfId="39134" xr:uid="{5346A5ED-69EB-4078-93E7-5EBBFCF08000}"/>
    <cellStyle name="Calculation 5 2 8 3" xfId="9502" xr:uid="{E54973B4-C347-4E7C-979A-B398CA9EB7F0}"/>
    <cellStyle name="Calculation 5 2 8 3 2" xfId="18491" xr:uid="{0630A813-7C96-4DF8-BE5B-54AAAF67A1CC}"/>
    <cellStyle name="Calculation 5 2 8 3 2 2" xfId="33472" xr:uid="{00162B2E-2792-41E0-8F18-0888AD8240F2}"/>
    <cellStyle name="Calculation 5 2 8 3 3" xfId="27415" xr:uid="{CD675601-ACB4-4B37-91D5-176207AE339B}"/>
    <cellStyle name="Calculation 5 2 8 4" xfId="41724" xr:uid="{44F4D0BE-7971-47EF-AD49-08B0D638F80D}"/>
    <cellStyle name="Calculation 5 2 9" xfId="4722" xr:uid="{78BD8BA8-F23A-4D30-A3BE-5E246450B22C}"/>
    <cellStyle name="Calculation 5 2 9 2" xfId="7308" xr:uid="{872A0DE9-9BDC-45C0-83B9-15291CEB3987}"/>
    <cellStyle name="Calculation 5 2 9 2 2" xfId="16297" xr:uid="{7CAB0150-44F0-45C9-9E13-05DCC200F16D}"/>
    <cellStyle name="Calculation 5 2 9 2 2 2" xfId="25183" xr:uid="{1BE635F2-3FDA-4532-BAC1-03EEA94FE189}"/>
    <cellStyle name="Calculation 5 2 9 2 3" xfId="41307" xr:uid="{B9EB2730-D138-4A1F-80AF-310173F05D7A}"/>
    <cellStyle name="Calculation 5 2 9 3" xfId="9945" xr:uid="{FC1FEE25-06F7-47B5-BBC5-CB42D307B2A5}"/>
    <cellStyle name="Calculation 5 2 9 3 2" xfId="18934" xr:uid="{DF4A8D77-7B4D-4619-A94C-982C125A3639}"/>
    <cellStyle name="Calculation 5 2 9 3 2 2" xfId="29686" xr:uid="{D506080D-6F57-4F2C-9F97-FD242B738723}"/>
    <cellStyle name="Calculation 5 2 9 3 3" xfId="26401" xr:uid="{F256559C-E196-4473-8544-706050C968BA}"/>
    <cellStyle name="Calculation 5 2 9 4" xfId="13711" xr:uid="{88DBE5F0-B667-4C23-B791-B560BD89C6F7}"/>
    <cellStyle name="Calculation 5 2 9 4 2" xfId="41498" xr:uid="{3862A666-BF63-40D0-9074-87A92672D0EF}"/>
    <cellStyle name="Calculation 5 2 9 5" xfId="28466" xr:uid="{8399F11D-59D8-4A2B-9186-002404E3E876}"/>
    <cellStyle name="Calculation 5 20" xfId="44908" xr:uid="{D0273999-DBED-4CC1-B700-CDD56EE7F085}"/>
    <cellStyle name="Calculation 5 20 2" xfId="50554" xr:uid="{B10611BE-1E87-40FD-B190-971A7C6DEFAD}"/>
    <cellStyle name="Calculation 5 20 2 2" xfId="57336" xr:uid="{A1223460-93C7-4FB4-961F-DB696B1C48FC}"/>
    <cellStyle name="Calculation 5 20 3" xfId="52156" xr:uid="{D8E263E6-59C1-40A4-85BB-D3E8A479DE32}"/>
    <cellStyle name="Calculation 5 20 3 2" xfId="58937" xr:uid="{C044CFFD-7F63-4D1D-895B-7F1E09F1990E}"/>
    <cellStyle name="Calculation 5 20 4" xfId="48964" xr:uid="{0AF4F1AB-EF30-4654-8210-09399BFE97E0}"/>
    <cellStyle name="Calculation 5 20 4 2" xfId="55747" xr:uid="{E559C04E-D12B-46C0-8C16-59C52C45AA9F}"/>
    <cellStyle name="Calculation 5 20 5" xfId="48671" xr:uid="{D4956DD3-127A-440F-943A-6A106B1F8A1B}"/>
    <cellStyle name="Calculation 5 20 5 2" xfId="55460" xr:uid="{423AC0C3-94D2-47A7-B551-6D775D23C7AA}"/>
    <cellStyle name="Calculation 5 20 6" xfId="53746" xr:uid="{29FDA226-E920-4E9B-BC5F-7A3823A6D0ED}"/>
    <cellStyle name="Calculation 5 20 7" xfId="47057" xr:uid="{105EBF83-CB38-4471-99BB-C8FBED78DB91}"/>
    <cellStyle name="Calculation 5 21" xfId="45060" xr:uid="{023C3C09-5C5F-49D6-BBF9-BCEE9C79504C}"/>
    <cellStyle name="Calculation 5 21 2" xfId="50643" xr:uid="{076B9390-4AC2-45C4-9982-C6F8431053F5}"/>
    <cellStyle name="Calculation 5 21 2 2" xfId="57425" xr:uid="{8118139F-E3E3-4DC0-8A17-D0488EF2A799}"/>
    <cellStyle name="Calculation 5 21 3" xfId="52454" xr:uid="{BCE5C6E7-B2FB-48F8-B62B-85BD85AAAD9E}"/>
    <cellStyle name="Calculation 5 21 3 2" xfId="59235" xr:uid="{7C6EF4CF-725A-4298-94EB-6205A660D6B5}"/>
    <cellStyle name="Calculation 5 21 4" xfId="48760" xr:uid="{238A7182-C874-485F-B48E-6D7CF8767076}"/>
    <cellStyle name="Calculation 5 21 4 2" xfId="55546" xr:uid="{DA32650E-8E09-44E5-921A-E1D3E985463E}"/>
    <cellStyle name="Calculation 5 21 5" xfId="53832" xr:uid="{E637465C-2315-4476-A78C-EF45025B3817}"/>
    <cellStyle name="Calculation 5 21 6" xfId="47146" xr:uid="{785F1179-744B-481B-81D9-8EF605B06D2B}"/>
    <cellStyle name="Calculation 5 22" xfId="45104" xr:uid="{EC31F6E5-CB92-410D-A86F-6C33ED39CAB8}"/>
    <cellStyle name="Calculation 5 22 2" xfId="50660" xr:uid="{B7A3A7B2-4962-4A0F-895E-E97BE45C33AB}"/>
    <cellStyle name="Calculation 5 22 2 2" xfId="57442" xr:uid="{680BFC68-D53C-4F31-B1B1-E1619A539636}"/>
    <cellStyle name="Calculation 5 22 3" xfId="52471" xr:uid="{3A421EEC-961F-47E1-99B7-3B36DC0B747D}"/>
    <cellStyle name="Calculation 5 22 3 2" xfId="59252" xr:uid="{1A9556B1-75D3-4FC4-A64C-A0BD8D3C0423}"/>
    <cellStyle name="Calculation 5 22 4" xfId="48777" xr:uid="{70B73CF3-3AD5-42DD-AAB2-55598BF1D85D}"/>
    <cellStyle name="Calculation 5 22 4 2" xfId="55563" xr:uid="{F74F77DF-15D7-4EDB-BB4C-B578656C2894}"/>
    <cellStyle name="Calculation 5 22 5" xfId="53849" xr:uid="{8D1A4BBB-005F-4458-A12C-8BA658A6C29A}"/>
    <cellStyle name="Calculation 5 22 6" xfId="47163" xr:uid="{946EDE04-5CE8-4728-B925-D8D6D42D2066}"/>
    <cellStyle name="Calculation 5 23" xfId="45092" xr:uid="{1E7190CD-3626-468B-BD7A-6A68B83BF3FD}"/>
    <cellStyle name="Calculation 5 23 2" xfId="50676" xr:uid="{77E14A7A-7840-4CD9-90B6-C323AB85D46F}"/>
    <cellStyle name="Calculation 5 23 2 2" xfId="57458" xr:uid="{F3E3C751-FD8E-457D-B7D5-F317F9303836}"/>
    <cellStyle name="Calculation 5 23 3" xfId="52487" xr:uid="{AA734BC2-91AD-46D9-8B36-EB7E438ABE0F}"/>
    <cellStyle name="Calculation 5 23 3 2" xfId="59268" xr:uid="{1A37BEDB-3F9C-4486-A28C-78A8A25E4064}"/>
    <cellStyle name="Calculation 5 23 4" xfId="48793" xr:uid="{D6E10FB6-818B-4A70-90BA-A0B089DE2C6E}"/>
    <cellStyle name="Calculation 5 23 4 2" xfId="55579" xr:uid="{9CE0DED5-723E-4578-B100-77A23EC62083}"/>
    <cellStyle name="Calculation 5 23 5" xfId="53865" xr:uid="{52ECF344-01AE-4F77-8114-B7BD45F86BCB}"/>
    <cellStyle name="Calculation 5 23 6" xfId="47179" xr:uid="{B5BC9488-5B57-46F3-8369-FD73E88B3A8B}"/>
    <cellStyle name="Calculation 5 24" xfId="45139" xr:uid="{51BC66EF-9440-49AF-8719-F079D0D7ABE6}"/>
    <cellStyle name="Calculation 5 24 2" xfId="50743" xr:uid="{383C4509-4FC2-403C-934E-6A7686B37C58}"/>
    <cellStyle name="Calculation 5 24 2 2" xfId="57525" xr:uid="{E49DB478-37AF-47F6-8AFF-92F6B48A66F1}"/>
    <cellStyle name="Calculation 5 24 3" xfId="52552" xr:uid="{B01C800E-CD05-4EBE-BC3C-B82553F035B5}"/>
    <cellStyle name="Calculation 5 24 3 2" xfId="59333" xr:uid="{275F921F-EFCF-4A96-B919-E2FED5EFD70B}"/>
    <cellStyle name="Calculation 5 24 4" xfId="48850" xr:uid="{3945B2C0-AA0B-4D07-9CB6-5E109E9C96A6}"/>
    <cellStyle name="Calculation 5 24 4 2" xfId="55632" xr:uid="{8ABCBAF1-6FC7-4815-9E22-88851A06D3F6}"/>
    <cellStyle name="Calculation 5 24 5" xfId="53930" xr:uid="{FAE34A5D-828A-4EB6-B388-885A92DC1FF2}"/>
    <cellStyle name="Calculation 5 24 6" xfId="47247" xr:uid="{6C4F408C-85EC-4761-965F-5EE2855F01FB}"/>
    <cellStyle name="Calculation 5 25" xfId="45210" xr:uid="{39709BB3-8060-460D-8482-7E5F1C6C7695}"/>
    <cellStyle name="Calculation 5 25 2" xfId="50773" xr:uid="{E2AF6544-8BD9-4B6F-B547-5A212359DB09}"/>
    <cellStyle name="Calculation 5 25 2 2" xfId="57555" xr:uid="{37ECA8D1-4BDB-476E-9B39-585554036FC9}"/>
    <cellStyle name="Calculation 5 25 3" xfId="52582" xr:uid="{4330C018-B443-428D-880D-2FEFF6BB313E}"/>
    <cellStyle name="Calculation 5 25 3 2" xfId="59363" xr:uid="{D6771982-C29C-4232-9AC3-79682F8B8A27}"/>
    <cellStyle name="Calculation 5 25 4" xfId="48870" xr:uid="{370FF7FB-06F6-4CA1-B9D0-EBDCAED1CE09}"/>
    <cellStyle name="Calculation 5 25 4 2" xfId="55651" xr:uid="{5FAD8845-C094-4B9F-BA1F-5C6BA758272D}"/>
    <cellStyle name="Calculation 5 25 5" xfId="53960" xr:uid="{3427650B-FC6F-4B79-8636-51FED3C0AE74}"/>
    <cellStyle name="Calculation 5 25 6" xfId="47277" xr:uid="{1E36E119-EA15-42F6-BC44-44DAAF5D17ED}"/>
    <cellStyle name="Calculation 5 26" xfId="45184" xr:uid="{36E490DD-9765-4008-9149-B93B125364F3}"/>
    <cellStyle name="Calculation 5 26 2" xfId="50786" xr:uid="{CB4BB116-C229-43E3-AEF3-E53B61A2D826}"/>
    <cellStyle name="Calculation 5 26 2 2" xfId="57568" xr:uid="{0651F7A5-4D34-409C-AEC7-5DE5687173AC}"/>
    <cellStyle name="Calculation 5 26 3" xfId="52595" xr:uid="{0D0416C0-C2A4-4512-A198-C9868D2BCACA}"/>
    <cellStyle name="Calculation 5 26 3 2" xfId="59376" xr:uid="{4E789CB3-CFDA-4268-B20C-C500316F9F38}"/>
    <cellStyle name="Calculation 5 26 4" xfId="53973" xr:uid="{91FE2AE4-FD30-45B1-B81E-2FD5DD57486E}"/>
    <cellStyle name="Calculation 5 26 5" xfId="47290" xr:uid="{0673A054-40B1-45AB-AD34-67A6E32ABC3F}"/>
    <cellStyle name="Calculation 5 27" xfId="45229" xr:uid="{4C575BB7-F55B-4421-A42D-B824127D4CA4}"/>
    <cellStyle name="Calculation 5 27 2" xfId="55757" xr:uid="{D363FA1D-9ABD-4A43-BC37-5D5DC63FFF95}"/>
    <cellStyle name="Calculation 5 27 3" xfId="48974" xr:uid="{09B06FDC-BFB0-4959-B327-97FEDB764ED1}"/>
    <cellStyle name="Calculation 5 28" xfId="45372" xr:uid="{FD1422F3-A8E8-4F86-8F30-04549A1EA783}"/>
    <cellStyle name="Calculation 5 28 2" xfId="58414" xr:uid="{674C6132-2ED9-4E4D-BDB5-6DFD63A10097}"/>
    <cellStyle name="Calculation 5 28 3" xfId="51633" xr:uid="{C5008F52-6356-4F03-9BE1-472CA80233B3}"/>
    <cellStyle name="Calculation 5 29" xfId="45396" xr:uid="{C102ECA6-C59C-4140-AAEC-8A933A7CB4CE}"/>
    <cellStyle name="Calculation 5 29 2" xfId="52619" xr:uid="{59D0C3EF-A7E6-4D86-87F8-4DDF708900B5}"/>
    <cellStyle name="Calculation 5 3" xfId="399" xr:uid="{263C00C3-D48D-4639-A911-67AC16EA6D44}"/>
    <cellStyle name="Calculation 5 3 10" xfId="9268" xr:uid="{C5D92E28-9A73-4550-B0C0-474A629F6788}"/>
    <cellStyle name="Calculation 5 3 10 2" xfId="18257" xr:uid="{051602DE-FDC7-452D-B5D9-C01558DF5A42}"/>
    <cellStyle name="Calculation 5 3 10 2 2" xfId="22804" xr:uid="{6687B670-FC5D-450D-A0EC-7C08D813DBB5}"/>
    <cellStyle name="Calculation 5 3 10 3" xfId="25233" xr:uid="{F5E8A11D-36C5-4ABD-BF87-4A35D38A2380}"/>
    <cellStyle name="Calculation 5 3 11" xfId="9857" xr:uid="{0D14537A-78DC-4EB6-9DA0-35707CF1F773}"/>
    <cellStyle name="Calculation 5 3 11 2" xfId="18846" xr:uid="{51B91622-15BF-4294-A05C-F68E6BF40F90}"/>
    <cellStyle name="Calculation 5 3 11 2 2" xfId="25755" xr:uid="{87E7C172-E38E-4809-8F9E-161AE71943E0}"/>
    <cellStyle name="Calculation 5 3 11 3" xfId="34369" xr:uid="{DE2C475F-62F7-4DFB-B1AE-171919F169AA}"/>
    <cellStyle name="Calculation 5 3 12" xfId="2405" xr:uid="{ADA8080C-817A-40BE-9C51-5CE16071D138}"/>
    <cellStyle name="Calculation 5 3 12 2" xfId="29009" xr:uid="{E3BD8EE6-52A4-43BC-BECB-CF736700639D}"/>
    <cellStyle name="Calculation 5 3 13" xfId="13314" xr:uid="{F78498FD-5172-44C2-802F-9FA1F28A3CC6}"/>
    <cellStyle name="Calculation 5 3 13 2" xfId="23356" xr:uid="{49D779C4-D853-4CE4-B7F4-CB236FE37299}"/>
    <cellStyle name="Calculation 5 3 14" xfId="41750" xr:uid="{C2D3B980-2868-446F-94EA-17B272066F72}"/>
    <cellStyle name="Calculation 5 3 15" xfId="44346" xr:uid="{3519B245-CA2A-4E8C-B3CD-C6F4A324F0BF}"/>
    <cellStyle name="Calculation 5 3 16" xfId="45571" xr:uid="{70EF8990-A39E-4485-9451-DD1EED8F670D}"/>
    <cellStyle name="Calculation 5 3 2" xfId="748" xr:uid="{B5D89660-600A-4E90-BF7B-D5D6D2741C5B}"/>
    <cellStyle name="Calculation 5 3 2 2" xfId="5122" xr:uid="{4AC97AA1-01B9-4AC4-8849-FA2F944BE59C}"/>
    <cellStyle name="Calculation 5 3 2 2 2" xfId="7708" xr:uid="{8934160E-AF6E-44CF-BEB8-86219D574099}"/>
    <cellStyle name="Calculation 5 3 2 2 2 2" xfId="16697" xr:uid="{80BEE498-C8E3-4FB7-9A0D-2A5CA680BE90}"/>
    <cellStyle name="Calculation 5 3 2 2 2 2 2" xfId="31535" xr:uid="{D843903E-3718-4575-9E12-660B1D4A75A9}"/>
    <cellStyle name="Calculation 5 3 2 2 2 3" xfId="35136" xr:uid="{C15E463F-6866-4690-A8C1-C716FBFAF397}"/>
    <cellStyle name="Calculation 5 3 2 2 2 4" xfId="56359" xr:uid="{60EF01CA-6864-49E3-B871-ADE44F2D6D35}"/>
    <cellStyle name="Calculation 5 3 2 2 3" xfId="10345" xr:uid="{234F5116-8755-4461-9C34-BEBA28A1225F}"/>
    <cellStyle name="Calculation 5 3 2 2 3 2" xfId="19334" xr:uid="{F5E128E9-9CD6-4082-8020-3112ECB4ABF2}"/>
    <cellStyle name="Calculation 5 3 2 2 3 2 2" xfId="29455" xr:uid="{375C5086-6E0B-486D-BE15-3A3384C74B02}"/>
    <cellStyle name="Calculation 5 3 2 2 3 3" xfId="24263" xr:uid="{66481406-0530-45ED-91B6-F001E686502B}"/>
    <cellStyle name="Calculation 5 3 2 2 4" xfId="14111" xr:uid="{B793E48B-5477-4506-9489-60F3037DE48F}"/>
    <cellStyle name="Calculation 5 3 2 2 4 2" xfId="36443" xr:uid="{3EBCBD4B-FBB4-49C4-8D80-E69C4EFB38B2}"/>
    <cellStyle name="Calculation 5 3 2 2 5" xfId="26305" xr:uid="{F896D602-5F29-4F6B-97DA-ACF3E6BFE2FD}"/>
    <cellStyle name="Calculation 5 3 2 2 6" xfId="49577" xr:uid="{5F2B8464-9765-4168-9A2F-CD88377D018A}"/>
    <cellStyle name="Calculation 5 3 2 3" xfId="3185" xr:uid="{25C63F1A-94D3-4ABC-A53B-3B602FD98CCE}"/>
    <cellStyle name="Calculation 5 3 2 3 2" xfId="41716" xr:uid="{5033E2C8-FE6C-4800-8194-007685574F29}"/>
    <cellStyle name="Calculation 5 3 2 3 2 2" xfId="57727" xr:uid="{F1A65976-9B75-4128-ACEA-08F89C2C5B0D}"/>
    <cellStyle name="Calculation 5 3 2 3 3" xfId="50945" xr:uid="{FF1E7F13-7787-4438-B809-CD642CAD49A6}"/>
    <cellStyle name="Calculation 5 3 2 4" xfId="36296" xr:uid="{C203382F-16AC-4946-A395-45B2A130EB6B}"/>
    <cellStyle name="Calculation 5 3 2 4 2" xfId="54504" xr:uid="{1BDCC87C-7CDC-4755-A985-36078B7632AF}"/>
    <cellStyle name="Calculation 5 3 2 4 3" xfId="47694" xr:uid="{DD80DC18-1519-40D7-A581-ABF5C2118C74}"/>
    <cellStyle name="Calculation 5 3 2 5" xfId="52938" xr:uid="{C7100602-5458-4060-8E81-8E39169E093D}"/>
    <cellStyle name="Calculation 5 3 2 6" xfId="46086" xr:uid="{7BA0C0B1-CDFD-49AD-8CFD-3DBA8719E239}"/>
    <cellStyle name="Calculation 5 3 3" xfId="1093" xr:uid="{8F643730-7D03-48C1-9489-09E1278A560A}"/>
    <cellStyle name="Calculation 5 3 3 2" xfId="5443" xr:uid="{2C7FEF84-31B0-4E6E-9615-A39F02446280}"/>
    <cellStyle name="Calculation 5 3 3 2 2" xfId="8029" xr:uid="{5E44BD4E-76B9-46F6-9D5F-3B56037700E5}"/>
    <cellStyle name="Calculation 5 3 3 2 2 2" xfId="17018" xr:uid="{5E0637E3-A3DA-493E-98BC-9D1BF3A39610}"/>
    <cellStyle name="Calculation 5 3 3 2 2 2 2" xfId="39887" xr:uid="{AF679C25-E0FC-49D0-944C-6DF3397EB61A}"/>
    <cellStyle name="Calculation 5 3 3 2 2 3" xfId="30377" xr:uid="{2032A58C-1825-4EE9-9C98-2CC46DFF3826}"/>
    <cellStyle name="Calculation 5 3 3 2 2 4" xfId="56767" xr:uid="{9D8C40BC-D4E1-4943-86AE-DAC648A5D89D}"/>
    <cellStyle name="Calculation 5 3 3 2 3" xfId="10666" xr:uid="{C4516D89-75BE-4376-B500-69D791A14D08}"/>
    <cellStyle name="Calculation 5 3 3 2 3 2" xfId="19655" xr:uid="{7CB7DBC7-2D6F-48CA-A65E-E7F84CFBE940}"/>
    <cellStyle name="Calculation 5 3 3 2 3 2 2" xfId="27688" xr:uid="{5678AB46-B99B-42C1-9C31-BA7CAF575D37}"/>
    <cellStyle name="Calculation 5 3 3 2 3 3" xfId="36201" xr:uid="{1445FB82-771E-4D85-ADD3-FF0EA702A3C7}"/>
    <cellStyle name="Calculation 5 3 3 2 4" xfId="14432" xr:uid="{29FA2E0D-3BA7-4880-84FB-302EA7D3D364}"/>
    <cellStyle name="Calculation 5 3 3 2 4 2" xfId="36057" xr:uid="{D1366136-B807-49D6-919B-BC00A88DA071}"/>
    <cellStyle name="Calculation 5 3 3 2 5" xfId="26547" xr:uid="{8697C020-145F-454E-BFCA-AAD938F68485}"/>
    <cellStyle name="Calculation 5 3 3 2 6" xfId="49985" xr:uid="{B4ADEFDA-612C-46BC-A6B0-0346587F8C77}"/>
    <cellStyle name="Calculation 5 3 3 3" xfId="3530" xr:uid="{09E70CE8-CCBB-481A-BD0D-8FFA39378267}"/>
    <cellStyle name="Calculation 5 3 3 3 2" xfId="23297" xr:uid="{3727A451-9EDE-4E4E-B636-3F55A20AD58B}"/>
    <cellStyle name="Calculation 5 3 3 3 2 2" xfId="58245" xr:uid="{BD5EDF0F-5BF5-483F-97B9-79CA4A7D430F}"/>
    <cellStyle name="Calculation 5 3 3 3 3" xfId="51463" xr:uid="{9159B165-4E0D-48F9-9A91-67397A7AC578}"/>
    <cellStyle name="Calculation 5 3 3 4" xfId="27774" xr:uid="{1E840D38-1DEE-430F-A05D-EDC4553683E9}"/>
    <cellStyle name="Calculation 5 3 3 4 2" xfId="54894" xr:uid="{D298D73F-E2EF-4AD3-9262-38FA79D4D7B8}"/>
    <cellStyle name="Calculation 5 3 3 4 3" xfId="48102" xr:uid="{6926B61D-77F3-40E3-A42F-9C01E38CE97F}"/>
    <cellStyle name="Calculation 5 3 3 5" xfId="53194" xr:uid="{7A5FB82C-50A4-4F9D-8A8F-A0A10DC5039A}"/>
    <cellStyle name="Calculation 5 3 3 6" xfId="46488" xr:uid="{2C00B961-86FA-44B3-9BAF-C9917C1C2F80}"/>
    <cellStyle name="Calculation 5 3 4" xfId="1437" xr:uid="{87C2BDF6-C88C-4CB4-8624-8BB64E5D1153}"/>
    <cellStyle name="Calculation 5 3 4 2" xfId="5782" xr:uid="{7C186B61-E28C-424B-B078-4B05F8737C56}"/>
    <cellStyle name="Calculation 5 3 4 2 2" xfId="8368" xr:uid="{F66065B6-19A6-4F4B-9774-B3CCB987FC8B}"/>
    <cellStyle name="Calculation 5 3 4 2 2 2" xfId="17357" xr:uid="{F87A781B-BA5B-4EC2-8567-15EF4832EC4F}"/>
    <cellStyle name="Calculation 5 3 4 2 2 2 2" xfId="33496" xr:uid="{85555486-B5ED-4705-96EA-8CAB792674B2}"/>
    <cellStyle name="Calculation 5 3 4 2 2 3" xfId="24153" xr:uid="{B92C8076-6C01-49C5-B2BF-11373A1638B9}"/>
    <cellStyle name="Calculation 5 3 4 2 3" xfId="11005" xr:uid="{D383F4DD-D521-4F2D-84D4-F5A02BCD20C5}"/>
    <cellStyle name="Calculation 5 3 4 2 3 2" xfId="19994" xr:uid="{085963BB-CA5E-4206-A9FB-9EA957E6DD3B}"/>
    <cellStyle name="Calculation 5 3 4 2 3 2 2" xfId="37585" xr:uid="{C69DE2A7-F3AA-4C77-9AC2-4595B3D33F43}"/>
    <cellStyle name="Calculation 5 3 4 2 3 3" xfId="34770" xr:uid="{2768B93F-983A-4198-BAFC-8A688BFCBAE3}"/>
    <cellStyle name="Calculation 5 3 4 2 4" xfId="14771" xr:uid="{5621EA36-0908-46A0-B3E3-5CCD59A429DE}"/>
    <cellStyle name="Calculation 5 3 4 2 4 2" xfId="34033" xr:uid="{CA206365-117E-43C7-B462-2EC28A18D5C9}"/>
    <cellStyle name="Calculation 5 3 4 2 5" xfId="43628" xr:uid="{F2DA25D8-25AC-474E-A7D0-ACD78BE4F1E8}"/>
    <cellStyle name="Calculation 5 3 4 2 6" xfId="55887" xr:uid="{AA60E02F-F357-4DBF-A5C9-1E3606533F69}"/>
    <cellStyle name="Calculation 5 3 4 3" xfId="3874" xr:uid="{3A8CFD6A-BB94-4B15-B7C2-3CAB572DAD48}"/>
    <cellStyle name="Calculation 5 3 4 3 2" xfId="38353" xr:uid="{9DB20FD0-6EB1-421C-AB24-AC11677F1E83}"/>
    <cellStyle name="Calculation 5 3 4 4" xfId="27052" xr:uid="{91AB6757-0BFC-40ED-87EE-753EF05F1587}"/>
    <cellStyle name="Calculation 5 3 4 5" xfId="49105" xr:uid="{415A825B-64C7-41E9-9F03-EC46E1027159}"/>
    <cellStyle name="Calculation 5 3 5" xfId="1828" xr:uid="{1108E179-94A6-437F-9F5A-9156B1AF29C6}"/>
    <cellStyle name="Calculation 5 3 5 2" xfId="6145" xr:uid="{685B04DD-F41B-40E3-9D52-E4C6F56C4DF9}"/>
    <cellStyle name="Calculation 5 3 5 2 2" xfId="8731" xr:uid="{66979393-C667-40F7-AE19-8F7B7BAF74A0}"/>
    <cellStyle name="Calculation 5 3 5 2 2 2" xfId="17720" xr:uid="{F574B66A-EEA4-46B1-894E-2F39DF2B2BED}"/>
    <cellStyle name="Calculation 5 3 5 2 2 2 2" xfId="23618" xr:uid="{3B7E0682-1206-478C-9CB2-2F289C9A90E1}"/>
    <cellStyle name="Calculation 5 3 5 2 2 3" xfId="25775" xr:uid="{91BE4D76-147A-44AF-8A8D-562F8A61A8DD}"/>
    <cellStyle name="Calculation 5 3 5 2 3" xfId="11368" xr:uid="{4099E5FF-DED6-4861-B5B3-1BE885C6E742}"/>
    <cellStyle name="Calculation 5 3 5 2 3 2" xfId="20357" xr:uid="{7B0A3CBF-19C0-4177-A308-F0666743ACB2}"/>
    <cellStyle name="Calculation 5 3 5 2 3 2 2" xfId="41050" xr:uid="{2D544755-1B29-48F2-A93E-D7C05AC865FE}"/>
    <cellStyle name="Calculation 5 3 5 2 3 3" xfId="26833" xr:uid="{24436CBC-994B-4485-A3AF-1FB5D1140C2E}"/>
    <cellStyle name="Calculation 5 3 5 2 4" xfId="15134" xr:uid="{41FE2025-E832-4209-A1E6-C9478C896D4A}"/>
    <cellStyle name="Calculation 5 3 5 2 4 2" xfId="27182" xr:uid="{941D062E-7317-4B22-8015-EB0DF5A973EE}"/>
    <cellStyle name="Calculation 5 3 5 2 5" xfId="26620" xr:uid="{B671172E-9098-4507-BD78-BC2ADA91418E}"/>
    <cellStyle name="Calculation 5 3 5 2 6" xfId="59053" xr:uid="{D3CB4157-CC5E-425F-A5BB-C8D40AFA1E77}"/>
    <cellStyle name="Calculation 5 3 5 3" xfId="4265" xr:uid="{DB9D0779-E12A-4B7D-9AF2-E277198A26AA}"/>
    <cellStyle name="Calculation 5 3 5 3 2" xfId="43356" xr:uid="{0DA07107-77EF-4668-B166-BDECB3677548}"/>
    <cellStyle name="Calculation 5 3 5 4" xfId="39875" xr:uid="{C3521E86-1687-4802-B3C5-1EBABE55A90E}"/>
    <cellStyle name="Calculation 5 3 5 5" xfId="52272" xr:uid="{3BF3A5D0-9E63-4AB5-B81C-E1F73925CC2D}"/>
    <cellStyle name="Calculation 5 3 6" xfId="2056" xr:uid="{8F82BE18-C69B-466C-B6F4-DAD58518CA1B}"/>
    <cellStyle name="Calculation 5 3 6 2" xfId="6362" xr:uid="{4AE3CF80-5C32-4EA4-AC7F-53BBCC0F5401}"/>
    <cellStyle name="Calculation 5 3 6 2 2" xfId="8948" xr:uid="{EB6E37E1-201A-4AC1-9089-3243612962AD}"/>
    <cellStyle name="Calculation 5 3 6 2 2 2" xfId="17937" xr:uid="{5778355A-F3AE-4F89-80D9-205C295E20E1}"/>
    <cellStyle name="Calculation 5 3 6 2 2 2 2" xfId="22313" xr:uid="{7C0B52B7-3FD0-4967-95A6-A2FE671BA0EC}"/>
    <cellStyle name="Calculation 5 3 6 2 2 3" xfId="23960" xr:uid="{4B8CB663-5E7B-40B0-A7FE-6CE6267F4800}"/>
    <cellStyle name="Calculation 5 3 6 2 3" xfId="11585" xr:uid="{5819A071-84A0-4282-8DFA-3B94F6CCFF69}"/>
    <cellStyle name="Calculation 5 3 6 2 3 2" xfId="20574" xr:uid="{B0F7F5D9-A52E-413B-A9C8-310086C9D823}"/>
    <cellStyle name="Calculation 5 3 6 2 3 2 2" xfId="29796" xr:uid="{92C09636-4182-46D2-96B1-4358399DE63F}"/>
    <cellStyle name="Calculation 5 3 6 2 3 3" xfId="31048" xr:uid="{7C0583BE-2A43-49FC-BC9B-3C2E3AF920CD}"/>
    <cellStyle name="Calculation 5 3 6 2 4" xfId="15351" xr:uid="{EF3AC671-AAE9-494F-A713-3D8C6AB2530E}"/>
    <cellStyle name="Calculation 5 3 6 2 4 2" xfId="24996" xr:uid="{11AAE12E-F330-4DBE-9F8F-F0118FC739D0}"/>
    <cellStyle name="Calculation 5 3 6 2 5" xfId="30085" xr:uid="{1514ADC5-DD9F-4118-8796-071D7BF457BB}"/>
    <cellStyle name="Calculation 5 3 6 2 6" xfId="54056" xr:uid="{E0AAA6FE-C1E7-4545-B501-B092C90225ED}"/>
    <cellStyle name="Calculation 5 3 6 3" xfId="4493" xr:uid="{74F8D444-42FC-4E5C-9704-5361C0E79CF2}"/>
    <cellStyle name="Calculation 5 3 6 3 2" xfId="41904" xr:uid="{9951B17B-BC3D-419E-8F74-65C3711BEBB3}"/>
    <cellStyle name="Calculation 5 3 6 4" xfId="37100" xr:uid="{27D134AD-80EE-4F99-A11B-05A8A638013D}"/>
    <cellStyle name="Calculation 5 3 6 5" xfId="47380" xr:uid="{5113D63F-9231-47BF-940B-B810B10486DF}"/>
    <cellStyle name="Calculation 5 3 7" xfId="2867" xr:uid="{220B4D1F-A191-487E-BC50-30FF250EF715}"/>
    <cellStyle name="Calculation 5 3 7 2" xfId="7017" xr:uid="{F8FB2670-B7B5-4182-BF54-D4ABC21D20E5}"/>
    <cellStyle name="Calculation 5 3 7 2 2" xfId="12145" xr:uid="{DD4CFC85-133B-4047-8B24-7EFAFCF61E5C}"/>
    <cellStyle name="Calculation 5 3 7 2 2 2" xfId="21134" xr:uid="{AA6363C6-8CD6-4B81-877E-69BA01342962}"/>
    <cellStyle name="Calculation 5 3 7 2 2 2 2" xfId="43542" xr:uid="{3D380A07-62C4-4C64-8CFA-6AC19726E98A}"/>
    <cellStyle name="Calculation 5 3 7 2 2 3" xfId="39512" xr:uid="{80C36C0C-C7A5-4A94-BC43-7311321A50DA}"/>
    <cellStyle name="Calculation 5 3 7 2 3" xfId="12957" xr:uid="{0D9C34FF-4972-487C-A096-F065C78090B5}"/>
    <cellStyle name="Calculation 5 3 7 2 3 2" xfId="21946" xr:uid="{9B2E08A6-080C-4FE5-8C33-6CD122103948}"/>
    <cellStyle name="Calculation 5 3 7 2 3 2 2" xfId="23396" xr:uid="{CD8D7CFB-6F49-4E9B-ADD8-2FC260021396}"/>
    <cellStyle name="Calculation 5 3 7 2 3 3" xfId="26190" xr:uid="{BCCE0FF0-7DE5-4D68-9AEA-D9A9E1B049D5}"/>
    <cellStyle name="Calculation 5 3 7 2 4" xfId="16006" xr:uid="{72B68E37-B1C2-4372-9C50-A9593B3283F9}"/>
    <cellStyle name="Calculation 5 3 7 2 4 2" xfId="29878" xr:uid="{153CEFDE-252C-409A-8324-19A52247DE27}"/>
    <cellStyle name="Calculation 5 3 7 2 5" xfId="41245" xr:uid="{B16D9043-CA2A-40FD-AA34-75C413C4224A}"/>
    <cellStyle name="Calculation 5 3 7 3" xfId="9580" xr:uid="{0834DC34-771A-420E-BEF9-529C3AC98D1B}"/>
    <cellStyle name="Calculation 5 3 7 3 2" xfId="18569" xr:uid="{7E84C3E4-8AE9-45D9-AE0D-EFAAC90E1A2C}"/>
    <cellStyle name="Calculation 5 3 7 3 2 2" xfId="24930" xr:uid="{086FC0C0-0B9B-48FB-AF69-BA2CCB0A1998}"/>
    <cellStyle name="Calculation 5 3 7 3 3" xfId="22476" xr:uid="{2544F9C7-71E7-454F-B746-6B764D35264D}"/>
    <cellStyle name="Calculation 5 3 7 4" xfId="38405" xr:uid="{2A487BF1-D8FD-4AA9-948E-3370B114FCC5}"/>
    <cellStyle name="Calculation 5 3 7 5" xfId="52675" xr:uid="{8542F2E6-F226-4CD0-84FA-25FAC27D00D7}"/>
    <cellStyle name="Calculation 5 3 8" xfId="4798" xr:uid="{26988520-E23E-456A-8C43-710E8F8EA557}"/>
    <cellStyle name="Calculation 5 3 8 2" xfId="7384" xr:uid="{11534BB2-961C-40A0-B1C7-4700AA58FF8B}"/>
    <cellStyle name="Calculation 5 3 8 2 2" xfId="16373" xr:uid="{D8C9306E-995C-424C-939E-E5147BC7F637}"/>
    <cellStyle name="Calculation 5 3 8 2 2 2" xfId="28567" xr:uid="{D103A94F-D48D-47F7-8482-6380D8A1FDED}"/>
    <cellStyle name="Calculation 5 3 8 2 3" xfId="27988" xr:uid="{0D5A69D6-FA0C-4C22-9EF5-5B2C53FDF1CE}"/>
    <cellStyle name="Calculation 5 3 8 3" xfId="10021" xr:uid="{41ED2790-61DD-46AD-A720-A58F4E14C566}"/>
    <cellStyle name="Calculation 5 3 8 3 2" xfId="19010" xr:uid="{7D09429F-4E48-4DF8-907D-BE64C4319211}"/>
    <cellStyle name="Calculation 5 3 8 3 2 2" xfId="30185" xr:uid="{F321656B-84CB-4FB2-8A27-9047A3E47860}"/>
    <cellStyle name="Calculation 5 3 8 3 3" xfId="24266" xr:uid="{B0248B38-9131-4FC0-A7DB-8A4D06F0571E}"/>
    <cellStyle name="Calculation 5 3 8 4" xfId="13787" xr:uid="{28520A3B-60C6-4E4A-B85C-715F17893BBE}"/>
    <cellStyle name="Calculation 5 3 8 4 2" xfId="25724" xr:uid="{6B6F1C1B-357D-4CEC-B806-A12A4E065C45}"/>
    <cellStyle name="Calculation 5 3 8 5" xfId="37007" xr:uid="{1B2C2DE3-9C2A-4571-882A-2EA8F04BC66A}"/>
    <cellStyle name="Calculation 5 3 9" xfId="6701" xr:uid="{92A5ACC4-1002-4A05-A26D-9BAC98104E9E}"/>
    <cellStyle name="Calculation 5 3 9 2" xfId="11905" xr:uid="{CB971D77-8371-40A1-923A-70059F8BE603}"/>
    <cellStyle name="Calculation 5 3 9 2 2" xfId="20894" xr:uid="{8D121A3F-0597-4659-8C16-D91E5972D7E9}"/>
    <cellStyle name="Calculation 5 3 9 2 2 2" xfId="41979" xr:uid="{750D4382-F82E-429E-BDAB-7874AEA88C53}"/>
    <cellStyle name="Calculation 5 3 9 2 3" xfId="26426" xr:uid="{603DE291-B706-4280-966B-FDD1A174EAEA}"/>
    <cellStyle name="Calculation 5 3 9 3" xfId="15690" xr:uid="{7AA0BB6B-B265-452C-8470-5CF2E99C0FDE}"/>
    <cellStyle name="Calculation 5 3 9 3 2" xfId="38725" xr:uid="{02BC0C89-F2EB-4148-AB22-EF588E5C39C3}"/>
    <cellStyle name="Calculation 5 3 9 4" xfId="27526" xr:uid="{E8556D71-B2E1-4170-B0AA-0833709FEE34}"/>
    <cellStyle name="Calculation 5 30" xfId="45420" xr:uid="{A7C27CF0-3678-4E3E-9C55-74A9250E551C}"/>
    <cellStyle name="Calculation 5 31" xfId="45355" xr:uid="{6DB24CA7-ABC6-452A-A95F-D57EE849B8F3}"/>
    <cellStyle name="Calculation 5 32" xfId="44259" xr:uid="{FF507B64-C348-4697-880E-370874801A1A}"/>
    <cellStyle name="Calculation 5 33" xfId="44198" xr:uid="{1119ACDF-1CC9-48BF-A88E-ED43F9519942}"/>
    <cellStyle name="Calculation 5 34" xfId="45481" xr:uid="{03BA165F-69E3-4A5B-AD0B-C364ABD8F73B}"/>
    <cellStyle name="Calculation 5 4" xfId="501" xr:uid="{3C87AEB0-5EED-490F-8881-0C548B69D43A}"/>
    <cellStyle name="Calculation 5 4 10" xfId="44357" xr:uid="{59221ED3-9BE8-41C0-A3F6-D36C05959CDC}"/>
    <cellStyle name="Calculation 5 4 11" xfId="45630" xr:uid="{48EDBBD0-7517-4721-81BF-F5E1D78691D8}"/>
    <cellStyle name="Calculation 5 4 2" xfId="850" xr:uid="{BDD7A089-981C-486C-AC6E-125B70024CA8}"/>
    <cellStyle name="Calculation 5 4 2 2" xfId="5219" xr:uid="{0A834BFA-F740-4C18-8688-25B3F1C2E40B}"/>
    <cellStyle name="Calculation 5 4 2 2 2" xfId="7805" xr:uid="{BA0635B2-F63B-44CB-A22E-97CE1B42CC51}"/>
    <cellStyle name="Calculation 5 4 2 2 2 2" xfId="16794" xr:uid="{431D62E9-3C53-4563-9CCC-DC3A01C155B9}"/>
    <cellStyle name="Calculation 5 4 2 2 2 2 2" xfId="36750" xr:uid="{CCC3E6B5-8FF2-43B5-AF18-2073D710840F}"/>
    <cellStyle name="Calculation 5 4 2 2 2 3" xfId="33119" xr:uid="{D6A90FDA-DFAA-415A-872A-ECFD0A8A28B9}"/>
    <cellStyle name="Calculation 5 4 2 2 2 4" xfId="56418" xr:uid="{F31840B0-8223-477A-B8EB-0AA066E4390A}"/>
    <cellStyle name="Calculation 5 4 2 2 3" xfId="10442" xr:uid="{96EFAC2C-09A8-4F86-848C-36DC22E59D4C}"/>
    <cellStyle name="Calculation 5 4 2 2 3 2" xfId="19431" xr:uid="{5BAAD3AF-63C9-4A0E-A8FD-4FF9CF9F14E8}"/>
    <cellStyle name="Calculation 5 4 2 2 3 2 2" xfId="33812" xr:uid="{DEDD18E6-F349-4C40-8D4C-F5EFD78F65D2}"/>
    <cellStyle name="Calculation 5 4 2 2 3 3" xfId="37797" xr:uid="{A0611796-BC9A-4B20-8A67-D7F1135A8085}"/>
    <cellStyle name="Calculation 5 4 2 2 4" xfId="14208" xr:uid="{C876DCCC-9438-40B5-98CF-CEBEC43EDD71}"/>
    <cellStyle name="Calculation 5 4 2 2 4 2" xfId="34193" xr:uid="{CD5C5AF7-1770-432B-BE6B-4594E2D14E05}"/>
    <cellStyle name="Calculation 5 4 2 2 5" xfId="23485" xr:uid="{62B36F7C-7427-4C14-BAE6-86A8FA6C6225}"/>
    <cellStyle name="Calculation 5 4 2 2 6" xfId="49636" xr:uid="{ADF29EFD-9CB7-4815-93A9-3AC60BDBE82F}"/>
    <cellStyle name="Calculation 5 4 2 3" xfId="3287" xr:uid="{7A261B79-9D81-48B6-8678-CFBF1139053E}"/>
    <cellStyle name="Calculation 5 4 2 3 2" xfId="30212" xr:uid="{B501DAD7-3996-4EF1-8450-FEE94229D952}"/>
    <cellStyle name="Calculation 5 4 2 3 2 2" xfId="58731" xr:uid="{B6979454-D0F3-4C77-B197-2CB9CCAC26B1}"/>
    <cellStyle name="Calculation 5 4 2 3 3" xfId="51950" xr:uid="{C8429333-A5B8-4602-A47D-3E42322A5B9D}"/>
    <cellStyle name="Calculation 5 4 2 4" xfId="38009" xr:uid="{B427EB76-41D2-4814-962E-7BF4D3882012}"/>
    <cellStyle name="Calculation 5 4 2 4 2" xfId="54560" xr:uid="{37715B05-34E9-497B-9F7A-D23570F12BFD}"/>
    <cellStyle name="Calculation 5 4 2 4 3" xfId="47753" xr:uid="{1F209B0E-96C8-465D-83D9-4AD6D8942D11}"/>
    <cellStyle name="Calculation 5 4 2 5" xfId="52971" xr:uid="{1DFF9C84-396B-4B91-A209-6C948547D8D3}"/>
    <cellStyle name="Calculation 5 4 2 6" xfId="46142" xr:uid="{4CF1213E-A190-4031-854A-F360FC58CDB9}"/>
    <cellStyle name="Calculation 5 4 3" xfId="1195" xr:uid="{08A6D928-FB2C-40CB-BE2F-6ECF61869522}"/>
    <cellStyle name="Calculation 5 4 3 2" xfId="5540" xr:uid="{9CEE12BE-3818-4DDB-BC6B-8D3283D57EDB}"/>
    <cellStyle name="Calculation 5 4 3 2 2" xfId="8126" xr:uid="{F86F49CF-B8BB-477E-9266-666D045FA009}"/>
    <cellStyle name="Calculation 5 4 3 2 2 2" xfId="17115" xr:uid="{3B98916F-FB88-4E06-A878-0C414F5EE0CF}"/>
    <cellStyle name="Calculation 5 4 3 2 2 2 2" xfId="35252" xr:uid="{F57539D6-1B90-4CC7-8130-DAC24B3F5DB2}"/>
    <cellStyle name="Calculation 5 4 3 2 2 3" xfId="40838" xr:uid="{D4CD70BC-FF8A-468E-9F8E-D7C1AA14993C}"/>
    <cellStyle name="Calculation 5 4 3 2 2 4" xfId="56823" xr:uid="{A5BE578A-CD25-47E7-8F1F-FE408066407C}"/>
    <cellStyle name="Calculation 5 4 3 2 3" xfId="10763" xr:uid="{CE4FFD26-4665-4467-A3EE-0B5172A72C8C}"/>
    <cellStyle name="Calculation 5 4 3 2 3 2" xfId="19752" xr:uid="{5C9DA71B-1813-4DC5-9EA2-3F6C378F6A2E}"/>
    <cellStyle name="Calculation 5 4 3 2 3 2 2" xfId="43249" xr:uid="{585D7942-36AF-4A26-8723-F0EBF8AF573C}"/>
    <cellStyle name="Calculation 5 4 3 2 3 3" xfId="34688" xr:uid="{0F50243D-510A-46ED-A05A-AE4F78DE97AC}"/>
    <cellStyle name="Calculation 5 4 3 2 4" xfId="14529" xr:uid="{532040BC-22E7-4E47-91D7-9C292211D770}"/>
    <cellStyle name="Calculation 5 4 3 2 4 2" xfId="29640" xr:uid="{1CD362DF-333A-427D-BDBB-CF863AA89574}"/>
    <cellStyle name="Calculation 5 4 3 2 5" xfId="40956" xr:uid="{808AA1C2-ABE5-4F54-9C0F-A39624519C56}"/>
    <cellStyle name="Calculation 5 4 3 2 6" xfId="50041" xr:uid="{383B953D-D6BA-442D-8296-BF4E90A826B1}"/>
    <cellStyle name="Calculation 5 4 3 3" xfId="3632" xr:uid="{F1245D71-0149-487D-A89D-023622934569}"/>
    <cellStyle name="Calculation 5 4 3 3 2" xfId="34525" xr:uid="{C843E024-AF0B-46E6-88A4-224E7D117A84}"/>
    <cellStyle name="Calculation 5 4 3 3 2 2" xfId="57655" xr:uid="{0AE6C211-6BE2-4974-86BC-1DC075FD4D40}"/>
    <cellStyle name="Calculation 5 4 3 3 3" xfId="50873" xr:uid="{4E26B91E-3854-41A2-B255-786B04653503}"/>
    <cellStyle name="Calculation 5 4 3 4" xfId="28369" xr:uid="{CEC213E7-34BF-4B1B-BCC2-A5EC829EF2DA}"/>
    <cellStyle name="Calculation 5 4 3 4 2" xfId="54950" xr:uid="{AAF6C4D4-3DD5-4254-A940-7A04528EB632}"/>
    <cellStyle name="Calculation 5 4 3 4 3" xfId="48158" xr:uid="{28016DC5-4C10-4E6B-9EF9-CACBBC3C071B}"/>
    <cellStyle name="Calculation 5 4 3 5" xfId="53250" xr:uid="{99D6A15F-A2AB-4E5A-B413-07EC0D23CBD5}"/>
    <cellStyle name="Calculation 5 4 3 6" xfId="46544" xr:uid="{180610B0-6BF6-4AE1-84D8-F8E361CA267B}"/>
    <cellStyle name="Calculation 5 4 4" xfId="1539" xr:uid="{BBBD395E-6D2D-432D-AE8A-128F31E0A9CC}"/>
    <cellStyle name="Calculation 5 4 4 2" xfId="5884" xr:uid="{CB6275E7-CBA0-4B1C-BB07-A4C87E8AE05F}"/>
    <cellStyle name="Calculation 5 4 4 2 2" xfId="8470" xr:uid="{ADBB5BBC-6873-4EF0-A5BF-16AC204AA8C6}"/>
    <cellStyle name="Calculation 5 4 4 2 2 2" xfId="17459" xr:uid="{A299897E-64A4-4B1E-A084-8770D61946FB}"/>
    <cellStyle name="Calculation 5 4 4 2 2 2 2" xfId="34083" xr:uid="{25637686-8E80-4AC5-86AC-ED3394247EE3}"/>
    <cellStyle name="Calculation 5 4 4 2 2 3" xfId="35245" xr:uid="{03FDAEC2-DF66-45AC-ABE0-6B8CF8FF4DCE}"/>
    <cellStyle name="Calculation 5 4 4 2 3" xfId="11107" xr:uid="{097E3B40-A365-4A51-A2E8-F61D4944CCD2}"/>
    <cellStyle name="Calculation 5 4 4 2 3 2" xfId="20096" xr:uid="{7799130E-4900-4AF5-9A45-50DEE61CF483}"/>
    <cellStyle name="Calculation 5 4 4 2 3 2 2" xfId="37963" xr:uid="{1C75BC3C-6135-4B15-8088-5DF9D7C8DDA9}"/>
    <cellStyle name="Calculation 5 4 4 2 3 3" xfId="34665" xr:uid="{AE1D84B3-5EB0-4EE6-9EE5-95CEB706ACB9}"/>
    <cellStyle name="Calculation 5 4 4 2 4" xfId="14873" xr:uid="{94E8E2D7-12BA-479A-9294-7BD8BFF21065}"/>
    <cellStyle name="Calculation 5 4 4 2 4 2" xfId="27190" xr:uid="{50005E71-769A-4441-8D95-F4EB79C4AFE2}"/>
    <cellStyle name="Calculation 5 4 4 2 5" xfId="35632" xr:uid="{4D8B3828-E690-4676-9E15-825C266BF67C}"/>
    <cellStyle name="Calculation 5 4 4 2 6" xfId="55946" xr:uid="{1C2A2C95-6158-4B06-A418-84C6E9024232}"/>
    <cellStyle name="Calculation 5 4 4 3" xfId="3976" xr:uid="{00912D6E-8593-4BEA-AA8C-24D68E7FC48C}"/>
    <cellStyle name="Calculation 5 4 4 3 2" xfId="27834" xr:uid="{4448B30D-DFF4-437C-B7C8-AB34AFD6EC5D}"/>
    <cellStyle name="Calculation 5 4 4 4" xfId="24343" xr:uid="{9465E4AC-376D-46AB-9C14-9FAD0EE6020B}"/>
    <cellStyle name="Calculation 5 4 4 5" xfId="49164" xr:uid="{CF508266-596E-4CF9-A865-30FD7FA027A0}"/>
    <cellStyle name="Calculation 5 4 5" xfId="1851" xr:uid="{42B54EF9-DDAD-44EE-A3F2-41C6B0D1BC8F}"/>
    <cellStyle name="Calculation 5 4 5 2" xfId="6167" xr:uid="{CB211ACA-0968-4D64-8F96-98A3F497692F}"/>
    <cellStyle name="Calculation 5 4 5 2 2" xfId="8753" xr:uid="{5625269E-AF2D-4812-820F-4EBBC74D5C62}"/>
    <cellStyle name="Calculation 5 4 5 2 2 2" xfId="17742" xr:uid="{D55B2030-5830-4D2A-B22B-F6A732DB86A2}"/>
    <cellStyle name="Calculation 5 4 5 2 2 2 2" xfId="42241" xr:uid="{A1E88FB6-BBC6-44A2-8104-29285E64B7A9}"/>
    <cellStyle name="Calculation 5 4 5 2 2 3" xfId="30255" xr:uid="{C5959090-872F-41F4-8CC0-B9BAEF6BDA9A}"/>
    <cellStyle name="Calculation 5 4 5 2 3" xfId="11390" xr:uid="{06978BAA-3622-4B6A-9FCA-C1DB01DC1AE4}"/>
    <cellStyle name="Calculation 5 4 5 2 3 2" xfId="20379" xr:uid="{9017BCC7-698E-4B07-82B6-8CF0BD00D03A}"/>
    <cellStyle name="Calculation 5 4 5 2 3 2 2" xfId="27583" xr:uid="{21A2BB27-2AE3-4D8E-8DFA-25B6A45A2A6A}"/>
    <cellStyle name="Calculation 5 4 5 2 3 3" xfId="22485" xr:uid="{70DB46DB-7105-4956-8340-BE89BE973C9F}"/>
    <cellStyle name="Calculation 5 4 5 2 4" xfId="15156" xr:uid="{F585CE53-4D11-49FB-9488-492AE796D792}"/>
    <cellStyle name="Calculation 5 4 5 2 4 2" xfId="22998" xr:uid="{8C913C52-46D3-40B7-905A-D564CE909D7F}"/>
    <cellStyle name="Calculation 5 4 5 2 5" xfId="33483" xr:uid="{664BE2D7-9C57-4068-9923-29B7CE73AFB4}"/>
    <cellStyle name="Calculation 5 4 5 2 6" xfId="58237" xr:uid="{0340029F-6A23-428D-85EA-E31C94ED7FD4}"/>
    <cellStyle name="Calculation 5 4 5 3" xfId="4288" xr:uid="{13944EC0-E094-49DE-A32D-84F3699738C4}"/>
    <cellStyle name="Calculation 5 4 5 3 2" xfId="41257" xr:uid="{EE836F30-06E2-4184-86F4-D2F6E1041DBB}"/>
    <cellStyle name="Calculation 5 4 5 4" xfId="33450" xr:uid="{9C7BC4E7-936C-47E7-88F1-B6A132D615B0}"/>
    <cellStyle name="Calculation 5 4 5 5" xfId="51455" xr:uid="{3940AF8D-689C-4C16-B583-945F5E6FF503}"/>
    <cellStyle name="Calculation 5 4 6" xfId="2158" xr:uid="{EE0D301E-4107-44C2-8857-60BC44D6391A}"/>
    <cellStyle name="Calculation 5 4 6 2" xfId="6459" xr:uid="{0C497A18-0491-4E5D-8945-48F14EC752E7}"/>
    <cellStyle name="Calculation 5 4 6 2 2" xfId="9045" xr:uid="{8E1715B4-0033-4248-AA2D-FDA31DB911CA}"/>
    <cellStyle name="Calculation 5 4 6 2 2 2" xfId="18034" xr:uid="{C0906AF3-BF16-4BA8-B1B3-CF11F881F884}"/>
    <cellStyle name="Calculation 5 4 6 2 2 2 2" xfId="34734" xr:uid="{32BEC7BD-923A-493E-BA0B-0E39D163783D}"/>
    <cellStyle name="Calculation 5 4 6 2 2 3" xfId="39306" xr:uid="{B9AB5659-9B63-4C9B-A32D-7FA1E8C94E59}"/>
    <cellStyle name="Calculation 5 4 6 2 3" xfId="11682" xr:uid="{2DE888C6-1CA6-4E3F-A165-C7525434B0A5}"/>
    <cellStyle name="Calculation 5 4 6 2 3 2" xfId="20671" xr:uid="{51624C9E-0A14-4CAD-8B22-7327B23B7591}"/>
    <cellStyle name="Calculation 5 4 6 2 3 2 2" xfId="35369" xr:uid="{9F3D903A-38F7-4B28-91FB-54A024ED1512}"/>
    <cellStyle name="Calculation 5 4 6 2 3 3" xfId="26654" xr:uid="{7632FA44-D211-49B9-9F2A-723B9139E1C5}"/>
    <cellStyle name="Calculation 5 4 6 2 4" xfId="15448" xr:uid="{190F2AEE-6E47-479F-ABE5-74B3C3CB4E5D}"/>
    <cellStyle name="Calculation 5 4 6 2 4 2" xfId="27980" xr:uid="{9DC89640-2C34-4E8D-BB33-84AF10F6FBC8}"/>
    <cellStyle name="Calculation 5 4 6 2 5" xfId="29826" xr:uid="{34934A36-0B4B-4621-8E14-15575109EAFC}"/>
    <cellStyle name="Calculation 5 4 6 2 6" xfId="54112" xr:uid="{3672ECD6-E7C5-45CF-8D2D-ACE2700C0F77}"/>
    <cellStyle name="Calculation 5 4 6 3" xfId="4595" xr:uid="{E73DC73A-0DF5-4E7F-9C7C-5BFF6EC4B2A3}"/>
    <cellStyle name="Calculation 5 4 6 3 2" xfId="40164" xr:uid="{C48B08F7-9024-4C2E-9B21-E5D0DC9409A5}"/>
    <cellStyle name="Calculation 5 4 6 4" xfId="24074" xr:uid="{2F5C3BB8-BEA9-45A3-BC2E-4DCD3B2E9E41}"/>
    <cellStyle name="Calculation 5 4 6 5" xfId="47422" xr:uid="{C2E0BF60-DEBE-4233-B445-590F7BC4F005}"/>
    <cellStyle name="Calculation 5 4 7" xfId="4895" xr:uid="{AE0A8042-3684-4D30-A81E-791999B69B26}"/>
    <cellStyle name="Calculation 5 4 7 2" xfId="7481" xr:uid="{FFA40878-78A8-4E7F-9008-3C2F5463E92D}"/>
    <cellStyle name="Calculation 5 4 7 2 2" xfId="16470" xr:uid="{6FFED91E-4412-4108-B425-F559219FEDA5}"/>
    <cellStyle name="Calculation 5 4 7 2 2 2" xfId="22365" xr:uid="{BE01E85A-FE71-4372-9ADB-5025CBAF8EA7}"/>
    <cellStyle name="Calculation 5 4 7 2 3" xfId="38866" xr:uid="{CB487F33-8177-4A18-B73E-F34712EBAC83}"/>
    <cellStyle name="Calculation 5 4 7 3" xfId="10118" xr:uid="{4B46C905-B5AF-4DEE-9B0C-5641F4AED073}"/>
    <cellStyle name="Calculation 5 4 7 3 2" xfId="19107" xr:uid="{2A3273BE-A9BA-4C24-80F4-5E81A2B34486}"/>
    <cellStyle name="Calculation 5 4 7 3 2 2" xfId="30969" xr:uid="{C28638AF-77F5-4179-A186-26FAA700D551}"/>
    <cellStyle name="Calculation 5 4 7 3 3" xfId="37793" xr:uid="{1882DBAF-4B9F-4E9D-9B2D-BB566908F53D}"/>
    <cellStyle name="Calculation 5 4 7 4" xfId="13884" xr:uid="{74C80E06-037B-4366-89A0-BC1F5F94E13B}"/>
    <cellStyle name="Calculation 5 4 7 4 2" xfId="25465" xr:uid="{7036C91D-EB1B-49BC-B0AC-FC44BA08AFFE}"/>
    <cellStyle name="Calculation 5 4 7 5" xfId="31351" xr:uid="{B99431A1-246E-4CF7-A8F4-7F6B65D6BEF1}"/>
    <cellStyle name="Calculation 5 4 7 6" xfId="52708" xr:uid="{DF4643C3-9DA5-42E6-8188-3A7875D41BCD}"/>
    <cellStyle name="Calculation 5 4 8" xfId="2507" xr:uid="{1DCF18CF-8258-47AA-9035-062432229052}"/>
    <cellStyle name="Calculation 5 4 8 2" xfId="29798" xr:uid="{64691CF4-2547-41F2-AD7E-9EAA2D10E402}"/>
    <cellStyle name="Calculation 5 4 9" xfId="42295" xr:uid="{9EB2F67B-339B-4CB6-9F34-0F89C2D30609}"/>
    <cellStyle name="Calculation 5 5" xfId="261" xr:uid="{90F6E471-F20F-41A4-B16F-0647F5FC4648}"/>
    <cellStyle name="Calculation 5 5 2" xfId="4673" xr:uid="{EC9E0A91-38D7-46CA-90E5-23ABA8D5CA37}"/>
    <cellStyle name="Calculation 5 5 2 2" xfId="7259" xr:uid="{50910105-4F21-4063-8EA6-60FF823B186C}"/>
    <cellStyle name="Calculation 5 5 2 2 2" xfId="16248" xr:uid="{CBE077F9-F476-42B7-95F6-B0132ED5D817}"/>
    <cellStyle name="Calculation 5 5 2 2 2 2" xfId="36933" xr:uid="{EE517659-F3C7-4099-9325-21962B6CC1DA}"/>
    <cellStyle name="Calculation 5 5 2 2 2 3" xfId="56437" xr:uid="{0FDB9079-452E-4645-915D-ED8A44BE98C3}"/>
    <cellStyle name="Calculation 5 5 2 2 3" xfId="24801" xr:uid="{E7DCCCDC-3EFC-4102-8379-E84B002BE105}"/>
    <cellStyle name="Calculation 5 5 2 2 4" xfId="49655" xr:uid="{40465512-4DEB-4534-922C-6939A7A8C7D7}"/>
    <cellStyle name="Calculation 5 5 2 3" xfId="9896" xr:uid="{290EBA9A-C915-4EE8-BA97-910F6410B1A0}"/>
    <cellStyle name="Calculation 5 5 2 3 2" xfId="18885" xr:uid="{7AF3949E-E2E7-4005-8F53-76CDB3EE56E7}"/>
    <cellStyle name="Calculation 5 5 2 3 2 2" xfId="33198" xr:uid="{CE0A8CD1-A1DA-4E80-8FE3-3E97B3DBE77F}"/>
    <cellStyle name="Calculation 5 5 2 3 2 3" xfId="58485" xr:uid="{EB79FC07-19AC-4DD7-A98F-7D516FE582ED}"/>
    <cellStyle name="Calculation 5 5 2 3 3" xfId="35996" xr:uid="{33220608-7E7B-407D-BD71-83A5B7127F6F}"/>
    <cellStyle name="Calculation 5 5 2 3 4" xfId="51704" xr:uid="{49C87F22-2AA6-4243-B345-E511FB01565A}"/>
    <cellStyle name="Calculation 5 5 2 4" xfId="13662" xr:uid="{BC873919-C97F-4285-9FD3-DEA4E0DE74B4}"/>
    <cellStyle name="Calculation 5 5 2 4 2" xfId="24878" xr:uid="{6D8B08DF-E726-4B2C-A6EF-DFE384EB7D37}"/>
    <cellStyle name="Calculation 5 5 2 4 2 2" xfId="54576" xr:uid="{33DCF273-7550-4E11-B50C-2DB605763791}"/>
    <cellStyle name="Calculation 5 5 2 4 3" xfId="47772" xr:uid="{4324BEA3-14C3-4963-A7A8-7D01E42266DA}"/>
    <cellStyle name="Calculation 5 5 2 5" xfId="32799" xr:uid="{084E79CE-44B4-4F9C-B58F-7A1567B0E5C1}"/>
    <cellStyle name="Calculation 5 5 2 5 2" xfId="52980" xr:uid="{874F3003-8322-4DDE-BC62-038465D8E495}"/>
    <cellStyle name="Calculation 5 5 2 6" xfId="46158" xr:uid="{44BC986A-6E72-4211-87FD-537CD4BA64B4}"/>
    <cellStyle name="Calculation 5 5 3" xfId="2729" xr:uid="{A634F334-ABAC-46F7-8C78-D5C2784E70EA}"/>
    <cellStyle name="Calculation 5 5 3 2" xfId="23034" xr:uid="{E1CFCBB9-4C0E-45E0-980C-FCA83F98F0AD}"/>
    <cellStyle name="Calculation 5 5 3 2 2" xfId="56839" xr:uid="{6DD04AAD-9144-4B10-9C47-367FC61E3208}"/>
    <cellStyle name="Calculation 5 5 3 2 3" xfId="50057" xr:uid="{3776A165-EDFC-4257-B659-CEEC41614A4D}"/>
    <cellStyle name="Calculation 5 5 3 3" xfId="51876" xr:uid="{4B6EB385-C0F3-4816-AEE5-B4BFBE3448C2}"/>
    <cellStyle name="Calculation 5 5 3 3 2" xfId="58657" xr:uid="{4383FDD4-FE30-4467-A806-A3ED67323730}"/>
    <cellStyle name="Calculation 5 5 3 4" xfId="48174" xr:uid="{F43C93C8-A1DF-4789-B027-DF9665A834D3}"/>
    <cellStyle name="Calculation 5 5 3 4 2" xfId="54966" xr:uid="{CE6D6419-E2FE-4E3D-8F7B-ADC0F80BC0B0}"/>
    <cellStyle name="Calculation 5 5 3 5" xfId="53266" xr:uid="{CF21B55E-2FC9-4843-9EF5-4BD83DF26BD6}"/>
    <cellStyle name="Calculation 5 5 3 6" xfId="46560" xr:uid="{97F2BC0D-4763-4F16-8120-E548656870F1}"/>
    <cellStyle name="Calculation 5 5 4" xfId="40293" xr:uid="{FD777652-1DF6-4AF6-A044-7B0BBF42FD49}"/>
    <cellStyle name="Calculation 5 5 4 2" xfId="55965" xr:uid="{A7FB2C0A-6DB5-4307-BA6F-74397F0DDE01}"/>
    <cellStyle name="Calculation 5 5 4 3" xfId="49183" xr:uid="{9D355FD8-4A80-4CA6-9A80-59B870616DAA}"/>
    <cellStyle name="Calculation 5 5 5" xfId="44402" xr:uid="{BB8EEF63-9624-4B75-82B3-0D5E939BBF56}"/>
    <cellStyle name="Calculation 5 5 5 2" xfId="58542" xr:uid="{63C67714-2DF8-40C3-A4AE-906E5BD4ADBA}"/>
    <cellStyle name="Calculation 5 5 5 3" xfId="51761" xr:uid="{75F02F2D-D94F-4879-9F4A-0549F04ED6FD}"/>
    <cellStyle name="Calculation 5 5 6" xfId="45649" xr:uid="{6B9A1166-BF25-428F-A525-D07E167698D2}"/>
    <cellStyle name="Calculation 5 5 6 2" xfId="54128" xr:uid="{BE169E25-8508-474C-84CE-95A41398C5B8}"/>
    <cellStyle name="Calculation 5 5 7" xfId="52717" xr:uid="{74F8D23C-1B80-4367-8A1A-87E57F7213EC}"/>
    <cellStyle name="Calculation 5 6" xfId="610" xr:uid="{482ABC4E-31E4-4442-8DB7-82F0B7BD72AC}"/>
    <cellStyle name="Calculation 5 6 2" xfId="4997" xr:uid="{1622A275-BF87-4C61-9562-49D0A6CCB1B8}"/>
    <cellStyle name="Calculation 5 6 2 2" xfId="7583" xr:uid="{61025438-AABC-4130-9E9A-70A7016934E4}"/>
    <cellStyle name="Calculation 5 6 2 2 2" xfId="16572" xr:uid="{6B9E88BA-1D2D-446F-A770-EA636C0AED85}"/>
    <cellStyle name="Calculation 5 6 2 2 2 2" xfId="39440" xr:uid="{C236FE37-CAD8-4FF3-9644-90A5ACCDDDDD}"/>
    <cellStyle name="Calculation 5 6 2 2 2 3" xfId="56473" xr:uid="{7C5615D3-C97C-4052-A9F9-99C31E7A34B6}"/>
    <cellStyle name="Calculation 5 6 2 2 3" xfId="27396" xr:uid="{9CFDB2DB-AC61-47BE-ACE0-C38B5C495212}"/>
    <cellStyle name="Calculation 5 6 2 2 4" xfId="49691" xr:uid="{C08C9FB5-9299-4DF0-BF68-DE28CCA161B9}"/>
    <cellStyle name="Calculation 5 6 2 3" xfId="10220" xr:uid="{7BF82D63-D9D4-4E84-A201-B443710A0540}"/>
    <cellStyle name="Calculation 5 6 2 3 2" xfId="19209" xr:uid="{5666E950-FCB6-4727-A6A3-E2F0D1FE2071}"/>
    <cellStyle name="Calculation 5 6 2 3 2 2" xfId="43742" xr:uid="{A69925D0-E56F-4A44-B4A9-2E69192C0985}"/>
    <cellStyle name="Calculation 5 6 2 3 2 3" xfId="57664" xr:uid="{DC4762C6-6409-48EE-A642-C79BD1D4DC1A}"/>
    <cellStyle name="Calculation 5 6 2 3 3" xfId="26672" xr:uid="{38849209-0989-4E83-ABA2-D43F27411FCA}"/>
    <cellStyle name="Calculation 5 6 2 3 4" xfId="50882" xr:uid="{1B764367-7DE6-4DBB-BE66-A84B104F7EF1}"/>
    <cellStyle name="Calculation 5 6 2 4" xfId="13986" xr:uid="{3CD772C7-924C-4D8C-B20B-38F2E9D0CDA6}"/>
    <cellStyle name="Calculation 5 6 2 4 2" xfId="38585" xr:uid="{9B126BA7-CC81-47C4-8FF2-BB8F7AD17254}"/>
    <cellStyle name="Calculation 5 6 2 4 2 2" xfId="54612" xr:uid="{1E756BAC-B36C-4757-8099-98BC924FB4FF}"/>
    <cellStyle name="Calculation 5 6 2 4 3" xfId="47808" xr:uid="{B625136F-C42D-4C4F-831A-281522E53976}"/>
    <cellStyle name="Calculation 5 6 2 5" xfId="29667" xr:uid="{B7BC9FD5-84E0-40B5-AF84-9F59005EBCAB}"/>
    <cellStyle name="Calculation 5 6 2 5 2" xfId="53001" xr:uid="{5B2E0E7A-EFC2-4BCB-8F13-2D0332E41237}"/>
    <cellStyle name="Calculation 5 6 2 6" xfId="46194" xr:uid="{01C7E5E0-A224-4CA4-BC9A-01C1201AD480}"/>
    <cellStyle name="Calculation 5 6 3" xfId="3047" xr:uid="{409F70FD-0828-44E7-A021-31C0437CBB98}"/>
    <cellStyle name="Calculation 5 6 3 2" xfId="33469" xr:uid="{0E222C88-D36E-4D3D-854F-E42E521A633D}"/>
    <cellStyle name="Calculation 5 6 3 2 2" xfId="56875" xr:uid="{6E59D67D-952F-47F5-AE2F-30F7B50B8915}"/>
    <cellStyle name="Calculation 5 6 3 2 3" xfId="50093" xr:uid="{8C436069-8825-464D-B7E4-A13061449BEA}"/>
    <cellStyle name="Calculation 5 6 3 3" xfId="50813" xr:uid="{81BC7477-2EE2-48AE-BCF8-6CED9C55E0C0}"/>
    <cellStyle name="Calculation 5 6 3 3 2" xfId="57595" xr:uid="{FECBF7B0-2B5B-4AFB-A273-7E700F1D2205}"/>
    <cellStyle name="Calculation 5 6 3 4" xfId="48210" xr:uid="{B54C11FF-A31E-4597-B135-511E8F5586E3}"/>
    <cellStyle name="Calculation 5 6 3 4 2" xfId="55002" xr:uid="{A8CFA0EA-274A-4B4C-8399-47BD2D6C4CDA}"/>
    <cellStyle name="Calculation 5 6 3 5" xfId="53302" xr:uid="{89AE3F5B-495E-412B-ABED-F9D1EEB1FA95}"/>
    <cellStyle name="Calculation 5 6 3 6" xfId="46596" xr:uid="{5235EB42-C469-45B1-AD98-10638C776083}"/>
    <cellStyle name="Calculation 5 6 4" xfId="32762" xr:uid="{AD39EADB-4FB7-46B2-A088-3F9BF1492CA4}"/>
    <cellStyle name="Calculation 5 6 4 2" xfId="56001" xr:uid="{59219C82-A525-43B7-B176-723DB1C127F8}"/>
    <cellStyle name="Calculation 5 6 4 3" xfId="49219" xr:uid="{59C5DFAF-60F8-4443-85A0-6BD076F57A8D}"/>
    <cellStyle name="Calculation 5 6 5" xfId="44446" xr:uid="{185F4481-C125-4D33-AC86-4046154A1205}"/>
    <cellStyle name="Calculation 5 6 5 2" xfId="57597" xr:uid="{E747F736-59AF-40BD-9C1E-7518472865C8}"/>
    <cellStyle name="Calculation 5 6 5 3" xfId="50815" xr:uid="{5FB65166-2EFA-4CE8-8482-2EE98909E656}"/>
    <cellStyle name="Calculation 5 6 6" xfId="45685" xr:uid="{68EFE8D2-9F98-4802-AB3D-B0A5B1B49811}"/>
    <cellStyle name="Calculation 5 6 6 2" xfId="54164" xr:uid="{8686ECA4-0EE9-41BA-870F-4D7CBBA4043E}"/>
    <cellStyle name="Calculation 5 6 7" xfId="52738" xr:uid="{C07B5B25-3634-4A8B-B1F3-26FF15282CC0}"/>
    <cellStyle name="Calculation 5 7" xfId="955" xr:uid="{C774F5B1-FFC7-4446-B29B-07D0AE21DE41}"/>
    <cellStyle name="Calculation 5 7 2" xfId="5318" xr:uid="{D0B0B8EA-5CC3-4963-8C08-8AAB6771AAAA}"/>
    <cellStyle name="Calculation 5 7 2 2" xfId="7904" xr:uid="{01A29759-E268-437E-831C-3A0BE8AD83FE}"/>
    <cellStyle name="Calculation 5 7 2 2 2" xfId="16893" xr:uid="{71319F84-FA71-46D6-BAC9-874CB6DE5F79}"/>
    <cellStyle name="Calculation 5 7 2 2 2 2" xfId="43802" xr:uid="{E622D8C2-79FE-4AEC-92EA-34B1BEBC4F75}"/>
    <cellStyle name="Calculation 5 7 2 2 2 3" xfId="56509" xr:uid="{A0A615D0-B83C-4950-9ADD-92BCCCD75630}"/>
    <cellStyle name="Calculation 5 7 2 2 3" xfId="43510" xr:uid="{432CA105-3D4D-4277-8256-57E19807E7F8}"/>
    <cellStyle name="Calculation 5 7 2 2 4" xfId="49727" xr:uid="{31CD0550-F7D9-4827-BED3-A8857ED31DB0}"/>
    <cellStyle name="Calculation 5 7 2 3" xfId="10541" xr:uid="{B8FE15A1-EEB2-4AC0-BF0C-F284C46B9DE2}"/>
    <cellStyle name="Calculation 5 7 2 3 2" xfId="19530" xr:uid="{72BB3773-9A90-4EF4-B8FA-AF06907B2B54}"/>
    <cellStyle name="Calculation 5 7 2 3 2 2" xfId="28524" xr:uid="{4DBC5914-89C1-4E3D-B9B7-5CFD87664849}"/>
    <cellStyle name="Calculation 5 7 2 3 2 3" xfId="58945" xr:uid="{14911430-4EDF-446D-9D3C-674905F807C9}"/>
    <cellStyle name="Calculation 5 7 2 3 3" xfId="27097" xr:uid="{D53508E6-C02A-42BF-B496-ED3E3EDC95E7}"/>
    <cellStyle name="Calculation 5 7 2 3 4" xfId="52164" xr:uid="{8E64EDA8-95A8-4F6D-8CAA-39C85F4809F7}"/>
    <cellStyle name="Calculation 5 7 2 4" xfId="14307" xr:uid="{EBC03D37-60CF-45D8-BB45-B8D1F366197E}"/>
    <cellStyle name="Calculation 5 7 2 4 2" xfId="37068" xr:uid="{BAE25FC9-D0B9-4595-BEC5-0802DC14D292}"/>
    <cellStyle name="Calculation 5 7 2 4 2 2" xfId="54648" xr:uid="{877558EE-8EF2-4CCC-BFC6-B21478D6ACE1}"/>
    <cellStyle name="Calculation 5 7 2 4 3" xfId="47844" xr:uid="{BC90C88C-DE36-44E0-BCA5-7CB516287282}"/>
    <cellStyle name="Calculation 5 7 2 5" xfId="32344" xr:uid="{57A4BB05-330B-43AC-89B4-C0EF1826FA6F}"/>
    <cellStyle name="Calculation 5 7 2 5 2" xfId="53022" xr:uid="{30C4E406-8F7C-43C1-A2ED-89B6996F91BF}"/>
    <cellStyle name="Calculation 5 7 2 6" xfId="46230" xr:uid="{FAEABA3B-4FC2-4A11-8C15-2AD1D987266E}"/>
    <cellStyle name="Calculation 5 7 3" xfId="3392" xr:uid="{42B1E3DB-B550-4066-850C-5A6E6968926B}"/>
    <cellStyle name="Calculation 5 7 3 2" xfId="39101" xr:uid="{C4ED3F48-05AC-464B-85F4-4F83849C1D39}"/>
    <cellStyle name="Calculation 5 7 3 2 2" xfId="56911" xr:uid="{17F4F9BF-D7DB-47AA-B111-E4DF0E01FCA2}"/>
    <cellStyle name="Calculation 5 7 3 2 3" xfId="50129" xr:uid="{232B3F30-B285-4D2A-8346-C5A22FCA4698}"/>
    <cellStyle name="Calculation 5 7 3 3" xfId="49453" xr:uid="{68CC9F92-726A-41D9-A722-A2E389C13EDB}"/>
    <cellStyle name="Calculation 5 7 3 3 2" xfId="56235" xr:uid="{B17830E5-1245-4D53-8271-4E0637FE1882}"/>
    <cellStyle name="Calculation 5 7 3 4" xfId="48246" xr:uid="{58050C03-190E-475E-9282-617D053F1C5C}"/>
    <cellStyle name="Calculation 5 7 3 4 2" xfId="55038" xr:uid="{C0A7C96E-BFEE-4BDA-8E32-757786642882}"/>
    <cellStyle name="Calculation 5 7 3 5" xfId="53338" xr:uid="{BB850698-5974-43AE-A5E3-58BEEABA37E2}"/>
    <cellStyle name="Calculation 5 7 3 6" xfId="46632" xr:uid="{6819D500-78E7-43E6-AC26-07C1B2A7266E}"/>
    <cellStyle name="Calculation 5 7 4" xfId="42752" xr:uid="{DABD6E6A-CF7B-4747-9954-98C065D21C2A}"/>
    <cellStyle name="Calculation 5 7 4 2" xfId="56037" xr:uid="{F4D2E7E4-7CB9-4953-A74E-248B05C9E3AE}"/>
    <cellStyle name="Calculation 5 7 4 3" xfId="49255" xr:uid="{46D939FC-BF46-40AD-8D78-6D295C918889}"/>
    <cellStyle name="Calculation 5 7 5" xfId="44495" xr:uid="{651B61DB-2EB5-47C1-8BF9-693B028A99E4}"/>
    <cellStyle name="Calculation 5 7 5 2" xfId="59139" xr:uid="{F6168B35-0B1E-4A03-BCF6-FE748F7CC875}"/>
    <cellStyle name="Calculation 5 7 5 3" xfId="52358" xr:uid="{8A2DD377-0C21-4E52-AECD-2FE2BB736137}"/>
    <cellStyle name="Calculation 5 7 6" xfId="45721" xr:uid="{639312BD-EE2A-4773-A9E8-91CC14C8461A}"/>
    <cellStyle name="Calculation 5 7 6 2" xfId="54200" xr:uid="{5D14A847-0A64-4E3B-AD72-F297765A11C1}"/>
    <cellStyle name="Calculation 5 7 7" xfId="52759" xr:uid="{7251D1E9-2F86-4F7C-A38D-9C68C779447C}"/>
    <cellStyle name="Calculation 5 8" xfId="1299" xr:uid="{3E39B959-779A-4EF4-BFD6-8DD13954BC23}"/>
    <cellStyle name="Calculation 5 8 2" xfId="5644" xr:uid="{293F65D5-104D-46D1-9AE9-15AA8B295A75}"/>
    <cellStyle name="Calculation 5 8 2 2" xfId="8230" xr:uid="{3D8FF9F6-603C-4CC1-8A77-E9C538720671}"/>
    <cellStyle name="Calculation 5 8 2 2 2" xfId="17219" xr:uid="{3D2AF1D1-0AB7-4278-BE9A-ADB3A87DB33A}"/>
    <cellStyle name="Calculation 5 8 2 2 2 2" xfId="33152" xr:uid="{A5EFF32B-A382-40CD-BA36-2F21ABE67736}"/>
    <cellStyle name="Calculation 5 8 2 2 2 3" xfId="56558" xr:uid="{D52D0539-E2C5-4234-93A6-40DAAAF2C0A2}"/>
    <cellStyle name="Calculation 5 8 2 2 3" xfId="22122" xr:uid="{8896C816-4979-46F6-AE0E-2CA261260C09}"/>
    <cellStyle name="Calculation 5 8 2 2 4" xfId="49776" xr:uid="{7D94A49E-F65E-434F-BACD-A46946063C3C}"/>
    <cellStyle name="Calculation 5 8 2 3" xfId="10867" xr:uid="{01B7C5A3-9ACA-43AC-9D3A-23C411986E17}"/>
    <cellStyle name="Calculation 5 8 2 3 2" xfId="19856" xr:uid="{8D612EDC-A92E-42CD-9391-902B7D29A082}"/>
    <cellStyle name="Calculation 5 8 2 3 2 2" xfId="32491" xr:uid="{6A2C2D1D-DB51-4140-8A39-EFD32F13361A}"/>
    <cellStyle name="Calculation 5 8 2 3 2 3" xfId="57903" xr:uid="{48E9457B-5C6A-4C97-BFC4-B8A6F2ECE7A6}"/>
    <cellStyle name="Calculation 5 8 2 3 3" xfId="24291" xr:uid="{22834605-AAE2-463F-B588-1CBDF64C9A3F}"/>
    <cellStyle name="Calculation 5 8 2 3 4" xfId="51121" xr:uid="{6238DD75-3982-475A-B6E6-55F3AAF61E2A}"/>
    <cellStyle name="Calculation 5 8 2 4" xfId="14633" xr:uid="{9DCD94BE-DD83-4169-9850-1DE5FF8919AF}"/>
    <cellStyle name="Calculation 5 8 2 4 2" xfId="41128" xr:uid="{EBF9D381-23A9-4516-B392-F258D84450C1}"/>
    <cellStyle name="Calculation 5 8 2 4 2 2" xfId="54694" xr:uid="{DD884EF4-7929-4A4B-9EB4-4E18E5B95C64}"/>
    <cellStyle name="Calculation 5 8 2 4 3" xfId="47893" xr:uid="{B2F2644F-0153-45F6-9879-E711DFD52897}"/>
    <cellStyle name="Calculation 5 8 2 5" xfId="30945" xr:uid="{A382727A-0FDF-433C-97EE-0DA4211F0980}"/>
    <cellStyle name="Calculation 5 8 2 5 2" xfId="53048" xr:uid="{978EB0CA-E23E-4582-B477-AD977FDC2725}"/>
    <cellStyle name="Calculation 5 8 2 6" xfId="46279" xr:uid="{13D00421-AE32-47A8-A8E4-F601C6130EA7}"/>
    <cellStyle name="Calculation 5 8 3" xfId="3736" xr:uid="{C130ADA5-4FC6-48F9-8324-2E6BB9385B79}"/>
    <cellStyle name="Calculation 5 8 3 2" xfId="39407" xr:uid="{7AFF61AA-4581-4B08-AE34-AEE7D7935075}"/>
    <cellStyle name="Calculation 5 8 3 2 2" xfId="56957" xr:uid="{C3031BF0-27F6-422A-B247-28D07CE157F3}"/>
    <cellStyle name="Calculation 5 8 3 2 3" xfId="50175" xr:uid="{2F6FB3CD-5A05-49A4-A2B1-E67DBB0EF61C}"/>
    <cellStyle name="Calculation 5 8 3 3" xfId="51336" xr:uid="{5226807F-92DF-447D-AB49-646E99F15BAF}"/>
    <cellStyle name="Calculation 5 8 3 3 2" xfId="58118" xr:uid="{F11654D9-2E77-493B-AF1E-CCB64F5B0CBA}"/>
    <cellStyle name="Calculation 5 8 3 4" xfId="48292" xr:uid="{9607AA80-D264-4CE9-970D-E8A54B011977}"/>
    <cellStyle name="Calculation 5 8 3 4 2" xfId="55084" xr:uid="{E75C6088-112A-418C-8038-DA2C5FE923B3}"/>
    <cellStyle name="Calculation 5 8 3 5" xfId="53384" xr:uid="{238A0A36-7C72-4B20-A9B5-447493B2DE78}"/>
    <cellStyle name="Calculation 5 8 3 6" xfId="46678" xr:uid="{73624E2B-3132-4647-948C-0C8CDA238DC2}"/>
    <cellStyle name="Calculation 5 8 4" xfId="23520" xr:uid="{388E2B3D-2470-40DC-8ACB-3C48322B4029}"/>
    <cellStyle name="Calculation 5 8 4 2" xfId="56086" xr:uid="{8826EDF1-9051-43B6-8369-A432061BB41E}"/>
    <cellStyle name="Calculation 5 8 4 3" xfId="49304" xr:uid="{F59D3B20-04A1-4C7D-9893-3A85917E5493}"/>
    <cellStyle name="Calculation 5 8 5" xfId="44459" xr:uid="{41DAC295-75B1-47F9-8BF6-A3D969F582D9}"/>
    <cellStyle name="Calculation 5 8 5 2" xfId="58340" xr:uid="{92069722-956E-41A4-91D1-AC11CD401144}"/>
    <cellStyle name="Calculation 5 8 5 3" xfId="51558" xr:uid="{B2525AEC-E19B-4AA4-BCFC-B291093B978C}"/>
    <cellStyle name="Calculation 5 8 6" xfId="45770" xr:uid="{47D4782B-2F2E-4408-BEF3-421BBC91BEFA}"/>
    <cellStyle name="Calculation 5 8 6 2" xfId="54246" xr:uid="{8D073AED-D065-45E3-AEC5-CF48271F824B}"/>
    <cellStyle name="Calculation 5 8 7" xfId="52785" xr:uid="{CBBA6403-AC8E-4550-9466-CDBAA6322146}"/>
    <cellStyle name="Calculation 5 9" xfId="1687" xr:uid="{5A1894C1-AC8C-4218-A25B-83ADC582F8F4}"/>
    <cellStyle name="Calculation 5 9 2" xfId="6013" xr:uid="{FF81374E-8C09-40EC-88DE-2CAA139A7E6B}"/>
    <cellStyle name="Calculation 5 9 2 2" xfId="8599" xr:uid="{AB899309-DCBA-48B4-86D9-AC3C56CA7BD4}"/>
    <cellStyle name="Calculation 5 9 2 2 2" xfId="17588" xr:uid="{C5F69718-AE34-4AE7-81FB-83C63A25A467}"/>
    <cellStyle name="Calculation 5 9 2 2 2 2" xfId="34014" xr:uid="{221672F2-950A-47BB-BAE2-6964C2642A34}"/>
    <cellStyle name="Calculation 5 9 2 2 2 3" xfId="56598" xr:uid="{9A53C601-8001-400C-9561-802178331213}"/>
    <cellStyle name="Calculation 5 9 2 2 3" xfId="35166" xr:uid="{01350D79-223C-4E09-B700-7B7873EC6DB9}"/>
    <cellStyle name="Calculation 5 9 2 2 4" xfId="49816" xr:uid="{A94FCA89-EE96-4421-8BFC-78398EB8BD21}"/>
    <cellStyle name="Calculation 5 9 2 3" xfId="11236" xr:uid="{A70D7963-3D0E-414A-810C-CD43F80DCE1E}"/>
    <cellStyle name="Calculation 5 9 2 3 2" xfId="20225" xr:uid="{BF74F254-E5C3-4C57-96D5-3806B7E2D1D5}"/>
    <cellStyle name="Calculation 5 9 2 3 2 2" xfId="24202" xr:uid="{024454EC-70EB-4A93-9BE8-636B0B3765D6}"/>
    <cellStyle name="Calculation 5 9 2 3 2 3" xfId="57582" xr:uid="{8E694C5F-1A26-41A5-A9E3-04B9943272F5}"/>
    <cellStyle name="Calculation 5 9 2 3 3" xfId="37816" xr:uid="{65A4C311-006B-4131-BEB0-5282A3FC65B6}"/>
    <cellStyle name="Calculation 5 9 2 3 4" xfId="50800" xr:uid="{DA30AAFF-7980-4BE9-A4F9-5E9DA6747E82}"/>
    <cellStyle name="Calculation 5 9 2 4" xfId="15002" xr:uid="{2ED8C3A4-A462-4EE6-9914-45D371E85369}"/>
    <cellStyle name="Calculation 5 9 2 4 2" xfId="25880" xr:uid="{8C6D17BB-E0B8-4526-AD71-F3A08E23ADC9}"/>
    <cellStyle name="Calculation 5 9 2 4 2 2" xfId="54731" xr:uid="{97401412-730B-4466-B074-0A5A5877BDA6}"/>
    <cellStyle name="Calculation 5 9 2 4 3" xfId="47933" xr:uid="{131FE8CA-D8C8-4CA3-8732-C82A419BB9F4}"/>
    <cellStyle name="Calculation 5 9 2 5" xfId="33088" xr:uid="{48010EA5-FE94-4F9F-9B32-CD0F4B6906D2}"/>
    <cellStyle name="Calculation 5 9 2 5 2" xfId="53069" xr:uid="{A7FCB199-580C-44E1-9CA9-B59EA303635C}"/>
    <cellStyle name="Calculation 5 9 2 6" xfId="46319" xr:uid="{7A4AF88E-673F-4D8E-AE15-ACC5ECD4CFA5}"/>
    <cellStyle name="Calculation 5 9 3" xfId="4124" xr:uid="{00DFAE33-4C68-4FB8-9720-B246065BDF3D}"/>
    <cellStyle name="Calculation 5 9 3 2" xfId="33247" xr:uid="{230395B5-B5AF-41C9-9015-431A60CD9D4F}"/>
    <cellStyle name="Calculation 5 9 3 2 2" xfId="56994" xr:uid="{B4777CAF-44AE-41F9-A6B5-0C4A0BFD5277}"/>
    <cellStyle name="Calculation 5 9 3 2 3" xfId="50212" xr:uid="{3171DC1C-3802-4B11-8E78-83E6E004A2BA}"/>
    <cellStyle name="Calculation 5 9 3 3" xfId="51792" xr:uid="{F42CDA4D-1F5A-4704-B1E4-B0DD826D84A3}"/>
    <cellStyle name="Calculation 5 9 3 3 2" xfId="58573" xr:uid="{7DE2FEDC-3382-468C-BE44-3A70903909E8}"/>
    <cellStyle name="Calculation 5 9 3 4" xfId="48329" xr:uid="{684E9DD2-CD13-4CD2-BE6C-A264D534D6AC}"/>
    <cellStyle name="Calculation 5 9 3 4 2" xfId="55121" xr:uid="{AEFF7237-B67B-41FB-8A90-BAC50F0E994D}"/>
    <cellStyle name="Calculation 5 9 3 5" xfId="53421" xr:uid="{E342A8CD-2BFE-4F43-A216-6324E133E552}"/>
    <cellStyle name="Calculation 5 9 3 6" xfId="46715" xr:uid="{3641FD16-52D7-4A4E-9164-9806865A0F07}"/>
    <cellStyle name="Calculation 5 9 4" xfId="24062" xr:uid="{98D3C448-ED83-4F43-B1EB-099A52CCBB27}"/>
    <cellStyle name="Calculation 5 9 4 2" xfId="56126" xr:uid="{E7612EEF-10DA-47AA-A151-866A17DB7757}"/>
    <cellStyle name="Calculation 5 9 4 3" xfId="49344" xr:uid="{4F8C6C6B-50C5-43CC-8367-B048767CEBE2}"/>
    <cellStyle name="Calculation 5 9 5" xfId="44541" xr:uid="{126B7781-94E2-473A-A215-AABD736DDB01}"/>
    <cellStyle name="Calculation 5 9 5 2" xfId="58344" xr:uid="{BFA3BE35-586C-478E-8E02-FE7236BADC9E}"/>
    <cellStyle name="Calculation 5 9 5 3" xfId="51562" xr:uid="{3FAE7124-5909-47FB-BF5A-E9D80F2152D2}"/>
    <cellStyle name="Calculation 5 9 6" xfId="45810" xr:uid="{29C9B60F-43C0-4080-A7C6-F5382F85E45F}"/>
    <cellStyle name="Calculation 5 9 6 2" xfId="54283" xr:uid="{20106E24-A96F-4C92-A480-FDD69512F2A3}"/>
    <cellStyle name="Calculation 5 9 7" xfId="52802" xr:uid="{7CCC8BF9-E94D-48D9-BD7D-CB584700CE39}"/>
    <cellStyle name="Calculation 6" xfId="105" xr:uid="{9D30BBBE-54C0-49DB-B1E2-993C152812C2}"/>
    <cellStyle name="Calculation 6 10" xfId="1771" xr:uid="{9A3ABDC8-1B09-4BB2-9000-6EC5C0547672}"/>
    <cellStyle name="Calculation 6 10 2" xfId="6091" xr:uid="{E00B4D21-549E-45A2-A0AC-7DB982E93518}"/>
    <cellStyle name="Calculation 6 10 2 2" xfId="8677" xr:uid="{827BC666-246C-48AA-8F0C-11FBCF11CF3A}"/>
    <cellStyle name="Calculation 6 10 2 2 2" xfId="17666" xr:uid="{B59E01C7-A8B3-4DAB-904E-B1F410F8F60E}"/>
    <cellStyle name="Calculation 6 10 2 2 2 2" xfId="25122" xr:uid="{341F17CB-4C2A-4294-A440-0F9B61DD5CC7}"/>
    <cellStyle name="Calculation 6 10 2 2 2 3" xfId="56603" xr:uid="{7B983A0A-E60E-4348-8FE6-268FB94CDB59}"/>
    <cellStyle name="Calculation 6 10 2 2 3" xfId="38813" xr:uid="{5487D24C-5559-4474-BEB9-1D76CD1ACA5C}"/>
    <cellStyle name="Calculation 6 10 2 2 4" xfId="49821" xr:uid="{087E3B5A-48D4-450F-8819-DC6C63673E26}"/>
    <cellStyle name="Calculation 6 10 2 3" xfId="11314" xr:uid="{1662B70B-5897-4093-B059-28F4B7B1F045}"/>
    <cellStyle name="Calculation 6 10 2 3 2" xfId="20303" xr:uid="{9924B53A-267F-440F-BC04-47216351F131}"/>
    <cellStyle name="Calculation 6 10 2 3 2 2" xfId="30991" xr:uid="{9ADFB963-9A11-4119-A1EF-8C1EE291E431}"/>
    <cellStyle name="Calculation 6 10 2 3 2 3" xfId="58317" xr:uid="{DCD50B73-3DAE-4F30-99B4-103F5FCDC6CA}"/>
    <cellStyle name="Calculation 6 10 2 3 3" xfId="38884" xr:uid="{F31A5DBF-6049-46E9-84FE-41F40DB2D365}"/>
    <cellStyle name="Calculation 6 10 2 3 4" xfId="51535" xr:uid="{AEEFD363-F490-41C2-8ADA-C06B9E98EDB9}"/>
    <cellStyle name="Calculation 6 10 2 4" xfId="15080" xr:uid="{FADA19BD-FFD0-4170-BC19-CCD7D45C7310}"/>
    <cellStyle name="Calculation 6 10 2 4 2" xfId="25485" xr:uid="{43EC32DA-9F98-46B4-98F5-D8920516EA77}"/>
    <cellStyle name="Calculation 6 10 2 4 2 2" xfId="54736" xr:uid="{AC05D7F0-9D7D-4A25-A4C2-520393D15365}"/>
    <cellStyle name="Calculation 6 10 2 4 3" xfId="47938" xr:uid="{43122CBC-ACAC-4C4D-8DFC-8F17AA88A9D8}"/>
    <cellStyle name="Calculation 6 10 2 5" xfId="30236" xr:uid="{67A6B212-E7C8-412B-B538-FBA792DCA97F}"/>
    <cellStyle name="Calculation 6 10 2 5 2" xfId="53072" xr:uid="{9C162B94-C55D-47D9-9270-46D9AA4D53A4}"/>
    <cellStyle name="Calculation 6 10 2 6" xfId="46324" xr:uid="{4B394945-5CE9-4183-9A9C-D3E174380468}"/>
    <cellStyle name="Calculation 6 10 3" xfId="4208" xr:uid="{16CBD994-65BB-4933-B37C-FDDE678C1F81}"/>
    <cellStyle name="Calculation 6 10 3 2" xfId="42993" xr:uid="{E13C45FB-E98A-401B-AE01-4AF054D70E7F}"/>
    <cellStyle name="Calculation 6 10 3 2 2" xfId="56999" xr:uid="{74CD51A4-BE9F-41C4-AF40-96C7518A65E8}"/>
    <cellStyle name="Calculation 6 10 3 2 3" xfId="50217" xr:uid="{9EA88406-DC7F-4896-9FE9-7200240E24AF}"/>
    <cellStyle name="Calculation 6 10 3 3" xfId="50976" xr:uid="{56FB47B2-9A93-4189-9F4F-5F78D9BA5FB6}"/>
    <cellStyle name="Calculation 6 10 3 3 2" xfId="57758" xr:uid="{63962BF0-0534-4E36-8DD8-9C478BF98365}"/>
    <cellStyle name="Calculation 6 10 3 4" xfId="48334" xr:uid="{F079587A-7F61-4906-89A7-5A0638D71226}"/>
    <cellStyle name="Calculation 6 10 3 4 2" xfId="55126" xr:uid="{5197AD49-3387-45ED-B548-69F217C0FBBB}"/>
    <cellStyle name="Calculation 6 10 3 5" xfId="53426" xr:uid="{64F5BCCC-5846-44A0-AB22-449AB9AB9ACB}"/>
    <cellStyle name="Calculation 6 10 3 6" xfId="46720" xr:uid="{CFA20AE7-39E3-45BC-A9D4-FBB076471C2D}"/>
    <cellStyle name="Calculation 6 10 4" xfId="38296" xr:uid="{7315D9D8-74DB-405F-97CE-087A50732E27}"/>
    <cellStyle name="Calculation 6 10 4 2" xfId="56131" xr:uid="{7DD99A1F-5D80-4AAB-B020-111A0D3DEE7B}"/>
    <cellStyle name="Calculation 6 10 4 3" xfId="49349" xr:uid="{9F777FCC-1E9D-465C-A832-BEA92BF82D46}"/>
    <cellStyle name="Calculation 6 10 5" xfId="44576" xr:uid="{F3819C02-9FF7-4788-9F97-EF86471E8588}"/>
    <cellStyle name="Calculation 6 10 5 2" xfId="58623" xr:uid="{8DB895B3-F624-414E-86F8-62ADFDE6AEC5}"/>
    <cellStyle name="Calculation 6 10 5 3" xfId="51842" xr:uid="{C4C9D460-D426-4486-99A9-7E432EF9F5FE}"/>
    <cellStyle name="Calculation 6 10 6" xfId="45815" xr:uid="{B9DCF632-71EE-4F2B-B965-F96E479DE447}"/>
    <cellStyle name="Calculation 6 10 6 2" xfId="54288" xr:uid="{F02052DC-781B-4D5C-BCC6-71FA477B3EFF}"/>
    <cellStyle name="Calculation 6 10 7" xfId="52805" xr:uid="{8F7AF84D-5F9E-4196-8419-18D29D77B6D1}"/>
    <cellStyle name="Calculation 6 11" xfId="2969" xr:uid="{9A277BD7-17EB-44FD-B4E8-F3A50FBAFE08}"/>
    <cellStyle name="Calculation 6 11 2" xfId="7119" xr:uid="{984194C0-F2B8-4434-B804-79753E0B9586}"/>
    <cellStyle name="Calculation 6 11 2 2" xfId="16108" xr:uid="{AAF2CADF-E7CE-4F8A-9F14-A7EDE321400A}"/>
    <cellStyle name="Calculation 6 11 2 2 2" xfId="26175" xr:uid="{138A871B-B862-4233-B9AC-557A9DDF9596}"/>
    <cellStyle name="Calculation 6 11 2 2 2 2" xfId="56604" xr:uid="{26A73126-BBC1-44FD-A45B-A678225D6853}"/>
    <cellStyle name="Calculation 6 11 2 2 3" xfId="49822" xr:uid="{0E154D39-954E-4573-BAFD-9AB7D1218DB4}"/>
    <cellStyle name="Calculation 6 11 2 3" xfId="29172" xr:uid="{5C4A92AF-D036-4910-874D-06C90041FE39}"/>
    <cellStyle name="Calculation 6 11 2 3 2" xfId="57899" xr:uid="{EFEDFDF6-77D4-4D74-B40B-8978D992A6DD}"/>
    <cellStyle name="Calculation 6 11 2 3 3" xfId="51117" xr:uid="{53D8D264-FD77-4655-ACA5-6E1C193B766D}"/>
    <cellStyle name="Calculation 6 11 2 4" xfId="47939" xr:uid="{44FBC17E-6FAC-4C54-BAE3-50C3C5050085}"/>
    <cellStyle name="Calculation 6 11 2 4 2" xfId="54737" xr:uid="{FA651EAB-D943-4367-BD4D-1FAB9B5ECCAB}"/>
    <cellStyle name="Calculation 6 11 2 5" xfId="53073" xr:uid="{E69CB825-2EEA-4BB2-B864-F0CCE0315486}"/>
    <cellStyle name="Calculation 6 11 2 6" xfId="46325" xr:uid="{26B6A262-3BBE-4229-9BFA-CE3A8265459E}"/>
    <cellStyle name="Calculation 6 11 3" xfId="9682" xr:uid="{528B8E4A-E8A0-4957-B5AD-7B67CA102826}"/>
    <cellStyle name="Calculation 6 11 3 2" xfId="18671" xr:uid="{3D3B0832-B500-43F2-82EF-1222A2DED9BA}"/>
    <cellStyle name="Calculation 6 11 3 2 2" xfId="30039" xr:uid="{5392A573-FD36-4B2A-87DF-C9BD0C60A9B1}"/>
    <cellStyle name="Calculation 6 11 3 2 2 2" xfId="57000" xr:uid="{B1C63F72-3B1C-457A-9739-5F5DD70B787A}"/>
    <cellStyle name="Calculation 6 11 3 2 3" xfId="50218" xr:uid="{C92D76C6-2BBF-48C3-A582-722352C0EE89}"/>
    <cellStyle name="Calculation 6 11 3 3" xfId="40003" xr:uid="{DD7EACEB-922A-4EAB-AD19-5995997FFDBB}"/>
    <cellStyle name="Calculation 6 11 3 3 2" xfId="58502" xr:uid="{DF9132A3-3B85-4E73-A570-EC57B99B7F38}"/>
    <cellStyle name="Calculation 6 11 3 3 3" xfId="51721" xr:uid="{73121BE3-CB94-4E9E-BDFF-3265624649B8}"/>
    <cellStyle name="Calculation 6 11 3 4" xfId="48335" xr:uid="{E9973076-0D42-4C4B-A5DB-7E78E6E4B41C}"/>
    <cellStyle name="Calculation 6 11 3 4 2" xfId="55127" xr:uid="{6139B15E-0CF4-456A-958F-8CB8CD7BA327}"/>
    <cellStyle name="Calculation 6 11 3 5" xfId="53427" xr:uid="{CCF77A01-DA9F-4C7E-973E-02FFDC5BB84D}"/>
    <cellStyle name="Calculation 6 11 3 6" xfId="46721" xr:uid="{D78BB559-9CFD-494F-8692-B33FC8854FA8}"/>
    <cellStyle name="Calculation 6 11 4" xfId="13522" xr:uid="{EE2E31C1-A913-4353-9461-5AD5C863E9AC}"/>
    <cellStyle name="Calculation 6 11 4 2" xfId="29607" xr:uid="{3D119989-DB42-42B5-94FE-64C7C699B9B2}"/>
    <cellStyle name="Calculation 6 11 4 2 2" xfId="56132" xr:uid="{FA511E2F-4046-418B-BC8E-94BED8828A4B}"/>
    <cellStyle name="Calculation 6 11 4 3" xfId="49350" xr:uid="{58BB29E3-7BD0-4165-90AF-4632F1A53677}"/>
    <cellStyle name="Calculation 6 11 5" xfId="33865" xr:uid="{864A27F8-F9A6-4F5A-BB68-E199CABAB98A}"/>
    <cellStyle name="Calculation 6 11 5 2" xfId="58274" xr:uid="{14777AE6-56A0-44DF-B729-137678FEE4EE}"/>
    <cellStyle name="Calculation 6 11 5 3" xfId="51492" xr:uid="{15709186-6422-4708-8FAE-E4EA0C8BA544}"/>
    <cellStyle name="Calculation 6 11 6" xfId="44629" xr:uid="{27798B89-07E3-4414-BF60-F24BAAE09FCD}"/>
    <cellStyle name="Calculation 6 11 6 2" xfId="54289" xr:uid="{5FADBB56-59CF-47CA-A2C6-A3808FC73666}"/>
    <cellStyle name="Calculation 6 11 6 3" xfId="47470" xr:uid="{F41B7BB1-5D46-44DA-A4CA-B98D1CE76C94}"/>
    <cellStyle name="Calculation 6 11 7" xfId="52806" xr:uid="{0834D6FF-03CC-4871-8BB7-B26F5E515206}"/>
    <cellStyle name="Calculation 6 11 8" xfId="45862" xr:uid="{9860A810-B8CA-4360-9CDA-F26993994442}"/>
    <cellStyle name="Calculation 6 12" xfId="6561" xr:uid="{BDBB5005-D2DE-45A4-AC86-48CEC9598D89}"/>
    <cellStyle name="Calculation 6 12 2" xfId="11778" xr:uid="{3E226FDB-7BD4-4A56-8D25-A7146E60DB71}"/>
    <cellStyle name="Calculation 6 12 2 2" xfId="20767" xr:uid="{9B6514F6-DF50-461B-BC15-30CE5B66DF70}"/>
    <cellStyle name="Calculation 6 12 2 2 2" xfId="43181" xr:uid="{C8176539-26D6-40CE-958E-73E655E4BA0B}"/>
    <cellStyle name="Calculation 6 12 2 2 2 2" xfId="56643" xr:uid="{F2F0809D-383E-44F1-B1D0-D6C633C18C36}"/>
    <cellStyle name="Calculation 6 12 2 2 3" xfId="49861" xr:uid="{A868378D-FB8C-4B5C-8673-CF2253B51C8D}"/>
    <cellStyle name="Calculation 6 12 2 3" xfId="33357" xr:uid="{9C44BA6B-B2B8-48D8-A7DF-B7DCF73D4346}"/>
    <cellStyle name="Calculation 6 12 2 3 2" xfId="58050" xr:uid="{A15824BB-9F19-4E69-BC21-B1BD5B7C1FEF}"/>
    <cellStyle name="Calculation 6 12 2 3 3" xfId="51268" xr:uid="{A4187980-9454-465C-8483-74283F40462A}"/>
    <cellStyle name="Calculation 6 12 2 4" xfId="47978" xr:uid="{E4336615-EBD8-41A5-B4A3-ACD0E528E98B}"/>
    <cellStyle name="Calculation 6 12 2 4 2" xfId="54773" xr:uid="{33EA00C3-8374-4BBA-A625-B99578C94499}"/>
    <cellStyle name="Calculation 6 12 2 5" xfId="53094" xr:uid="{8C2178C3-6E67-4AF0-947E-6A27A4A04B86}"/>
    <cellStyle name="Calculation 6 12 2 6" xfId="46364" xr:uid="{59E04E55-305F-4698-8ACA-C3DDE4B125E0}"/>
    <cellStyle name="Calculation 6 12 3" xfId="15550" xr:uid="{188E9F23-8B8B-426F-B62B-4E057562694D}"/>
    <cellStyle name="Calculation 6 12 3 2" xfId="42461" xr:uid="{86A2B72E-0BCE-49DD-8EE0-4F86F9D5453B}"/>
    <cellStyle name="Calculation 6 12 3 2 2" xfId="57036" xr:uid="{32D50594-3EA7-4CF5-BD8E-891B479E8AC2}"/>
    <cellStyle name="Calculation 6 12 3 2 3" xfId="50254" xr:uid="{921C1916-BDF5-4EA4-858F-AA41587CB640}"/>
    <cellStyle name="Calculation 6 12 3 3" xfId="51003" xr:uid="{10B4231D-42D4-4774-BF5F-6B9F036FDAF8}"/>
    <cellStyle name="Calculation 6 12 3 3 2" xfId="57785" xr:uid="{379E6A2C-1E43-4C6B-A1A8-0CF5B6567192}"/>
    <cellStyle name="Calculation 6 12 3 4" xfId="48371" xr:uid="{094DF992-7742-4E84-B37B-27B30E57380D}"/>
    <cellStyle name="Calculation 6 12 3 4 2" xfId="55163" xr:uid="{29A7427E-7903-49A2-90BF-2E997D283FC1}"/>
    <cellStyle name="Calculation 6 12 3 5" xfId="53461" xr:uid="{938849DE-EB62-4758-AA37-526CE9F12FE5}"/>
    <cellStyle name="Calculation 6 12 3 6" xfId="46757" xr:uid="{5BD77705-A7C4-4DC3-BFB8-C7D2BB6535C4}"/>
    <cellStyle name="Calculation 6 12 4" xfId="43553" xr:uid="{D8365348-6FF1-474F-BD1F-6B3362A1DAA0}"/>
    <cellStyle name="Calculation 6 12 4 2" xfId="56171" xr:uid="{CA2CF6D9-D407-4921-86D6-E05DB9A2D3C7}"/>
    <cellStyle name="Calculation 6 12 4 3" xfId="49389" xr:uid="{6F1B37D4-93AC-41CD-831D-8D89E0DF9446}"/>
    <cellStyle name="Calculation 6 12 5" xfId="44645" xr:uid="{9C986535-BF4A-446E-89E4-DD89DFB083CF}"/>
    <cellStyle name="Calculation 6 12 5 2" xfId="59148" xr:uid="{4A505D2F-B031-4DC9-8AD1-85A49230B44A}"/>
    <cellStyle name="Calculation 6 12 5 3" xfId="52367" xr:uid="{C7D38799-F012-4446-ABA8-E4DF08F6F2CA}"/>
    <cellStyle name="Calculation 6 12 6" xfId="47509" xr:uid="{4D47C731-4194-47C0-A89D-138FBE22EDEB}"/>
    <cellStyle name="Calculation 6 12 6 2" xfId="54325" xr:uid="{A87C8E61-B2D3-40C3-A050-60830F606632}"/>
    <cellStyle name="Calculation 6 12 7" xfId="52827" xr:uid="{549295C0-5A49-49E4-9B75-98D9E61EDFD0}"/>
    <cellStyle name="Calculation 6 12 8" xfId="45898" xr:uid="{9C7EFA79-5771-4A66-A912-309837B486A1}"/>
    <cellStyle name="Calculation 6 13" xfId="9141" xr:uid="{4AFA14F8-65D2-4AC2-AAFC-ED575C841F33}"/>
    <cellStyle name="Calculation 6 13 2" xfId="18130" xr:uid="{82174484-050E-444E-9321-C48223A35905}"/>
    <cellStyle name="Calculation 6 13 2 2" xfId="37203" xr:uid="{2DE9D138-F1D3-439B-B83F-68E0758ED832}"/>
    <cellStyle name="Calculation 6 13 2 2 2" xfId="56230" xr:uid="{CFFAAC1B-33F8-4737-BC9A-F5C6F8342409}"/>
    <cellStyle name="Calculation 6 13 2 3" xfId="49448" xr:uid="{3BEA9874-9A42-4FC9-9D01-3401657BE09C}"/>
    <cellStyle name="Calculation 6 13 3" xfId="29842" xr:uid="{7926AF4F-C94A-41D7-B752-36D185A3AC74}"/>
    <cellStyle name="Calculation 6 13 3 2" xfId="59074" xr:uid="{867E5CFF-F380-4666-B9FF-02B230BD7854}"/>
    <cellStyle name="Calculation 6 13 3 3" xfId="52293" xr:uid="{B63E7D0E-D38A-48A1-BD2C-9A3D98A5808F}"/>
    <cellStyle name="Calculation 6 13 4" xfId="44619" xr:uid="{CE27200D-BF01-4238-AC7E-D7E431C29B0A}"/>
    <cellStyle name="Calculation 6 13 4 2" xfId="54379" xr:uid="{13EFB5A6-796F-4491-9D12-79F768F4F384}"/>
    <cellStyle name="Calculation 6 13 4 3" xfId="47566" xr:uid="{E2A5B787-E791-4396-B137-9BA57C83A493}"/>
    <cellStyle name="Calculation 6 13 5" xfId="52862" xr:uid="{7E5F624A-9C5C-4862-B8CE-C9DAAAE744BB}"/>
    <cellStyle name="Calculation 6 13 6" xfId="45957" xr:uid="{77C1D0FD-770E-4CF4-8557-0807E828A812}"/>
    <cellStyle name="Calculation 6 14" xfId="9850" xr:uid="{BDC749D8-FF44-407B-8DB8-5079E90746DC}"/>
    <cellStyle name="Calculation 6 14 2" xfId="18839" xr:uid="{49987779-CA93-498C-B0E4-881686A2E357}"/>
    <cellStyle name="Calculation 6 14 2 2" xfId="22713" xr:uid="{17BAC7A5-7AB5-4892-8588-A60E442A7ECA}"/>
    <cellStyle name="Calculation 6 14 2 2 2" xfId="56256" xr:uid="{35D9EB4A-0B92-468B-A254-B1307226FF4E}"/>
    <cellStyle name="Calculation 6 14 2 3" xfId="49474" xr:uid="{61506EB4-32F2-4354-905A-C9A44736B8A2}"/>
    <cellStyle name="Calculation 6 14 3" xfId="34497" xr:uid="{5C366863-ABD8-47E3-BB8B-669A931D2044}"/>
    <cellStyle name="Calculation 6 14 3 2" xfId="57620" xr:uid="{E1878948-D585-4CD1-B4DA-096B58126FDF}"/>
    <cellStyle name="Calculation 6 14 3 3" xfId="50838" xr:uid="{EA56BBB7-6C68-41BC-8BE1-2BAD1EB69E04}"/>
    <cellStyle name="Calculation 6 14 4" xfId="44757" xr:uid="{6D4E669B-16A2-4D59-BCBD-7EC83C55758B}"/>
    <cellStyle name="Calculation 6 14 4 2" xfId="54404" xr:uid="{DC1261CF-211F-43A7-8D35-E6FDD4E1A656}"/>
    <cellStyle name="Calculation 6 14 4 3" xfId="47592" xr:uid="{E46A2353-B0BF-4252-8B7F-452F3C4F3A21}"/>
    <cellStyle name="Calculation 6 14 5" xfId="52878" xr:uid="{EA561EA7-6EF7-45BC-AA7F-A60536249D82}"/>
    <cellStyle name="Calculation 6 14 6" xfId="45983" xr:uid="{66BC91D0-0922-4080-BF36-CE4B50F7FAA4}"/>
    <cellStyle name="Calculation 6 15" xfId="2265" xr:uid="{2C587E4E-FFF8-40DD-9CD8-4D9D53EAF68F}"/>
    <cellStyle name="Calculation 6 15 2" xfId="25763" xr:uid="{C4083C3A-5315-462A-8F58-F6BF05F8F470}"/>
    <cellStyle name="Calculation 6 15 2 2" xfId="57112" xr:uid="{8949BC6C-8518-4F0C-B5DE-0691ADCAA28C}"/>
    <cellStyle name="Calculation 6 15 2 3" xfId="50330" xr:uid="{EE4BBBD0-7FF6-49AE-B7E1-2FEEFCBF3667}"/>
    <cellStyle name="Calculation 6 15 3" xfId="44722" xr:uid="{381C5DD0-405C-471D-84FF-D6951C6DB6D3}"/>
    <cellStyle name="Calculation 6 15 3 2" xfId="58125" xr:uid="{7173E505-542C-45D2-88A9-8E1460EA0CB3}"/>
    <cellStyle name="Calculation 6 15 3 3" xfId="51343" xr:uid="{ED9FFA8E-B180-4860-A87D-B5FF4DF0CB19}"/>
    <cellStyle name="Calculation 6 15 4" xfId="48447" xr:uid="{33D887E7-86A5-4BE3-9B47-DB3F9B872BFA}"/>
    <cellStyle name="Calculation 6 15 4 2" xfId="55239" xr:uid="{5ED228C7-A0B5-40DE-904C-8AB24C8A24B1}"/>
    <cellStyle name="Calculation 6 15 5" xfId="53525" xr:uid="{04ABDF83-01D1-4F46-8AE7-BF29D541637B}"/>
    <cellStyle name="Calculation 6 15 6" xfId="46833" xr:uid="{82CF5CCC-4701-4369-A9E9-74A6539FAE1E}"/>
    <cellStyle name="Calculation 6 16" xfId="13174" xr:uid="{C855DEF3-0DEB-46B3-8AA4-F8C15729760B}"/>
    <cellStyle name="Calculation 6 16 2" xfId="27163" xr:uid="{3A9DE423-D8EC-48EE-86ED-56B7FFFE3C13}"/>
    <cellStyle name="Calculation 6 16 2 2" xfId="57155" xr:uid="{F9D3975A-589C-4F94-92C0-74A8BDCAB868}"/>
    <cellStyle name="Calculation 6 16 2 3" xfId="50373" xr:uid="{33B12A78-E5DF-4004-98FD-98D21797B450}"/>
    <cellStyle name="Calculation 6 16 3" xfId="44730" xr:uid="{25863E5C-AEFB-4A13-8328-AE5100D1C406}"/>
    <cellStyle name="Calculation 6 16 3 2" xfId="58756" xr:uid="{3500F452-F6DF-4B19-900F-EA471D02AFEA}"/>
    <cellStyle name="Calculation 6 16 3 3" xfId="51975" xr:uid="{5EBBD3A2-B11F-4FC9-8433-5EFDDF8DA04D}"/>
    <cellStyle name="Calculation 6 16 4" xfId="50793" xr:uid="{1F2BD146-AD5C-4942-BD1E-C323D0D01F11}"/>
    <cellStyle name="Calculation 6 16 4 2" xfId="57575" xr:uid="{1A03227E-D0D4-4FE9-BD48-1DAF2D5D7F69}"/>
    <cellStyle name="Calculation 6 16 5" xfId="48490" xr:uid="{77F3289E-253B-4483-A9AC-382726AAFCAD}"/>
    <cellStyle name="Calculation 6 16 5 2" xfId="55282" xr:uid="{3CFC2F08-3EE8-4F42-9910-ADC57A82956F}"/>
    <cellStyle name="Calculation 6 16 6" xfId="53568" xr:uid="{97A90CC2-0FCB-4CD6-B5BC-F6D29B920CEB}"/>
    <cellStyle name="Calculation 6 16 7" xfId="46876" xr:uid="{4B7C649A-6648-4290-8FA2-756CC749B6E8}"/>
    <cellStyle name="Calculation 6 17" xfId="29306" xr:uid="{192FC6A7-A6A0-4E29-9C49-13BB85D2EC14}"/>
    <cellStyle name="Calculation 6 17 2" xfId="44821" xr:uid="{5FB8318F-117F-4F99-905C-E63DBEEED0A6}"/>
    <cellStyle name="Calculation 6 17 2 2" xfId="57117" xr:uid="{681C8842-6523-41B8-8372-8366EAFFE18B}"/>
    <cellStyle name="Calculation 6 17 2 3" xfId="50335" xr:uid="{0B310984-EA64-4182-9139-93AFD773B661}"/>
    <cellStyle name="Calculation 6 17 3" xfId="51938" xr:uid="{58AEDBC8-9CDD-4E64-A84A-F146C0071EB4}"/>
    <cellStyle name="Calculation 6 17 3 2" xfId="58719" xr:uid="{D96706C1-118B-4BD0-9633-3112C50670E5}"/>
    <cellStyle name="Calculation 6 17 4" xfId="51646" xr:uid="{BA17FAD3-5AB5-4EFC-A5D1-D17F38B9D330}"/>
    <cellStyle name="Calculation 6 17 4 2" xfId="58427" xr:uid="{63C71B66-FB86-4836-9F37-506AD25758F6}"/>
    <cellStyle name="Calculation 6 17 5" xfId="48452" xr:uid="{D0752F2E-6C8F-4306-98E7-37E9F164D2CB}"/>
    <cellStyle name="Calculation 6 17 5 2" xfId="55244" xr:uid="{CFA967DE-EFBE-4593-BD0B-E4A43658D916}"/>
    <cellStyle name="Calculation 6 17 6" xfId="53530" xr:uid="{11B42744-F2D7-49C6-AB0B-5BACF66C54B2}"/>
    <cellStyle name="Calculation 6 17 7" xfId="46838" xr:uid="{B90693F2-BED6-45D9-BB90-6B88B6F5718B}"/>
    <cellStyle name="Calculation 6 18" xfId="44825" xr:uid="{C703C450-509F-4949-999A-9D99E6335B42}"/>
    <cellStyle name="Calculation 6 18 2" xfId="50295" xr:uid="{2232B0FD-6E07-48BD-89A7-67A5C1F92C34}"/>
    <cellStyle name="Calculation 6 18 2 2" xfId="57077" xr:uid="{24E8DB88-2038-47BA-A96C-136C0802E619}"/>
    <cellStyle name="Calculation 6 18 3" xfId="51901" xr:uid="{A5961DCB-FF83-437B-8CF5-360D3D3FF148}"/>
    <cellStyle name="Calculation 6 18 3 2" xfId="58682" xr:uid="{2089D0BD-6522-4B68-84A5-9E8AE48248B9}"/>
    <cellStyle name="Calculation 6 18 4" xfId="51737" xr:uid="{3F607001-BB15-4933-932D-9509057B329D}"/>
    <cellStyle name="Calculation 6 18 4 2" xfId="58518" xr:uid="{72AD0D51-8F2D-4602-BE98-E32469A39CCB}"/>
    <cellStyle name="Calculation 6 18 5" xfId="48412" xr:uid="{090A5472-AF27-44DE-8084-00DC0C8047A8}"/>
    <cellStyle name="Calculation 6 18 5 2" xfId="55204" xr:uid="{258FFCD9-7BC5-465F-A15D-3975A131C8ED}"/>
    <cellStyle name="Calculation 6 18 6" xfId="53490" xr:uid="{13B2F912-B8BB-443D-86FF-8330F1C49106}"/>
    <cellStyle name="Calculation 6 18 7" xfId="46798" xr:uid="{14D27DD7-FE36-4182-BC3D-119082F5B7B4}"/>
    <cellStyle name="Calculation 6 19" xfId="44833" xr:uid="{2E31064E-FFC6-4F0F-B768-4FB6545A5E1A}"/>
    <cellStyle name="Calculation 6 19 2" xfId="50438" xr:uid="{7ADAD204-7BE4-4801-B9D6-6D46A4C67136}"/>
    <cellStyle name="Calculation 6 19 2 2" xfId="57220" xr:uid="{3A9E44FB-4918-40C8-A9A6-50BE54B2F42C}"/>
    <cellStyle name="Calculation 6 19 3" xfId="52040" xr:uid="{4B84B623-EE7C-4560-BCD0-51C51F54C8AE}"/>
    <cellStyle name="Calculation 6 19 3 2" xfId="58821" xr:uid="{C8EA54B7-DE6B-46D2-860A-03882D4AD0C1}"/>
    <cellStyle name="Calculation 6 19 4" xfId="50965" xr:uid="{7F9A482F-C183-4CC4-9DB4-1DB89AB1AA21}"/>
    <cellStyle name="Calculation 6 19 4 2" xfId="57747" xr:uid="{1BA424AC-0C15-4409-BA5C-D9D490850350}"/>
    <cellStyle name="Calculation 6 19 5" xfId="48555" xr:uid="{2BECB4FC-DDC6-49B9-A063-02DBEF2D93B7}"/>
    <cellStyle name="Calculation 6 19 5 2" xfId="55344" xr:uid="{41CA5519-4D56-46A6-968A-566BBCEFB842}"/>
    <cellStyle name="Calculation 6 19 6" xfId="53630" xr:uid="{DEBA4D44-5B35-41D2-9560-CDCEEA2DB0E8}"/>
    <cellStyle name="Calculation 6 19 7" xfId="46941" xr:uid="{7A80F498-C77F-4F6C-BA30-F2828292D862}"/>
    <cellStyle name="Calculation 6 2" xfId="346" xr:uid="{AB0280BC-3776-4C93-A5FC-E178C856ED85}"/>
    <cellStyle name="Calculation 6 2 10" xfId="6648" xr:uid="{F7011766-E869-45B8-8165-FAA24FD7F994}"/>
    <cellStyle name="Calculation 6 2 10 2" xfId="11854" xr:uid="{AAC8376C-D1FD-411C-A3B3-BEC4C048C023}"/>
    <cellStyle name="Calculation 6 2 10 2 2" xfId="20843" xr:uid="{3D9C4BE9-6B2F-4833-AB53-C88271661D03}"/>
    <cellStyle name="Calculation 6 2 10 2 2 2" xfId="29869" xr:uid="{0697EBBF-0114-4F27-9E38-C75F477296DA}"/>
    <cellStyle name="Calculation 6 2 10 2 3" xfId="36475" xr:uid="{9D1A2A4F-D965-4C9C-B6A2-FA037D839899}"/>
    <cellStyle name="Calculation 6 2 10 3" xfId="15637" xr:uid="{9337C8F1-84E4-41C6-BAF0-703973C8F45B}"/>
    <cellStyle name="Calculation 6 2 10 3 2" xfId="36489" xr:uid="{947808A8-7DEE-4906-A0AD-1A65C5A5D3BE}"/>
    <cellStyle name="Calculation 6 2 10 4" xfId="24711" xr:uid="{C85D130E-C3F4-4EE9-814C-9DEDB7E7E4BE}"/>
    <cellStyle name="Calculation 6 2 11" xfId="9217" xr:uid="{9DBE1EE1-6E69-4148-9290-DB3790D86058}"/>
    <cellStyle name="Calculation 6 2 11 2" xfId="18206" xr:uid="{F3C055BC-B5BC-472B-A007-65E7C7A0D0EF}"/>
    <cellStyle name="Calculation 6 2 11 2 2" xfId="40653" xr:uid="{C41B2CDC-D340-423A-9FDD-A022FB1062E3}"/>
    <cellStyle name="Calculation 6 2 11 3" xfId="32878" xr:uid="{301FE9E0-86A0-4F22-B87C-983F4BF6C3E9}"/>
    <cellStyle name="Calculation 6 2 12" xfId="12519" xr:uid="{B8A08DA0-267D-43EB-8E4F-96A1A185FFD8}"/>
    <cellStyle name="Calculation 6 2 12 2" xfId="21508" xr:uid="{0AF4771F-5E85-4B37-BE7F-7B905D89C793}"/>
    <cellStyle name="Calculation 6 2 12 2 2" xfId="25786" xr:uid="{30C4F816-14BD-457A-9F09-73B2EFA563B5}"/>
    <cellStyle name="Calculation 6 2 12 3" xfId="25960" xr:uid="{19F57E39-4113-484A-B148-187BC95176BE}"/>
    <cellStyle name="Calculation 6 2 13" xfId="2352" xr:uid="{CCB2B284-248D-4537-8954-35D94FD15D2F}"/>
    <cellStyle name="Calculation 6 2 13 2" xfId="42688" xr:uid="{71370458-E9A0-483C-8465-0610A243EFAC}"/>
    <cellStyle name="Calculation 6 2 14" xfId="13261" xr:uid="{DFED3A25-9526-43E1-B51B-CA543A383047}"/>
    <cellStyle name="Calculation 6 2 14 2" xfId="37861" xr:uid="{89591117-4655-4993-8E7F-930B23874C2A}"/>
    <cellStyle name="Calculation 6 2 15" xfId="30321" xr:uid="{B8DE73D2-DB40-4DBF-A5BC-E1CE29891FBB}"/>
    <cellStyle name="Calculation 6 2 16" xfId="44283" xr:uid="{426FF9C0-0F00-4B62-96FF-32A77217DDD6}"/>
    <cellStyle name="Calculation 6 2 17" xfId="45538" xr:uid="{91A352EE-B532-4453-836B-E2B6BC3C234C}"/>
    <cellStyle name="Calculation 6 2 2" xfId="478" xr:uid="{E67B1975-B85A-404A-957F-F06D78EF807C}"/>
    <cellStyle name="Calculation 6 2 2 10" xfId="9342" xr:uid="{358D0DFE-AEBF-4035-9588-F67A768A47C4}"/>
    <cellStyle name="Calculation 6 2 2 10 2" xfId="18331" xr:uid="{91165893-72B3-430A-9727-7C58E94E5584}"/>
    <cellStyle name="Calculation 6 2 2 10 2 2" xfId="33222" xr:uid="{7F39D59F-A520-43AA-9B9B-851D4B84B552}"/>
    <cellStyle name="Calculation 6 2 2 10 3" xfId="35169" xr:uid="{48F2EDAB-787D-497A-A6CD-4C7EB0E1E5F5}"/>
    <cellStyle name="Calculation 6 2 2 11" xfId="9764" xr:uid="{01B1E8FB-46A9-419C-9614-29E26603D3D5}"/>
    <cellStyle name="Calculation 6 2 2 11 2" xfId="18753" xr:uid="{0C00F5BE-8762-4072-88CB-56604BA509C4}"/>
    <cellStyle name="Calculation 6 2 2 11 2 2" xfId="23965" xr:uid="{84F0114E-F43A-4EF9-BDB4-B358727D4986}"/>
    <cellStyle name="Calculation 6 2 2 11 3" xfId="40073" xr:uid="{49B7EE9D-EF4A-43C5-9B53-1048AC4A4D70}"/>
    <cellStyle name="Calculation 6 2 2 12" xfId="2484" xr:uid="{2290C895-CA4B-41E7-9D82-900F64C7EA4F}"/>
    <cellStyle name="Calculation 6 2 2 12 2" xfId="34563" xr:uid="{E7DCF171-9325-4820-AD23-CD55B125113D}"/>
    <cellStyle name="Calculation 6 2 2 13" xfId="13393" xr:uid="{97A392E6-6C94-4217-AEC6-15A36AC892A0}"/>
    <cellStyle name="Calculation 6 2 2 13 2" xfId="42391" xr:uid="{B5F041D7-9ADF-4730-AA3C-E024BADC4942}"/>
    <cellStyle name="Calculation 6 2 2 14" xfId="22893" xr:uid="{6A89E3D9-5D17-4324-B8F5-A0FE93993E79}"/>
    <cellStyle name="Calculation 6 2 2 15" xfId="46053" xr:uid="{9B9180BF-B152-4DB8-959E-E626A59C7254}"/>
    <cellStyle name="Calculation 6 2 2 2" xfId="827" xr:uid="{76499BCA-2AFD-42CD-936C-66C60F6F53A8}"/>
    <cellStyle name="Calculation 6 2 2 2 2" xfId="5196" xr:uid="{7C64D7AB-BEE8-4BD5-9059-63A14185FB17}"/>
    <cellStyle name="Calculation 6 2 2 2 2 2" xfId="7782" xr:uid="{8FE563A7-CD3D-41BD-909C-F97899D02D65}"/>
    <cellStyle name="Calculation 6 2 2 2 2 2 2" xfId="16771" xr:uid="{CB65105E-2467-4A45-935E-78895D49C04A}"/>
    <cellStyle name="Calculation 6 2 2 2 2 2 2 2" xfId="39082" xr:uid="{ECBC6D1E-32C8-4629-AC88-B5A930899EA1}"/>
    <cellStyle name="Calculation 6 2 2 2 2 2 3" xfId="25235" xr:uid="{255467D8-287C-4EE2-8306-27E2DFDF53D6}"/>
    <cellStyle name="Calculation 6 2 2 2 2 3" xfId="10419" xr:uid="{F3E960E7-F6B1-469B-80F7-4BB69406B723}"/>
    <cellStyle name="Calculation 6 2 2 2 2 3 2" xfId="19408" xr:uid="{EF4868CB-B762-467E-99EF-9BACD78DC26A}"/>
    <cellStyle name="Calculation 6 2 2 2 2 3 2 2" xfId="41976" xr:uid="{E6190105-E5A3-4F7C-95EE-74D76D2870BC}"/>
    <cellStyle name="Calculation 6 2 2 2 2 3 3" xfId="34633" xr:uid="{92B371FA-3B00-4ECD-BBC8-34085EBC6AD3}"/>
    <cellStyle name="Calculation 6 2 2 2 2 4" xfId="14185" xr:uid="{5E5719ED-F56F-4129-B5A3-826800E8A66B}"/>
    <cellStyle name="Calculation 6 2 2 2 2 4 2" xfId="41228" xr:uid="{2BD29F6C-B785-4F31-B0A7-FB8277EB32B9}"/>
    <cellStyle name="Calculation 6 2 2 2 2 5" xfId="30952" xr:uid="{6A3BF19C-1EC0-4ED7-9623-F8644038CDE8}"/>
    <cellStyle name="Calculation 6 2 2 2 2 6" xfId="56326" xr:uid="{F916D4D0-1E66-442C-A611-81C932A1212F}"/>
    <cellStyle name="Calculation 6 2 2 2 3" xfId="3264" xr:uid="{CDF74604-07EA-4B67-A153-0631BDD7B237}"/>
    <cellStyle name="Calculation 6 2 2 2 3 2" xfId="38169" xr:uid="{A3D715D3-E880-482B-B5C1-D657A0205F4C}"/>
    <cellStyle name="Calculation 6 2 2 2 4" xfId="24331" xr:uid="{DEFDD54D-722A-4556-8C30-0B5CE9A12067}"/>
    <cellStyle name="Calculation 6 2 2 2 5" xfId="49544" xr:uid="{CD41B934-24F0-4982-950C-55A97F3A2717}"/>
    <cellStyle name="Calculation 6 2 2 3" xfId="1172" xr:uid="{698B9376-0E97-46C8-8CDE-D7FD61859615}"/>
    <cellStyle name="Calculation 6 2 2 3 2" xfId="5517" xr:uid="{0E1C523F-8A77-4D52-921E-1EC8E70BA949}"/>
    <cellStyle name="Calculation 6 2 2 3 2 2" xfId="8103" xr:uid="{5A93F934-6006-4D08-9CE0-EBBE2C56B2DA}"/>
    <cellStyle name="Calculation 6 2 2 3 2 2 2" xfId="17092" xr:uid="{460DBECD-A536-42C8-BA2E-F70E6463982C}"/>
    <cellStyle name="Calculation 6 2 2 3 2 2 2 2" xfId="27984" xr:uid="{BFB79372-3CF2-4F00-B183-82D290A2BAB6}"/>
    <cellStyle name="Calculation 6 2 2 3 2 2 3" xfId="42952" xr:uid="{F08B789F-C6D1-42A7-AA11-FB87A16A79DB}"/>
    <cellStyle name="Calculation 6 2 2 3 2 3" xfId="10740" xr:uid="{ABD4EFAE-126A-4165-B730-1A4F0C92F09D}"/>
    <cellStyle name="Calculation 6 2 2 3 2 3 2" xfId="19729" xr:uid="{151DD58C-D28A-4191-914E-114D54793155}"/>
    <cellStyle name="Calculation 6 2 2 3 2 3 2 2" xfId="29012" xr:uid="{6E7A986E-BD3F-418F-9B62-CEE512B0433A}"/>
    <cellStyle name="Calculation 6 2 2 3 2 3 3" xfId="40493" xr:uid="{FEBBE46B-88D5-432C-8E12-0D18DD2F8629}"/>
    <cellStyle name="Calculation 6 2 2 3 2 4" xfId="14506" xr:uid="{4519E0D5-4E3C-4507-B11E-883580041887}"/>
    <cellStyle name="Calculation 6 2 2 3 2 4 2" xfId="37396" xr:uid="{7083AC7F-42E0-4A26-BF60-380A8390B5E3}"/>
    <cellStyle name="Calculation 6 2 2 3 2 5" xfId="43069" xr:uid="{00A0A71F-BED7-42C0-806A-B25EC2A4E37F}"/>
    <cellStyle name="Calculation 6 2 2 3 2 6" xfId="59062" xr:uid="{A339B41B-2B09-4F52-83B2-62152315F2F2}"/>
    <cellStyle name="Calculation 6 2 2 3 3" xfId="3609" xr:uid="{D79DBD90-DF4B-4A12-8D71-AE2DE448C08F}"/>
    <cellStyle name="Calculation 6 2 2 3 3 2" xfId="42286" xr:uid="{5D527DE5-71AD-4AFF-B16D-8FB5D9D686AD}"/>
    <cellStyle name="Calculation 6 2 2 3 4" xfId="29598" xr:uid="{CB7A1049-D931-496E-8627-DD183FB19DF2}"/>
    <cellStyle name="Calculation 6 2 2 3 5" xfId="52281" xr:uid="{E5FBFD31-8DD0-4584-881D-C331F7FA2742}"/>
    <cellStyle name="Calculation 6 2 2 4" xfId="1516" xr:uid="{54D83CDA-D432-43B5-AF8D-25176FEB97E5}"/>
    <cellStyle name="Calculation 6 2 2 4 2" xfId="5861" xr:uid="{8EA106C9-84DF-4E60-8E57-364C5A5FBE65}"/>
    <cellStyle name="Calculation 6 2 2 4 2 2" xfId="8447" xr:uid="{6361C37D-05E0-4BF4-92E1-1DD359EDA9A7}"/>
    <cellStyle name="Calculation 6 2 2 4 2 2 2" xfId="17436" xr:uid="{D65CFDBB-5111-4851-B10D-4E3613467F07}"/>
    <cellStyle name="Calculation 6 2 2 4 2 2 2 2" xfId="41484" xr:uid="{FED0DEDE-69D0-40D2-826D-C92EF4D01235}"/>
    <cellStyle name="Calculation 6 2 2 4 2 2 3" xfId="27977" xr:uid="{6B7A7BF2-69DC-46FC-B509-C6DE8459BDE9}"/>
    <cellStyle name="Calculation 6 2 2 4 2 3" xfId="11084" xr:uid="{EF1AC0DD-4E9B-4DAB-AB42-3D013570742C}"/>
    <cellStyle name="Calculation 6 2 2 4 2 3 2" xfId="20073" xr:uid="{F11F4286-82D7-4DF4-9030-94DD701F3D60}"/>
    <cellStyle name="Calculation 6 2 2 4 2 3 2 2" xfId="23919" xr:uid="{B7C7B99B-2B15-45D2-B01C-D9B3CE3CA2B5}"/>
    <cellStyle name="Calculation 6 2 2 4 2 3 3" xfId="22206" xr:uid="{A49E30FB-E7CE-43C5-911F-3E621EE1F03E}"/>
    <cellStyle name="Calculation 6 2 2 4 2 4" xfId="14850" xr:uid="{32D92B65-ABBA-4015-81D9-C13B57CDD2C1}"/>
    <cellStyle name="Calculation 6 2 2 4 2 4 2" xfId="31312" xr:uid="{2FD8E469-A532-4FB6-99C0-05C73D488CA5}"/>
    <cellStyle name="Calculation 6 2 2 4 2 5" xfId="28335" xr:uid="{45D6A68A-4167-4E4E-B3C4-84B1C2DDE002}"/>
    <cellStyle name="Calculation 6 2 2 4 2 6" xfId="54471" xr:uid="{BCFB9A93-16D0-4A78-A964-E6B0B25D9EFB}"/>
    <cellStyle name="Calculation 6 2 2 4 3" xfId="3953" xr:uid="{696B4B25-4A51-4920-A806-B2AD87F4462E}"/>
    <cellStyle name="Calculation 6 2 2 4 3 2" xfId="29587" xr:uid="{D57977FD-E1B9-4752-B9AD-B95010097BE9}"/>
    <cellStyle name="Calculation 6 2 2 4 4" xfId="22371" xr:uid="{38A3B114-FCF4-4073-95ED-D9266F9F7845}"/>
    <cellStyle name="Calculation 6 2 2 4 5" xfId="47661" xr:uid="{A33EF4B2-71E3-4BBD-8E1E-9EE4AF3CCB52}"/>
    <cellStyle name="Calculation 6 2 2 5" xfId="1907" xr:uid="{A714FC5E-7228-4493-9010-7866A7422F25}"/>
    <cellStyle name="Calculation 6 2 2 5 2" xfId="6223" xr:uid="{ED8388EF-6E98-4B76-BEAB-B099E734CBFD}"/>
    <cellStyle name="Calculation 6 2 2 5 2 2" xfId="8809" xr:uid="{580F40FA-BDFA-4C51-8FA1-99AF18954EA8}"/>
    <cellStyle name="Calculation 6 2 2 5 2 2 2" xfId="17798" xr:uid="{D0D29A84-0F11-4F78-86E6-C2A9F4704E21}"/>
    <cellStyle name="Calculation 6 2 2 5 2 2 2 2" xfId="23222" xr:uid="{B8B5D059-A3F8-4545-9F2C-31806D27408E}"/>
    <cellStyle name="Calculation 6 2 2 5 2 2 3" xfId="29860" xr:uid="{D5722BFD-C558-4B34-8C0F-BE250DFC9DC1}"/>
    <cellStyle name="Calculation 6 2 2 5 2 3" xfId="11446" xr:uid="{473BB937-C444-4C1F-B5AA-843E435123E3}"/>
    <cellStyle name="Calculation 6 2 2 5 2 3 2" xfId="20435" xr:uid="{A9119225-1D40-4034-9B1C-D848FA583111}"/>
    <cellStyle name="Calculation 6 2 2 5 2 3 2 2" xfId="40654" xr:uid="{C1BB15DB-F00C-49BF-BAC6-9A5596550B7E}"/>
    <cellStyle name="Calculation 6 2 2 5 2 3 3" xfId="26701" xr:uid="{10207C0D-5CCE-46CA-9314-4590C9089EF8}"/>
    <cellStyle name="Calculation 6 2 2 5 2 4" xfId="15212" xr:uid="{9D76FFD2-5881-4689-AD2A-1F335C2FB069}"/>
    <cellStyle name="Calculation 6 2 2 5 2 4 2" xfId="42623" xr:uid="{066FC28D-390F-4415-A4D9-20F0573A27BB}"/>
    <cellStyle name="Calculation 6 2 2 5 2 5" xfId="22800" xr:uid="{C2024A10-4B81-4B45-BDF5-F0E74FB3FEAC}"/>
    <cellStyle name="Calculation 6 2 2 5 3" xfId="4344" xr:uid="{1D50072C-AA73-4D7E-B5A5-F593318DA30B}"/>
    <cellStyle name="Calculation 6 2 2 5 3 2" xfId="32421" xr:uid="{C1BF86DB-9D60-4994-8AF5-8CE405518E59}"/>
    <cellStyle name="Calculation 6 2 2 5 4" xfId="35206" xr:uid="{2B74997F-2CE5-4AE9-8585-954433B8E864}"/>
    <cellStyle name="Calculation 6 2 2 5 5" xfId="52919" xr:uid="{CE5DDFD2-1705-485A-8BAD-4810CDAE9CF8}"/>
    <cellStyle name="Calculation 6 2 2 6" xfId="2135" xr:uid="{C9EC3A3A-8AD9-4761-8432-A5F4E3877A0D}"/>
    <cellStyle name="Calculation 6 2 2 6 2" xfId="6436" xr:uid="{B4717B83-4E56-4927-A23A-A594CEA4FB4D}"/>
    <cellStyle name="Calculation 6 2 2 6 2 2" xfId="9022" xr:uid="{3EDF0548-578A-4AEC-95C7-9CD500C7D5AD}"/>
    <cellStyle name="Calculation 6 2 2 6 2 2 2" xfId="18011" xr:uid="{CC71D30B-EC69-44F3-9805-70C25B349DBF}"/>
    <cellStyle name="Calculation 6 2 2 6 2 2 2 2" xfId="26202" xr:uid="{59BF5B24-DAC8-40B4-95B3-B48E27553D2A}"/>
    <cellStyle name="Calculation 6 2 2 6 2 2 3" xfId="25627" xr:uid="{6561EE6D-F739-49E3-AA63-7C871969A766}"/>
    <cellStyle name="Calculation 6 2 2 6 2 3" xfId="11659" xr:uid="{1DFCEA50-63C0-4F0F-8DE3-ADE4AF365AB5}"/>
    <cellStyle name="Calculation 6 2 2 6 2 3 2" xfId="20648" xr:uid="{B90B721D-2709-4257-8BE3-6299EC805CB8}"/>
    <cellStyle name="Calculation 6 2 2 6 2 3 2 2" xfId="28182" xr:uid="{55938FB6-ED80-4176-8DFB-7FCAE59046E0}"/>
    <cellStyle name="Calculation 6 2 2 6 2 3 3" xfId="35543" xr:uid="{A45D185D-C486-4E0F-B5DF-26F03229AC13}"/>
    <cellStyle name="Calculation 6 2 2 6 2 4" xfId="15425" xr:uid="{FE531736-1084-4EBF-B1F3-3CE4209A3B92}"/>
    <cellStyle name="Calculation 6 2 2 6 2 4 2" xfId="29895" xr:uid="{032BF584-05C4-4618-B937-A7CC3D972E70}"/>
    <cellStyle name="Calculation 6 2 2 6 2 5" xfId="34591" xr:uid="{83BB41F6-B2D6-470A-9B33-4152E2311C46}"/>
    <cellStyle name="Calculation 6 2 2 6 3" xfId="4572" xr:uid="{BB9A5F78-DADF-4160-B138-DAAC81F4BDE7}"/>
    <cellStyle name="Calculation 6 2 2 6 3 2" xfId="26128" xr:uid="{6AAC0738-E959-47A0-928A-887ABD3A0A7B}"/>
    <cellStyle name="Calculation 6 2 2 6 4" xfId="30868" xr:uid="{58EC20AF-E5DB-40BF-A3CC-27A901D77699}"/>
    <cellStyle name="Calculation 6 2 2 7" xfId="2945" xr:uid="{93B7D35A-A515-4719-BBE0-0FB984AE591C}"/>
    <cellStyle name="Calculation 6 2 2 7 2" xfId="7095" xr:uid="{56A9BFEE-159D-4368-8629-5C63DEF6D9F6}"/>
    <cellStyle name="Calculation 6 2 2 7 2 2" xfId="12221" xr:uid="{F9463C76-E92B-43E9-B97E-41002674965E}"/>
    <cellStyle name="Calculation 6 2 2 7 2 2 2" xfId="21210" xr:uid="{DC7A4CE1-B9EF-44D2-81A7-4101D3EC5AB1}"/>
    <cellStyle name="Calculation 6 2 2 7 2 2 2 2" xfId="22669" xr:uid="{039FE228-ECC3-49F8-AD15-38FDBADFC3B2}"/>
    <cellStyle name="Calculation 6 2 2 7 2 2 3" xfId="43476" xr:uid="{A7B77760-DC48-4BAF-B5CE-0FF6CF0E91F3}"/>
    <cellStyle name="Calculation 6 2 2 7 2 3" xfId="13013" xr:uid="{9F14B6D9-1764-4228-8F19-1369491E7CEB}"/>
    <cellStyle name="Calculation 6 2 2 7 2 3 2" xfId="22002" xr:uid="{327FC147-6F50-4E49-81A6-DF51A0C9DCF6}"/>
    <cellStyle name="Calculation 6 2 2 7 2 3 2 2" xfId="42190" xr:uid="{5CCEDD48-920C-4E79-B12F-3D01FE6690CE}"/>
    <cellStyle name="Calculation 6 2 2 7 2 3 3" xfId="27071" xr:uid="{CAFD567F-8395-4F8B-9997-09098219145D}"/>
    <cellStyle name="Calculation 6 2 2 7 2 4" xfId="16084" xr:uid="{47D44B19-38CB-4F64-8FA2-50A05598A7C2}"/>
    <cellStyle name="Calculation 6 2 2 7 2 4 2" xfId="39573" xr:uid="{BA230618-D3EF-47DC-8AA3-A086B6229766}"/>
    <cellStyle name="Calculation 6 2 2 7 2 5" xfId="22692" xr:uid="{E8E517FB-8DFB-4BB0-816A-7A9CA84265CC}"/>
    <cellStyle name="Calculation 6 2 2 7 3" xfId="9658" xr:uid="{B49820F9-CDF3-43BF-82E7-8A5FC33F831C}"/>
    <cellStyle name="Calculation 6 2 2 7 3 2" xfId="18647" xr:uid="{C5BDB907-572F-4B29-B0F3-1CAE486BFAC3}"/>
    <cellStyle name="Calculation 6 2 2 7 3 2 2" xfId="28861" xr:uid="{D1F8DD30-9B28-4AA3-8710-37FE946CB328}"/>
    <cellStyle name="Calculation 6 2 2 7 3 3" xfId="34447" xr:uid="{50D53377-34E2-4672-AA1E-91176FDAEF9D}"/>
    <cellStyle name="Calculation 6 2 2 7 4" xfId="32616" xr:uid="{D75EB8D2-CCBF-4B28-942A-2D01AB7B299C}"/>
    <cellStyle name="Calculation 6 2 2 8" xfId="4872" xr:uid="{59FFF7D9-9F96-4384-84F7-60B799584BC3}"/>
    <cellStyle name="Calculation 6 2 2 8 2" xfId="7458" xr:uid="{B58CACB3-F7A0-48F9-A059-5A8F53A72953}"/>
    <cellStyle name="Calculation 6 2 2 8 2 2" xfId="16447" xr:uid="{AEC01C17-7762-45D7-A4A6-AD61D74EA1D5}"/>
    <cellStyle name="Calculation 6 2 2 8 2 2 2" xfId="37329" xr:uid="{145819BB-F4D6-4154-AB81-A0C8EE6976A9}"/>
    <cellStyle name="Calculation 6 2 2 8 2 3" xfId="31023" xr:uid="{CC5F1401-BBA5-4D2A-98AD-F19EB6091613}"/>
    <cellStyle name="Calculation 6 2 2 8 3" xfId="10095" xr:uid="{D9499BDA-F18B-42C0-A891-DA00F40C06F0}"/>
    <cellStyle name="Calculation 6 2 2 8 3 2" xfId="19084" xr:uid="{259D6E91-4875-4911-A9D2-C2150295A44B}"/>
    <cellStyle name="Calculation 6 2 2 8 3 2 2" xfId="37883" xr:uid="{D902EB15-35AA-4C72-830B-21F14C1291D1}"/>
    <cellStyle name="Calculation 6 2 2 8 3 3" xfId="34629" xr:uid="{62A0A085-FA15-4569-B0A1-1E5C5AD0F8F6}"/>
    <cellStyle name="Calculation 6 2 2 8 4" xfId="13861" xr:uid="{56351219-4E5A-48DB-A7F7-3B812FC02FBB}"/>
    <cellStyle name="Calculation 6 2 2 8 4 2" xfId="30666" xr:uid="{63F5044B-7BF0-4C43-AEB6-BD0ADF176AAF}"/>
    <cellStyle name="Calculation 6 2 2 8 5" xfId="38684" xr:uid="{56E91EE5-3422-4D76-B24D-CE2D6120236F}"/>
    <cellStyle name="Calculation 6 2 2 9" xfId="6780" xr:uid="{D6D35CCC-2FBD-4579-80C3-31F54A4B4C3E}"/>
    <cellStyle name="Calculation 6 2 2 9 2" xfId="11979" xr:uid="{0CD7BFDB-0506-4771-A2D8-7D2E62B5A981}"/>
    <cellStyle name="Calculation 6 2 2 9 2 2" xfId="20968" xr:uid="{1F7DC2F9-95F7-4F6F-81BD-AC38EF77A1E3}"/>
    <cellStyle name="Calculation 6 2 2 9 2 2 2" xfId="24208" xr:uid="{DA40B47E-C890-4D56-BE1A-1D40F00DE17E}"/>
    <cellStyle name="Calculation 6 2 2 9 2 3" xfId="26941" xr:uid="{C9C44862-5447-4A5A-BB58-C66BCA7CA56C}"/>
    <cellStyle name="Calculation 6 2 2 9 3" xfId="15769" xr:uid="{356D874C-63FC-4E90-A5B6-497852B11A39}"/>
    <cellStyle name="Calculation 6 2 2 9 3 2" xfId="30200" xr:uid="{3E8331AB-BBA6-416C-BE2B-304F54210AD1}"/>
    <cellStyle name="Calculation 6 2 2 9 4" xfId="38904" xr:uid="{1B57AC0B-211D-4042-A391-27ABBB1E70ED}"/>
    <cellStyle name="Calculation 6 2 3" xfId="695" xr:uid="{BA745846-9C7E-435C-80D5-41C69DF513CC}"/>
    <cellStyle name="Calculation 6 2 3 2" xfId="5071" xr:uid="{F7B1BBE8-114D-4DBB-B8C6-9401EC80BAFB}"/>
    <cellStyle name="Calculation 6 2 3 2 2" xfId="7657" xr:uid="{A072F104-5105-419B-8505-DE7FFBE3A5EE}"/>
    <cellStyle name="Calculation 6 2 3 2 2 2" xfId="16646" xr:uid="{7BE8E9BA-8604-4610-BA2D-85AC50CD8D81}"/>
    <cellStyle name="Calculation 6 2 3 2 2 2 2" xfId="25495" xr:uid="{DBDCB007-8AFF-4226-A65F-1021515D6D3C}"/>
    <cellStyle name="Calculation 6 2 3 2 2 3" xfId="31243" xr:uid="{A62E7679-9F4E-4276-8C28-54CD8E2B5749}"/>
    <cellStyle name="Calculation 6 2 3 2 2 4" xfId="56734" xr:uid="{E32B3494-3A9C-45C3-8D27-77981B1293EB}"/>
    <cellStyle name="Calculation 6 2 3 2 3" xfId="10294" xr:uid="{0C02867B-248C-4C28-806A-DAE1DE0AC108}"/>
    <cellStyle name="Calculation 6 2 3 2 3 2" xfId="19283" xr:uid="{E51C1489-0AAB-407E-81BE-67341C0EADD1}"/>
    <cellStyle name="Calculation 6 2 3 2 3 2 2" xfId="39330" xr:uid="{F67AEC70-D039-47A8-96CE-D743E4E4F143}"/>
    <cellStyle name="Calculation 6 2 3 2 3 3" xfId="43953" xr:uid="{90AAD399-225F-40A5-BD0C-E0C0A852D994}"/>
    <cellStyle name="Calculation 6 2 3 2 4" xfId="14060" xr:uid="{8BF36A5C-2EA2-4EB1-8EA7-2DAD73381C21}"/>
    <cellStyle name="Calculation 6 2 3 2 4 2" xfId="41947" xr:uid="{0E22D97C-F357-486B-BA49-BE6E6002653A}"/>
    <cellStyle name="Calculation 6 2 3 2 5" xfId="33807" xr:uid="{A952CC9E-3751-4066-8C5F-EC7080468B96}"/>
    <cellStyle name="Calculation 6 2 3 2 6" xfId="49952" xr:uid="{F6013939-6BDB-4E46-B981-B75B0FF6912C}"/>
    <cellStyle name="Calculation 6 2 3 3" xfId="3132" xr:uid="{F97D4E74-93AF-4079-A27E-77FE0ABD8A7B}"/>
    <cellStyle name="Calculation 6 2 3 3 2" xfId="30305" xr:uid="{1D2D30A0-952F-4A30-9856-96245D2DF5E8}"/>
    <cellStyle name="Calculation 6 2 3 3 2 2" xfId="57759" xr:uid="{9B8604E6-C6F1-41CE-8F0C-C7368380EA37}"/>
    <cellStyle name="Calculation 6 2 3 3 3" xfId="50977" xr:uid="{2933D7DD-A536-41C1-8C00-2BC51350092F}"/>
    <cellStyle name="Calculation 6 2 3 4" xfId="29837" xr:uid="{A1C15DFE-8788-400B-A53C-76D600E24AF0}"/>
    <cellStyle name="Calculation 6 2 3 4 2" xfId="54861" xr:uid="{8A6B6A21-77A8-4BAE-82E5-CB806DC46072}"/>
    <cellStyle name="Calculation 6 2 3 4 3" xfId="48069" xr:uid="{9CDFC274-B9B6-4353-B675-FF1FE8A8401C}"/>
    <cellStyle name="Calculation 6 2 3 5" xfId="53161" xr:uid="{DA5306AA-CDDE-43C6-AB84-FC79E58CFEE7}"/>
    <cellStyle name="Calculation 6 2 3 6" xfId="46455" xr:uid="{65A7CE19-4FFB-4501-A99E-482CC7C2AB7F}"/>
    <cellStyle name="Calculation 6 2 4" xfId="1040" xr:uid="{B2D8A173-10E6-47D8-BAC6-4938F70CCEAF}"/>
    <cellStyle name="Calculation 6 2 4 2" xfId="5392" xr:uid="{77E01181-3D4F-46B4-A69E-49A300DD389B}"/>
    <cellStyle name="Calculation 6 2 4 2 2" xfId="7978" xr:uid="{472DA06B-8B0A-43D1-84C4-2FDF1C0F0339}"/>
    <cellStyle name="Calculation 6 2 4 2 2 2" xfId="16967" xr:uid="{3C68C67B-42A9-4477-9623-B7CEFB682691}"/>
    <cellStyle name="Calculation 6 2 4 2 2 2 2" xfId="31615" xr:uid="{8729FCBE-E2F5-421A-9AF9-480393FE18E8}"/>
    <cellStyle name="Calculation 6 2 4 2 2 3" xfId="27119" xr:uid="{A57892F2-CD64-4248-A5AA-F9CC2484482F}"/>
    <cellStyle name="Calculation 6 2 4 2 3" xfId="10615" xr:uid="{52405004-FC27-448A-9F99-A37140B8D7C3}"/>
    <cellStyle name="Calculation 6 2 4 2 3 2" xfId="19604" xr:uid="{38DCA41C-E619-4233-B0AB-F3FB394D46AE}"/>
    <cellStyle name="Calculation 6 2 4 2 3 2 2" xfId="32776" xr:uid="{40206FE9-54D5-4E84-BF38-1F2286E6C5E9}"/>
    <cellStyle name="Calculation 6 2 4 2 3 3" xfId="40391" xr:uid="{58973C0C-41A9-4563-AB14-400C62852A31}"/>
    <cellStyle name="Calculation 6 2 4 2 4" xfId="14381" xr:uid="{BD96B932-4D41-4592-B558-A3B68C65736A}"/>
    <cellStyle name="Calculation 6 2 4 2 4 2" xfId="41585" xr:uid="{B87DD4A0-4E0A-4B4F-8AA5-1D117D42252E}"/>
    <cellStyle name="Calculation 6 2 4 2 5" xfId="40964" xr:uid="{66E7C9EE-EADE-4869-A3A3-B4B4CC3B55D1}"/>
    <cellStyle name="Calculation 6 2 4 2 6" xfId="55854" xr:uid="{33F6C10A-ADA8-4EAA-A97B-A98218CE5064}"/>
    <cellStyle name="Calculation 6 2 4 3" xfId="3477" xr:uid="{0F6D0D42-4CB2-4165-8692-46090928838B}"/>
    <cellStyle name="Calculation 6 2 4 3 2" xfId="24111" xr:uid="{BE5A3884-BE28-49DC-81D4-B7F1DB510975}"/>
    <cellStyle name="Calculation 6 2 4 4" xfId="23868" xr:uid="{0A5BED93-E865-4E10-94A3-BC4AD100BF75}"/>
    <cellStyle name="Calculation 6 2 4 5" xfId="49072" xr:uid="{8AA8B463-DFDB-48AC-B31D-DB1F8E8CFB87}"/>
    <cellStyle name="Calculation 6 2 5" xfId="1384" xr:uid="{60A77097-C2E5-4CF8-8C24-82510E93FCF7}"/>
    <cellStyle name="Calculation 6 2 5 2" xfId="5729" xr:uid="{BFE9756F-3BD6-4E59-8FF5-9D4798E2CE41}"/>
    <cellStyle name="Calculation 6 2 5 2 2" xfId="8315" xr:uid="{C9D033DC-6A12-48EA-8602-BB8DC68DFB10}"/>
    <cellStyle name="Calculation 6 2 5 2 2 2" xfId="17304" xr:uid="{4AB9CFF9-AABB-4515-A982-2FC694EC3CBF}"/>
    <cellStyle name="Calculation 6 2 5 2 2 2 2" xfId="28361" xr:uid="{7EED895D-43C1-4753-8922-0B4DDAFA2D70}"/>
    <cellStyle name="Calculation 6 2 5 2 2 3" xfId="29161" xr:uid="{AFBC7F14-9B1F-4B92-819C-9A21F4F32DB9}"/>
    <cellStyle name="Calculation 6 2 5 2 3" xfId="10952" xr:uid="{583DD2BB-7F78-428A-BB22-44DDE7F39917}"/>
    <cellStyle name="Calculation 6 2 5 2 3 2" xfId="19941" xr:uid="{FD5E526A-5CE1-4833-B53D-42E5E29BE16C}"/>
    <cellStyle name="Calculation 6 2 5 2 3 2 2" xfId="31868" xr:uid="{44D09252-24C8-4C10-9567-68266F0329D7}"/>
    <cellStyle name="Calculation 6 2 5 2 3 3" xfId="40475" xr:uid="{8259D986-6FB2-452F-A61C-E3D68B6E0DB5}"/>
    <cellStyle name="Calculation 6 2 5 2 4" xfId="14718" xr:uid="{A48B868B-31DA-4F8E-9FC8-046D4DE4F2AA}"/>
    <cellStyle name="Calculation 6 2 5 2 4 2" xfId="31400" xr:uid="{7E35B979-4951-45B7-AD84-C57461E6953C}"/>
    <cellStyle name="Calculation 6 2 5 2 5" xfId="38536" xr:uid="{3533205F-18EF-4FD8-AAD3-8D33DA8059C1}"/>
    <cellStyle name="Calculation 6 2 5 2 6" xfId="58466" xr:uid="{0A168224-F8E5-41B7-B5D1-0349DE840E87}"/>
    <cellStyle name="Calculation 6 2 5 3" xfId="3821" xr:uid="{6B1DFBF5-E102-4AC3-8855-F7F6C789E33E}"/>
    <cellStyle name="Calculation 6 2 5 3 2" xfId="34217" xr:uid="{70E273DA-F077-4E34-8419-6E68A128AFFB}"/>
    <cellStyle name="Calculation 6 2 5 4" xfId="30861" xr:uid="{D0E8A783-DBBD-49A2-8CE0-BF23D5D8F29A}"/>
    <cellStyle name="Calculation 6 2 5 5" xfId="51685" xr:uid="{467E2E38-DDF7-473B-8A92-5DDA7D014B2A}"/>
    <cellStyle name="Calculation 6 2 6" xfId="1747" xr:uid="{618D3361-1F77-46B6-AB22-F712DE7A16AE}"/>
    <cellStyle name="Calculation 6 2 6 2" xfId="6071" xr:uid="{18D7771D-3F1C-4C9D-A818-C9F74C1A1885}"/>
    <cellStyle name="Calculation 6 2 6 2 2" xfId="8657" xr:uid="{83D911FF-0486-45BE-8EC5-08ABFE4AD613}"/>
    <cellStyle name="Calculation 6 2 6 2 2 2" xfId="17646" xr:uid="{13282951-7A7B-4370-9510-B95838272F3B}"/>
    <cellStyle name="Calculation 6 2 6 2 2 2 2" xfId="25416" xr:uid="{84F22C77-CD44-4CB2-A436-4E67AED7B684}"/>
    <cellStyle name="Calculation 6 2 6 2 2 3" xfId="22395" xr:uid="{D0EF1922-58CE-4799-BB6D-D16E93418773}"/>
    <cellStyle name="Calculation 6 2 6 2 3" xfId="11294" xr:uid="{2213712D-ADD2-4073-9C7F-A8A298CFCDEE}"/>
    <cellStyle name="Calculation 6 2 6 2 3 2" xfId="20283" xr:uid="{0824B8C9-478F-4640-96CB-3954B89318A6}"/>
    <cellStyle name="Calculation 6 2 6 2 3 2 2" xfId="30729" xr:uid="{F28AEE4C-DE29-4A2D-BB95-9F0C1B4776AB}"/>
    <cellStyle name="Calculation 6 2 6 2 3 3" xfId="33191" xr:uid="{53E852A0-28B7-443B-881A-EA9ADA0EACB9}"/>
    <cellStyle name="Calculation 6 2 6 2 4" xfId="15060" xr:uid="{0E89B7BE-5EC9-4667-A312-33636F25AA90}"/>
    <cellStyle name="Calculation 6 2 6 2 4 2" xfId="34594" xr:uid="{E1024206-EC5F-49B7-B40B-9ABB8EB1AB24}"/>
    <cellStyle name="Calculation 6 2 6 2 5" xfId="43153" xr:uid="{F1821959-D2EE-4679-AFDE-47A621B37860}"/>
    <cellStyle name="Calculation 6 2 6 2 6" xfId="54023" xr:uid="{6104FA64-498D-4A39-8705-C668F935E929}"/>
    <cellStyle name="Calculation 6 2 6 3" xfId="4184" xr:uid="{74370824-3384-4752-84FF-810168603D53}"/>
    <cellStyle name="Calculation 6 2 6 3 2" xfId="25124" xr:uid="{D96F7790-F044-48CB-8776-4414BF730583}"/>
    <cellStyle name="Calculation 6 2 6 4" xfId="23479" xr:uid="{8AE08F8B-BAC7-4A9F-83EA-1B26F6CCDCDB}"/>
    <cellStyle name="Calculation 6 2 6 5" xfId="47355" xr:uid="{946A1D54-E263-4CFC-9BE7-6BD2547BB76A}"/>
    <cellStyle name="Calculation 6 2 7" xfId="2003" xr:uid="{A173A8AC-E8F8-40CD-A19D-D6C1DE430C6B}"/>
    <cellStyle name="Calculation 6 2 7 2" xfId="6311" xr:uid="{755B3DDA-9B24-4672-8D5C-F6747FC676AC}"/>
    <cellStyle name="Calculation 6 2 7 2 2" xfId="8897" xr:uid="{315AE7E2-774A-40BE-92C7-AEF7F4F6758D}"/>
    <cellStyle name="Calculation 6 2 7 2 2 2" xfId="17886" xr:uid="{155C2C1C-FA12-4190-8BDC-E8AF0DCDBD84}"/>
    <cellStyle name="Calculation 6 2 7 2 2 2 2" xfId="29329" xr:uid="{41D0FF31-C5BE-426C-AC4A-E106E6302851}"/>
    <cellStyle name="Calculation 6 2 7 2 2 3" xfId="32861" xr:uid="{C9CA68BA-623C-49B1-B227-EB6D6F527AA2}"/>
    <cellStyle name="Calculation 6 2 7 2 3" xfId="11534" xr:uid="{C0DD6AB1-1BFE-45C6-B836-39AFA5698256}"/>
    <cellStyle name="Calculation 6 2 7 2 3 2" xfId="20523" xr:uid="{220E3DBC-4772-4468-AF22-51AAAAE8A12B}"/>
    <cellStyle name="Calculation 6 2 7 2 3 2 2" xfId="35476" xr:uid="{A914E72D-512E-4386-BFFF-A3DE4014CF55}"/>
    <cellStyle name="Calculation 6 2 7 2 3 3" xfId="40549" xr:uid="{6AF84900-FE5E-41D1-8863-B4064DE75D6A}"/>
    <cellStyle name="Calculation 6 2 7 2 4" xfId="15300" xr:uid="{522E1B39-D745-4A3B-9C86-9D33A7071B75}"/>
    <cellStyle name="Calculation 6 2 7 2 4 2" xfId="33717" xr:uid="{407D4655-7BCE-437B-84FE-DF296D72E193}"/>
    <cellStyle name="Calculation 6 2 7 2 5" xfId="29791" xr:uid="{A58BAB32-3C50-4977-8EC1-51BD162C381D}"/>
    <cellStyle name="Calculation 6 2 7 3" xfId="4440" xr:uid="{537412A0-CBE2-4FEB-8AA0-687053C26DA7}"/>
    <cellStyle name="Calculation 6 2 7 3 2" xfId="43691" xr:uid="{366C8646-079F-48E7-8CBC-669F910A933C}"/>
    <cellStyle name="Calculation 6 2 7 4" xfId="23293" xr:uid="{3C28D563-C395-451F-B1CB-C2E7E1317720}"/>
    <cellStyle name="Calculation 6 2 7 5" xfId="52656" xr:uid="{03706CC7-8548-4674-913B-4EC357E42033}"/>
    <cellStyle name="Calculation 6 2 8" xfId="2814" xr:uid="{0DBC2C12-AA15-4837-B288-AF2CD24EA25E}"/>
    <cellStyle name="Calculation 6 2 8 2" xfId="6964" xr:uid="{EAE3D845-052F-4DFB-86BB-9A81267A7755}"/>
    <cellStyle name="Calculation 6 2 8 2 2" xfId="12093" xr:uid="{39E3A9AC-4BFD-495C-94A4-0747F905E211}"/>
    <cellStyle name="Calculation 6 2 8 2 2 2" xfId="21082" xr:uid="{ACFCA680-13BF-495A-A1AF-E172D4E4447D}"/>
    <cellStyle name="Calculation 6 2 8 2 2 2 2" xfId="28067" xr:uid="{3DC4D454-2E52-4E58-BDE3-BD099601FAB5}"/>
    <cellStyle name="Calculation 6 2 8 2 2 3" xfId="26727" xr:uid="{F7004C3C-5CFD-4A1F-A5B0-868225B50616}"/>
    <cellStyle name="Calculation 6 2 8 2 3" xfId="12913" xr:uid="{647BF986-F69B-4937-BF3A-FC65CDD6507E}"/>
    <cellStyle name="Calculation 6 2 8 2 3 2" xfId="21902" xr:uid="{4DD40ECD-D01A-4F56-931C-2B14E74196D6}"/>
    <cellStyle name="Calculation 6 2 8 2 3 2 2" xfId="34749" xr:uid="{624F5E5F-39BE-48E3-90DC-1D86CB3E9B33}"/>
    <cellStyle name="Calculation 6 2 8 2 3 3" xfId="27196" xr:uid="{1B97BE3A-D689-4847-B313-4F6B39FD5E9C}"/>
    <cellStyle name="Calculation 6 2 8 2 4" xfId="15953" xr:uid="{87C4E272-6304-4764-9FB2-8882CEA24FA0}"/>
    <cellStyle name="Calculation 6 2 8 2 4 2" xfId="41312" xr:uid="{30CEADE3-CFA5-41C1-82C3-E823BBE88A6E}"/>
    <cellStyle name="Calculation 6 2 8 2 5" xfId="36214" xr:uid="{9D4A51BE-D54C-40FE-929B-92AB638CEA7A}"/>
    <cellStyle name="Calculation 6 2 8 3" xfId="9527" xr:uid="{AB2C691B-3E88-4467-91BB-A7C9A696B9D1}"/>
    <cellStyle name="Calculation 6 2 8 3 2" xfId="18516" xr:uid="{EE99A265-C84C-4F32-86DE-6BEB6B4E8D59}"/>
    <cellStyle name="Calculation 6 2 8 3 2 2" xfId="38090" xr:uid="{BB3B2FB3-D6FE-4B8A-B19D-DFDE42395877}"/>
    <cellStyle name="Calculation 6 2 8 3 3" xfId="33029" xr:uid="{17BCE474-2B67-4EDF-AE3F-470411FD2E07}"/>
    <cellStyle name="Calculation 6 2 8 4" xfId="29914" xr:uid="{1577A0B2-C777-4BA0-A280-E99DC7ABBD78}"/>
    <cellStyle name="Calculation 6 2 9" xfId="4747" xr:uid="{F688E868-29C8-4C16-9E76-6B7BC459FC4C}"/>
    <cellStyle name="Calculation 6 2 9 2" xfId="7333" xr:uid="{6AD155C0-6651-4713-B4E1-B003A427B525}"/>
    <cellStyle name="Calculation 6 2 9 2 2" xfId="16322" xr:uid="{4C91513A-61A0-401B-9B55-5D3EEFCF9FA4}"/>
    <cellStyle name="Calculation 6 2 9 2 2 2" xfId="41288" xr:uid="{ED676C1B-591A-46D3-AF53-FF2D0A9318B9}"/>
    <cellStyle name="Calculation 6 2 9 2 3" xfId="23186" xr:uid="{BD4E7AFE-C45A-4131-B23A-0BEA88B078DA}"/>
    <cellStyle name="Calculation 6 2 9 3" xfId="9970" xr:uid="{3E99157E-5D13-45C4-9164-8F8E135F535F}"/>
    <cellStyle name="Calculation 6 2 9 3 2" xfId="18959" xr:uid="{FE30B2C2-B3AE-4FBD-9C31-64C34CA1D83C}"/>
    <cellStyle name="Calculation 6 2 9 3 2 2" xfId="41441" xr:uid="{E6AF83BA-3B60-431C-9CEA-48DE4AA98863}"/>
    <cellStyle name="Calculation 6 2 9 3 3" xfId="43956" xr:uid="{45CEE656-7920-48D1-A0A7-1597C0E13CB6}"/>
    <cellStyle name="Calculation 6 2 9 4" xfId="13736" xr:uid="{10DF8D3C-F132-41C8-A653-043CDBA96B7A}"/>
    <cellStyle name="Calculation 6 2 9 4 2" xfId="26181" xr:uid="{FE7C293C-FB4C-430A-9FC1-C73EFB562B5F}"/>
    <cellStyle name="Calculation 6 2 9 5" xfId="24330" xr:uid="{DAD4DEAA-7F40-4F1D-98D2-9DF62E34B7D5}"/>
    <cellStyle name="Calculation 6 20" xfId="44940" xr:uid="{D0461CB5-FC39-4DCB-A20F-3C9C8DC637BA}"/>
    <cellStyle name="Calculation 6 20 2" xfId="50501" xr:uid="{9E446905-20EA-4D6B-9634-F160E9401540}"/>
    <cellStyle name="Calculation 6 20 2 2" xfId="57283" xr:uid="{A4B041DC-F68C-463F-9E18-AB3D92B277A6}"/>
    <cellStyle name="Calculation 6 20 3" xfId="52103" xr:uid="{A54A1B67-213F-4431-9FF3-BA4E0F9A42D8}"/>
    <cellStyle name="Calculation 6 20 3 2" xfId="58884" xr:uid="{428A2C08-4157-4AF8-AF61-2EA566F4B8D8}"/>
    <cellStyle name="Calculation 6 20 4" xfId="48963" xr:uid="{4BA62165-1860-480E-B2D1-E03524D607BC}"/>
    <cellStyle name="Calculation 6 20 4 2" xfId="55746" xr:uid="{7DBA9246-F02D-4B2F-81DF-FC384DFA0B88}"/>
    <cellStyle name="Calculation 6 20 5" xfId="48618" xr:uid="{D47AB211-8460-4061-AAD7-5A941336995A}"/>
    <cellStyle name="Calculation 6 20 5 2" xfId="55407" xr:uid="{B0D5FAE4-89E1-493E-8CCB-DA826E475DD5}"/>
    <cellStyle name="Calculation 6 20 6" xfId="53693" xr:uid="{0029222C-E9DD-431A-98F0-BF6E94E1AB11}"/>
    <cellStyle name="Calculation 6 20 7" xfId="47004" xr:uid="{0F4FA0B3-6BEF-43C8-90B1-A9CF35A1844B}"/>
    <cellStyle name="Calculation 6 21" xfId="44950" xr:uid="{33AEF4E9-E848-4130-BA74-65432845130D}"/>
    <cellStyle name="Calculation 6 21 2" xfId="50524" xr:uid="{1A7460CD-009A-4A3D-A328-E7F3C80946C6}"/>
    <cellStyle name="Calculation 6 21 2 2" xfId="57306" xr:uid="{003B45DD-AE45-4131-865C-BAED6C01EAB6}"/>
    <cellStyle name="Calculation 6 21 3" xfId="52126" xr:uid="{673FB810-D12D-4C0C-8E7C-E46387678BF4}"/>
    <cellStyle name="Calculation 6 21 3 2" xfId="58907" xr:uid="{CD9596D4-D19B-49FE-9BC7-027E0278B4D9}"/>
    <cellStyle name="Calculation 6 21 4" xfId="48920" xr:uid="{C754B27F-179C-4E00-8744-D74AE65C5B2B}"/>
    <cellStyle name="Calculation 6 21 4 2" xfId="55703" xr:uid="{B65FFA8C-60D5-4EFD-8238-BD90F39732FF}"/>
    <cellStyle name="Calculation 6 21 5" xfId="48641" xr:uid="{53F7D380-B821-4FFB-89D5-E579D3E8956D}"/>
    <cellStyle name="Calculation 6 21 5 2" xfId="55430" xr:uid="{9EA02720-91FC-4E7F-9249-AE01EEAE3CDA}"/>
    <cellStyle name="Calculation 6 21 6" xfId="53716" xr:uid="{312CC6DE-AD62-415B-8476-DE7346D11B88}"/>
    <cellStyle name="Calculation 6 21 7" xfId="47027" xr:uid="{E2B9027A-08C8-4D79-9920-981A21F879F5}"/>
    <cellStyle name="Calculation 6 22" xfId="44954" xr:uid="{E5A94B16-2D57-49F9-AD3C-A9AE624136CF}"/>
    <cellStyle name="Calculation 6 22 2" xfId="50550" xr:uid="{B7E5331E-7017-4629-B1C2-84EC2EB12983}"/>
    <cellStyle name="Calculation 6 22 2 2" xfId="57332" xr:uid="{893387EC-3B56-4044-8606-DBFC1FA76BA1}"/>
    <cellStyle name="Calculation 6 22 3" xfId="52152" xr:uid="{62873A21-54BA-43EC-AFC5-081B524DD92C}"/>
    <cellStyle name="Calculation 6 22 3 2" xfId="58933" xr:uid="{402D44B1-3C38-45C3-B68A-7B156A3BF5E4}"/>
    <cellStyle name="Calculation 6 22 4" xfId="48959" xr:uid="{0579D695-171C-456C-9B3E-29D02065C2D2}"/>
    <cellStyle name="Calculation 6 22 4 2" xfId="55742" xr:uid="{1FED383E-CF0A-4898-91D8-5B8AA7317A82}"/>
    <cellStyle name="Calculation 6 22 5" xfId="48667" xr:uid="{888C71A8-DE4D-4E08-8154-DF93B265E84A}"/>
    <cellStyle name="Calculation 6 22 5 2" xfId="55456" xr:uid="{51240031-F3E4-42AE-8FC9-C3377A430328}"/>
    <cellStyle name="Calculation 6 22 6" xfId="53742" xr:uid="{56F7376F-1531-4683-932F-E2A9C3F3B020}"/>
    <cellStyle name="Calculation 6 22 7" xfId="47053" xr:uid="{DD13F870-4B79-400D-9EB9-4DDF184C3E3C}"/>
    <cellStyle name="Calculation 6 23" xfId="44974" xr:uid="{F57F7310-77C4-4F17-8AFB-E3B0F0114659}"/>
    <cellStyle name="Calculation 6 23 2" xfId="50590" xr:uid="{AFD3074C-2DB6-400E-BC2F-7B12CC247A51}"/>
    <cellStyle name="Calculation 6 23 2 2" xfId="57372" xr:uid="{45EFF5BC-4800-4D4B-B365-66804482C521}"/>
    <cellStyle name="Calculation 6 23 3" xfId="52404" xr:uid="{4D7E2FB9-DFB5-4490-8E84-C1EAA04B2092}"/>
    <cellStyle name="Calculation 6 23 3 2" xfId="59185" xr:uid="{C476D3DB-E995-480C-9AC0-F6D0103343C4}"/>
    <cellStyle name="Calculation 6 23 4" xfId="48707" xr:uid="{3E086D2A-DA7A-4CAF-9518-F567B632C371}"/>
    <cellStyle name="Calculation 6 23 4 2" xfId="55496" xr:uid="{B14E7348-4897-4D08-B3AC-80B2EBAE60D1}"/>
    <cellStyle name="Calculation 6 23 5" xfId="53782" xr:uid="{B98A838D-503B-41AB-B8B2-A1BCB845C23B}"/>
    <cellStyle name="Calculation 6 23 6" xfId="47093" xr:uid="{9DF7FDD9-5C3A-4130-8E81-2D88644E8040}"/>
    <cellStyle name="Calculation 6 24" xfId="45008" xr:uid="{93C9D4AC-9BE5-4E2A-84E0-AFC3BB921694}"/>
    <cellStyle name="Calculation 6 24 2" xfId="50622" xr:uid="{5859D2E7-B286-471A-B4A4-5B3C329AA660}"/>
    <cellStyle name="Calculation 6 24 2 2" xfId="57404" xr:uid="{E76715FB-7555-4EA9-8FE1-214530F61C6D}"/>
    <cellStyle name="Calculation 6 24 3" xfId="52436" xr:uid="{CD88A069-6D98-44BD-8D4B-BCF70569E16E}"/>
    <cellStyle name="Calculation 6 24 3 2" xfId="59217" xr:uid="{518F6021-AE00-43BD-949B-EB8335B9CE47}"/>
    <cellStyle name="Calculation 6 24 4" xfId="48739" xr:uid="{0F07588F-47EC-4211-B9BF-606264F5E77D}"/>
    <cellStyle name="Calculation 6 24 4 2" xfId="55528" xr:uid="{5CF48E22-A9CC-49A1-A7EE-736D1AE00E13}"/>
    <cellStyle name="Calculation 6 24 5" xfId="53814" xr:uid="{744B1F98-BD9E-4C5A-844F-DCD9D3214F05}"/>
    <cellStyle name="Calculation 6 24 6" xfId="47125" xr:uid="{5A1B45BE-2770-43CA-B1DD-83D93D8D0A7C}"/>
    <cellStyle name="Calculation 6 25" xfId="45022" xr:uid="{732FEE6B-B5D9-403A-AE4E-DF78AF8B2610}"/>
    <cellStyle name="Calculation 6 25 2" xfId="50595" xr:uid="{7A6A52CD-3DA7-4780-817A-4E27E0E6DD1D}"/>
    <cellStyle name="Calculation 6 25 2 2" xfId="57377" xr:uid="{86CD540A-AF02-4630-AB88-4F9D3408AFE7}"/>
    <cellStyle name="Calculation 6 25 3" xfId="52409" xr:uid="{F888751F-2565-4606-B66D-3104CD4D80CC}"/>
    <cellStyle name="Calculation 6 25 3 2" xfId="59190" xr:uid="{4A7B6227-95EC-4CF5-A32C-34226F388195}"/>
    <cellStyle name="Calculation 6 25 4" xfId="48712" xr:uid="{459A0C1B-63B0-41D2-942A-6D2118FF1B3A}"/>
    <cellStyle name="Calculation 6 25 4 2" xfId="55501" xr:uid="{6544FFA1-F3AC-4941-8C35-290740B92DEB}"/>
    <cellStyle name="Calculation 6 25 5" xfId="53787" xr:uid="{ACD47052-AB01-48E1-B5C4-17F5CB7A84B3}"/>
    <cellStyle name="Calculation 6 25 6" xfId="47098" xr:uid="{526A523A-9CBC-4252-A709-AADDE04D7B2B}"/>
    <cellStyle name="Calculation 6 26" xfId="45101" xr:uid="{58DE4F72-FAE0-4E03-8E91-8863657E4455}"/>
    <cellStyle name="Calculation 6 26 2" xfId="50561" xr:uid="{6317C48F-8D24-43B9-8989-1135639F3A27}"/>
    <cellStyle name="Calculation 6 26 2 2" xfId="57343" xr:uid="{F0961E3B-AF59-48FE-BD81-5CED683EF44F}"/>
    <cellStyle name="Calculation 6 26 3" xfId="52375" xr:uid="{3190B636-017B-4357-A593-57C9E6D6AC32}"/>
    <cellStyle name="Calculation 6 26 3 2" xfId="59156" xr:uid="{C3694CE8-E471-4900-A5D3-9896D2A59117}"/>
    <cellStyle name="Calculation 6 26 4" xfId="48678" xr:uid="{2716F2C1-8C7D-4DBF-B9A6-F621BF4E3843}"/>
    <cellStyle name="Calculation 6 26 4 2" xfId="55467" xr:uid="{DA7E7877-536A-4B74-8718-C8A19AF09B8C}"/>
    <cellStyle name="Calculation 6 26 5" xfId="53753" xr:uid="{2C6A4798-E91C-489E-81CA-2C60ECE78A8C}"/>
    <cellStyle name="Calculation 6 26 6" xfId="47064" xr:uid="{C9874A42-6C9D-48AF-9573-0D4A86EECF7A}"/>
    <cellStyle name="Calculation 6 27" xfId="45127" xr:uid="{FE33698D-38C5-4D1D-849C-D6C794BA7184}"/>
    <cellStyle name="Calculation 6 27 2" xfId="50697" xr:uid="{FEC4EA9C-78A6-46D3-AE88-D67B1229B2ED}"/>
    <cellStyle name="Calculation 6 27 2 2" xfId="57479" xr:uid="{F0F5CFD6-6FF1-4C64-ADC8-A8A1890CEA65}"/>
    <cellStyle name="Calculation 6 27 3" xfId="52508" xr:uid="{E5AF42D9-46BB-49CB-97B5-DA455A4A4C94}"/>
    <cellStyle name="Calculation 6 27 3 2" xfId="59289" xr:uid="{FDC90315-4DCD-4FD1-8B58-293B77521E29}"/>
    <cellStyle name="Calculation 6 27 4" xfId="48810" xr:uid="{E551411B-FD9F-4204-BFB2-53743BA79D2F}"/>
    <cellStyle name="Calculation 6 27 4 2" xfId="55596" xr:uid="{BB0AE0B0-8A85-4058-9526-6A9D8BF9C276}"/>
    <cellStyle name="Calculation 6 27 5" xfId="53886" xr:uid="{740D672A-D1CC-42DF-B96B-5D65DDEE6BC3}"/>
    <cellStyle name="Calculation 6 27 6" xfId="47200" xr:uid="{D4F8EA1B-3A38-4AC7-B7F0-C8EE12DABDC2}"/>
    <cellStyle name="Calculation 6 28" xfId="45175" xr:uid="{C4625065-C268-4E0A-8D5E-922B4D35F769}"/>
    <cellStyle name="Calculation 6 28 2" xfId="50718" xr:uid="{471A925A-9BF7-42BC-A736-E74E711DC5DE}"/>
    <cellStyle name="Calculation 6 28 2 2" xfId="57500" xr:uid="{2CF01B26-7B66-458B-8A7D-FA8EFB6C0898}"/>
    <cellStyle name="Calculation 6 28 3" xfId="52529" xr:uid="{DD0A8F9C-94D0-4333-B58F-1925B5BB6192}"/>
    <cellStyle name="Calculation 6 28 3 2" xfId="59310" xr:uid="{8DD1814B-74EB-4CE2-B0D8-453A38131E4F}"/>
    <cellStyle name="Calculation 6 28 4" xfId="48829" xr:uid="{E9F4E445-754B-4B0D-B8EA-D4163C76438C}"/>
    <cellStyle name="Calculation 6 28 4 2" xfId="55614" xr:uid="{3DE9C4A7-0B09-461B-9B14-52D42FF96F71}"/>
    <cellStyle name="Calculation 6 28 5" xfId="53907" xr:uid="{28F479DA-5F0C-4554-8235-5B21093E3E1D}"/>
    <cellStyle name="Calculation 6 28 6" xfId="47221" xr:uid="{A02512F7-894B-4537-83DA-CB5E2951ACD4}"/>
    <cellStyle name="Calculation 6 29" xfId="45211" xr:uid="{A36768C5-5B4D-4E97-AABA-CD4489196B54}"/>
    <cellStyle name="Calculation 6 29 2" xfId="50702" xr:uid="{7B241367-69CE-4E92-91CD-A0CC21E132FF}"/>
    <cellStyle name="Calculation 6 29 2 2" xfId="57484" xr:uid="{75E910F1-4414-4A2D-876D-AF66EB9C0132}"/>
    <cellStyle name="Calculation 6 29 3" xfId="52513" xr:uid="{84323F1E-76E0-4BCF-8E37-A8928E928352}"/>
    <cellStyle name="Calculation 6 29 3 2" xfId="59294" xr:uid="{F932DA67-AB94-4E4C-A77D-842FDC0A0D16}"/>
    <cellStyle name="Calculation 6 29 4" xfId="53891" xr:uid="{5AAE6C5A-1B14-4D8A-8CEC-02DD7AF40288}"/>
    <cellStyle name="Calculation 6 29 5" xfId="47205" xr:uid="{3C115A85-EFCB-4621-AB3D-A89D7B552B32}"/>
    <cellStyle name="Calculation 6 3" xfId="397" xr:uid="{E3D9C458-ED81-4A88-8C04-850A1FF6EE8E}"/>
    <cellStyle name="Calculation 6 3 10" xfId="9266" xr:uid="{C8CC008A-8122-4D05-9DE4-E6B18B7C15FD}"/>
    <cellStyle name="Calculation 6 3 10 2" xfId="18255" xr:uid="{171D76E2-9258-4646-B82C-A4B3FD81FE69}"/>
    <cellStyle name="Calculation 6 3 10 2 2" xfId="36209" xr:uid="{4C5153B2-8301-4402-9070-15251DCA6988}"/>
    <cellStyle name="Calculation 6 3 10 3" xfId="28633" xr:uid="{48EE8FB2-6236-4718-842C-14504CF2F6A6}"/>
    <cellStyle name="Calculation 6 3 11" xfId="12321" xr:uid="{D30D8D3F-88E1-479E-86CF-5FA806A2AD9A}"/>
    <cellStyle name="Calculation 6 3 11 2" xfId="21310" xr:uid="{8E2000BB-97E4-4AA1-94D2-B6F03C2DD49B}"/>
    <cellStyle name="Calculation 6 3 11 2 2" xfId="32333" xr:uid="{78335377-34A9-4B91-9918-652DAFFD20B5}"/>
    <cellStyle name="Calculation 6 3 11 3" xfId="33623" xr:uid="{2EA7562E-AA14-4844-9ACD-1C556D747111}"/>
    <cellStyle name="Calculation 6 3 12" xfId="2403" xr:uid="{BDED1346-CF18-4C82-AA72-69962AF60326}"/>
    <cellStyle name="Calculation 6 3 12 2" xfId="32587" xr:uid="{70E9E5EB-17B2-4B70-B088-A76430F39242}"/>
    <cellStyle name="Calculation 6 3 13" xfId="13312" xr:uid="{A8E97160-31CA-44A6-A2A2-4624A4887A1C}"/>
    <cellStyle name="Calculation 6 3 13 2" xfId="34849" xr:uid="{554D863C-C731-4FF7-9ADE-9AC3ACD92EFF}"/>
    <cellStyle name="Calculation 6 3 14" xfId="24355" xr:uid="{3654011A-B82E-4F56-8227-C0CFC59E2C71}"/>
    <cellStyle name="Calculation 6 3 15" xfId="44355" xr:uid="{994562B5-B2B6-48DF-B3D7-F98EF4B0C9C7}"/>
    <cellStyle name="Calculation 6 3 16" xfId="45539" xr:uid="{47DF8161-C55B-4980-A9D9-594FF98B43FF}"/>
    <cellStyle name="Calculation 6 3 2" xfId="746" xr:uid="{357440DA-4F5F-48C2-960A-8241C60B1BEB}"/>
    <cellStyle name="Calculation 6 3 2 2" xfId="5120" xr:uid="{067B0C04-9B01-400C-BF1B-5F2479BCB742}"/>
    <cellStyle name="Calculation 6 3 2 2 2" xfId="7706" xr:uid="{51FF363A-C957-4A17-A470-42D3518B96EA}"/>
    <cellStyle name="Calculation 6 3 2 2 2 2" xfId="16695" xr:uid="{33C8ED4B-DABA-4397-8791-47A545DD4DA8}"/>
    <cellStyle name="Calculation 6 3 2 2 2 2 2" xfId="30136" xr:uid="{FF1EF9A5-8126-44A5-9B65-B20CC21112C9}"/>
    <cellStyle name="Calculation 6 3 2 2 2 3" xfId="27202" xr:uid="{1E0D523E-6D36-411C-951D-A53876F08770}"/>
    <cellStyle name="Calculation 6 3 2 2 2 4" xfId="56327" xr:uid="{D604E129-BA5A-41F5-846F-95835CC9ECF3}"/>
    <cellStyle name="Calculation 6 3 2 2 3" xfId="10343" xr:uid="{29576BC4-4965-4E31-8FEF-9724154A597C}"/>
    <cellStyle name="Calculation 6 3 2 2 3 2" xfId="19332" xr:uid="{2188D373-302C-492A-A57B-01E8054AF284}"/>
    <cellStyle name="Calculation 6 3 2 2 3 2 2" xfId="33032" xr:uid="{7C960A89-AE0D-493A-9CE5-661C9D0499EC}"/>
    <cellStyle name="Calculation 6 3 2 2 3 3" xfId="35109" xr:uid="{4469EA80-A281-450E-9452-AACCF693DB5C}"/>
    <cellStyle name="Calculation 6 3 2 2 4" xfId="14109" xr:uid="{FE7F6EA2-EE70-4A4E-B219-39FF866C17C4}"/>
    <cellStyle name="Calculation 6 3 2 2 4 2" xfId="37242" xr:uid="{6DE63B33-035D-4DA1-8DCD-BFFE93390405}"/>
    <cellStyle name="Calculation 6 3 2 2 5" xfId="22334" xr:uid="{D4E5140C-C43E-447A-9B0C-34C746252C2C}"/>
    <cellStyle name="Calculation 6 3 2 2 6" xfId="49545" xr:uid="{74A645D1-F9FE-413B-9E7C-351DC943F27D}"/>
    <cellStyle name="Calculation 6 3 2 3" xfId="3183" xr:uid="{6C774E0C-FA5A-4D8B-B2F7-1525E8EFB88B}"/>
    <cellStyle name="Calculation 6 3 2 3 2" xfId="24321" xr:uid="{49BBC15E-FF22-449B-A47A-90EAF528BCE4}"/>
    <cellStyle name="Calculation 6 3 2 3 2 2" xfId="59067" xr:uid="{9CF12C29-5846-4C87-A946-8E4473792482}"/>
    <cellStyle name="Calculation 6 3 2 3 3" xfId="52286" xr:uid="{4CC21604-49BE-4FCE-8FB8-08C532C55F96}"/>
    <cellStyle name="Calculation 6 3 2 4" xfId="37096" xr:uid="{75DA7FC2-05E7-4658-BFBD-8D8000CBBE1B}"/>
    <cellStyle name="Calculation 6 3 2 4 2" xfId="54472" xr:uid="{5BFF2609-76CE-46A2-8ABE-4D44A1A79008}"/>
    <cellStyle name="Calculation 6 3 2 4 3" xfId="47662" xr:uid="{2B408024-29EC-432F-BE0E-96E9D3833DA3}"/>
    <cellStyle name="Calculation 6 3 2 5" xfId="52920" xr:uid="{328B0713-DBB2-4747-BBB2-B3BFDE4C55EE}"/>
    <cellStyle name="Calculation 6 3 2 6" xfId="46054" xr:uid="{BFEE7684-2480-4098-B550-310A6507D9ED}"/>
    <cellStyle name="Calculation 6 3 3" xfId="1091" xr:uid="{C0DC857F-AA7D-48A2-8F66-0BC7DFAD5FBE}"/>
    <cellStyle name="Calculation 6 3 3 2" xfId="5441" xr:uid="{1A9D6196-A15B-4F5C-8FCA-0F3A96C245DA}"/>
    <cellStyle name="Calculation 6 3 3 2 2" xfId="8027" xr:uid="{BD68C5BE-D8D1-48A6-B154-6517B38CC1B2}"/>
    <cellStyle name="Calculation 6 3 3 2 2 2" xfId="17016" xr:uid="{87060E34-FED8-4F88-876D-9636EF73075B}"/>
    <cellStyle name="Calculation 6 3 3 2 2 2 2" xfId="43734" xr:uid="{0624A3D3-A66C-4F54-B1EC-373ADD12F4B3}"/>
    <cellStyle name="Calculation 6 3 3 2 2 3" xfId="34020" xr:uid="{7D196A7A-FD8F-441E-B3CC-C6799E701397}"/>
    <cellStyle name="Calculation 6 3 3 2 2 4" xfId="56735" xr:uid="{7D1036F6-7E7E-4498-B8A7-E8E1741890C6}"/>
    <cellStyle name="Calculation 6 3 3 2 3" xfId="10664" xr:uid="{CB0151D4-7D1B-47BC-B033-95750012AD0C}"/>
    <cellStyle name="Calculation 6 3 3 2 3 2" xfId="19653" xr:uid="{A737CA7E-56DF-4AEE-8C65-849433177AC6}"/>
    <cellStyle name="Calculation 6 3 3 2 3 2 2" xfId="28443" xr:uid="{271D0844-C14A-4EFF-9D5A-3EE2F9F0B836}"/>
    <cellStyle name="Calculation 6 3 3 2 3 3" xfId="38964" xr:uid="{3952B117-EEBE-49F7-A9F7-803644A33506}"/>
    <cellStyle name="Calculation 6 3 3 2 4" xfId="14430" xr:uid="{DD42219F-1F2E-4830-B4E7-688DC1409153}"/>
    <cellStyle name="Calculation 6 3 3 2 4 2" xfId="36887" xr:uid="{9F957F59-D993-470B-AA1B-01E9EC418167}"/>
    <cellStyle name="Calculation 6 3 3 2 5" xfId="30637" xr:uid="{E402657C-E877-4AF5-80D0-F35C0EC0E8D2}"/>
    <cellStyle name="Calculation 6 3 3 2 6" xfId="49953" xr:uid="{0E1221FB-D7DF-45FF-8F6E-84CAE173937D}"/>
    <cellStyle name="Calculation 6 3 3 3" xfId="3528" xr:uid="{32E0B86B-C946-4F9B-B47A-14F04DAAEAC0}"/>
    <cellStyle name="Calculation 6 3 3 3 2" xfId="34774" xr:uid="{C16BF4DB-0BD0-4B8A-BEF4-3E98FD02D1C6}"/>
    <cellStyle name="Calculation 6 3 3 3 2 2" xfId="58503" xr:uid="{E58DFD30-47BF-4EA1-8F51-5E1FDC46AF55}"/>
    <cellStyle name="Calculation 6 3 3 3 3" xfId="51722" xr:uid="{ACE91E4B-FB3A-4401-93E6-9F8F7BF3CDCB}"/>
    <cellStyle name="Calculation 6 3 3 4" xfId="31218" xr:uid="{61B1C2FB-304C-4434-AD9C-673E605D6EB7}"/>
    <cellStyle name="Calculation 6 3 3 4 2" xfId="54862" xr:uid="{CB10C59E-DAE8-44F1-9DE5-D84FED23E81E}"/>
    <cellStyle name="Calculation 6 3 3 4 3" xfId="48070" xr:uid="{C47AA88E-4FF1-4EFC-AA5E-5920628B3D20}"/>
    <cellStyle name="Calculation 6 3 3 5" xfId="53162" xr:uid="{68E66782-1C87-41BF-A0C2-943AF7D4007C}"/>
    <cellStyle name="Calculation 6 3 3 6" xfId="46456" xr:uid="{06063A22-4C79-4BA4-9B99-7E1B7DCEFA37}"/>
    <cellStyle name="Calculation 6 3 4" xfId="1435" xr:uid="{CAE4A23C-373B-43A8-8906-028105CF2FAE}"/>
    <cellStyle name="Calculation 6 3 4 2" xfId="5780" xr:uid="{6934060B-4795-4D6C-A04A-2836096F49D9}"/>
    <cellStyle name="Calculation 6 3 4 2 2" xfId="8366" xr:uid="{3305A719-C9DD-4191-A9BC-FE8F5CE53F99}"/>
    <cellStyle name="Calculation 6 3 4 2 2 2" xfId="17355" xr:uid="{8F8832F1-0912-40EC-B2C0-30A3891BFBB6}"/>
    <cellStyle name="Calculation 6 3 4 2 2 2 2" xfId="37947" xr:uid="{76304AA7-D9E0-4F09-AA41-4D853BB8F7EB}"/>
    <cellStyle name="Calculation 6 3 4 2 2 3" xfId="35577" xr:uid="{88BDF2B7-769B-4C1F-BF57-84DD893F544B}"/>
    <cellStyle name="Calculation 6 3 4 2 3" xfId="11003" xr:uid="{EAECB09C-0F26-420B-B169-D211DFD24DC5}"/>
    <cellStyle name="Calculation 6 3 4 2 3 2" xfId="19992" xr:uid="{53FAC036-0109-457F-A3BA-61CB04ED7656}"/>
    <cellStyle name="Calculation 6 3 4 2 3 2 2" xfId="41431" xr:uid="{BD2579AD-F6C9-4EFB-B873-97C3D3B3EFE3}"/>
    <cellStyle name="Calculation 6 3 4 2 3 3" xfId="31037" xr:uid="{959C128E-7430-45B8-B653-B090E6DC983F}"/>
    <cellStyle name="Calculation 6 3 4 2 4" xfId="14769" xr:uid="{813AF182-52E0-4216-92D0-7960505DA53A}"/>
    <cellStyle name="Calculation 6 3 4 2 4 2" xfId="38483" xr:uid="{6CFA35D2-8A0A-4942-A056-1369BB4AA627}"/>
    <cellStyle name="Calculation 6 3 4 2 5" xfId="26231" xr:uid="{D861001C-6C20-4126-9ABF-A8539B937363}"/>
    <cellStyle name="Calculation 6 3 4 2 6" xfId="55855" xr:uid="{80A6F2D1-9B43-4AC7-B7AC-ECFB4DB95B66}"/>
    <cellStyle name="Calculation 6 3 4 3" xfId="3872" xr:uid="{37EC5295-D001-4DDB-8B5E-7667AF7562E0}"/>
    <cellStyle name="Calculation 6 3 4 3 2" xfId="42200" xr:uid="{91368793-BA5B-4B0A-A099-4C0583457E85}"/>
    <cellStyle name="Calculation 6 3 4 4" xfId="27883" xr:uid="{F1C7CA20-C00F-40FE-A73C-6A076F60327B}"/>
    <cellStyle name="Calculation 6 3 4 5" xfId="49073" xr:uid="{D3FB7391-5E1E-4B82-8381-6F9591146243}"/>
    <cellStyle name="Calculation 6 3 5" xfId="1614" xr:uid="{65830F57-F2E6-46E7-A9F2-A95434844381}"/>
    <cellStyle name="Calculation 6 3 5 2" xfId="5956" xr:uid="{595C06FB-1783-4AD3-9FA7-3E673F2DCF23}"/>
    <cellStyle name="Calculation 6 3 5 2 2" xfId="8542" xr:uid="{D6C45616-9BDE-4AD5-B826-71D804B5F0FA}"/>
    <cellStyle name="Calculation 6 3 5 2 2 2" xfId="17531" xr:uid="{A1788232-7CB7-4831-8D7D-F9138BBE02CB}"/>
    <cellStyle name="Calculation 6 3 5 2 2 2 2" xfId="33531" xr:uid="{BA90338F-AB61-4D1B-9B85-6F3A8D95FE81}"/>
    <cellStyle name="Calculation 6 3 5 2 2 3" xfId="31162" xr:uid="{E30BC14E-6FD5-4745-A42F-20BD8F53E41F}"/>
    <cellStyle name="Calculation 6 3 5 2 3" xfId="11179" xr:uid="{27A21A97-38BB-4C5D-96D3-F544D2FAE802}"/>
    <cellStyle name="Calculation 6 3 5 2 3 2" xfId="20168" xr:uid="{3FD9E22A-6364-4ACC-972E-7F2C4F38BAD1}"/>
    <cellStyle name="Calculation 6 3 5 2 3 2 2" xfId="24720" xr:uid="{DFB9343D-3EAE-4FF7-939F-30C3FBB2E53D}"/>
    <cellStyle name="Calculation 6 3 5 2 3 3" xfId="40110" xr:uid="{A709B7B9-EDC7-4299-A273-7BB9900E7B68}"/>
    <cellStyle name="Calculation 6 3 5 2 4" xfId="14945" xr:uid="{8D205614-C892-4948-A1F2-088AF70F69D9}"/>
    <cellStyle name="Calculation 6 3 5 2 4 2" xfId="29550" xr:uid="{DA7FFB44-2AF0-408A-9F77-22B1F0301457}"/>
    <cellStyle name="Calculation 6 3 5 2 5" xfId="28240" xr:uid="{E4FAC4C3-F6D3-4EA3-A69F-27E839E64E32}"/>
    <cellStyle name="Calculation 6 3 5 2 6" xfId="58110" xr:uid="{CAECFD9A-B9DA-4F60-9BC1-77F73EF1D451}"/>
    <cellStyle name="Calculation 6 3 5 3" xfId="4051" xr:uid="{9DD397C0-3649-4A23-B5E2-4B84C4BC7725}"/>
    <cellStyle name="Calculation 6 3 5 3 2" xfId="31815" xr:uid="{0DF3729D-DAE0-4D3F-AA96-2D9C470BE484}"/>
    <cellStyle name="Calculation 6 3 5 4" xfId="25804" xr:uid="{57449A7A-79A6-41FC-97A3-AF9B4ED8209F}"/>
    <cellStyle name="Calculation 6 3 5 5" xfId="51328" xr:uid="{CB5278FF-93E2-4D9E-8720-B79329076894}"/>
    <cellStyle name="Calculation 6 3 6" xfId="2054" xr:uid="{BCFF6BEC-3AB0-4008-B040-27E9C41340F9}"/>
    <cellStyle name="Calculation 6 3 6 2" xfId="6360" xr:uid="{143E3A9F-49CB-4F89-9E20-2C7690992715}"/>
    <cellStyle name="Calculation 6 3 6 2 2" xfId="8946" xr:uid="{39EA903F-EF16-41E4-886A-DE4EB30FED85}"/>
    <cellStyle name="Calculation 6 3 6 2 2 2" xfId="17935" xr:uid="{589BEC78-F17B-4AB0-B985-545CC3C1408F}"/>
    <cellStyle name="Calculation 6 3 6 2 2 2 2" xfId="35787" xr:uid="{75A58F75-316B-4894-807F-E78FA3665466}"/>
    <cellStyle name="Calculation 6 3 6 2 2 3" xfId="26983" xr:uid="{1942FF7E-D96B-4466-84EF-40012D4FB3C7}"/>
    <cellStyle name="Calculation 6 3 6 2 3" xfId="11583" xr:uid="{47DAA377-C245-4C81-9CD7-5C9B84FE3885}"/>
    <cellStyle name="Calculation 6 3 6 2 3 2" xfId="20572" xr:uid="{AC77B5B7-F72D-4642-BD09-3FF9616517C9}"/>
    <cellStyle name="Calculation 6 3 6 2 3 2 2" xfId="33438" xr:uid="{4023081F-8485-4E48-8535-42FB294B9FFA}"/>
    <cellStyle name="Calculation 6 3 6 2 3 3" xfId="26959" xr:uid="{3BAFE23A-C35D-4DC1-8426-4D7FBF65008B}"/>
    <cellStyle name="Calculation 6 3 6 2 4" xfId="15349" xr:uid="{CBBAC768-059E-49BA-9344-898929CAC558}"/>
    <cellStyle name="Calculation 6 3 6 2 4 2" xfId="23103" xr:uid="{BB8BB657-9A1C-4A60-8D6F-717CB342B97F}"/>
    <cellStyle name="Calculation 6 3 6 2 5" xfId="33727" xr:uid="{86D524CE-C24D-444B-BBF4-F739AA158B1F}"/>
    <cellStyle name="Calculation 6 3 6 2 6" xfId="54024" xr:uid="{FC8E6DE7-8FEC-4A06-B58A-65535110DB6A}"/>
    <cellStyle name="Calculation 6 3 6 3" xfId="4491" xr:uid="{3113DB28-71F8-422D-A770-E94431599C82}"/>
    <cellStyle name="Calculation 6 3 6 3 2" xfId="24509" xr:uid="{F822F7F7-157D-489E-9D39-7934C3229373}"/>
    <cellStyle name="Calculation 6 3 6 4" xfId="40946" xr:uid="{7DC84486-21C7-4A00-84C7-5B7694A65467}"/>
    <cellStyle name="Calculation 6 3 6 5" xfId="47356" xr:uid="{BC8032B2-A8B1-4DC7-92EC-191263BB5DD5}"/>
    <cellStyle name="Calculation 6 3 7" xfId="2865" xr:uid="{BD1C691A-5677-4920-8E6E-991E29AE292E}"/>
    <cellStyle name="Calculation 6 3 7 2" xfId="7015" xr:uid="{4EC29873-525E-40B4-AF06-21FB002D1467}"/>
    <cellStyle name="Calculation 6 3 7 2 2" xfId="12143" xr:uid="{3FD2B2CE-EFB4-4004-954B-A88E087BA368}"/>
    <cellStyle name="Calculation 6 3 7 2 2 2" xfId="21132" xr:uid="{58053C7D-7255-41DA-82E0-419DCFD2568A}"/>
    <cellStyle name="Calculation 6 3 7 2 2 2 2" xfId="26145" xr:uid="{D581A1F4-7A20-4436-BA43-AB8E59F6A521}"/>
    <cellStyle name="Calculation 6 3 7 2 2 3" xfId="43359" xr:uid="{AD2C9A37-21CE-4FF4-831D-172832EF510B}"/>
    <cellStyle name="Calculation 6 3 7 2 3" xfId="12955" xr:uid="{7ED50CDA-1AC9-4BC4-9A58-E3C444992A1A}"/>
    <cellStyle name="Calculation 6 3 7 2 3 2" xfId="21944" xr:uid="{6EBEC393-B5E1-4AEB-90B8-19585741B53E}"/>
    <cellStyle name="Calculation 6 3 7 2 3 2 2" xfId="34896" xr:uid="{720FE8CF-A7FC-4F67-9FF5-CC978B955E8D}"/>
    <cellStyle name="Calculation 6 3 7 2 3 3" xfId="22127" xr:uid="{1DA0952E-06BE-4BF2-8774-9D4061019DDF}"/>
    <cellStyle name="Calculation 6 3 7 2 4" xfId="16004" xr:uid="{B1422E7C-BF8D-4F33-A35A-17A621ADFD88}"/>
    <cellStyle name="Calculation 6 3 7 2 4 2" xfId="33520" xr:uid="{2CF439B1-2FEE-4D76-8F53-A3621C332D3D}"/>
    <cellStyle name="Calculation 6 3 7 2 5" xfId="39642" xr:uid="{60F046F5-09B2-4076-B6DA-A878FC3983FC}"/>
    <cellStyle name="Calculation 6 3 7 3" xfId="9578" xr:uid="{EDF34463-1339-450B-92E1-6D3BEF024216}"/>
    <cellStyle name="Calculation 6 3 7 3 2" xfId="18567" xr:uid="{C7A6B412-50ED-49FB-B1E6-93BBD47BE53D}"/>
    <cellStyle name="Calculation 6 3 7 3 2 2" xfId="23029" xr:uid="{7C0DBF42-A4D5-4145-AE38-0F53C556820C}"/>
    <cellStyle name="Calculation 6 3 7 3 3" xfId="35884" xr:uid="{766D9A61-861C-437D-84E1-0601D3259E35}"/>
    <cellStyle name="Calculation 6 3 7 4" xfId="42252" xr:uid="{4574C70C-FE08-4AD8-AFAD-283210E28B2E}"/>
    <cellStyle name="Calculation 6 3 7 5" xfId="52657" xr:uid="{4AEFE9BC-1335-47FE-B217-FE67C1275EEE}"/>
    <cellStyle name="Calculation 6 3 8" xfId="4796" xr:uid="{86044DBC-4AE7-44CF-803B-4C15FD7C6C7F}"/>
    <cellStyle name="Calculation 6 3 8 2" xfId="7382" xr:uid="{0A3029C1-065E-4F16-AD0F-28058EC9D9D4}"/>
    <cellStyle name="Calculation 6 3 8 2 2" xfId="16371" xr:uid="{63FEAEC4-289D-4DD1-A0EA-B63066716A6A}"/>
    <cellStyle name="Calculation 6 3 8 2 2 2" xfId="32035" xr:uid="{D1B9E328-92BC-4E43-A66A-533E208B98F7}"/>
    <cellStyle name="Calculation 6 3 8 2 3" xfId="31432" xr:uid="{3A9699AA-B9FE-4EAE-A63E-A7BAB6731C6E}"/>
    <cellStyle name="Calculation 6 3 8 3" xfId="10019" xr:uid="{F1AD5C03-4571-4AC6-BA96-B8B28AC655FC}"/>
    <cellStyle name="Calculation 6 3 8 3 2" xfId="19008" xr:uid="{6CE9434D-8E38-4F4A-8EFE-7205281A9753}"/>
    <cellStyle name="Calculation 6 3 8 3 2 2" xfId="33828" xr:uid="{A46FC4F6-23BF-4D60-B481-15196717DBC3}"/>
    <cellStyle name="Calculation 6 3 8 3 3" xfId="35113" xr:uid="{E5D02486-5C5B-448D-8AA3-68BA23DB9A94}"/>
    <cellStyle name="Calculation 6 3 8 4" xfId="13785" xr:uid="{07648D92-B309-4949-A9A9-D01D68746861}"/>
    <cellStyle name="Calculation 6 3 8 4 2" xfId="29020" xr:uid="{AFCCB4BB-8A94-4730-8959-F994B1B08854}"/>
    <cellStyle name="Calculation 6 3 8 5" xfId="40853" xr:uid="{141CF5B0-EFAB-4789-81AE-54FD7F8669F6}"/>
    <cellStyle name="Calculation 6 3 9" xfId="6699" xr:uid="{0BD89434-1BE7-40D5-AB85-CD4AB96E0590}"/>
    <cellStyle name="Calculation 6 3 9 2" xfId="11903" xr:uid="{B976A02D-CD43-4476-80B0-E77FFFFFF6DC}"/>
    <cellStyle name="Calculation 6 3 9 2 2" xfId="20892" xr:uid="{80FDDC90-EBE2-4429-984F-809498B6F6AD}"/>
    <cellStyle name="Calculation 6 3 9 2 2 2" xfId="24584" xr:uid="{77EB8DE6-757D-4691-B6AA-26BD0CB50CEC}"/>
    <cellStyle name="Calculation 6 3 9 2 3" xfId="41649" xr:uid="{7475E6E7-4687-42CC-B7A0-9DA76B046AEC}"/>
    <cellStyle name="Calculation 6 3 9 3" xfId="15688" xr:uid="{D7C57B40-2E1B-408D-932C-1A4866626636}"/>
    <cellStyle name="Calculation 6 3 9 3 2" xfId="42572" xr:uid="{2EA5E214-7702-4356-8A5F-4A3EEFB67C96}"/>
    <cellStyle name="Calculation 6 3 9 4" xfId="28300" xr:uid="{38FA6777-7F59-43A2-B286-A5C8DC7B072B}"/>
    <cellStyle name="Calculation 6 30" xfId="45277" xr:uid="{D054A454-8B4C-4401-A384-8B409D1246BC}"/>
    <cellStyle name="Calculation 6 30 2" xfId="55706" xr:uid="{F4FE78F7-8352-4DD0-AE90-5FE5258A5300}"/>
    <cellStyle name="Calculation 6 30 3" xfId="48923" xr:uid="{F8533A61-0151-4963-9CF4-2213C66C2D1F}"/>
    <cellStyle name="Calculation 6 31" xfId="45179" xr:uid="{275BE002-0DA1-4863-B052-A1F5BCFD17E3}"/>
    <cellStyle name="Calculation 6 31 2" xfId="58585" xr:uid="{F4D19720-D5DF-4E44-9AD7-EEE6C904E561}"/>
    <cellStyle name="Calculation 6 31 3" xfId="51804" xr:uid="{5A8FBF00-8FB2-4C33-9B63-2ABD74D1F4D0}"/>
    <cellStyle name="Calculation 6 32" xfId="45195" xr:uid="{9A79F3C0-A031-47F7-A85D-00C952EB25F6}"/>
    <cellStyle name="Calculation 6 32 2" xfId="52602" xr:uid="{69BEE083-F217-419D-A35F-EF5D254917F2}"/>
    <cellStyle name="Calculation 6 33" xfId="45315" xr:uid="{F8261B45-445C-4D77-B967-B7BDCFA25449}"/>
    <cellStyle name="Calculation 6 34" xfId="45352" xr:uid="{F726A9A5-03EF-454C-9E50-AE508D83B708}"/>
    <cellStyle name="Calculation 6 35" xfId="45402" xr:uid="{99B73CC9-7301-487C-B5FB-60706A972FBE}"/>
    <cellStyle name="Calculation 6 36" xfId="45434" xr:uid="{0481C622-D032-4FFD-85CB-8641664DFF08}"/>
    <cellStyle name="Calculation 6 37" xfId="44131" xr:uid="{DCFEECE8-CD67-42C6-9D81-2805D6209574}"/>
    <cellStyle name="Calculation 6 38" xfId="45442" xr:uid="{329C14D8-268D-4D81-A9D5-70A886DCD38B}"/>
    <cellStyle name="Calculation 6 39" xfId="45460" xr:uid="{01D29699-91B0-4963-AB2F-81452F0B28EE}"/>
    <cellStyle name="Calculation 6 4" xfId="499" xr:uid="{D7AE2A13-FB1C-4AAA-807A-AA18EB3402DB}"/>
    <cellStyle name="Calculation 6 4 10" xfId="44388" xr:uid="{8F1C16B0-08B2-47CB-A205-5832CBD95F36}"/>
    <cellStyle name="Calculation 6 4 11" xfId="45590" xr:uid="{98D58C10-770B-45CA-B2F4-CEA63E0A0C3E}"/>
    <cellStyle name="Calculation 6 4 2" xfId="848" xr:uid="{B59D5158-F907-4AB3-BF42-AF4DAE6058F4}"/>
    <cellStyle name="Calculation 6 4 2 2" xfId="5217" xr:uid="{06A55578-4328-43AD-BB10-23A6F1BE5B2D}"/>
    <cellStyle name="Calculation 6 4 2 2 2" xfId="7803" xr:uid="{E0220FE3-D90B-4830-9730-25D0D9DA354D}"/>
    <cellStyle name="Calculation 6 4 2 2 2 2" xfId="16792" xr:uid="{744FB36D-41E2-401A-A599-9B68E81D13EA}"/>
    <cellStyle name="Calculation 6 4 2 2 2 2 2" xfId="40597" xr:uid="{0FB4C805-3727-4023-9816-64ED2443E8A5}"/>
    <cellStyle name="Calculation 6 4 2 2 2 3" xfId="22197" xr:uid="{5768E265-5624-4918-8154-4F7E21EEC1DC}"/>
    <cellStyle name="Calculation 6 4 2 2 2 4" xfId="56378" xr:uid="{AEF051A9-0CE6-4E7C-B538-4DCE61CF6DD1}"/>
    <cellStyle name="Calculation 6 4 2 2 3" xfId="10440" xr:uid="{007CA465-E3C8-4943-A615-64A7A66B82E7}"/>
    <cellStyle name="Calculation 6 4 2 2 3 2" xfId="19429" xr:uid="{3D89FC13-C662-433B-A4A5-C6277AAAA1D3}"/>
    <cellStyle name="Calculation 6 4 2 2 3 2 2" xfId="38262" xr:uid="{5A488601-E391-498B-A2E0-BB61294DA996}"/>
    <cellStyle name="Calculation 6 4 2 2 3 3" xfId="32234" xr:uid="{2B314407-5503-4F10-A372-7EFEE59414FE}"/>
    <cellStyle name="Calculation 6 4 2 2 4" xfId="14206" xr:uid="{7C0857F4-206B-455D-AC2C-D944CD05E6B2}"/>
    <cellStyle name="Calculation 6 4 2 2 4 2" xfId="23978" xr:uid="{08DCFDB6-E6B5-4E6A-84FA-96F96035EAE0}"/>
    <cellStyle name="Calculation 6 4 2 2 5" xfId="35002" xr:uid="{B86DB7A1-86BF-45BA-A981-77844C9DEC3D}"/>
    <cellStyle name="Calculation 6 4 2 2 6" xfId="49596" xr:uid="{9F4139D8-2418-4325-9C13-DCD072DF1CB3}"/>
    <cellStyle name="Calculation 6 4 2 3" xfId="3285" xr:uid="{4FCD9AC6-113E-4351-92BA-A2F997C2BAE1}"/>
    <cellStyle name="Calculation 6 4 2 3 2" xfId="33855" xr:uid="{35C5D83D-A228-4996-8382-A58EC59FCD65}"/>
    <cellStyle name="Calculation 6 4 2 3 2 2" xfId="58785" xr:uid="{8C86FCE0-47D1-4F08-B2B6-0163C0100D34}"/>
    <cellStyle name="Calculation 6 4 2 3 3" xfId="52004" xr:uid="{D23979F9-08BA-41DD-A866-F5E2DF44B9B1}"/>
    <cellStyle name="Calculation 6 4 2 4" xfId="41855" xr:uid="{E5249C6D-CDF6-473B-B66D-6A1764F3839B}"/>
    <cellStyle name="Calculation 6 4 2 4 2" xfId="54520" xr:uid="{32AD0D81-96AE-4ED9-9135-B5836A42DB53}"/>
    <cellStyle name="Calculation 6 4 2 4 3" xfId="47713" xr:uid="{3290C26D-E7BA-4958-92AB-BA8F2916C176}"/>
    <cellStyle name="Calculation 6 4 2 5" xfId="52949" xr:uid="{A3D0AEE8-41CB-44C9-9781-13D8D52EC7E6}"/>
    <cellStyle name="Calculation 6 4 2 6" xfId="46102" xr:uid="{8398155F-2E2D-448B-AF29-CFEF4BCDA352}"/>
    <cellStyle name="Calculation 6 4 3" xfId="1193" xr:uid="{0852E725-BD37-454E-982A-8E0AA5A3D4EB}"/>
    <cellStyle name="Calculation 6 4 3 2" xfId="5538" xr:uid="{E2DF652F-B46B-4275-AD20-38086A51B82D}"/>
    <cellStyle name="Calculation 6 4 3 2 2" xfId="8124" xr:uid="{1D6AE9C0-1086-4373-A6DB-AF38044C6757}"/>
    <cellStyle name="Calculation 6 4 3 2 2 2" xfId="17113" xr:uid="{4E14B60C-09D0-465C-AD6E-39F4DCE6E868}"/>
    <cellStyle name="Calculation 6 4 3 2 2 2 2" xfId="27318" xr:uid="{F647EFE6-C0F5-4F17-B85B-96275C47A31F}"/>
    <cellStyle name="Calculation 6 4 3 2 2 3" xfId="39235" xr:uid="{F08BA19B-73C4-4832-B932-93AFC1825836}"/>
    <cellStyle name="Calculation 6 4 3 2 2 4" xfId="56783" xr:uid="{E5A9B1FA-8FB7-46B5-BDE4-2CE9BD736C41}"/>
    <cellStyle name="Calculation 6 4 3 2 3" xfId="10761" xr:uid="{0E5813D4-8EB2-45AD-AD2D-77270CE388EA}"/>
    <cellStyle name="Calculation 6 4 3 2 3 2" xfId="19750" xr:uid="{62379A67-208A-478F-A5EE-EB4002AFFFE9}"/>
    <cellStyle name="Calculation 6 4 3 2 3 2 2" xfId="25852" xr:uid="{1C79D782-D378-4E37-B10D-9E2702CA7766}"/>
    <cellStyle name="Calculation 6 4 3 2 3 3" xfId="24279" xr:uid="{3C65B39E-76F9-426C-9925-E7113634C87D}"/>
    <cellStyle name="Calculation 6 4 3 2 4" xfId="14527" xr:uid="{C13B56AB-7E96-47F0-AAD0-7C4EBBA68B05}"/>
    <cellStyle name="Calculation 6 4 3 2 4 2" xfId="33224" xr:uid="{8E0AF6A6-C91D-4239-9396-D2CE61554234}"/>
    <cellStyle name="Calculation 6 4 3 2 5" xfId="39353" xr:uid="{E0D7E124-FB08-45C0-9ABA-A32B579D9A66}"/>
    <cellStyle name="Calculation 6 4 3 2 6" xfId="50001" xr:uid="{0B81E2C5-B168-42B6-BCE9-16158CF12E24}"/>
    <cellStyle name="Calculation 6 4 3 3" xfId="3630" xr:uid="{2711EC21-FC74-47EF-8CB9-7065A2D8C55B}"/>
    <cellStyle name="Calculation 6 4 3 3 2" xfId="39837" xr:uid="{D923B0D3-154C-42BC-944C-F4E1D3EBCD3C}"/>
    <cellStyle name="Calculation 6 4 3 3 2 2" xfId="57658" xr:uid="{65AE9EE9-FD2C-4FFF-847B-F158559FE88D}"/>
    <cellStyle name="Calculation 6 4 3 3 3" xfId="50876" xr:uid="{4B6B03B3-3CA0-443F-9239-0B202DC05AF5}"/>
    <cellStyle name="Calculation 6 4 3 4" xfId="31813" xr:uid="{E5402110-5E5B-4EF0-AC82-C29A026D53CB}"/>
    <cellStyle name="Calculation 6 4 3 4 2" xfId="54910" xr:uid="{6BC7584D-1E3B-4771-80C4-221020A24623}"/>
    <cellStyle name="Calculation 6 4 3 4 3" xfId="48118" xr:uid="{1E730CE8-D826-4595-A02E-E755EF6418A3}"/>
    <cellStyle name="Calculation 6 4 3 5" xfId="53210" xr:uid="{FB3D950E-D803-4A86-96A8-0B6216F7F648}"/>
    <cellStyle name="Calculation 6 4 3 6" xfId="46504" xr:uid="{86CB2FAC-6F00-4C43-9B3E-392B46C81768}"/>
    <cellStyle name="Calculation 6 4 4" xfId="1537" xr:uid="{D6951822-057A-48F6-942B-D3CD4246F4B8}"/>
    <cellStyle name="Calculation 6 4 4 2" xfId="5882" xr:uid="{976E0072-2BF1-4969-869A-6848201B9EB0}"/>
    <cellStyle name="Calculation 6 4 4 2 2" xfId="8468" xr:uid="{1DD409E4-6AD9-47B7-A40D-5F98F77E5E03}"/>
    <cellStyle name="Calculation 6 4 4 2 2 2" xfId="17457" xr:uid="{4EEC6ABB-CECC-4F81-B7C7-FDED3DBDE145}"/>
    <cellStyle name="Calculation 6 4 4 2 2 2 2" xfId="38533" xr:uid="{47C945E0-853C-4778-8B75-63B78E72A7EE}"/>
    <cellStyle name="Calculation 6 4 4 2 2 3" xfId="27311" xr:uid="{1E2285B6-A3E4-456E-86AE-6D61110A4AEF}"/>
    <cellStyle name="Calculation 6 4 4 2 3" xfId="11105" xr:uid="{EDF4C99D-2517-43AB-B4A7-CF47B944E30B}"/>
    <cellStyle name="Calculation 6 4 4 2 3 2" xfId="20094" xr:uid="{175B9806-262A-4387-A055-F5F4F52B42DE}"/>
    <cellStyle name="Calculation 6 4 4 2 3 2 2" xfId="41809" xr:uid="{2A80CB7B-56A3-4619-A951-77C3ADA2D2E3}"/>
    <cellStyle name="Calculation 6 4 4 2 3 3" xfId="24256" xr:uid="{D1DAADD0-4ACA-4251-98BF-93C6E85CEC04}"/>
    <cellStyle name="Calculation 6 4 4 2 4" xfId="14871" xr:uid="{91DD9891-D1E1-472B-88A4-279EEB092628}"/>
    <cellStyle name="Calculation 6 4 4 2 4 2" xfId="27998" xr:uid="{002E07C5-9124-4E10-8C2D-A49C47DE99B6}"/>
    <cellStyle name="Calculation 6 4 4 2 5" xfId="27698" xr:uid="{64CB8674-4575-4BD2-A2B6-71E5F4CF8438}"/>
    <cellStyle name="Calculation 6 4 4 2 6" xfId="55906" xr:uid="{06129214-96BA-419D-8440-B37F09ECFA41}"/>
    <cellStyle name="Calculation 6 4 4 3" xfId="3974" xr:uid="{1CDEB436-8B6E-4283-B6AA-DED7840D8E6E}"/>
    <cellStyle name="Calculation 6 4 4 3 2" xfId="31278" xr:uid="{7F31D03A-98A0-4391-A1F9-E20CF6DC2F92}"/>
    <cellStyle name="Calculation 6 4 4 4" xfId="35919" xr:uid="{D4F77395-69A9-477F-B225-0FF2D34DD7FF}"/>
    <cellStyle name="Calculation 6 4 4 5" xfId="49124" xr:uid="{23C2B5B1-6F96-469C-9F9D-72DAA8E4C906}"/>
    <cellStyle name="Calculation 6 4 5" xfId="1849" xr:uid="{8D386740-11BB-411D-87CE-00138AF0205C}"/>
    <cellStyle name="Calculation 6 4 5 2" xfId="6165" xr:uid="{72D48D5F-5916-44DA-80D1-17A88DBBC702}"/>
    <cellStyle name="Calculation 6 4 5 2 2" xfId="8751" xr:uid="{D129D782-36AF-4DEC-B08C-C48194066810}"/>
    <cellStyle name="Calculation 6 4 5 2 2 2" xfId="17740" xr:uid="{53C20284-C91F-4D3C-B9BE-630F21AD54D7}"/>
    <cellStyle name="Calculation 6 4 5 2 2 2 2" xfId="24845" xr:uid="{ACD4B19E-224B-468B-BC6A-5DB200DA4999}"/>
    <cellStyle name="Calculation 6 4 5 2 2 3" xfId="33898" xr:uid="{6D08D077-E397-4574-9195-DC81DC2B752F}"/>
    <cellStyle name="Calculation 6 4 5 2 3" xfId="11388" xr:uid="{E4D88D97-8F96-49B3-B2C9-254A6F874E12}"/>
    <cellStyle name="Calculation 6 4 5 2 3 2" xfId="20377" xr:uid="{84463F3A-E59E-48C7-9F77-E92DCCC15165}"/>
    <cellStyle name="Calculation 6 4 5 2 3 2 2" xfId="28353" xr:uid="{A693FC33-33F9-4039-85B8-DB76D6F55B86}"/>
    <cellStyle name="Calculation 6 4 5 2 3 3" xfId="40454" xr:uid="{7FE4CC34-C634-423E-8146-936C3ACE4519}"/>
    <cellStyle name="Calculation 6 4 5 2 4" xfId="15154" xr:uid="{117EB1EB-3AFA-4EC7-98E0-D4900CD7AE34}"/>
    <cellStyle name="Calculation 6 4 5 2 4 2" xfId="36334" xr:uid="{6D581882-D8F0-4FEF-AC07-5099DE508A20}"/>
    <cellStyle name="Calculation 6 4 5 2 5" xfId="37934" xr:uid="{C7E7F13C-32BE-47EC-ABEE-175CD2F1A737}"/>
    <cellStyle name="Calculation 6 4 5 2 6" xfId="57685" xr:uid="{8A963785-10DB-41EE-BB7D-E702CCFABE13}"/>
    <cellStyle name="Calculation 6 4 5 3" xfId="4286" xr:uid="{A9DB2A52-0AAD-4DFD-9101-7BA9543AA556}"/>
    <cellStyle name="Calculation 6 4 5 3 2" xfId="39654" xr:uid="{0BEBBF08-2657-4538-A4C9-E778D3F5E184}"/>
    <cellStyle name="Calculation 6 4 5 4" xfId="37901" xr:uid="{76434F22-5A1C-4944-BAA4-BEE5A8344677}"/>
    <cellStyle name="Calculation 6 4 5 5" xfId="50903" xr:uid="{0338C2F4-2A58-4B00-B571-97F909D1023F}"/>
    <cellStyle name="Calculation 6 4 6" xfId="2156" xr:uid="{6F315E0A-F0DF-4B8B-972C-7C37FCD367B5}"/>
    <cellStyle name="Calculation 6 4 6 2" xfId="6457" xr:uid="{36607BBC-AA7B-4519-8EDB-D12EFCAABFD3}"/>
    <cellStyle name="Calculation 6 4 6 2 2" xfId="9043" xr:uid="{ADABBFD5-EB83-4049-99E0-44C742680970}"/>
    <cellStyle name="Calculation 6 4 6 2 2 2" xfId="18032" xr:uid="{B94A863C-54D0-47D3-BCDD-4D8DA0A1F2FE}"/>
    <cellStyle name="Calculation 6 4 6 2 2 2 2" xfId="30911" xr:uid="{F933E8DB-29BA-4752-939D-D056FD76BB12}"/>
    <cellStyle name="Calculation 6 4 6 2 2 3" xfId="43154" xr:uid="{9995F151-0263-46F4-8398-84511736084F}"/>
    <cellStyle name="Calculation 6 4 6 2 3" xfId="11680" xr:uid="{80E9934C-64DC-465F-8168-4D5638842AAB}"/>
    <cellStyle name="Calculation 6 4 6 2 3 2" xfId="20669" xr:uid="{4BCE3792-42E7-40ED-8099-51A3313E7FFC}"/>
    <cellStyle name="Calculation 6 4 6 2 3 2 2" xfId="27435" xr:uid="{C37CD67A-12C4-453E-B24E-DAA348466B2D}"/>
    <cellStyle name="Calculation 6 4 6 2 3 3" xfId="22542" xr:uid="{591D8534-F435-49D6-BBB4-68F87E822552}"/>
    <cellStyle name="Calculation 6 4 6 2 4" xfId="15446" xr:uid="{F243A6EB-F555-4EBA-9E33-41CB404FE5D6}"/>
    <cellStyle name="Calculation 6 4 6 2 4 2" xfId="31424" xr:uid="{4D43D93B-2598-4CC7-948F-0E77708FCC9E}"/>
    <cellStyle name="Calculation 6 4 6 2 5" xfId="33468" xr:uid="{9AB2E1B2-0786-4F12-8587-EA0571C7AEB7}"/>
    <cellStyle name="Calculation 6 4 6 2 6" xfId="54072" xr:uid="{6B40D9A2-C2DE-482D-84DD-A2AC52AEB611}"/>
    <cellStyle name="Calculation 6 4 6 3" xfId="4593" xr:uid="{8B3A53AF-0D94-48F9-B16D-F6F962F90AF4}"/>
    <cellStyle name="Calculation 6 4 6 3 2" xfId="44011" xr:uid="{8C8D7797-444C-4934-A6FA-DBAD68ED05C5}"/>
    <cellStyle name="Calculation 6 4 6 4" xfId="35546" xr:uid="{9E3AC69D-F401-476C-8AFF-410DD243269B}"/>
    <cellStyle name="Calculation 6 4 6 5" xfId="47395" xr:uid="{B456DD17-5F20-48C3-BC92-85C732BB16F0}"/>
    <cellStyle name="Calculation 6 4 7" xfId="4893" xr:uid="{899D0E68-AA07-4E2E-AA0B-4E662CC155AB}"/>
    <cellStyle name="Calculation 6 4 7 2" xfId="7479" xr:uid="{9EBE1ADF-981C-46CE-83F3-C41AC8D2138A}"/>
    <cellStyle name="Calculation 6 4 7 2 2" xfId="16468" xr:uid="{1D664C1F-2CE6-4B60-B039-090D417132B9}"/>
    <cellStyle name="Calculation 6 4 7 2 2 2" xfId="36629" xr:uid="{A70849BA-1837-41DA-8EA5-4B8B94C4B623}"/>
    <cellStyle name="Calculation 6 4 7 2 3" xfId="42713" xr:uid="{0023C5AD-51C9-4299-BDC3-2BE19A36654D}"/>
    <cellStyle name="Calculation 6 4 7 3" xfId="10116" xr:uid="{07CDFB43-99BC-4713-B31B-66AA872627AC}"/>
    <cellStyle name="Calculation 6 4 7 3 2" xfId="19105" xr:uid="{3273F303-7014-483A-915F-95AA8E55270D}"/>
    <cellStyle name="Calculation 6 4 7 3 2 2" xfId="26831" xr:uid="{740D6BDF-0B9A-4635-AD52-3A286ED43051}"/>
    <cellStyle name="Calculation 6 4 7 3 3" xfId="32230" xr:uid="{EB777EBB-7024-4D85-8852-80DBED6B6D74}"/>
    <cellStyle name="Calculation 6 4 7 4" xfId="13882" xr:uid="{59E3AD46-14E4-4472-96D9-DEE6D15F968B}"/>
    <cellStyle name="Calculation 6 4 7 4 2" xfId="28761" xr:uid="{650A1811-903D-4D31-AB0D-8F2BE7147BD2}"/>
    <cellStyle name="Calculation 6 4 7 5" xfId="29952" xr:uid="{62F2FD14-68ED-4946-B2ED-DD249A4C6F2E}"/>
    <cellStyle name="Calculation 6 4 7 6" xfId="52686" xr:uid="{F61CD659-3BA2-4751-A35E-D7AAA0F6D59E}"/>
    <cellStyle name="Calculation 6 4 8" xfId="2505" xr:uid="{10E69EAB-E9D7-458B-80E1-4B3FB294C47D}"/>
    <cellStyle name="Calculation 6 4 8 2" xfId="33440" xr:uid="{C6CEAF97-B1FC-4E82-A954-5662C127BCA2}"/>
    <cellStyle name="Calculation 6 4 9" xfId="24899" xr:uid="{90838BCF-93D4-4413-8867-90BE87D0A62C}"/>
    <cellStyle name="Calculation 6 5" xfId="259" xr:uid="{51C3EF19-F319-4C61-9236-D0CA9F5DAB58}"/>
    <cellStyle name="Calculation 6 5 2" xfId="4671" xr:uid="{210458CB-7BB7-4070-9C51-14F7A2F975A3}"/>
    <cellStyle name="Calculation 6 5 2 2" xfId="7257" xr:uid="{D1A9763C-CACF-4C1F-A094-68A8CCD94D62}"/>
    <cellStyle name="Calculation 6 5 2 2 2" xfId="16246" xr:uid="{FDFDF4BA-9FC2-444A-8DA3-7756A21B4FE6}"/>
    <cellStyle name="Calculation 6 5 2 2 2 2" xfId="40780" xr:uid="{1623279D-B094-4AC5-A091-CAB16285EA59}"/>
    <cellStyle name="Calculation 6 5 2 2 2 3" xfId="56405" xr:uid="{E65F050B-8F3E-4D4A-941A-3A4103D882DF}"/>
    <cellStyle name="Calculation 6 5 2 2 3" xfId="22871" xr:uid="{36C0A89B-5D31-4961-95A3-24DC4D75B3D3}"/>
    <cellStyle name="Calculation 6 5 2 2 4" xfId="49623" xr:uid="{D0013523-DE72-4F90-9632-5541C1C74BE0}"/>
    <cellStyle name="Calculation 6 5 2 3" xfId="9894" xr:uid="{E9247800-4E20-49F2-87FC-0954DF89DC4A}"/>
    <cellStyle name="Calculation 6 5 2 3 2" xfId="18883" xr:uid="{AF38CCAC-1D17-4938-8121-FEE993067E8E}"/>
    <cellStyle name="Calculation 6 5 2 3 2 2" xfId="37651" xr:uid="{BF3D1883-EB35-4974-9072-520437B0AFE8}"/>
    <cellStyle name="Calculation 6 5 2 3 2 3" xfId="57659" xr:uid="{3B153CD2-0E03-480F-8980-E033E62C7A02}"/>
    <cellStyle name="Calculation 6 5 2 3 3" xfId="39961" xr:uid="{A27E68F8-B83F-498B-970F-1F8376282291}"/>
    <cellStyle name="Calculation 6 5 2 3 4" xfId="50877" xr:uid="{5AFCFAF9-ECD9-4FF4-91BB-19CBFDE3328D}"/>
    <cellStyle name="Calculation 6 5 2 4" xfId="13660" xr:uid="{200C346D-ABAC-4E56-9DD1-8D749E12C4C9}"/>
    <cellStyle name="Calculation 6 5 2 4 2" xfId="22968" xr:uid="{D7C81D9C-72E9-4BEF-86DF-7C38CD053711}"/>
    <cellStyle name="Calculation 6 5 2 4 2 2" xfId="54547" xr:uid="{A1290B09-74CD-4FA8-9E84-2E5F9E795870}"/>
    <cellStyle name="Calculation 6 5 2 4 3" xfId="47740" xr:uid="{E01465DA-C3D1-40BF-8F01-0B69C96BF62A}"/>
    <cellStyle name="Calculation 6 5 2 5" xfId="23682" xr:uid="{095B0378-BD2C-40FB-8750-8FA8B98E05BE}"/>
    <cellStyle name="Calculation 6 5 2 5 2" xfId="52964" xr:uid="{C88358BF-667C-4DFF-A083-4EDC20CCC6C3}"/>
    <cellStyle name="Calculation 6 5 2 6" xfId="46129" xr:uid="{10C1F43C-43B2-4D8F-B760-6CE3C43ADFBC}"/>
    <cellStyle name="Calculation 6 5 3" xfId="2727" xr:uid="{BB7D87DF-86B6-421F-B3F7-7F1D53A39B3C}"/>
    <cellStyle name="Calculation 6 5 3 2" xfId="36431" xr:uid="{9B7D9F22-5E56-4D29-A9EA-E35899E31CAC}"/>
    <cellStyle name="Calculation 6 5 3 2 2" xfId="56810" xr:uid="{9F68C24D-51B9-463E-8EBA-7DFDA448D068}"/>
    <cellStyle name="Calculation 6 5 3 2 3" xfId="50028" xr:uid="{3DC2FA1A-AFE2-4381-BF24-09527B6C1B11}"/>
    <cellStyle name="Calculation 6 5 3 3" xfId="51422" xr:uid="{052E0201-350A-4DF9-8083-80A3853C3711}"/>
    <cellStyle name="Calculation 6 5 3 3 2" xfId="58204" xr:uid="{7A855DDA-0979-4250-BB6D-2FDCAC255A3E}"/>
    <cellStyle name="Calculation 6 5 3 4" xfId="48145" xr:uid="{28BE1581-71B8-496D-BE8F-8D19B61E3752}"/>
    <cellStyle name="Calculation 6 5 3 4 2" xfId="54937" xr:uid="{B273EC7D-129D-4128-8E28-D539418E924E}"/>
    <cellStyle name="Calculation 6 5 3 5" xfId="53237" xr:uid="{27C5EAA6-8479-4D76-A1A0-1AB4C1FF33CE}"/>
    <cellStyle name="Calculation 6 5 3 6" xfId="46531" xr:uid="{BFC8429D-E05D-4D2C-8777-1BBAF6730F79}"/>
    <cellStyle name="Calculation 6 5 4" xfId="35668" xr:uid="{69369F21-C50E-4EF2-80A4-DE97FD434714}"/>
    <cellStyle name="Calculation 6 5 4 2" xfId="55933" xr:uid="{9D3ECF61-1AEC-4F45-A798-1720A5592F9E}"/>
    <cellStyle name="Calculation 6 5 4 3" xfId="49151" xr:uid="{E089A728-624A-49DA-8555-9A01ADEC57FD}"/>
    <cellStyle name="Calculation 6 5 5" xfId="44399" xr:uid="{505AAC15-D767-4E9D-86FB-B3F9385EA37A}"/>
    <cellStyle name="Calculation 6 5 5 2" xfId="58247" xr:uid="{20ED57BB-18A9-43D7-9D19-B106F2C158E3}"/>
    <cellStyle name="Calculation 6 5 5 3" xfId="51465" xr:uid="{6410BAA8-2C38-4248-8E91-62C9525FF4F6}"/>
    <cellStyle name="Calculation 6 5 6" xfId="45617" xr:uid="{DC8EAA41-F87D-4946-9872-FBAA5F4CB5BF}"/>
    <cellStyle name="Calculation 6 5 6 2" xfId="54099" xr:uid="{A07A2F13-5DA7-4FDB-886D-87D5BAD7CA52}"/>
    <cellStyle name="Calculation 6 5 7" xfId="52701" xr:uid="{A9B81655-B093-445F-AA2C-6290F03C1EE2}"/>
    <cellStyle name="Calculation 6 6" xfId="608" xr:uid="{E356B1C1-463E-4220-A33B-A5F21458DB10}"/>
    <cellStyle name="Calculation 6 6 2" xfId="4995" xr:uid="{A0D2AD89-2F24-4F22-A948-2EB2B2420841}"/>
    <cellStyle name="Calculation 6 6 2 2" xfId="7581" xr:uid="{AE72C468-AB77-4E89-AA99-630ED1873D97}"/>
    <cellStyle name="Calculation 6 6 2 2 2" xfId="16570" xr:uid="{F4C2A96C-E8A8-4AE0-942C-FA3D5FC0A171}"/>
    <cellStyle name="Calculation 6 6 2 2 2 2" xfId="43287" xr:uid="{1C668E80-82F5-4659-A4D1-E0B7989AA606}"/>
    <cellStyle name="Calculation 6 6 2 2 2 3" xfId="56441" xr:uid="{BD344BA3-DBD7-4980-9C1B-65D0F77824DC}"/>
    <cellStyle name="Calculation 6 6 2 2 3" xfId="28195" xr:uid="{58BA904A-30E1-4D1D-8950-EF85F892F980}"/>
    <cellStyle name="Calculation 6 6 2 2 4" xfId="49659" xr:uid="{3F18F9A3-927E-4055-ADD1-6E3F454C5A78}"/>
    <cellStyle name="Calculation 6 6 2 3" xfId="10218" xr:uid="{2D2FCDE9-97F6-4872-B550-ADAE4CB457CC}"/>
    <cellStyle name="Calculation 6 6 2 3 2" xfId="19207" xr:uid="{71059897-9F5B-432A-A654-CE6B4562BB37}"/>
    <cellStyle name="Calculation 6 6 2 3 2 2" xfId="26346" xr:uid="{1AEAAA07-AA72-4247-8DE4-90B478E11046}"/>
    <cellStyle name="Calculation 6 6 2 3 2 3" xfId="58057" xr:uid="{4CD63A9C-3B2F-482C-B098-407BBCA1289E}"/>
    <cellStyle name="Calculation 6 6 2 3 3" xfId="22643" xr:uid="{95745C9B-F579-4393-8A72-9A3CDD2BF54B}"/>
    <cellStyle name="Calculation 6 6 2 3 4" xfId="51275" xr:uid="{D98D607A-2936-4809-8F66-123BA51EAB48}"/>
    <cellStyle name="Calculation 6 6 2 4" xfId="13984" xr:uid="{BD1CDD50-7787-4EAD-9228-FE0137D53114}"/>
    <cellStyle name="Calculation 6 6 2 4 2" xfId="42432" xr:uid="{93C30E66-C662-4D25-B601-FAC92A38FBF5}"/>
    <cellStyle name="Calculation 6 6 2 4 2 2" xfId="54580" xr:uid="{F5721D00-580E-47D5-AEC8-510D06DA560F}"/>
    <cellStyle name="Calculation 6 6 2 4 3" xfId="47776" xr:uid="{72B1B7A0-09ED-465B-8BF5-27C365B21CDB}"/>
    <cellStyle name="Calculation 6 6 2 5" xfId="33251" xr:uid="{8681F364-C784-45E6-83D5-DEA553E5C90D}"/>
    <cellStyle name="Calculation 6 6 2 5 2" xfId="52983" xr:uid="{123D9032-E428-433A-A135-0FB6FC33C88D}"/>
    <cellStyle name="Calculation 6 6 2 6" xfId="46162" xr:uid="{39B0CEFA-9FE5-4249-AEB7-3A055BCABC1E}"/>
    <cellStyle name="Calculation 6 6 3" xfId="3045" xr:uid="{FA0494CE-F04F-4A3A-9B93-7E2DD7B14CFE}"/>
    <cellStyle name="Calculation 6 6 3 2" xfId="37920" xr:uid="{227C7339-6733-4D4E-91E3-CD9D802EB826}"/>
    <cellStyle name="Calculation 6 6 3 2 2" xfId="56843" xr:uid="{A0F0EAFD-727B-4ADF-AB2B-0D7FB61DA7DB}"/>
    <cellStyle name="Calculation 6 6 3 2 3" xfId="50061" xr:uid="{06AF9716-B00F-47F9-B87C-8ECC618C3E31}"/>
    <cellStyle name="Calculation 6 6 3 3" xfId="51494" xr:uid="{43F57345-E0C2-4158-8F02-C21BC70716ED}"/>
    <cellStyle name="Calculation 6 6 3 3 2" xfId="58276" xr:uid="{D3149B74-02E7-4EBF-911F-9E39CB107AA3}"/>
    <cellStyle name="Calculation 6 6 3 4" xfId="48178" xr:uid="{759D13BC-ADFA-4623-A8C1-B071E11438C4}"/>
    <cellStyle name="Calculation 6 6 3 4 2" xfId="54970" xr:uid="{5B549C37-676C-4119-8619-57707182D561}"/>
    <cellStyle name="Calculation 6 6 3 5" xfId="53270" xr:uid="{35DD45FF-333F-490C-804B-F758CD4D41AE}"/>
    <cellStyle name="Calculation 6 6 3 6" xfId="46564" xr:uid="{6C8ADF46-08F7-4303-97CE-311637E82D11}"/>
    <cellStyle name="Calculation 6 6 4" xfId="23645" xr:uid="{C9D7D0BA-7B72-44D8-9549-C89061551648}"/>
    <cellStyle name="Calculation 6 6 4 2" xfId="55969" xr:uid="{61DEECA5-63F9-477F-A097-6AC7A49C1C1F}"/>
    <cellStyle name="Calculation 6 6 4 3" xfId="49187" xr:uid="{C8BC2349-5827-4A37-84AD-97743678566F}"/>
    <cellStyle name="Calculation 6 6 5" xfId="44453" xr:uid="{989D6269-92EF-448A-B605-4671A94CBD93}"/>
    <cellStyle name="Calculation 6 6 5 2" xfId="57977" xr:uid="{29D8DB9E-C4EE-4D97-8BE6-EF69FE228B29}"/>
    <cellStyle name="Calculation 6 6 5 3" xfId="51195" xr:uid="{1882C860-C2D5-44EC-A415-603CC3259A21}"/>
    <cellStyle name="Calculation 6 6 6" xfId="45653" xr:uid="{4DE9337D-B715-4B73-9B84-869CBF244C88}"/>
    <cellStyle name="Calculation 6 6 6 2" xfId="54132" xr:uid="{6C858DEB-5561-4267-9B0F-51039D46F1B8}"/>
    <cellStyle name="Calculation 6 6 7" xfId="52720" xr:uid="{AF32CF2E-D2A5-43D6-9657-CE347DDEB26D}"/>
    <cellStyle name="Calculation 6 7" xfId="953" xr:uid="{4BF21B95-A224-4BB9-B6A0-45B469FAF3E9}"/>
    <cellStyle name="Calculation 6 7 2" xfId="5316" xr:uid="{96581ECE-A932-465D-99DC-1D4FEF095827}"/>
    <cellStyle name="Calculation 6 7 2 2" xfId="7902" xr:uid="{15BDBC3A-AB56-4DB6-8B80-F6FE4AE214A8}"/>
    <cellStyle name="Calculation 6 7 2 2 2" xfId="16891" xr:uid="{F9D4F60C-1EDA-48D4-ACCF-B478C99821D3}"/>
    <cellStyle name="Calculation 6 7 2 2 2 2" xfId="26406" xr:uid="{AE8D3C60-B465-4EA0-8E3C-F454A81F07C6}"/>
    <cellStyle name="Calculation 6 7 2 2 2 3" xfId="56477" xr:uid="{B3FC3036-A692-41EF-BA7A-51DAAEC33427}"/>
    <cellStyle name="Calculation 6 7 2 2 3" xfId="26113" xr:uid="{71EA4FE9-6012-4BB8-BDEF-17D8D509EDC0}"/>
    <cellStyle name="Calculation 6 7 2 2 4" xfId="49695" xr:uid="{7D4B69CB-9D6F-4F1A-A161-C1EBEA037195}"/>
    <cellStyle name="Calculation 6 7 2 3" xfId="10539" xr:uid="{F4518A00-9451-41FB-BE5B-CFDDD0080023}"/>
    <cellStyle name="Calculation 6 7 2 3 2" xfId="19528" xr:uid="{789D543A-4325-412A-A183-079422D3B41D}"/>
    <cellStyle name="Calculation 6 7 2 3 2 2" xfId="31985" xr:uid="{C9CB4139-7530-4BFA-9B7B-DBC92F109813}"/>
    <cellStyle name="Calculation 6 7 2 3 2 3" xfId="58384" xr:uid="{5A8FDA00-406B-4DD3-A80E-CE4AEAC3BF20}"/>
    <cellStyle name="Calculation 6 7 2 3 3" xfId="43874" xr:uid="{FDEAAA89-E265-4261-BB03-92D0C69367D8}"/>
    <cellStyle name="Calculation 6 7 2 3 4" xfId="51603" xr:uid="{4484B335-651B-432B-BB17-91D4BD460CC2}"/>
    <cellStyle name="Calculation 6 7 2 4" xfId="14305" xr:uid="{E1E1D33B-865A-43BB-97F2-BD19718126D0}"/>
    <cellStyle name="Calculation 6 7 2 4 2" xfId="40914" xr:uid="{D2BF0C26-FCA4-4A42-B7C7-62A7DE23E8C4}"/>
    <cellStyle name="Calculation 6 7 2 4 2 2" xfId="54616" xr:uid="{A683AB6C-032E-4F45-A4B7-D17BF9560696}"/>
    <cellStyle name="Calculation 6 7 2 4 3" xfId="47812" xr:uid="{EE64A2BF-F0B4-465C-BD36-34A77D06C60A}"/>
    <cellStyle name="Calculation 6 7 2 5" xfId="23226" xr:uid="{3309544A-799C-497A-AA2F-37C7EB05DC62}"/>
    <cellStyle name="Calculation 6 7 2 5 2" xfId="53004" xr:uid="{CEBC9024-ACF6-45F3-A614-4DA64FA8E3F2}"/>
    <cellStyle name="Calculation 6 7 2 6" xfId="46198" xr:uid="{8329BEB0-0AD9-4C13-8D10-AE613834C235}"/>
    <cellStyle name="Calculation 6 7 3" xfId="3390" xr:uid="{F8DDA72A-79AF-4A63-9521-291F7D92FBDF}"/>
    <cellStyle name="Calculation 6 7 3 2" xfId="42948" xr:uid="{1CC86988-2CC1-46B0-BB31-21EAE8BC5241}"/>
    <cellStyle name="Calculation 6 7 3 2 2" xfId="56879" xr:uid="{04AFE06D-AF3B-4B57-896A-9D5CEF2529A6}"/>
    <cellStyle name="Calculation 6 7 3 2 3" xfId="50097" xr:uid="{1FD2F471-59C5-4B02-8808-D80C7BA5EBBE}"/>
    <cellStyle name="Calculation 6 7 3 3" xfId="51869" xr:uid="{295FEE36-E3FF-455C-9F20-08C4FCFD43B6}"/>
    <cellStyle name="Calculation 6 7 3 3 2" xfId="58650" xr:uid="{AD083B08-26BA-47F9-B274-76E51C10D4C4}"/>
    <cellStyle name="Calculation 6 7 3 4" xfId="48214" xr:uid="{227D8231-A6FE-459F-8575-A62DC5C322BC}"/>
    <cellStyle name="Calculation 6 7 3 4 2" xfId="55006" xr:uid="{A1D010DF-7418-45A9-97C8-C01744F29248}"/>
    <cellStyle name="Calculation 6 7 3 5" xfId="53306" xr:uid="{93A2E2F0-DC3D-4D94-B671-B331CF36958B}"/>
    <cellStyle name="Calculation 6 7 3 6" xfId="46600" xr:uid="{84D57D2A-44F1-4FC5-A888-E4C83F250C27}"/>
    <cellStyle name="Calculation 6 7 4" xfId="25356" xr:uid="{18A2520F-25AC-4694-9783-818EE06B8676}"/>
    <cellStyle name="Calculation 6 7 4 2" xfId="56005" xr:uid="{CF34EA12-3876-4717-9422-F4AB8D88E534}"/>
    <cellStyle name="Calculation 6 7 4 3" xfId="49223" xr:uid="{DEE8A6F0-0B68-4B00-A28B-8A3D35C385AE}"/>
    <cellStyle name="Calculation 6 7 5" xfId="44408" xr:uid="{C61E30B5-4529-4D3A-8ACD-85100C19CB60}"/>
    <cellStyle name="Calculation 6 7 5 2" xfId="58648" xr:uid="{A0863D31-37D9-495A-97BD-29203EE0CF95}"/>
    <cellStyle name="Calculation 6 7 5 3" xfId="51867" xr:uid="{7D49F7DA-04EC-4243-9532-6CFA1B809AE1}"/>
    <cellStyle name="Calculation 6 7 6" xfId="45689" xr:uid="{5F30F3E3-BBC7-440C-BB57-D3BDF698CE85}"/>
    <cellStyle name="Calculation 6 7 6 2" xfId="54168" xr:uid="{D9C4C9F7-149B-40F2-999B-A985942774C4}"/>
    <cellStyle name="Calculation 6 7 7" xfId="52741" xr:uid="{BDAB27C6-1E0D-46B2-B82B-A9B2EF3BE04A}"/>
    <cellStyle name="Calculation 6 8" xfId="1297" xr:uid="{F358ADDB-E08E-4667-9263-246A7F11AD7B}"/>
    <cellStyle name="Calculation 6 8 2" xfId="5642" xr:uid="{C1A4F67B-7281-4493-AF94-28076FD85AE0}"/>
    <cellStyle name="Calculation 6 8 2 2" xfId="8228" xr:uid="{C02FD515-6566-4AB5-BEDC-4C005E608BBC}"/>
    <cellStyle name="Calculation 6 8 2 2 2" xfId="17217" xr:uid="{B23FD11D-7631-444D-B207-29FF19186EC4}"/>
    <cellStyle name="Calculation 6 8 2 2 2 2" xfId="22235" xr:uid="{4AF83639-B637-4215-90A8-2519E86476AF}"/>
    <cellStyle name="Calculation 6 8 2 2 2 3" xfId="56524" xr:uid="{9C0531B3-179B-48AD-97AF-540898B91F7D}"/>
    <cellStyle name="Calculation 6 8 2 2 3" xfId="40306" xr:uid="{73F9C701-AA6F-41EF-A4EB-1163E0137E8A}"/>
    <cellStyle name="Calculation 6 8 2 2 4" xfId="49742" xr:uid="{6B272FBC-C84A-4914-B00C-0563E7E1109C}"/>
    <cellStyle name="Calculation 6 8 2 3" xfId="10865" xr:uid="{4D3CAE7B-A632-4EE3-9905-1121389AFDFB}"/>
    <cellStyle name="Calculation 6 8 2 3 2" xfId="19854" xr:uid="{EF9B32B2-E816-4F2E-ADD8-01B9F9753B69}"/>
    <cellStyle name="Calculation 6 8 2 3 2 2" xfId="23373" xr:uid="{775C5395-D897-4227-B57B-E1486B235FD7}"/>
    <cellStyle name="Calculation 6 8 2 3 2 3" xfId="58252" xr:uid="{C0CC3BE0-3012-4E80-8AF1-A207ED5855C8}"/>
    <cellStyle name="Calculation 6 8 2 3 3" xfId="35376" xr:uid="{DEE0D8FF-D5CB-49A6-8E74-E882A8909E63}"/>
    <cellStyle name="Calculation 6 8 2 3 4" xfId="51470" xr:uid="{CC88F787-02FB-4577-93F6-119D00878B7A}"/>
    <cellStyle name="Calculation 6 8 2 4" xfId="14631" xr:uid="{DF11C335-C725-495D-AB16-D344E17FAD80}"/>
    <cellStyle name="Calculation 6 8 2 4 2" xfId="39525" xr:uid="{6295B13F-6A39-49E7-965A-C31FB4BC355C}"/>
    <cellStyle name="Calculation 6 8 2 4 2 2" xfId="54660" xr:uid="{6B4B4A78-5DF2-4D53-B7B0-5CCB7AA6322A}"/>
    <cellStyle name="Calculation 6 8 2 4 3" xfId="47859" xr:uid="{C1CB0CBC-7734-451D-B0EE-7B26BEE04CF8}"/>
    <cellStyle name="Calculation 6 8 2 5" xfId="26807" xr:uid="{F80747D0-166F-4B21-8939-891BA8DAD217}"/>
    <cellStyle name="Calculation 6 8 2 5 2" xfId="53028" xr:uid="{585BA15C-BFF1-45AC-BBF4-FB0C47C87878}"/>
    <cellStyle name="Calculation 6 8 2 6" xfId="46245" xr:uid="{5642E21F-D3DC-4013-A5DE-D440D2B14966}"/>
    <cellStyle name="Calculation 6 8 3" xfId="3734" xr:uid="{45771980-92B6-45C2-8D47-70340FD9DAD4}"/>
    <cellStyle name="Calculation 6 8 3 2" xfId="43254" xr:uid="{7D22E5BF-31CE-4D4A-96F8-53A0D2311D12}"/>
    <cellStyle name="Calculation 6 8 3 2 2" xfId="56923" xr:uid="{349151AF-9B41-4271-B79C-19B42A84ECC4}"/>
    <cellStyle name="Calculation 6 8 3 2 3" xfId="50141" xr:uid="{FA297BF8-56DD-4FD3-B4FA-C7607E16BDC7}"/>
    <cellStyle name="Calculation 6 8 3 3" xfId="51099" xr:uid="{A1CE1465-80A1-45EA-BBF3-D7F412BFB162}"/>
    <cellStyle name="Calculation 6 8 3 3 2" xfId="57881" xr:uid="{1F8E7B12-D4F4-4FF0-8E30-583BB8E82C06}"/>
    <cellStyle name="Calculation 6 8 3 4" xfId="48258" xr:uid="{887EBD2C-269A-4C5E-A517-941A9D739D4F}"/>
    <cellStyle name="Calculation 6 8 3 4 2" xfId="55050" xr:uid="{A1716224-F0BD-418E-BE95-B19B0058155F}"/>
    <cellStyle name="Calculation 6 8 3 5" xfId="53350" xr:uid="{562DC5D6-6CDF-4433-B87A-B5ED3D1D4D3F}"/>
    <cellStyle name="Calculation 6 8 3 6" xfId="46644" xr:uid="{C7B46BF6-FCCA-4EDE-93EC-367D80F36B13}"/>
    <cellStyle name="Calculation 6 8 4" xfId="35044" xr:uid="{6EBE1DDB-A1AA-4652-9A0D-CAA88C5AA09F}"/>
    <cellStyle name="Calculation 6 8 4 2" xfId="56052" xr:uid="{B8EC66E3-FA7D-470B-B766-A7459250A0EE}"/>
    <cellStyle name="Calculation 6 8 4 3" xfId="49270" xr:uid="{6734927A-BB0A-4545-A99D-F79A30C527ED}"/>
    <cellStyle name="Calculation 6 8 5" xfId="44530" xr:uid="{50CC4627-7B49-4620-B36C-4116555A10C7}"/>
    <cellStyle name="Calculation 6 8 5 2" xfId="58296" xr:uid="{BA463B3D-18E7-4709-8798-32C03F28CA82}"/>
    <cellStyle name="Calculation 6 8 5 3" xfId="51514" xr:uid="{50381C78-339B-46AA-A4D3-2510082F8EC7}"/>
    <cellStyle name="Calculation 6 8 6" xfId="45736" xr:uid="{AF585D4D-5745-4D48-9DD0-077AA0872400}"/>
    <cellStyle name="Calculation 6 8 6 2" xfId="54212" xr:uid="{BEDC4BF7-C0A5-4B33-A71F-6D10598128DA}"/>
    <cellStyle name="Calculation 6 8 7" xfId="52765" xr:uid="{58F433B9-DEBB-4D59-A7FC-86F7200DC90D}"/>
    <cellStyle name="Calculation 6 9" xfId="1791" xr:uid="{CCE3463B-1A3F-4717-AE27-BBD52BBB17D1}"/>
    <cellStyle name="Calculation 6 9 2" xfId="6108" xr:uid="{ED47C172-7A70-489A-89A0-E1FF4B78E774}"/>
    <cellStyle name="Calculation 6 9 2 2" xfId="8694" xr:uid="{CBFB6C5F-D0F6-4B96-962B-AE17713DBB18}"/>
    <cellStyle name="Calculation 6 9 2 2 2" xfId="17683" xr:uid="{CB8541AE-2F55-4FBB-9654-38BD1A9387D8}"/>
    <cellStyle name="Calculation 6 9 2 2 2 2" xfId="24483" xr:uid="{358C97CB-A5F1-46B9-B6DE-A4E89772BBAE}"/>
    <cellStyle name="Calculation 6 9 2 2 2 3" xfId="56565" xr:uid="{6C1744B2-5EDA-4EB3-B540-9BEB123E1078}"/>
    <cellStyle name="Calculation 6 9 2 2 3" xfId="24022" xr:uid="{74D115A3-E4E6-4559-B375-7D0B13FB7C31}"/>
    <cellStyle name="Calculation 6 9 2 2 4" xfId="49783" xr:uid="{AF8C4B83-65A6-4BB0-A679-7FC15B66393B}"/>
    <cellStyle name="Calculation 6 9 2 3" xfId="11331" xr:uid="{A38EB8C1-2013-4730-AA74-82FC83482D62}"/>
    <cellStyle name="Calculation 6 9 2 3 2" xfId="20320" xr:uid="{7C3F4426-BD32-4276-B2ED-261E7C4A5857}"/>
    <cellStyle name="Calculation 6 9 2 3 2 2" xfId="27930" xr:uid="{35F59061-D03B-42D6-8CC6-081387112348}"/>
    <cellStyle name="Calculation 6 9 2 3 2 3" xfId="59060" xr:uid="{1981D294-2C85-41F4-B330-7F45C5DEFF02}"/>
    <cellStyle name="Calculation 6 9 2 3 3" xfId="43842" xr:uid="{8823AACD-5E4A-4686-A1CB-09641981E6EB}"/>
    <cellStyle name="Calculation 6 9 2 3 4" xfId="52279" xr:uid="{0F8A07C8-591D-4329-9EAB-81D0FB2518AB}"/>
    <cellStyle name="Calculation 6 9 2 4" xfId="15097" xr:uid="{B934D91E-31D6-441C-A4CD-58F81948CF2C}"/>
    <cellStyle name="Calculation 6 9 2 4 2" xfId="28553" xr:uid="{8C92DA17-603F-4D3E-B82A-C8FB9762A213}"/>
    <cellStyle name="Calculation 6 9 2 4 2 2" xfId="54698" xr:uid="{95FDA95F-4DF3-455B-9B9F-1090F91B5EE5}"/>
    <cellStyle name="Calculation 6 9 2 4 3" xfId="47900" xr:uid="{9A3222BE-1293-47F7-8161-2DDA82F2A9EA}"/>
    <cellStyle name="Calculation 6 9 2 5" xfId="33182" xr:uid="{678E8C9F-B2FA-48C8-BB4A-68261DFD8C11}"/>
    <cellStyle name="Calculation 6 9 2 5 2" xfId="53051" xr:uid="{94998395-0BA5-4100-BCD3-166E09A640E1}"/>
    <cellStyle name="Calculation 6 9 2 6" xfId="46286" xr:uid="{28DC5E39-03A9-4449-AB32-CD8F86790BDA}"/>
    <cellStyle name="Calculation 6 9 3" xfId="4228" xr:uid="{83399E74-FFCE-477B-A9E3-A2C765FEFEE9}"/>
    <cellStyle name="Calculation 6 9 3 2" xfId="30071" xr:uid="{2E0914B0-F8EF-47BB-8072-109DAA0214A5}"/>
    <cellStyle name="Calculation 6 9 3 2 2" xfId="56961" xr:uid="{FFBDF17D-1A57-422B-8498-2105B18C9B78}"/>
    <cellStyle name="Calculation 6 9 3 2 3" xfId="50179" xr:uid="{BFB5370A-580F-4338-9873-7C127319E9B0}"/>
    <cellStyle name="Calculation 6 9 3 3" xfId="50884" xr:uid="{ACF2C44B-4A0A-4F88-8CA1-B73C50C9E5B1}"/>
    <cellStyle name="Calculation 6 9 3 3 2" xfId="57666" xr:uid="{FE40384A-2FB3-4952-A3C3-DD605A7CAF14}"/>
    <cellStyle name="Calculation 6 9 3 4" xfId="48296" xr:uid="{0328A66B-47C6-4C87-8537-9579C6A31CC3}"/>
    <cellStyle name="Calculation 6 9 3 4 2" xfId="55088" xr:uid="{FD8ADF5B-66DD-4C06-9BFD-8DF01A037349}"/>
    <cellStyle name="Calculation 6 9 3 5" xfId="53388" xr:uid="{10186777-89F4-432D-AE62-809E5908C2FF}"/>
    <cellStyle name="Calculation 6 9 3 6" xfId="46682" xr:uid="{3A5EEAD6-F306-40BB-B355-AD3BE33EDD49}"/>
    <cellStyle name="Calculation 6 9 4" xfId="26024" xr:uid="{07C9879B-E316-46ED-9435-AEBBD4CE4DC2}"/>
    <cellStyle name="Calculation 6 9 4 2" xfId="56093" xr:uid="{8FA89E20-F672-4E10-81F0-E0E212BAC22B}"/>
    <cellStyle name="Calculation 6 9 4 3" xfId="49311" xr:uid="{4DD71C96-0A03-43D2-9EAB-9F8F19D89F2C}"/>
    <cellStyle name="Calculation 6 9 5" xfId="44513" xr:uid="{044966A9-2CB9-48C0-AD87-70D9B24D8AA0}"/>
    <cellStyle name="Calculation 6 9 5 2" xfId="57856" xr:uid="{6A985BF2-1DD2-4AF9-8999-B783BEA9743E}"/>
    <cellStyle name="Calculation 6 9 5 3" xfId="51074" xr:uid="{EBCDA87E-8B90-45DB-B96F-8AF2BF449C27}"/>
    <cellStyle name="Calculation 6 9 6" xfId="45777" xr:uid="{92FA36D0-48CA-44DE-8802-B8F3EF6838EE}"/>
    <cellStyle name="Calculation 6 9 6 2" xfId="54250" xr:uid="{80671634-6E21-4B3C-9743-8A4B38570A77}"/>
    <cellStyle name="Calculation 6 9 7" xfId="52788" xr:uid="{801C25FE-FF17-40E5-B273-B8989B33383F}"/>
    <cellStyle name="Calculation 7" xfId="102" xr:uid="{C4BF9F3C-1071-433C-B7C0-A024E089380D}"/>
    <cellStyle name="Calculation 7 10" xfId="1642" xr:uid="{0EFEA3E2-61FF-4DB9-8070-CD3FDFCB9C31}"/>
    <cellStyle name="Calculation 7 10 2" xfId="5976" xr:uid="{113B4168-AAF0-4F1D-B4DD-9B31A90DBB97}"/>
    <cellStyle name="Calculation 7 10 2 2" xfId="8562" xr:uid="{617ADFD4-F181-449A-9399-155FCC409EC9}"/>
    <cellStyle name="Calculation 7 10 2 2 2" xfId="17551" xr:uid="{2C1E92C0-452E-44AD-91CF-F34BF1399CC5}"/>
    <cellStyle name="Calculation 7 10 2 2 2 2" xfId="43072" xr:uid="{E5F39579-111F-4780-B6E7-D0F16E359FD4}"/>
    <cellStyle name="Calculation 7 10 2 2 3" xfId="22536" xr:uid="{310E5F2C-0057-47AF-862C-05D093DF6C13}"/>
    <cellStyle name="Calculation 7 10 2 3" xfId="11199" xr:uid="{E254C60A-7547-4FF5-B90F-D46BD66BCDB8}"/>
    <cellStyle name="Calculation 7 10 2 3 2" xfId="20188" xr:uid="{A52CB670-77F5-4D85-B920-2F543D377B10}"/>
    <cellStyle name="Calculation 7 10 2 3 2 2" xfId="32805" xr:uid="{14200523-6085-4314-95DF-C1114072E20B}"/>
    <cellStyle name="Calculation 7 10 2 3 3" xfId="41617" xr:uid="{25AEA123-9419-4F99-98BB-85BADD59FEAA}"/>
    <cellStyle name="Calculation 7 10 2 4" xfId="14965" xr:uid="{F58328A4-F47F-44EF-8174-DEF0D72D9CA0}"/>
    <cellStyle name="Calculation 7 10 2 4 2" xfId="33600" xr:uid="{69CF7920-8988-4371-98C9-92FCC5178F12}"/>
    <cellStyle name="Calculation 7 10 2 5" xfId="23961" xr:uid="{345D2DFA-4FCA-40E4-A5EA-52DD98F75510}"/>
    <cellStyle name="Calculation 7 10 3" xfId="4079" xr:uid="{7D3B97EA-55F7-4323-B04E-580B60725D8D}"/>
    <cellStyle name="Calculation 7 10 3 2" xfId="31916" xr:uid="{09A17ED7-857C-404A-B531-EB4CECFC5D1B}"/>
    <cellStyle name="Calculation 7 10 4" xfId="27557" xr:uid="{0031B6F1-2A54-4CF6-A0B2-3CA541ECD20E}"/>
    <cellStyle name="Calculation 7 11" xfId="2609" xr:uid="{D7BB8FCF-68EB-4A65-9585-C8BEE4C4CA7C}"/>
    <cellStyle name="Calculation 7 11 2" xfId="6850" xr:uid="{BCA70A51-7309-478A-81BE-4CD784CFA7C3}"/>
    <cellStyle name="Calculation 7 11 2 2" xfId="15839" xr:uid="{936B581F-EE07-4C61-BE13-A18E99832ED2}"/>
    <cellStyle name="Calculation 7 11 2 2 2" xfId="24349" xr:uid="{44B826D8-C721-4F08-894E-357CC699F984}"/>
    <cellStyle name="Calculation 7 11 2 3" xfId="26057" xr:uid="{5A105065-0FC8-4B92-BCAB-441B241C7D17}"/>
    <cellStyle name="Calculation 7 11 3" xfId="9420" xr:uid="{EB667FE0-4468-46F4-A2EF-3AE61C2B2F56}"/>
    <cellStyle name="Calculation 7 11 3 2" xfId="18409" xr:uid="{CDE01184-0545-48F7-B307-061613164756}"/>
    <cellStyle name="Calculation 7 11 3 2 2" xfId="42165" xr:uid="{8B7AF687-B9F0-44ED-A749-63F4C71A8894}"/>
    <cellStyle name="Calculation 7 11 3 3" xfId="38816" xr:uid="{E8F9CEC4-3986-4C55-933F-597151A07A8C}"/>
    <cellStyle name="Calculation 7 11 4" xfId="13463" xr:uid="{A754D491-B87B-4D1A-B0B8-CAE6B490493C}"/>
    <cellStyle name="Calculation 7 11 4 2" xfId="33536" xr:uid="{FEB0E0D4-C6E0-4CFF-9D6E-1E216E693DED}"/>
    <cellStyle name="Calculation 7 11 5" xfId="42411" xr:uid="{5A72B581-333D-42AF-B102-F42E52F9B017}"/>
    <cellStyle name="Calculation 7 12" xfId="6558" xr:uid="{F16231F0-354F-4884-953A-9A35BD285CB0}"/>
    <cellStyle name="Calculation 7 12 2" xfId="11775" xr:uid="{7C5778EE-2C2F-471D-A922-B761C44B358A}"/>
    <cellStyle name="Calculation 7 12 2 2" xfId="20764" xr:uid="{BD4F6F03-7AA8-4191-91FF-A1FE3C099458}"/>
    <cellStyle name="Calculation 7 12 2 2 2" xfId="38221" xr:uid="{8872FAF3-7EBE-4FD7-A3BD-3F9E195142E8}"/>
    <cellStyle name="Calculation 7 12 2 3" xfId="41514" xr:uid="{E8092786-7863-4A13-9359-FA9EFFB72CAE}"/>
    <cellStyle name="Calculation 7 12 3" xfId="15547" xr:uid="{0F4F92F9-6809-4940-8D12-5BF8A3D1B7E1}"/>
    <cellStyle name="Calculation 7 12 3 2" xfId="22112" xr:uid="{5335D0C8-7B70-460B-9B04-AB510A7C9044}"/>
    <cellStyle name="Calculation 7 12 4" xfId="38593" xr:uid="{F441010B-A976-4755-8E24-C8256E749A9F}"/>
    <cellStyle name="Calculation 7 13" xfId="9138" xr:uid="{91D8951F-2F3D-4C9E-A581-93F60D965E4E}"/>
    <cellStyle name="Calculation 7 13 2" xfId="18127" xr:uid="{07B46507-2013-4263-99A3-A91CD97D79BF}"/>
    <cellStyle name="Calculation 7 13 2 2" xfId="31640" xr:uid="{42DA8191-A937-459B-83F5-903E322F1492}"/>
    <cellStyle name="Calculation 7 13 3" xfId="25498" xr:uid="{13D26A40-2154-433A-9630-C501D20A4EE3}"/>
    <cellStyle name="Calculation 7 14" xfId="9704" xr:uid="{7949EA04-3C26-437F-9DDE-B6F183D2F481}"/>
    <cellStyle name="Calculation 7 14 2" xfId="18693" xr:uid="{B278BDDB-3446-4947-8B1E-BE55076849A3}"/>
    <cellStyle name="Calculation 7 14 2 2" xfId="40981" xr:uid="{CCC97A3F-8BBF-4417-84AE-DFCD0A0EDABC}"/>
    <cellStyle name="Calculation 7 14 3" xfId="40491" xr:uid="{DE00DF02-F927-4DA1-9349-89F71A40A57A}"/>
    <cellStyle name="Calculation 7 15" xfId="2262" xr:uid="{F2032D4A-1AF1-47C9-A0FC-4878DB09CBB9}"/>
    <cellStyle name="Calculation 7 15 2" xfId="42046" xr:uid="{AA2CC853-9A98-4497-8D9E-6BEEF9217ECB}"/>
    <cellStyle name="Calculation 7 16" xfId="13171" xr:uid="{228CD60D-DB5E-41E1-839D-31700CBD0FCB}"/>
    <cellStyle name="Calculation 7 16 2" xfId="40835" xr:uid="{F8771DD9-5108-4FE0-ADCF-EC25D5C4A6E3}"/>
    <cellStyle name="Calculation 7 17" xfId="24897" xr:uid="{D8F2D3DB-A288-4EF5-AC3E-6FC2916A7049}"/>
    <cellStyle name="Calculation 7 18" xfId="44228" xr:uid="{5E7C70DD-B34D-463A-BC47-5D239E28C5BB}"/>
    <cellStyle name="Calculation 7 19" xfId="45503" xr:uid="{74B97045-E3BE-40B4-ABAE-FDA427DE7F47}"/>
    <cellStyle name="Calculation 7 2" xfId="330" xr:uid="{E94F5848-F531-4E68-A1E8-B108F60ED082}"/>
    <cellStyle name="Calculation 7 2 10" xfId="6632" xr:uid="{56042CF8-FC30-45DA-9EC5-EE3933D4E3EC}"/>
    <cellStyle name="Calculation 7 2 10 2" xfId="11838" xr:uid="{21564002-68F6-411A-9E99-443E028E7C10}"/>
    <cellStyle name="Calculation 7 2 10 2 2" xfId="20827" xr:uid="{1E42C275-BD8E-43AC-93E4-B49A27415877}"/>
    <cellStyle name="Calculation 7 2 10 2 2 2" xfId="31905" xr:uid="{ECDF4425-FB83-4444-99AF-05E7754B7E7E}"/>
    <cellStyle name="Calculation 7 2 10 2 3" xfId="40528" xr:uid="{F9BF9ECB-279F-4F17-A6EB-F99BB501D382}"/>
    <cellStyle name="Calculation 7 2 10 3" xfId="15621" xr:uid="{1F689B4F-02A6-44BD-B1AF-9742D34C2BE8}"/>
    <cellStyle name="Calculation 7 2 10 3 2" xfId="23722" xr:uid="{D89C278F-E8D8-42BC-818F-B08DAE6F53E2}"/>
    <cellStyle name="Calculation 7 2 10 4" xfId="28987" xr:uid="{04E30E8D-5DDA-46E1-83C3-607D1648B8D5}"/>
    <cellStyle name="Calculation 7 2 11" xfId="9201" xr:uid="{D23BA386-4D99-46BF-83BB-A3FF08B1DCD0}"/>
    <cellStyle name="Calculation 7 2 11 2" xfId="18190" xr:uid="{8772D71D-3850-4191-8BC2-78CDA7CFC94A}"/>
    <cellStyle name="Calculation 7 2 11 2 2" xfId="42685" xr:uid="{AC66BB96-FFEB-415E-B354-E7B353FFB641}"/>
    <cellStyle name="Calculation 7 2 11 3" xfId="38280" xr:uid="{25EEE7F5-1BB2-4EA2-91F7-0CBCF3FFCA83}"/>
    <cellStyle name="Calculation 7 2 12" xfId="9800" xr:uid="{FDCB541B-3909-4E8D-9799-241110107072}"/>
    <cellStyle name="Calculation 7 2 12 2" xfId="18789" xr:uid="{67525166-3C5C-4AC1-83C6-3E0EB3B5020E}"/>
    <cellStyle name="Calculation 7 2 12 2 2" xfId="25101" xr:uid="{35FBB2D9-10A2-482E-933F-AFD8CEF688F2}"/>
    <cellStyle name="Calculation 7 2 12 3" xfId="32224" xr:uid="{226C7CCB-4DC7-4983-AB2F-7A56C9E8C699}"/>
    <cellStyle name="Calculation 7 2 13" xfId="2336" xr:uid="{E0B79535-3445-47D5-B522-3954255358A6}"/>
    <cellStyle name="Calculation 7 2 13 2" xfId="26367" xr:uid="{D5A5F88B-1B6A-4718-9BCA-D24CD5F9858C}"/>
    <cellStyle name="Calculation 7 2 14" xfId="13245" xr:uid="{596A9F4D-E396-46D9-8DBE-0510220DFD66}"/>
    <cellStyle name="Calculation 7 2 14 2" xfId="40100" xr:uid="{8297F1AB-6E9F-4E0D-9915-74468DE586F4}"/>
    <cellStyle name="Calculation 7 2 15" xfId="41015" xr:uid="{F4D32F53-E2A8-4B8F-99E0-99927151A81B}"/>
    <cellStyle name="Calculation 7 2 16" xfId="46018" xr:uid="{51371BD6-B888-457B-BD88-8D31BED75C63}"/>
    <cellStyle name="Calculation 7 2 2" xfId="462" xr:uid="{52E64AF2-F12E-417D-9801-03C8F3EC5CEE}"/>
    <cellStyle name="Calculation 7 2 2 10" xfId="9326" xr:uid="{615D735A-53CF-4047-BB39-7AB56E408127}"/>
    <cellStyle name="Calculation 7 2 2 10 2" xfId="18315" xr:uid="{935AF98E-42C4-4A74-9099-466CD466E06E}"/>
    <cellStyle name="Calculation 7 2 2 10 2 2" xfId="24135" xr:uid="{13599887-7C41-41F7-9608-F32E89799AAE}"/>
    <cellStyle name="Calculation 7 2 2 10 3" xfId="24628" xr:uid="{C586350E-402E-4987-8E50-447B44533658}"/>
    <cellStyle name="Calculation 7 2 2 11" xfId="12758" xr:uid="{947C07E5-7A67-4D05-8B10-E60565B078C1}"/>
    <cellStyle name="Calculation 7 2 2 11 2" xfId="21747" xr:uid="{AB33A31B-395C-4597-9A3C-4C54199AF97D}"/>
    <cellStyle name="Calculation 7 2 2 11 2 2" xfId="30623" xr:uid="{CF4E5276-C6F6-4DD4-B1A8-EB6B6E831D0A}"/>
    <cellStyle name="Calculation 7 2 2 11 3" xfId="31404" xr:uid="{262F7891-AD7A-4302-98E6-71486D68B2BD}"/>
    <cellStyle name="Calculation 7 2 2 12" xfId="2468" xr:uid="{54FDED7B-98BB-4C02-ABD8-8B73BE5A47FC}"/>
    <cellStyle name="Calculation 7 2 2 12 2" xfId="39640" xr:uid="{38C8BEBB-017C-4EB5-AC72-B11F17F09E47}"/>
    <cellStyle name="Calculation 7 2 2 13" xfId="13377" xr:uid="{5A39C959-F95A-434B-B692-144C6FD4D04C}"/>
    <cellStyle name="Calculation 7 2 2 13 2" xfId="25829" xr:uid="{6A4CE680-01F1-4E2C-8EA5-EB5271527C5A}"/>
    <cellStyle name="Calculation 7 2 2 14" xfId="32682" xr:uid="{6B8990B1-92F2-4881-BD05-594A8622E96B}"/>
    <cellStyle name="Calculation 7 2 2 15" xfId="49509" xr:uid="{EE0AC90D-4BCA-4F85-81EA-9F1BBF11EC43}"/>
    <cellStyle name="Calculation 7 2 2 2" xfId="811" xr:uid="{9CE3E2AB-BB8C-4393-B26B-0922C7A2108C}"/>
    <cellStyle name="Calculation 7 2 2 2 2" xfId="5180" xr:uid="{0234D1FE-EEE3-4F1B-A9F3-AFCAB6BC8AF8}"/>
    <cellStyle name="Calculation 7 2 2 2 2 2" xfId="7766" xr:uid="{B0CE8B1E-33EC-4D70-A072-675E4FEC2087}"/>
    <cellStyle name="Calculation 7 2 2 2 2 2 2" xfId="16755" xr:uid="{0AE7F56B-D488-4E38-BD69-01430ADC517D}"/>
    <cellStyle name="Calculation 7 2 2 2 2 2 2 2" xfId="41322" xr:uid="{83D0AF6C-EB70-4657-89CB-4CFA9BC7102A}"/>
    <cellStyle name="Calculation 7 2 2 2 2 2 3" xfId="22366" xr:uid="{5A55658F-9C2D-455E-8DA7-6603464E0D33}"/>
    <cellStyle name="Calculation 7 2 2 2 2 3" xfId="10403" xr:uid="{16A5D1F4-EBD9-4ACE-BD10-A6FA3EB3E696}"/>
    <cellStyle name="Calculation 7 2 2 2 2 3 2" xfId="19392" xr:uid="{1AE44B1D-E6E5-4D95-BDF0-FFAFA34FD960}"/>
    <cellStyle name="Calculation 7 2 2 2 2 3 2 2" xfId="25563" xr:uid="{B2E84066-27BD-4C7E-A0D4-3BC8DAAD2D0E}"/>
    <cellStyle name="Calculation 7 2 2 2 2 3 3" xfId="40113" xr:uid="{6762A476-8976-4A48-A9FE-38633CBD0490}"/>
    <cellStyle name="Calculation 7 2 2 2 2 4" xfId="14169" xr:uid="{D3A9BBFC-294F-4DA5-BA4E-A6660C2275FB}"/>
    <cellStyle name="Calculation 7 2 2 2 2 4 2" xfId="30867" xr:uid="{3A2173C4-33D4-4EB1-8EC3-6A4912FECE89}"/>
    <cellStyle name="Calculation 7 2 2 2 2 5" xfId="30887" xr:uid="{BE0DC9C7-4F94-4AAE-ACC7-28FE6688EE0B}"/>
    <cellStyle name="Calculation 7 2 2 2 3" xfId="3248" xr:uid="{9B21C7DB-1C56-4700-9BDC-219FC76A2516}"/>
    <cellStyle name="Calculation 7 2 2 2 3 2" xfId="42998" xr:uid="{B68C547F-B35D-4871-867E-ED905DE2D7DB}"/>
    <cellStyle name="Calculation 7 2 2 2 4" xfId="28827" xr:uid="{07BEC99F-85EF-4C32-A036-25B9D6D779C2}"/>
    <cellStyle name="Calculation 7 2 2 2 5" xfId="56291" xr:uid="{2A6FFF84-A5E1-407B-80AE-243D51FC84AD}"/>
    <cellStyle name="Calculation 7 2 2 3" xfId="1156" xr:uid="{307E3D2E-6A00-438B-BBD1-0F5D44EA2380}"/>
    <cellStyle name="Calculation 7 2 2 3 2" xfId="5501" xr:uid="{EFE14C8C-B1CE-4793-90C2-41C6A94014C6}"/>
    <cellStyle name="Calculation 7 2 2 3 2 2" xfId="8087" xr:uid="{33B3BE09-3DBB-4F77-92A0-78EC458082CF}"/>
    <cellStyle name="Calculation 7 2 2 3 2 2 2" xfId="17076" xr:uid="{99CD037C-9694-4172-A675-9B95D06EFC97}"/>
    <cellStyle name="Calculation 7 2 2 3 2 2 2 2" xfId="36019" xr:uid="{B6C74805-16A0-4BB3-8819-29C698287253}"/>
    <cellStyle name="Calculation 7 2 2 3 2 2 3" xfId="31170" xr:uid="{6411B077-8D03-47F1-AF2F-4A289A779B20}"/>
    <cellStyle name="Calculation 7 2 2 3 2 3" xfId="10724" xr:uid="{9C466EF3-2F2C-4473-BA48-BB36F85AD8F8}"/>
    <cellStyle name="Calculation 7 2 2 3 2 3 2" xfId="19713" xr:uid="{2A052873-E7E7-42F5-99B3-A6F85B1804BF}"/>
    <cellStyle name="Calculation 7 2 2 3 2 3 2 2" xfId="33572" xr:uid="{62F36EB5-0F87-448F-AD6F-2EB6AA3124F0}"/>
    <cellStyle name="Calculation 7 2 2 3 2 3 3" xfId="22531" xr:uid="{473B4A89-E959-4EE4-BDF0-7CAF91A4AEE3}"/>
    <cellStyle name="Calculation 7 2 2 3 2 4" xfId="14490" xr:uid="{F1153B93-BEE1-4BD1-BC9E-928008698D4C}"/>
    <cellStyle name="Calculation 7 2 2 3 2 4 2" xfId="35386" xr:uid="{0E2BEA9C-7AD2-4160-B742-5D1735321A1B}"/>
    <cellStyle name="Calculation 7 2 2 3 2 5" xfId="31285" xr:uid="{328589E1-AFAC-4847-A40A-34CDD90F96D8}"/>
    <cellStyle name="Calculation 7 2 2 3 3" xfId="3593" xr:uid="{3C7A136F-109D-46B3-A4BF-D15794A165A0}"/>
    <cellStyle name="Calculation 7 2 2 3 3 2" xfId="25954" xr:uid="{E9860A33-580C-4678-A8DF-D23C600C5451}"/>
    <cellStyle name="Calculation 7 2 2 3 4" xfId="40969" xr:uid="{D6F2D043-DF13-4EF8-B915-14C13C5CB36E}"/>
    <cellStyle name="Calculation 7 2 2 4" xfId="1500" xr:uid="{B85869A7-1F80-4EFD-BDF8-C0C24C909060}"/>
    <cellStyle name="Calculation 7 2 2 4 2" xfId="5845" xr:uid="{7A25CA2B-3D60-44C5-933C-96C698503716}"/>
    <cellStyle name="Calculation 7 2 2 4 2 2" xfId="8431" xr:uid="{9B9B85C5-067B-4FB4-B063-42B623F5FE39}"/>
    <cellStyle name="Calculation 7 2 2 4 2 2 2" xfId="17420" xr:uid="{1F2551FE-155F-413E-BD0D-8BC2E6232D6E}"/>
    <cellStyle name="Calculation 7 2 2 4 2 2 2 2" xfId="25855" xr:uid="{85AD0D30-2DC7-48F6-AA29-21D084F4400C}"/>
    <cellStyle name="Calculation 7 2 2 4 2 2 3" xfId="36010" xr:uid="{7351927D-8A50-4A57-B1DD-7EEF538B8768}"/>
    <cellStyle name="Calculation 7 2 2 4 2 3" xfId="11068" xr:uid="{CBE9984F-04BB-48FC-8932-DADF50CFE3E2}"/>
    <cellStyle name="Calculation 7 2 2 4 2 3 2" xfId="20057" xr:uid="{34319AE6-85A1-471C-856B-40053C1DC3FF}"/>
    <cellStyle name="Calculation 7 2 2 4 2 3 2 2" xfId="42328" xr:uid="{22804B31-C735-405F-8939-2685C8AB724D}"/>
    <cellStyle name="Calculation 7 2 2 4 2 3 3" xfId="37838" xr:uid="{570A22EA-0E5C-4F02-A2D9-4ADF1B12A841}"/>
    <cellStyle name="Calculation 7 2 2 4 2 4" xfId="14834" xr:uid="{A95E2093-2C00-4841-9CF8-C1F7EC5452DC}"/>
    <cellStyle name="Calculation 7 2 2 4 2 4 2" xfId="36745" xr:uid="{FD5249B4-5925-46D7-BE00-4792C5D00999}"/>
    <cellStyle name="Calculation 7 2 2 4 2 5" xfId="36419" xr:uid="{F3ED20B8-8C41-4E00-AE59-673412C132AF}"/>
    <cellStyle name="Calculation 7 2 2 4 3" xfId="3937" xr:uid="{B6D6F427-9657-448B-A0E2-FE2A05CCE4CF}"/>
    <cellStyle name="Calculation 7 2 2 4 3 2" xfId="40673" xr:uid="{5711DEDD-CC41-4FB1-BF8D-4FEBBFC6806A}"/>
    <cellStyle name="Calculation 7 2 2 4 4" xfId="32965" xr:uid="{5C3593CD-5873-43B7-8ADC-B8D28B65FBF5}"/>
    <cellStyle name="Calculation 7 2 2 5" xfId="893" xr:uid="{67D2109D-92FD-4828-B223-DF388395DB20}"/>
    <cellStyle name="Calculation 7 2 2 5 2" xfId="5262" xr:uid="{C7D59758-E7FA-40AB-ABE4-A9919F2A357C}"/>
    <cellStyle name="Calculation 7 2 2 5 2 2" xfId="7848" xr:uid="{C135CCC7-39FF-4926-9C94-33013A8778E6}"/>
    <cellStyle name="Calculation 7 2 2 5 2 2 2" xfId="16837" xr:uid="{2190250F-72B5-40C7-9DC6-03615033687F}"/>
    <cellStyle name="Calculation 7 2 2 5 2 2 2 2" xfId="23597" xr:uid="{F16C2EBE-4992-4B0C-B175-F38A6F6CAD77}"/>
    <cellStyle name="Calculation 7 2 2 5 2 2 3" xfId="30080" xr:uid="{46CE0306-9ED9-4527-94F1-CC6ECFFDF9F2}"/>
    <cellStyle name="Calculation 7 2 2 5 2 3" xfId="10485" xr:uid="{E25DA3E4-DC0B-4BBB-B7BA-4A65F6E9F71D}"/>
    <cellStyle name="Calculation 7 2 2 5 2 3 2" xfId="19474" xr:uid="{E459F2F3-28A9-4E15-B66D-1F7CC7B05CDE}"/>
    <cellStyle name="Calculation 7 2 2 5 2 3 2 2" xfId="31817" xr:uid="{4128399F-630C-4341-8D75-67B12649FC27}"/>
    <cellStyle name="Calculation 7 2 2 5 2 3 3" xfId="31147" xr:uid="{20148DA6-B0AE-46E0-8C76-A14E4A66F8C2}"/>
    <cellStyle name="Calculation 7 2 2 5 2 4" xfId="14251" xr:uid="{5C8C1FBF-B12E-4964-A02C-8ADEFDC24D4D}"/>
    <cellStyle name="Calculation 7 2 2 5 2 4 2" xfId="39929" xr:uid="{01F98652-6FBB-4A70-BB35-F32DC66ACE80}"/>
    <cellStyle name="Calculation 7 2 2 5 2 5" xfId="38267" xr:uid="{002A3AE6-26D2-41A8-8A13-43B9A613A702}"/>
    <cellStyle name="Calculation 7 2 2 5 3" xfId="3330" xr:uid="{3F09DAFD-09B6-476D-9C65-FEF08B9078F2}"/>
    <cellStyle name="Calculation 7 2 2 5 3 2" xfId="37416" xr:uid="{FB0F7508-5655-468B-A2FA-C90C183E5AAA}"/>
    <cellStyle name="Calculation 7 2 2 5 4" xfId="39387" xr:uid="{0C614420-F087-40FD-BAD2-6E828B428F4E}"/>
    <cellStyle name="Calculation 7 2 2 6" xfId="2119" xr:uid="{920FB143-18E4-4653-A297-AB6C02A59529}"/>
    <cellStyle name="Calculation 7 2 2 6 2" xfId="6420" xr:uid="{E2099155-5309-4482-BFC7-1BA6FB6F293F}"/>
    <cellStyle name="Calculation 7 2 2 6 2 2" xfId="9006" xr:uid="{CB2BB651-0860-4485-B149-F1024D3939A5}"/>
    <cellStyle name="Calculation 7 2 2 6 2 2 2" xfId="17995" xr:uid="{707CB0FD-4367-4C63-8812-6758A0923045}"/>
    <cellStyle name="Calculation 7 2 2 6 2 2 2 2" xfId="22259" xr:uid="{181F8792-0C22-4E4B-92CF-58A0E3BBB4A2}"/>
    <cellStyle name="Calculation 7 2 2 6 2 2 3" xfId="34453" xr:uid="{ABFE6BCE-CD74-4DE0-A281-282768206745}"/>
    <cellStyle name="Calculation 7 2 2 6 2 3" xfId="11643" xr:uid="{0CBF5D6E-5683-4196-9AD2-CD32A589E6A0}"/>
    <cellStyle name="Calculation 7 2 2 6 2 3 2" xfId="20632" xr:uid="{9F2E1E4A-FCA2-436A-A341-DE2777E55F4A}"/>
    <cellStyle name="Calculation 7 2 2 6 2 3 2 2" xfId="36250" xr:uid="{33FEE5D2-349A-4298-8165-8CE39AB11F06}"/>
    <cellStyle name="Calculation 7 2 2 6 2 3 3" xfId="24294" xr:uid="{C966F2D3-5C1C-4DAA-B67A-197D36420482}"/>
    <cellStyle name="Calculation 7 2 2 6 2 4" xfId="15409" xr:uid="{42879E38-97C2-4E5C-807C-28C2B1C12C8D}"/>
    <cellStyle name="Calculation 7 2 2 6 2 4 2" xfId="30584" xr:uid="{FA64F46F-8B23-4483-9DD4-9AFC6FD14F48}"/>
    <cellStyle name="Calculation 7 2 2 6 2 5" xfId="39668" xr:uid="{ACF8958D-2B40-4121-B511-387BE1E90019}"/>
    <cellStyle name="Calculation 7 2 2 6 3" xfId="4556" xr:uid="{15094DD8-5ED0-4165-8D71-FA6A9BE77FD2}"/>
    <cellStyle name="Calculation 7 2 2 6 3 2" xfId="30285" xr:uid="{82B42BC5-7C29-4F0C-A918-DC3B934457A7}"/>
    <cellStyle name="Calculation 7 2 2 6 4" xfId="31915" xr:uid="{9295D6D8-9DE1-4B56-A15E-9DB0B0D0111C}"/>
    <cellStyle name="Calculation 7 2 2 7" xfId="2929" xr:uid="{C80CF51E-1545-4507-8D77-25DB6F72C891}"/>
    <cellStyle name="Calculation 7 2 2 7 2" xfId="7079" xr:uid="{EDADE62E-2C8A-4886-A95E-56F831916F93}"/>
    <cellStyle name="Calculation 7 2 2 7 2 2" xfId="12205" xr:uid="{CF992035-56AA-41D7-8559-3D82566EB531}"/>
    <cellStyle name="Calculation 7 2 2 7 2 2 2" xfId="21194" xr:uid="{04612AC3-3F80-452C-B9E8-AC5953B09A68}"/>
    <cellStyle name="Calculation 7 2 2 7 2 2 2 2" xfId="32462" xr:uid="{43DB6287-6DF8-483F-BBEF-7441F7982EE5}"/>
    <cellStyle name="Calculation 7 2 2 7 2 2 3" xfId="30745" xr:uid="{43A69FB4-7425-481D-A82B-0B44028AE2D1}"/>
    <cellStyle name="Calculation 7 2 2 7 2 3" xfId="12999" xr:uid="{071660E2-9491-4465-B0B6-F46CF43ED198}"/>
    <cellStyle name="Calculation 7 2 2 7 2 3 2" xfId="21988" xr:uid="{89AA68CB-DE34-4990-88FC-2F21DC67DABB}"/>
    <cellStyle name="Calculation 7 2 2 7 2 3 2 2" xfId="28069" xr:uid="{05E403FF-1087-4A46-933E-D569E73B4F48}"/>
    <cellStyle name="Calculation 7 2 2 7 2 3 3" xfId="24491" xr:uid="{DB4A1461-5A19-459D-BFFD-4C6CBB3BA050}"/>
    <cellStyle name="Calculation 7 2 2 7 2 4" xfId="16068" xr:uid="{3D6E61A8-34F7-4FBB-9718-28EC08AA2764}"/>
    <cellStyle name="Calculation 7 2 2 7 2 4 2" xfId="26980" xr:uid="{AF4C5C60-E8F9-4BB0-9766-52D1950408A7}"/>
    <cellStyle name="Calculation 7 2 2 7 2 5" xfId="32483" xr:uid="{993E67C6-AE46-4357-970F-197981FE9F92}"/>
    <cellStyle name="Calculation 7 2 2 7 3" xfId="9642" xr:uid="{D2B8E2FF-1116-4E86-B1E4-31C817506D77}"/>
    <cellStyle name="Calculation 7 2 2 7 3 2" xfId="18631" xr:uid="{7669FAEA-68B5-4832-B835-0397FD63E866}"/>
    <cellStyle name="Calculation 7 2 2 7 3 2 2" xfId="33422" xr:uid="{17BB4E8E-4691-4B70-8DC6-547938A995E8}"/>
    <cellStyle name="Calculation 7 2 2 7 3 3" xfId="29317" xr:uid="{AE0AE715-7C5A-40D8-B8F5-FE35ED42E19C}"/>
    <cellStyle name="Calculation 7 2 2 7 4" xfId="38049" xr:uid="{E90321F9-CA5F-494A-842B-C8AFA0EF02D4}"/>
    <cellStyle name="Calculation 7 2 2 8" xfId="4856" xr:uid="{F66081D8-A1BC-4125-AD28-1BFBBC728B0F}"/>
    <cellStyle name="Calculation 7 2 2 8 2" xfId="7442" xr:uid="{18AF3881-9E9A-488B-B865-C693208024D3}"/>
    <cellStyle name="Calculation 7 2 2 8 2 2" xfId="16431" xr:uid="{D5E5E067-34EB-4321-AD6B-483D32634C2B}"/>
    <cellStyle name="Calculation 7 2 2 8 2 2 2" xfId="35279" xr:uid="{DE94B60B-7C85-49C6-881F-81E21D47E02F}"/>
    <cellStyle name="Calculation 7 2 2 8 2 3" xfId="28251" xr:uid="{DBB31E4F-ABAC-44F1-8ADF-4A8973533CED}"/>
    <cellStyle name="Calculation 7 2 2 8 3" xfId="10079" xr:uid="{AA5AE7C4-9D6D-4701-BF91-2E92228D3EFE}"/>
    <cellStyle name="Calculation 7 2 2 8 3 2" xfId="19068" xr:uid="{38649F64-835C-481F-921D-FBD3F332452D}"/>
    <cellStyle name="Calculation 7 2 2 8 3 2 2" xfId="40118" xr:uid="{D1769D67-A364-4921-A68C-D1574B2BC83F}"/>
    <cellStyle name="Calculation 7 2 2 8 3 3" xfId="40108" xr:uid="{37CF5E77-532C-475C-8884-0E10EEA4BF5A}"/>
    <cellStyle name="Calculation 7 2 2 8 4" xfId="13845" xr:uid="{0F58A381-3E91-43C5-9B35-23937B58CB56}"/>
    <cellStyle name="Calculation 7 2 2 8 4 2" xfId="34088" xr:uid="{39F2A962-8C99-451E-881D-331D947EF05C}"/>
    <cellStyle name="Calculation 7 2 2 8 5" xfId="38632" xr:uid="{7BCEF6E2-E551-424A-ADDF-55C82431B401}"/>
    <cellStyle name="Calculation 7 2 2 9" xfId="6764" xr:uid="{7E4D93FF-8101-4425-B10C-4AAF534425FF}"/>
    <cellStyle name="Calculation 7 2 2 9 2" xfId="11963" xr:uid="{C49264F3-2EFF-4003-9806-09C7440C890F}"/>
    <cellStyle name="Calculation 7 2 2 9 2 2" xfId="20952" xr:uid="{CFF5F854-4B7D-43DD-BE48-E3C771F61BEA}"/>
    <cellStyle name="Calculation 7 2 2 9 2 2 2" xfId="42358" xr:uid="{7A12ADA1-444D-411B-964B-6A723F75A60C}"/>
    <cellStyle name="Calculation 7 2 2 9 2 3" xfId="35743" xr:uid="{F77D273D-5637-461B-9E10-EE35B6475102}"/>
    <cellStyle name="Calculation 7 2 2 9 3" xfId="15753" xr:uid="{A940C0B4-FA33-4D8A-89DF-1A7A2F8C0C0B}"/>
    <cellStyle name="Calculation 7 2 2 9 3 2" xfId="40872" xr:uid="{9313696E-F600-4E8A-845D-3B653CABFA22}"/>
    <cellStyle name="Calculation 7 2 2 9 4" xfId="39992" xr:uid="{BAF5FA36-B5AB-4EFD-9891-4ED658EB57B8}"/>
    <cellStyle name="Calculation 7 2 3" xfId="679" xr:uid="{7279C86A-4883-4D14-A5FD-D0914DF90CF7}"/>
    <cellStyle name="Calculation 7 2 3 2" xfId="5055" xr:uid="{94452880-CC7E-4010-8331-051C7BF6A570}"/>
    <cellStyle name="Calculation 7 2 3 2 2" xfId="7641" xr:uid="{E7ACF3E0-27F4-4A98-ABAA-41974B49E5C2}"/>
    <cellStyle name="Calculation 7 2 3 2 2 2" xfId="16630" xr:uid="{66370BBE-7ECE-4723-9356-3BA375C98EF1}"/>
    <cellStyle name="Calculation 7 2 3 2 2 2 2" xfId="32168" xr:uid="{0C08E995-36BC-4251-A42E-E1F352FD5557}"/>
    <cellStyle name="Calculation 7 2 3 2 2 3" xfId="33274" xr:uid="{397716A9-A3B8-4D44-BC98-3453919B76D5}"/>
    <cellStyle name="Calculation 7 2 3 2 3" xfId="10278" xr:uid="{C79A77FE-A443-445C-A0A9-7DD14C1D89F1}"/>
    <cellStyle name="Calculation 7 2 3 2 3 2" xfId="19267" xr:uid="{3C5A11AA-0C59-4A1A-84EA-F8F29B9C8546}"/>
    <cellStyle name="Calculation 7 2 3 2 3 2 2" xfId="27950" xr:uid="{25A9C5C3-58A9-4D97-A341-AEA122335879}"/>
    <cellStyle name="Calculation 7 2 3 2 3 3" xfId="41369" xr:uid="{A539885F-111B-4FB5-BE4B-29F598AD5B70}"/>
    <cellStyle name="Calculation 7 2 3 2 4" xfId="14044" xr:uid="{524E52BF-50CF-4ECB-988C-9CEF719BB6D9}"/>
    <cellStyle name="Calculation 7 2 3 2 4 2" xfId="33524" xr:uid="{37EF68A0-B47C-4F01-994C-4DDC6C63A96F}"/>
    <cellStyle name="Calculation 7 2 3 2 5" xfId="39237" xr:uid="{3D257960-81C5-43D5-B2A5-6BBC3286292F}"/>
    <cellStyle name="Calculation 7 2 3 2 6" xfId="58512" xr:uid="{4AFB5697-EEA9-49DB-9ABD-E5CEBDBF054F}"/>
    <cellStyle name="Calculation 7 2 3 3" xfId="3116" xr:uid="{827826AC-BEEC-4767-9C07-099C44CD1B7E}"/>
    <cellStyle name="Calculation 7 2 3 3 2" xfId="40977" xr:uid="{758C2BD6-D165-4548-92AD-1FA5F73D373E}"/>
    <cellStyle name="Calculation 7 2 3 4" xfId="37729" xr:uid="{7EB35912-3681-4BE0-9D62-DA6F6BB17464}"/>
    <cellStyle name="Calculation 7 2 3 5" xfId="51731" xr:uid="{47C4BB11-6A81-430D-80EE-89A1516DE95D}"/>
    <cellStyle name="Calculation 7 2 4" xfId="1024" xr:uid="{D4CB3B48-52F8-4235-B56B-F4BD9EDC2789}"/>
    <cellStyle name="Calculation 7 2 4 2" xfId="5376" xr:uid="{D095034D-DF89-40AB-B9FF-2F59E094BDEF}"/>
    <cellStyle name="Calculation 7 2 4 2 2" xfId="7962" xr:uid="{37FE01C0-91FD-4F9E-9669-36D3B53F4D5E}"/>
    <cellStyle name="Calculation 7 2 4 2 2 2" xfId="16951" xr:uid="{F539BE75-ABFC-4010-887B-18637AD21B8A}"/>
    <cellStyle name="Calculation 7 2 4 2 2 2 2" xfId="37041" xr:uid="{593F75DA-D507-4953-AC6D-E4429A021AE8}"/>
    <cellStyle name="Calculation 7 2 4 2 2 3" xfId="22578" xr:uid="{1C828AE6-B882-4051-B6E6-88B8198C8B11}"/>
    <cellStyle name="Calculation 7 2 4 2 3" xfId="10599" xr:uid="{F1549A54-85B5-4FE2-806C-B5B4BD5C47B4}"/>
    <cellStyle name="Calculation 7 2 4 2 3 2" xfId="19588" xr:uid="{0BAF23F8-4AE0-4AF7-9345-20A8520D9FEE}"/>
    <cellStyle name="Calculation 7 2 4 2 3 2 2" xfId="38203" xr:uid="{D5F6EFE7-4229-4A31-B1AE-71B07206EBAD}"/>
    <cellStyle name="Calculation 7 2 4 2 3 3" xfId="35608" xr:uid="{4325A7F8-6DFF-4B70-A2F3-298887303413}"/>
    <cellStyle name="Calculation 7 2 4 2 4" xfId="14365" xr:uid="{09AB31DC-2FDE-4509-B836-E73B1BE6740F}"/>
    <cellStyle name="Calculation 7 2 4 2 4 2" xfId="27684" xr:uid="{79BD1218-2B13-4475-888B-A7CB19950B1D}"/>
    <cellStyle name="Calculation 7 2 4 2 5" xfId="27159" xr:uid="{4BA466EA-53F5-42AE-80BB-64F755594B71}"/>
    <cellStyle name="Calculation 7 2 4 2 6" xfId="54436" xr:uid="{C0BCFD14-9053-4404-9AB1-5FEB720BAD2F}"/>
    <cellStyle name="Calculation 7 2 4 3" xfId="3461" xr:uid="{2BD7E58A-5B82-4E8E-9BE9-992C87932F91}"/>
    <cellStyle name="Calculation 7 2 4 3 2" xfId="42348" xr:uid="{E944026F-2DDE-4336-AC66-4FBE1458047C}"/>
    <cellStyle name="Calculation 7 2 4 4" xfId="42277" xr:uid="{6B68370D-9EAC-4A6C-8D7F-9C02C18BEB06}"/>
    <cellStyle name="Calculation 7 2 4 5" xfId="47626" xr:uid="{0C6888B0-159A-449F-825D-CD9BBB33BCAC}"/>
    <cellStyle name="Calculation 7 2 5" xfId="1368" xr:uid="{B5A1169D-1049-4EFA-8CDC-648684E167D8}"/>
    <cellStyle name="Calculation 7 2 5 2" xfId="5713" xr:uid="{D792C836-94F5-4C02-83A1-A9C2CAFF9024}"/>
    <cellStyle name="Calculation 7 2 5 2 2" xfId="8299" xr:uid="{5D6CA786-FB75-4030-92FA-0140B01EFD4B}"/>
    <cellStyle name="Calculation 7 2 5 2 2 2" xfId="17288" xr:uid="{DFDD81C9-456E-40F4-9F19-A835443D2233}"/>
    <cellStyle name="Calculation 7 2 5 2 2 2 2" xfId="36412" xr:uid="{CCBCBB74-FFDA-4C48-AFEF-9905EDA01864}"/>
    <cellStyle name="Calculation 7 2 5 2 2 3" xfId="33714" xr:uid="{80ABC702-3ABD-410A-99F1-84773296BDF4}"/>
    <cellStyle name="Calculation 7 2 5 2 3" xfId="10936" xr:uid="{4E7260B6-5E62-4FA6-BF7E-95CC62C9A8A9}"/>
    <cellStyle name="Calculation 7 2 5 2 3 2" xfId="19925" xr:uid="{1346E8FB-7813-424A-B720-ABB494FF7BA6}"/>
    <cellStyle name="Calculation 7 2 5 2 3 2 2" xfId="37291" xr:uid="{40001048-9FE9-482F-BCA8-B85E55CA9641}"/>
    <cellStyle name="Calculation 7 2 5 2 3 3" xfId="22443" xr:uid="{3E2A0356-030E-43AD-883F-174F9AB81BEB}"/>
    <cellStyle name="Calculation 7 2 5 2 4" xfId="14702" xr:uid="{DC140790-F4CD-42C7-99B6-19E3B705D862}"/>
    <cellStyle name="Calculation 7 2 5 2 4 2" xfId="41434" xr:uid="{EB56497A-B661-4DEF-A040-66D89B8FE555}"/>
    <cellStyle name="Calculation 7 2 5 2 5" xfId="43403" xr:uid="{C3C6DBDE-DCE3-4B81-B053-E61EA6FFF9CE}"/>
    <cellStyle name="Calculation 7 2 5 3" xfId="3805" xr:uid="{9D3D5DD5-ACA5-4810-8AA8-280F2A739356}"/>
    <cellStyle name="Calculation 7 2 5 3 2" xfId="24350" xr:uid="{14B904DD-A523-4323-BD83-95EF0077C830}"/>
    <cellStyle name="Calculation 7 2 5 4" xfId="41294" xr:uid="{DA0650D9-0137-440A-AD87-708BDC5BF884}"/>
    <cellStyle name="Calculation 7 2 5 5" xfId="52898" xr:uid="{F6142865-D4CC-4CAA-BC2E-D635A8FCCA9F}"/>
    <cellStyle name="Calculation 7 2 6" xfId="1772" xr:uid="{871EF6D3-DFEB-4286-B147-289331312FEE}"/>
    <cellStyle name="Calculation 7 2 6 2" xfId="6092" xr:uid="{CBF1541F-81DD-4E7E-8D14-EEA9B662D869}"/>
    <cellStyle name="Calculation 7 2 6 2 2" xfId="8678" xr:uid="{36EB641C-E279-4837-97CA-79B332DC52A3}"/>
    <cellStyle name="Calculation 7 2 6 2 2 2" xfId="17667" xr:uid="{0DE70F35-65AD-4717-8FFB-A143C7366BBE}"/>
    <cellStyle name="Calculation 7 2 6 2 2 2 2" xfId="33108" xr:uid="{2415B468-B14B-4F2C-875C-14C2238AC51F}"/>
    <cellStyle name="Calculation 7 2 6 2 2 3" xfId="35943" xr:uid="{37974B18-C1DC-40DE-981B-9632ECDCB17B}"/>
    <cellStyle name="Calculation 7 2 6 2 3" xfId="11315" xr:uid="{108405FE-00EE-41F1-A857-253C38DA5E1D}"/>
    <cellStyle name="Calculation 7 2 6 2 3 2" xfId="20304" xr:uid="{937C6E87-6777-46EC-BC3F-FA8C7A875C8D}"/>
    <cellStyle name="Calculation 7 2 6 2 3 2 2" xfId="40400" xr:uid="{1FC1D309-ED12-4C46-A6A8-0FF86B798685}"/>
    <cellStyle name="Calculation 7 2 6 2 3 3" xfId="27241" xr:uid="{FDEB97C7-4BF2-478F-8858-DE9F09CA855A}"/>
    <cellStyle name="Calculation 7 2 6 2 4" xfId="15081" xr:uid="{9BEB20DC-1B30-47A6-B321-7795BEA1C4AA}"/>
    <cellStyle name="Calculation 7 2 6 2 4 2" xfId="33471" xr:uid="{F9AA2D4F-C351-4F2C-A508-29705156D374}"/>
    <cellStyle name="Calculation 7 2 6 2 5" xfId="39442" xr:uid="{483A21B6-BB24-4DF5-9D5B-E0E65260B15C}"/>
    <cellStyle name="Calculation 7 2 6 3" xfId="4209" xr:uid="{C73A6D12-6D47-4838-8F13-A868C10FBA5C}"/>
    <cellStyle name="Calculation 7 2 6 3 2" xfId="29941" xr:uid="{3D122455-4985-4FEA-8795-2EA670876BAA}"/>
    <cellStyle name="Calculation 7 2 6 4" xfId="25859" xr:uid="{6A9ED329-B9CD-49A2-9643-8CB3A4CC9DCA}"/>
    <cellStyle name="Calculation 7 2 7" xfId="1987" xr:uid="{647210D8-72D0-4181-8600-C7BE465A8AC3}"/>
    <cellStyle name="Calculation 7 2 7 2" xfId="6295" xr:uid="{920CD1DD-D8C8-40B2-80AB-2A661C754AB2}"/>
    <cellStyle name="Calculation 7 2 7 2 2" xfId="8881" xr:uid="{3F42969E-0D23-44AF-A1F4-C680055754CC}"/>
    <cellStyle name="Calculation 7 2 7 2 2 2" xfId="17870" xr:uid="{901BC0FA-F74F-49A0-A24E-320D4673345B}"/>
    <cellStyle name="Calculation 7 2 7 2 2 2 2" xfId="33896" xr:uid="{D613AA4E-9EF9-4CA8-951B-3F905380C1CA}"/>
    <cellStyle name="Calculation 7 2 7 2 2 3" xfId="38256" xr:uid="{F5BEED5E-DB2F-4E9E-9307-7150491C5157}"/>
    <cellStyle name="Calculation 7 2 7 2 3" xfId="11518" xr:uid="{57863754-041A-47C9-891F-7871B59935F6}"/>
    <cellStyle name="Calculation 7 2 7 2 3 2" xfId="20507" xr:uid="{96F6C06E-F96B-4D22-94E1-E227E024775B}"/>
    <cellStyle name="Calculation 7 2 7 2 3 2 2" xfId="24901" xr:uid="{52F7E49A-A036-441E-B2D4-5F0A04268E89}"/>
    <cellStyle name="Calculation 7 2 7 2 3 3" xfId="22985" xr:uid="{B0204933-1673-4683-9C4C-DAE87382EA26}"/>
    <cellStyle name="Calculation 7 2 7 2 4" xfId="15284" xr:uid="{AE6B9F37-A849-4AF0-961B-29A536320529}"/>
    <cellStyle name="Calculation 7 2 7 2 4 2" xfId="39150" xr:uid="{55D653B3-02FC-4164-B3A6-1CBD6E628D91}"/>
    <cellStyle name="Calculation 7 2 7 2 5" xfId="37680" xr:uid="{603C94A3-5AE8-44D9-8B12-4A7A57E43AB8}"/>
    <cellStyle name="Calculation 7 2 7 3" xfId="4424" xr:uid="{06ADFD5D-AFF6-4691-84FB-16E8029EA8E0}"/>
    <cellStyle name="Calculation 7 2 7 3 2" xfId="26029" xr:uid="{178BBB79-6B15-4E1D-B417-69EF193AE340}"/>
    <cellStyle name="Calculation 7 2 7 4" xfId="41463" xr:uid="{D49F1B26-DD6C-4754-96D4-37E510CECB8A}"/>
    <cellStyle name="Calculation 7 2 8" xfId="2798" xr:uid="{EFE50E9B-102D-4C81-9641-2D3A85FD9CE8}"/>
    <cellStyle name="Calculation 7 2 8 2" xfId="6948" xr:uid="{261D01A0-1F40-444F-83A9-3C36F79A0758}"/>
    <cellStyle name="Calculation 7 2 8 2 2" xfId="12077" xr:uid="{79F6CFBA-7E9B-4E93-8E48-C7D3B0355565}"/>
    <cellStyle name="Calculation 7 2 8 2 2 2" xfId="21066" xr:uid="{450F4762-5F80-4D48-BF69-FB275E972233}"/>
    <cellStyle name="Calculation 7 2 8 2 2 2 2" xfId="36120" xr:uid="{FEDA2DD6-096A-4004-BCD9-9814E5D13877}"/>
    <cellStyle name="Calculation 7 2 8 2 2 3" xfId="28594" xr:uid="{F2ACD776-BEA0-4AB4-9EE8-721C44B51B80}"/>
    <cellStyle name="Calculation 7 2 8 2 3" xfId="12899" xr:uid="{F2A89DA9-9B86-491E-A940-68973B260AE0}"/>
    <cellStyle name="Calculation 7 2 8 2 3 2" xfId="21888" xr:uid="{B92BAF24-87ED-4CDB-8312-057C183DCF57}"/>
    <cellStyle name="Calculation 7 2 8 2 3 2 2" xfId="25100" xr:uid="{61C2413B-9762-4F1A-936D-84D62C9D68EF}"/>
    <cellStyle name="Calculation 7 2 8 2 3 3" xfId="24591" xr:uid="{0E34F0C9-F7E0-48CC-A686-7D48CE9B0B74}"/>
    <cellStyle name="Calculation 7 2 8 2 4" xfId="15937" xr:uid="{AC34F2C7-943F-4868-B3AA-B5E4BC74D5EF}"/>
    <cellStyle name="Calculation 7 2 8 2 4 2" xfId="27571" xr:uid="{E7624EC3-039E-4EBC-9662-6F8C4111526E}"/>
    <cellStyle name="Calculation 7 2 8 2 5" xfId="23471" xr:uid="{FE4A436C-C310-4B67-8B01-8B87F8D28934}"/>
    <cellStyle name="Calculation 7 2 8 3" xfId="9511" xr:uid="{A4D5C65E-0E3C-418E-AA09-D433386C9EB0}"/>
    <cellStyle name="Calculation 7 2 8 3 2" xfId="18500" xr:uid="{D2D97A4C-9AC0-4907-90AE-4BB4B14E3409}"/>
    <cellStyle name="Calculation 7 2 8 3 2 2" xfId="26254" xr:uid="{3F0420C6-96F3-4963-AE21-E7364644E08E}"/>
    <cellStyle name="Calculation 7 2 8 3 3" xfId="38474" xr:uid="{AEEE88A0-B2C9-4B9F-9E62-3410D9A4064D}"/>
    <cellStyle name="Calculation 7 2 8 4" xfId="40593" xr:uid="{C0C2194E-1957-41F5-B2BA-60BCCD27F369}"/>
    <cellStyle name="Calculation 7 2 9" xfId="4731" xr:uid="{426B6E36-8A49-4D6F-9393-316824CF9590}"/>
    <cellStyle name="Calculation 7 2 9 2" xfId="7317" xr:uid="{EB0AF440-6678-4979-8779-E75A2636B1FB}"/>
    <cellStyle name="Calculation 7 2 9 2 2" xfId="16306" xr:uid="{84B93625-93F3-4359-BD03-835E97FD8DEB}"/>
    <cellStyle name="Calculation 7 2 9 2 2 2" xfId="26931" xr:uid="{9130B335-2EF4-4C3F-8130-B475CC0FFE16}"/>
    <cellStyle name="Calculation 7 2 9 2 3" xfId="41801" xr:uid="{E1F33918-4975-432C-BEBB-8C53F383BDF5}"/>
    <cellStyle name="Calculation 7 2 9 3" xfId="9954" xr:uid="{40BCF78D-9057-4F4C-8CCB-80208BC64258}"/>
    <cellStyle name="Calculation 7 2 9 3 2" xfId="18943" xr:uid="{BB43C917-C864-4BDA-9491-67B122530B14}"/>
    <cellStyle name="Calculation 7 2 9 3 2 2" xfId="25496" xr:uid="{7DB2BC43-1377-4449-B740-C8641F8A9096}"/>
    <cellStyle name="Calculation 7 2 9 3 3" xfId="23931" xr:uid="{EE6C0CDD-914A-48F6-B385-D00B8B7CE318}"/>
    <cellStyle name="Calculation 7 2 9 4" xfId="13720" xr:uid="{64341172-FE41-44BC-9875-2C2BBDC1243A}"/>
    <cellStyle name="Calculation 7 2 9 4 2" xfId="22276" xr:uid="{196ACC90-603E-427E-B59A-C5F62481E74E}"/>
    <cellStyle name="Calculation 7 2 9 5" xfId="28826" xr:uid="{775F6773-71FE-4FB9-8D1A-7D8CD58B365E}"/>
    <cellStyle name="Calculation 7 3" xfId="394" xr:uid="{8FF46B7A-BC52-4D1F-A262-C24ACC27AD1A}"/>
    <cellStyle name="Calculation 7 3 10" xfId="9263" xr:uid="{E31E0964-1210-4317-98AE-4C2C51A3903C}"/>
    <cellStyle name="Calculation 7 3 10 2" xfId="18252" xr:uid="{89A7C207-BD53-4DF4-B33B-251FFD81A3B9}"/>
    <cellStyle name="Calculation 7 3 10 2 2" xfId="28009" xr:uid="{CDFB202C-2294-4DA5-BBE9-CEC450E224FB}"/>
    <cellStyle name="Calculation 7 3 10 3" xfId="40120" xr:uid="{241BF9F3-B04E-4D89-B07E-A011879D4980}"/>
    <cellStyle name="Calculation 7 3 11" xfId="9701" xr:uid="{0D180A7E-7DBC-49E4-A8C4-B02F8DBC874C}"/>
    <cellStyle name="Calculation 7 3 11 2" xfId="18690" xr:uid="{946DC01C-7614-434C-AD1E-3A7AFB732E4A}"/>
    <cellStyle name="Calculation 7 3 11 2 2" xfId="30172" xr:uid="{ECBB63CB-81A2-41C2-AE5E-FA7909E3B107}"/>
    <cellStyle name="Calculation 7 3 11 3" xfId="27039" xr:uid="{74F9B42E-4D74-4B10-AC1F-6882758C5D3F}"/>
    <cellStyle name="Calculation 7 3 12" xfId="2400" xr:uid="{D8756148-E9D6-4E15-BAEC-4C39D2F90D96}"/>
    <cellStyle name="Calculation 7 3 12 2" xfId="22664" xr:uid="{0FAFFA9D-6137-4A57-BFE2-3F68E88BBF96}"/>
    <cellStyle name="Calculation 7 3 13" xfId="13309" xr:uid="{1901A17B-DB36-41E2-8A6B-BB80701DD759}"/>
    <cellStyle name="Calculation 7 3 13 2" xfId="35737" xr:uid="{D9CCF021-2AA4-43CE-BE83-7CE42137E8A5}"/>
    <cellStyle name="Calculation 7 3 14" xfId="38801" xr:uid="{70A17BD6-B3FD-4D73-96D0-6E5F8CB5BFFA}"/>
    <cellStyle name="Calculation 7 3 15" xfId="46420" xr:uid="{F71A51E7-A46E-4CEC-A956-F776D7CA455B}"/>
    <cellStyle name="Calculation 7 3 2" xfId="743" xr:uid="{E19125F3-F6DA-4541-8DC5-DB597ABEF091}"/>
    <cellStyle name="Calculation 7 3 2 2" xfId="5117" xr:uid="{739084D8-37EF-4E88-B4AB-1E6EBE35CB44}"/>
    <cellStyle name="Calculation 7 3 2 2 2" xfId="7703" xr:uid="{28992FD2-9F4B-4A15-A0D6-73EB7CCB6888}"/>
    <cellStyle name="Calculation 7 3 2 2 2 2" xfId="16692" xr:uid="{9C332159-217A-43B5-8909-D84CD3DD0810}"/>
    <cellStyle name="Calculation 7 3 2 2 2 2 2" xfId="25792" xr:uid="{BFF8965F-6A87-409B-B1F8-6E58888CA8D6}"/>
    <cellStyle name="Calculation 7 3 2 2 2 3" xfId="40861" xr:uid="{0D68165F-6ABC-49B3-9167-C31B9DE76C1A}"/>
    <cellStyle name="Calculation 7 3 2 2 3" xfId="10340" xr:uid="{0898DB2F-6E4A-429E-802F-86B21F1D8F1E}"/>
    <cellStyle name="Calculation 7 3 2 2 3 2" xfId="19329" xr:uid="{074528D8-2B7B-406A-811A-F9293AB5C555}"/>
    <cellStyle name="Calculation 7 3 2 2 3 2 2" xfId="23160" xr:uid="{94B3CC44-B541-46E2-A85F-9586B9B7F756}"/>
    <cellStyle name="Calculation 7 3 2 2 3 3" xfId="36181" xr:uid="{AB8F500D-3957-4D13-9CFC-1A96CA5753D1}"/>
    <cellStyle name="Calculation 7 3 2 2 4" xfId="14106" xr:uid="{E2CECEE5-0425-4FBC-98F5-7B7C7271CB57}"/>
    <cellStyle name="Calculation 7 3 2 2 4 2" xfId="31679" xr:uid="{9E2F4CE2-743D-41EC-AFC4-F2F0E104477B}"/>
    <cellStyle name="Calculation 7 3 2 2 5" xfId="27503" xr:uid="{042D8426-2F23-4CA5-92B0-6742266485CB}"/>
    <cellStyle name="Calculation 7 3 2 2 6" xfId="56699" xr:uid="{FAC44349-A2DD-4676-B84F-BFB22259CDBA}"/>
    <cellStyle name="Calculation 7 3 2 3" xfId="3180" xr:uid="{6362FD44-C1D8-472B-9643-5F809DB1A1C1}"/>
    <cellStyle name="Calculation 7 3 2 3 2" xfId="38775" xr:uid="{44C8B745-0FBE-40A7-A631-EC422667DD1B}"/>
    <cellStyle name="Calculation 7 3 2 4" xfId="31533" xr:uid="{A3BC6C7F-E2F4-4485-9D57-1D2121BD80C4}"/>
    <cellStyle name="Calculation 7 3 2 5" xfId="49917" xr:uid="{83737783-E4DD-448B-B39E-00963B521754}"/>
    <cellStyle name="Calculation 7 3 3" xfId="1088" xr:uid="{BB424D72-F11F-411F-A242-076B44C1C070}"/>
    <cellStyle name="Calculation 7 3 3 2" xfId="5438" xr:uid="{529C1ED7-073F-4751-8C10-AFA256D71743}"/>
    <cellStyle name="Calculation 7 3 3 2 2" xfId="8024" xr:uid="{689F000F-0CDC-4814-906E-A71111744C7C}"/>
    <cellStyle name="Calculation 7 3 3 2 2 2" xfId="17013" xr:uid="{124F9D4A-F682-4CFA-A22F-5356E0B46939}"/>
    <cellStyle name="Calculation 7 3 3 2 2 2 2" xfId="24161" xr:uid="{2EFE84C4-E115-46FA-B8C6-AEF429A53ED0}"/>
    <cellStyle name="Calculation 7 3 3 2 2 3" xfId="29330" xr:uid="{8729349E-F5B8-4C3E-881C-BAA85B666F25}"/>
    <cellStyle name="Calculation 7 3 3 2 3" xfId="10661" xr:uid="{86EE2403-5ACB-46F0-800A-8666D7D6E27B}"/>
    <cellStyle name="Calculation 7 3 3 2 3 2" xfId="19650" xr:uid="{EA283CDA-34A1-42F1-BA58-44B56C8FAE37}"/>
    <cellStyle name="Calculation 7 3 3 2 3 2 2" xfId="39693" xr:uid="{EE4878DE-6F60-48AE-BC30-D2C63D0A7445}"/>
    <cellStyle name="Calculation 7 3 3 2 3 3" xfId="25415" xr:uid="{AC3FEA3F-A640-4745-97AE-125354D2B33C}"/>
    <cellStyle name="Calculation 7 3 3 2 4" xfId="14427" xr:uid="{8B705A73-8E20-416A-AAFF-4424A93BB05D}"/>
    <cellStyle name="Calculation 7 3 3 2 4 2" xfId="31325" xr:uid="{2395F9FA-EACE-4ABD-8E2C-EB6E9B6EB3E4}"/>
    <cellStyle name="Calculation 7 3 3 2 5" xfId="26297" xr:uid="{7B4E4114-C303-4D35-B8DF-E224799DDEEA}"/>
    <cellStyle name="Calculation 7 3 3 2 6" xfId="57645" xr:uid="{C19EE2AC-4018-40D2-81E8-E7A7F713AE8E}"/>
    <cellStyle name="Calculation 7 3 3 3" xfId="3525" xr:uid="{FA62DB10-8E7F-4C85-8340-B638D48D67BD}"/>
    <cellStyle name="Calculation 7 3 3 3 2" xfId="35661" xr:uid="{56C2B254-8514-4A9E-BD92-4C38802309C4}"/>
    <cellStyle name="Calculation 7 3 3 4" xfId="42871" xr:uid="{426AF042-D1B3-4A0B-8D3C-4C0B739DB1B2}"/>
    <cellStyle name="Calculation 7 3 3 5" xfId="50863" xr:uid="{629AE391-52A4-453F-94C2-C2AF0E8A1C3D}"/>
    <cellStyle name="Calculation 7 3 4" xfId="1432" xr:uid="{23EB185E-2912-4C49-99E6-0A72BF836040}"/>
    <cellStyle name="Calculation 7 3 4 2" xfId="5777" xr:uid="{49CB3AC1-C715-4185-8438-627A353F8B33}"/>
    <cellStyle name="Calculation 7 3 4 2 2" xfId="8363" xr:uid="{3E2FD0F4-3942-476C-B1EA-BFB11DF71DA6}"/>
    <cellStyle name="Calculation 7 3 4 2 2 2" xfId="17352" xr:uid="{4D379227-E2E6-4C0D-B2A2-E63AA22739A5}"/>
    <cellStyle name="Calculation 7 3 4 2 2 2 2" xfId="32384" xr:uid="{A03335F2-FC7A-486D-BF3B-54FD825D4EEC}"/>
    <cellStyle name="Calculation 7 3 4 2 2 3" xfId="37412" xr:uid="{37977734-3781-42A6-9C4B-6006E0BD3D94}"/>
    <cellStyle name="Calculation 7 3 4 2 3" xfId="11000" xr:uid="{5173DCA8-0E03-4F51-9929-8866277636D5}"/>
    <cellStyle name="Calculation 7 3 4 2 3 2" xfId="19989" xr:uid="{6594A87C-2484-490A-BA8C-E96257F799B0}"/>
    <cellStyle name="Calculation 7 3 4 2 3 2 2" xfId="30600" xr:uid="{1A4D9BCA-10EC-40CE-BBDB-1CBF5E10EC30}"/>
    <cellStyle name="Calculation 7 3 4 2 3 3" xfId="38955" xr:uid="{9E741702-1092-4876-BE8B-B0A9743B84F6}"/>
    <cellStyle name="Calculation 7 3 4 2 4" xfId="14766" xr:uid="{A5D38F47-436A-4EBD-AA30-ADD2B4072F9C}"/>
    <cellStyle name="Calculation 7 3 4 2 4 2" xfId="32920" xr:uid="{2195A860-D469-422D-8871-F6583585C3E7}"/>
    <cellStyle name="Calculation 7 3 4 2 5" xfId="27762" xr:uid="{BBAEE863-1F4E-4326-9043-065D00D7532C}"/>
    <cellStyle name="Calculation 7 3 4 2 6" xfId="54826" xr:uid="{BDE830DC-6E53-4F60-9998-3F23068074B4}"/>
    <cellStyle name="Calculation 7 3 4 3" xfId="3869" xr:uid="{23C3AE05-C120-494E-8B4C-A593DF20904F}"/>
    <cellStyle name="Calculation 7 3 4 3 2" xfId="23673" xr:uid="{74DB16D3-5CCC-4F31-98D7-69348DC1F572}"/>
    <cellStyle name="Calculation 7 3 4 4" xfId="39133" xr:uid="{086C15AF-3CAD-457C-A412-2BDC60F8C0A1}"/>
    <cellStyle name="Calculation 7 3 4 5" xfId="48034" xr:uid="{4AD57EA4-7B52-494E-B1CA-B7A04C242DAB}"/>
    <cellStyle name="Calculation 7 3 5" xfId="1748" xr:uid="{7B645368-DB4B-4569-B6DF-10DDB84A5069}"/>
    <cellStyle name="Calculation 7 3 5 2" xfId="6072" xr:uid="{AFB403E6-5756-4A64-B410-94ADAFF00883}"/>
    <cellStyle name="Calculation 7 3 5 2 2" xfId="8658" xr:uid="{BD218D84-560F-4D6A-BF33-3706D7526477}"/>
    <cellStyle name="Calculation 7 3 5 2 2 2" xfId="17647" xr:uid="{B4C48248-78DD-4A1B-9BB3-F3516F90CE6C}"/>
    <cellStyle name="Calculation 7 3 5 2 2 2 2" xfId="33402" xr:uid="{6EAE6478-4076-48D5-843E-51505714E215}"/>
    <cellStyle name="Calculation 7 3 5 2 2 3" xfId="24163" xr:uid="{645862FC-E438-412F-8642-BBF6EBB37CC1}"/>
    <cellStyle name="Calculation 7 3 5 2 3" xfId="11295" xr:uid="{E39BDB7A-B560-4499-A7F1-BAB8944D5177}"/>
    <cellStyle name="Calculation 7 3 5 2 3 2" xfId="20284" xr:uid="{9CD95128-2DA9-4227-888B-97F67DE023D8}"/>
    <cellStyle name="Calculation 7 3 5 2 3 2 2" xfId="39952" xr:uid="{99AD3D04-14C5-4CE6-8466-7DBD898DDE10}"/>
    <cellStyle name="Calculation 7 3 5 2 3 3" xfId="42601" xr:uid="{5E698CE7-4B23-4C12-AF61-5EA1EB280B9B}"/>
    <cellStyle name="Calculation 7 3 5 2 4" xfId="15061" xr:uid="{E0271802-740F-4A39-9CF2-F1D7CF3435BE}"/>
    <cellStyle name="Calculation 7 3 5 2 4 2" xfId="44004" xr:uid="{E1142971-96D3-4831-A26F-3825538B92DD}"/>
    <cellStyle name="Calculation 7 3 5 2 5" xfId="30100" xr:uid="{2ED79903-6AC2-472E-BBF6-A85C7D8CAB0D}"/>
    <cellStyle name="Calculation 7 3 5 3" xfId="4185" xr:uid="{17A7A43A-AA93-4D3E-A0F8-3AEC2271FCDE}"/>
    <cellStyle name="Calculation 7 3 5 3 2" xfId="33110" xr:uid="{61AE4537-DAB0-41BB-80A1-370923DBEE8C}"/>
    <cellStyle name="Calculation 7 3 5 4" xfId="24611" xr:uid="{47D8871A-BE6F-4DDB-A4D6-5D38CE4832DC}"/>
    <cellStyle name="Calculation 7 3 5 5" xfId="53126" xr:uid="{8F640A47-715A-437B-B2E4-FA20C8877F9C}"/>
    <cellStyle name="Calculation 7 3 6" xfId="2051" xr:uid="{D70BBDEB-C21B-42FE-B131-70493E49A47F}"/>
    <cellStyle name="Calculation 7 3 6 2" xfId="6357" xr:uid="{15E74362-A3C0-482E-8FC8-3A0A965A1065}"/>
    <cellStyle name="Calculation 7 3 6 2 2" xfId="8943" xr:uid="{131C135E-5358-47D3-B9F2-0FDC3C998DC9}"/>
    <cellStyle name="Calculation 7 3 6 2 2 2" xfId="17932" xr:uid="{8CAB8F51-B5AA-4085-86F5-3FAA04B24F31}"/>
    <cellStyle name="Calculation 7 3 6 2 2 2 2" xfId="27813" xr:uid="{687220AB-CDA9-45FD-A545-FCF8DEE0C1A6}"/>
    <cellStyle name="Calculation 7 3 6 2 2 3" xfId="38860" xr:uid="{663C838F-F8D5-40C2-B325-6E7D25CFBF19}"/>
    <cellStyle name="Calculation 7 3 6 2 3" xfId="11580" xr:uid="{700CAFBA-2633-4128-BF1F-25B9E3661D3B}"/>
    <cellStyle name="Calculation 7 3 6 2 3 2" xfId="20569" xr:uid="{75B29D14-CA6D-4707-9BCA-658441E1FC7E}"/>
    <cellStyle name="Calculation 7 3 6 2 3 2 2" xfId="28748" xr:uid="{2782B7B8-2982-47B4-8B1D-23E1F9CBFC3E}"/>
    <cellStyle name="Calculation 7 3 6 2 3 3" xfId="33399" xr:uid="{E0E44E2F-83C8-4512-B1CB-5632D17A8A51}"/>
    <cellStyle name="Calculation 7 3 6 2 4" xfId="15346" xr:uid="{EAEC29FB-59F2-4F38-B5DE-2F24B8DFD264}"/>
    <cellStyle name="Calculation 7 3 6 2 4 2" xfId="27298" xr:uid="{C432BE63-5A03-4E58-875F-848BE10C7313}"/>
    <cellStyle name="Calculation 7 3 6 2 5" xfId="29037" xr:uid="{79A7E67E-3550-443D-8045-0D7B1D4CD156}"/>
    <cellStyle name="Calculation 7 3 6 3" xfId="4488" xr:uid="{DCE99818-8C62-403B-9686-8BBFE772F4C0}"/>
    <cellStyle name="Calculation 7 3 6 3 2" xfId="34876" xr:uid="{AA7642C2-1561-4FB7-8D9E-848E2978A4B0}"/>
    <cellStyle name="Calculation 7 3 6 4" xfId="30138" xr:uid="{5E5BBD1A-98F0-4261-992E-43644B3A1BE9}"/>
    <cellStyle name="Calculation 7 3 7" xfId="2862" xr:uid="{42941709-1902-4C14-B2E0-75F51A80EB66}"/>
    <cellStyle name="Calculation 7 3 7 2" xfId="7012" xr:uid="{E6F3E997-526D-4EA3-A59C-76B64ADCFABF}"/>
    <cellStyle name="Calculation 7 3 7 2 2" xfId="12140" xr:uid="{51F41917-038C-42C9-8706-5F5CB08F4BDA}"/>
    <cellStyle name="Calculation 7 3 7 2 2 2" xfId="21129" xr:uid="{A94CAC00-DF77-4D54-8FDB-5B8032E62FA5}"/>
    <cellStyle name="Calculation 7 3 7 2 2 2 2" xfId="42429" xr:uid="{8248C953-CA26-43DE-A31A-766AAD7B4799}"/>
    <cellStyle name="Calculation 7 3 7 2 2 3" xfId="38399" xr:uid="{F861EC8B-3235-481F-A1D7-A0C390533191}"/>
    <cellStyle name="Calculation 7 3 7 2 3" xfId="12952" xr:uid="{508109FA-A58D-4C5D-990A-27BC48ADC922}"/>
    <cellStyle name="Calculation 7 3 7 2 3 2" xfId="21941" xr:uid="{D4A8BA55-9BC5-44B8-8623-2B5954568E7B}"/>
    <cellStyle name="Calculation 7 3 7 2 3 2 2" xfId="35784" xr:uid="{18D6FB7C-224A-4A27-A509-C921EC51CB15}"/>
    <cellStyle name="Calculation 7 3 7 2 3 3" xfId="36500" xr:uid="{C3013DFE-3513-4638-950B-25F63999102F}"/>
    <cellStyle name="Calculation 7 3 7 2 4" xfId="16001" xr:uid="{A89AD345-C2A0-4BE8-B1F8-B58598FC0672}"/>
    <cellStyle name="Calculation 7 3 7 2 4 2" xfId="28830" xr:uid="{14AA2056-90DC-4DA5-843E-6A9CD569A560}"/>
    <cellStyle name="Calculation 7 3 7 2 5" xfId="34079" xr:uid="{0597337E-689A-40CA-91DD-6590CF30DB52}"/>
    <cellStyle name="Calculation 7 3 7 3" xfId="9575" xr:uid="{DABFD9FA-9DAD-4F42-820C-C8DBC3B6D509}"/>
    <cellStyle name="Calculation 7 3 7 3 2" xfId="18564" xr:uid="{6A9B711F-417F-4F7F-82F3-C941F52CE135}"/>
    <cellStyle name="Calculation 7 3 7 3 2 2" xfId="27420" xr:uid="{3DCA2EB5-8071-46EB-B7CC-C19D528B9208}"/>
    <cellStyle name="Calculation 7 3 7 3 3" xfId="27730" xr:uid="{EEFC6130-F7C7-48EF-AA21-7D4DBDB46EB3}"/>
    <cellStyle name="Calculation 7 3 7 4" xfId="23725" xr:uid="{112FF689-F248-4BED-AE3E-C12C556D81E9}"/>
    <cellStyle name="Calculation 7 3 8" xfId="4793" xr:uid="{CB7F5561-E878-4EE8-9EB6-31701EBF96A9}"/>
    <cellStyle name="Calculation 7 3 8 2" xfId="7379" xr:uid="{DAF59367-4879-47E1-92CF-EBF82E9A0346}"/>
    <cellStyle name="Calculation 7 3 8 2 2" xfId="16368" xr:uid="{DA164495-46B9-4A1E-8065-4286B9FC739D}"/>
    <cellStyle name="Calculation 7 3 8 2 2 2" xfId="43664" xr:uid="{18AAF654-61B1-4FB0-A4B7-DD5D6FACFA56}"/>
    <cellStyle name="Calculation 7 3 8 2 3" xfId="43086" xr:uid="{F5681DE4-7B7C-4E49-A344-E443F3902B9A}"/>
    <cellStyle name="Calculation 7 3 8 3" xfId="10016" xr:uid="{32C6A880-2BDB-477C-8E80-C994C45B354B}"/>
    <cellStyle name="Calculation 7 3 8 3 2" xfId="19005" xr:uid="{C334D6FB-D330-49AA-90D1-8E14D9BFDB46}"/>
    <cellStyle name="Calculation 7 3 8 3 2 2" xfId="29138" xr:uid="{0FE37240-0023-45F8-94A3-944492E832E5}"/>
    <cellStyle name="Calculation 7 3 8 3 3" xfId="36185" xr:uid="{DD78DAA6-5A92-4BAD-B955-54E0D894332C}"/>
    <cellStyle name="Calculation 7 3 8 4" xfId="13782" xr:uid="{6A136266-6961-44E1-BB04-76FAA0B5403E}"/>
    <cellStyle name="Calculation 7 3 8 4 2" xfId="24612" xr:uid="{9D0D6CAD-CA5F-4886-B9B3-CAFD4F439AF7}"/>
    <cellStyle name="Calculation 7 3 8 5" xfId="30045" xr:uid="{C12B163C-D519-4232-96AC-CABD668CF610}"/>
    <cellStyle name="Calculation 7 3 9" xfId="6696" xr:uid="{9A6C11F5-728F-4A0E-A008-DE05254D2A54}"/>
    <cellStyle name="Calculation 7 3 9 2" xfId="11900" xr:uid="{481D85D0-38AB-4720-BD50-6AE40DC6D4ED}"/>
    <cellStyle name="Calculation 7 3 9 2 2" xfId="20889" xr:uid="{B2508EB1-4BA2-4316-987E-A97518BE32AD}"/>
    <cellStyle name="Calculation 7 3 9 2 2 2" xfId="34966" xr:uid="{0E589B82-5D31-469B-89B5-5A4C3EF34381}"/>
    <cellStyle name="Calculation 7 3 9 2 3" xfId="44073" xr:uid="{766F094F-D3F9-4B71-A4D8-FD9E54D1E3D5}"/>
    <cellStyle name="Calculation 7 3 9 3" xfId="15685" xr:uid="{4B2098E4-53F3-4D04-922E-6B27C3A4121A}"/>
    <cellStyle name="Calculation 7 3 9 3 2" xfId="37614" xr:uid="{6097CD0B-E1CA-4205-ACC4-1EF325C0E13C}"/>
    <cellStyle name="Calculation 7 3 9 4" xfId="39550" xr:uid="{F093951B-B480-4F22-85DE-B618BE3FDD7C}"/>
    <cellStyle name="Calculation 7 4" xfId="496" xr:uid="{84ABF452-D321-4B13-AB77-094D1E0A1380}"/>
    <cellStyle name="Calculation 7 4 10" xfId="49037" xr:uid="{E2EB80A4-F558-4963-9C08-70017A8B5D84}"/>
    <cellStyle name="Calculation 7 4 2" xfId="845" xr:uid="{D5CC463F-D8D9-4DE9-B941-83519B38E662}"/>
    <cellStyle name="Calculation 7 4 2 2" xfId="5214" xr:uid="{987C858A-BDD3-44C1-9951-B85795E3382D}"/>
    <cellStyle name="Calculation 7 4 2 2 2" xfId="7800" xr:uid="{C2EC54DA-0EFD-446D-B110-62275B2B6ED2}"/>
    <cellStyle name="Calculation 7 4 2 2 2 2" xfId="16789" xr:uid="{0924719A-58F0-4DC2-BA4C-41B660C156BA}"/>
    <cellStyle name="Calculation 7 4 2 2 2 2 2" xfId="29789" xr:uid="{45C791ED-61C6-476C-AAF4-3159C9B505F1}"/>
    <cellStyle name="Calculation 7 4 2 2 2 3" xfId="40602" xr:uid="{9D90526F-E6F2-4313-9344-AD26F79FF19B}"/>
    <cellStyle name="Calculation 7 4 2 2 3" xfId="10437" xr:uid="{FE90FE0D-EA3E-43EB-8FA1-92B2B9217EFE}"/>
    <cellStyle name="Calculation 7 4 2 2 3 2" xfId="19426" xr:uid="{45526E08-EDE8-4ADB-8D01-5269F84353D0}"/>
    <cellStyle name="Calculation 7 4 2 2 3 2 2" xfId="32699" xr:uid="{A9424A3E-AB8E-494D-AB73-CF8F2BE2668C}"/>
    <cellStyle name="Calculation 7 4 2 2 3 3" xfId="34657" xr:uid="{16D4DD33-0905-4311-BF50-5411D655C06B}"/>
    <cellStyle name="Calculation 7 4 2 2 4" xfId="14203" xr:uid="{153907E1-AFD4-4060-A25C-B90A0B4AEAB1}"/>
    <cellStyle name="Calculation 7 4 2 2 4 2" xfId="40424" xr:uid="{4A8A1718-1754-40D2-A332-0B36CDB5554B}"/>
    <cellStyle name="Calculation 7 4 2 2 5" xfId="36904" xr:uid="{6E0A5322-F9AD-4825-BDCD-6912F947F73E}"/>
    <cellStyle name="Calculation 7 4 2 3" xfId="3282" xr:uid="{B841E343-0BD9-4F6C-ACD1-120FB30329C3}"/>
    <cellStyle name="Calculation 7 4 2 3 2" xfId="29165" xr:uid="{7659AE4D-78E0-45FC-825C-DC1D0E331126}"/>
    <cellStyle name="Calculation 7 4 2 4" xfId="23328" xr:uid="{87E68C07-FA27-4B11-B3E4-21D6E366BE8A}"/>
    <cellStyle name="Calculation 7 4 2 5" xfId="55819" xr:uid="{1852B606-6940-447A-871C-BECBB6363E38}"/>
    <cellStyle name="Calculation 7 4 3" xfId="1190" xr:uid="{8D54C867-8D40-48F0-8DC2-7F9F78012C48}"/>
    <cellStyle name="Calculation 7 4 3 2" xfId="5535" xr:uid="{6A085A97-70FA-4581-9061-3F56BE6AE11A}"/>
    <cellStyle name="Calculation 7 4 3 2 2" xfId="8121" xr:uid="{5D697DA5-E473-4566-9364-6B856605F953}"/>
    <cellStyle name="Calculation 7 4 3 2 2 2" xfId="17110" xr:uid="{F5AFDEF4-658A-45B2-8615-0D007F787E22}"/>
    <cellStyle name="Calculation 7 4 3 2 2 2 2" xfId="40970" xr:uid="{C4231788-E740-4B92-8880-BC5F1CAD6D53}"/>
    <cellStyle name="Calculation 7 4 3 2 2 3" xfId="33672" xr:uid="{3E6ABBFB-51F4-4E83-B55F-9A1FF719AD38}"/>
    <cellStyle name="Calculation 7 4 3 2 3" xfId="10758" xr:uid="{394866CA-5C6D-4A2D-8CF0-A3DD9F080452}"/>
    <cellStyle name="Calculation 7 4 3 2 3 2" xfId="19747" xr:uid="{B2938991-3D3F-4E5A-8895-055784D14D3F}"/>
    <cellStyle name="Calculation 7 4 3 2 3 2 2" xfId="42136" xr:uid="{3C42DA0C-A2E8-4A8A-8608-F2CC1BD86ACC}"/>
    <cellStyle name="Calculation 7 4 3 2 3 3" xfId="40517" xr:uid="{D2C21E15-4567-4FD0-A0C3-D2787EFE711E}"/>
    <cellStyle name="Calculation 7 4 3 2 4" xfId="14524" xr:uid="{E907F241-C4AA-4014-A3E6-615FD55B3A54}"/>
    <cellStyle name="Calculation 7 4 3 2 4 2" xfId="28638" xr:uid="{5C1B5DE9-B8B2-4909-B946-A4AB418F2DDA}"/>
    <cellStyle name="Calculation 7 4 3 2 5" xfId="33790" xr:uid="{E424AEFC-9BA9-4DBE-AA90-C715A1B32212}"/>
    <cellStyle name="Calculation 7 4 3 3" xfId="3627" xr:uid="{6451B5B4-1EC9-4F24-ABC4-5B431167717F}"/>
    <cellStyle name="Calculation 7 4 3 3 2" xfId="34274" xr:uid="{A3ECF4AB-E5DE-4882-9EDB-6224ACEACFBF}"/>
    <cellStyle name="Calculation 7 4 3 4" xfId="43466" xr:uid="{C30E0504-7217-4FEA-BA75-B0D9CEA43DD5}"/>
    <cellStyle name="Calculation 7 4 4" xfId="1534" xr:uid="{DDC79AFF-F0B4-4704-99F1-279D39BDDD0C}"/>
    <cellStyle name="Calculation 7 4 4 2" xfId="5879" xr:uid="{EF84ED39-E68A-4D0C-8384-D0B0855D2A1C}"/>
    <cellStyle name="Calculation 7 4 4 2 2" xfId="8465" xr:uid="{4C2C7A28-24FA-4818-BA64-FD6F43679C1D}"/>
    <cellStyle name="Calculation 7 4 4 2 2 2" xfId="17454" xr:uid="{34014789-9BFB-46F0-AC02-17F16D95FCC1}"/>
    <cellStyle name="Calculation 7 4 4 2 2 2 2" xfId="32970" xr:uid="{FF34F2CA-A9D3-4937-B3F2-1C771CB1FADE}"/>
    <cellStyle name="Calculation 7 4 4 2 2 3" xfId="40963" xr:uid="{9BAE37D4-12FC-4528-BEF2-AFC75A939E76}"/>
    <cellStyle name="Calculation 7 4 4 2 3" xfId="11102" xr:uid="{5AE57603-629C-4607-9B9F-021C73EE6D9C}"/>
    <cellStyle name="Calculation 7 4 4 2 3 2" xfId="20091" xr:uid="{71B845D5-5DBB-48BC-89BD-71795F09A099}"/>
    <cellStyle name="Calculation 7 4 4 2 3 2 2" xfId="23282" xr:uid="{A63169C1-05FD-4064-9CFA-FF234FEE666B}"/>
    <cellStyle name="Calculation 7 4 4 2 3 3" xfId="40496" xr:uid="{DE299831-E210-48E6-B836-9442B3ED8CB9}"/>
    <cellStyle name="Calculation 7 4 4 2 4" xfId="14868" xr:uid="{CA366B65-996E-4825-A97A-F29A044DAD19}"/>
    <cellStyle name="Calculation 7 4 4 2 4 2" xfId="39248" xr:uid="{5208C44E-41A7-4963-A54F-453BA65B2B10}"/>
    <cellStyle name="Calculation 7 4 4 2 5" xfId="41306" xr:uid="{90C369C0-873F-42BE-8237-6170FAE4D3C0}"/>
    <cellStyle name="Calculation 7 4 4 3" xfId="3971" xr:uid="{9B917F60-092B-47F4-AFAB-93BEDAA59541}"/>
    <cellStyle name="Calculation 7 4 4 3 2" xfId="42931" xr:uid="{7D8624F5-3614-4952-826A-2E637774F670}"/>
    <cellStyle name="Calculation 7 4 4 4" xfId="42636" xr:uid="{7F791330-8FA4-4245-9147-351BA0C93EA9}"/>
    <cellStyle name="Calculation 7 4 5" xfId="1846" xr:uid="{04F5FA18-F6F8-40D3-94F3-2FEB0D88B3C1}"/>
    <cellStyle name="Calculation 7 4 5 2" xfId="6162" xr:uid="{04E22D0A-6672-4B0F-B802-4F2239E68F41}"/>
    <cellStyle name="Calculation 7 4 5 2 2" xfId="8748" xr:uid="{798FFE05-E864-4F14-A1B2-D8CDB8F34873}"/>
    <cellStyle name="Calculation 7 4 5 2 2 2" xfId="17737" xr:uid="{24EA3DD3-2D13-4074-8AC8-46D7F8277E46}"/>
    <cellStyle name="Calculation 7 4 5 2 2 2 2" xfId="35296" xr:uid="{2FC424D2-CD9B-4BEF-9BB6-336BE302B638}"/>
    <cellStyle name="Calculation 7 4 5 2 2 3" xfId="29208" xr:uid="{1F2D4947-239D-4A95-8E4D-A5DA1AA1B3FD}"/>
    <cellStyle name="Calculation 7 4 5 2 3" xfId="11385" xr:uid="{4F108E4C-35A4-482A-A93C-726B8C3C472C}"/>
    <cellStyle name="Calculation 7 4 5 2 3 2" xfId="20374" xr:uid="{F0EF840B-ED84-4D40-9CA9-9FB2638B26AE}"/>
    <cellStyle name="Calculation 7 4 5 2 3 2 2" xfId="39603" xr:uid="{99391062-BEF0-4DAF-ABAC-E3176C341EFA}"/>
    <cellStyle name="Calculation 7 4 5 2 3 3" xfId="26953" xr:uid="{6F3EE2D3-56C8-4FA2-A493-4D500EC107A7}"/>
    <cellStyle name="Calculation 7 4 5 2 4" xfId="15151" xr:uid="{7B18E4E7-138F-48EC-A1DC-B6191F369787}"/>
    <cellStyle name="Calculation 7 4 5 2 4 2" xfId="28127" xr:uid="{ECC1CBF5-C7F9-4531-83E2-BB1995257E8F}"/>
    <cellStyle name="Calculation 7 4 5 2 5" xfId="32371" xr:uid="{81AC5BE6-9757-44F2-AA39-16496801483D}"/>
    <cellStyle name="Calculation 7 4 5 3" xfId="4283" xr:uid="{7B3A4F24-2B34-441A-ADF1-B9A7C8307283}"/>
    <cellStyle name="Calculation 7 4 5 3 2" xfId="34091" xr:uid="{75D50BEB-B1E4-4F15-A26B-BD12C11D77F6}"/>
    <cellStyle name="Calculation 7 4 5 4" xfId="32338" xr:uid="{6C081244-DB3C-4CA9-B2F9-F49F790A220F}"/>
    <cellStyle name="Calculation 7 4 6" xfId="2153" xr:uid="{E4B5E030-1EE0-4753-9F33-AB9A8365A8FA}"/>
    <cellStyle name="Calculation 7 4 6 2" xfId="6454" xr:uid="{0BB49D16-3558-48EA-B2B1-F38EB2A46117}"/>
    <cellStyle name="Calculation 7 4 6 2 2" xfId="9040" xr:uid="{50AB902E-9F03-4C11-804C-136D8C14145B}"/>
    <cellStyle name="Calculation 7 4 6 2 2 2" xfId="18029" xr:uid="{D88A0080-06C3-4484-95F8-46ACF82F50BA}"/>
    <cellStyle name="Calculation 7 4 6 2 2 2 2" xfId="38937" xr:uid="{E3D3308E-BDA8-45E3-BA61-EAF9953B3F4F}"/>
    <cellStyle name="Calculation 7 4 6 2 2 3" xfId="38194" xr:uid="{5CAF1954-BA2F-4B41-9335-A139191D912F}"/>
    <cellStyle name="Calculation 7 4 6 2 3" xfId="11677" xr:uid="{5EC05640-C857-497D-B1EF-BD96F423C6B2}"/>
    <cellStyle name="Calculation 7 4 6 2 3 2" xfId="20666" xr:uid="{3E789FC6-4752-479F-83B9-79BBCB570D3C}"/>
    <cellStyle name="Calculation 7 4 6 2 3 2 2" xfId="41086" xr:uid="{BF23DC1B-F534-485B-87AB-10D60DD6CA47}"/>
    <cellStyle name="Calculation 7 4 6 2 3 3" xfId="34727" xr:uid="{152DB20D-6609-4ED4-9E7F-D1AFAC0C1399}"/>
    <cellStyle name="Calculation 7 4 6 2 4" xfId="15443" xr:uid="{E5D2987F-FE92-4444-9279-19A438E26574}"/>
    <cellStyle name="Calculation 7 4 6 2 4 2" xfId="43078" xr:uid="{629EA444-79A7-4329-A2A4-90113E8506C7}"/>
    <cellStyle name="Calculation 7 4 6 2 5" xfId="28778" xr:uid="{64F15863-7AE2-4E54-AED4-1E7E12D16789}"/>
    <cellStyle name="Calculation 7 4 6 3" xfId="4590" xr:uid="{4E1D2384-180F-46C6-9ABA-6C64A1E8A52F}"/>
    <cellStyle name="Calculation 7 4 6 3 2" xfId="39904" xr:uid="{18CA99C1-DBF0-417E-96CD-53B3339A8877}"/>
    <cellStyle name="Calculation 7 4 6 4" xfId="37383" xr:uid="{CF25422B-0189-4958-906E-A51D9B96D8D6}"/>
    <cellStyle name="Calculation 7 4 7" xfId="4890" xr:uid="{E2A1A5DF-B4FE-4ABE-8C68-A582CCEC0F34}"/>
    <cellStyle name="Calculation 7 4 7 2" xfId="7476" xr:uid="{110B428B-D936-4D4F-A577-0F1B269DFB63}"/>
    <cellStyle name="Calculation 7 4 7 2 2" xfId="16465" xr:uid="{80073751-FFB9-41C5-8ADA-4892E2E43231}"/>
    <cellStyle name="Calculation 7 4 7 2 2 2" xfId="28385" xr:uid="{393629FE-A661-4325-AD0C-8FB7DD85A837}"/>
    <cellStyle name="Calculation 7 4 7 2 3" xfId="38630" xr:uid="{41289FA3-0424-4571-93CB-A5FD759F1770}"/>
    <cellStyle name="Calculation 7 4 7 3" xfId="10113" xr:uid="{DF6683FB-804B-4A83-BFB4-8A8228051267}"/>
    <cellStyle name="Calculation 7 4 7 3 2" xfId="19102" xr:uid="{079EC629-48A5-464F-AA1B-A7CFEAE61F8C}"/>
    <cellStyle name="Calculation 7 4 7 3 2 2" xfId="43864" xr:uid="{9E879856-8E7A-47AB-B9D0-E17AE50F2551}"/>
    <cellStyle name="Calculation 7 4 7 3 3" xfId="34653" xr:uid="{8B0FFF7C-6F12-449F-8068-2C1DF7EE4F11}"/>
    <cellStyle name="Calculation 7 4 7 4" xfId="13879" xr:uid="{39D1BA5B-3E2F-4567-BE59-FC3F97E87B93}"/>
    <cellStyle name="Calculation 7 4 7 4 2" xfId="24353" xr:uid="{0DF7F9C2-2BC7-40E7-B37A-26BEF2A5819D}"/>
    <cellStyle name="Calculation 7 4 7 5" xfId="25608" xr:uid="{F68D1896-0286-4E3C-8530-8CCD96AD7668}"/>
    <cellStyle name="Calculation 7 4 8" xfId="2502" xr:uid="{D40B0046-604A-4303-A7B9-82610DAD8852}"/>
    <cellStyle name="Calculation 7 4 8 2" xfId="28750" xr:uid="{4341B860-3BF3-4684-AACC-11774A3F0AED}"/>
    <cellStyle name="Calculation 7 4 9" xfId="35370" xr:uid="{92F742CC-3A1A-40EC-9B0F-32CF83261B30}"/>
    <cellStyle name="Calculation 7 5" xfId="256" xr:uid="{45DB1BA2-3ABB-4824-BF92-A5FB4213962E}"/>
    <cellStyle name="Calculation 7 5 2" xfId="4668" xr:uid="{0711C150-5D5D-4B5C-B522-006C7B4E8290}"/>
    <cellStyle name="Calculation 7 5 2 2" xfId="7254" xr:uid="{5904FA96-4D77-4CA8-8F51-B6D6046DB3EC}"/>
    <cellStyle name="Calculation 7 5 2 2 2" xfId="16243" xr:uid="{EE1292F8-2306-4C01-ACBD-AA8236C2EDD4}"/>
    <cellStyle name="Calculation 7 5 2 2 2 2" xfId="29972" xr:uid="{AE15237A-C0C7-43AB-BA52-978E109900CA}"/>
    <cellStyle name="Calculation 7 5 2 2 3" xfId="27277" xr:uid="{36F45918-2BB3-4FE7-9957-19FEE2B41C7E}"/>
    <cellStyle name="Calculation 7 5 2 3" xfId="9891" xr:uid="{119E75E8-ED31-4E9A-BE89-29A55B8675AC}"/>
    <cellStyle name="Calculation 7 5 2 3 2" xfId="18880" xr:uid="{08A7C8D6-544E-4180-959F-11D51C96BBDD}"/>
    <cellStyle name="Calculation 7 5 2 3 2 2" xfId="32088" xr:uid="{15E7CA68-C7DF-48C0-8984-3FF1B9C3684E}"/>
    <cellStyle name="Calculation 7 5 2 3 3" xfId="26412" xr:uid="{7D09AFF2-53A0-460E-B92A-011BE8A3D458}"/>
    <cellStyle name="Calculation 7 5 2 4" xfId="13657" xr:uid="{D8F385F8-0EB5-4256-A032-0F6D3E4C6037}"/>
    <cellStyle name="Calculation 7 5 2 4 2" xfId="27307" xr:uid="{697A2F4F-F3E5-447F-8755-E1545806A578}"/>
    <cellStyle name="Calculation 7 5 2 5" xfId="36295" xr:uid="{68FF64E3-745C-4243-A945-58DBF6739AA2}"/>
    <cellStyle name="Calculation 7 5 2 6" xfId="59135" xr:uid="{2381447B-2087-4E47-9ADA-A90221ADF22D}"/>
    <cellStyle name="Calculation 7 5 3" xfId="2724" xr:uid="{7CAA86BB-3C62-4B10-B710-15FAC36971CE}"/>
    <cellStyle name="Calculation 7 5 3 2" xfId="28224" xr:uid="{9DE688BA-6978-4616-ACAC-3C12971CEA8E}"/>
    <cellStyle name="Calculation 7 5 4" xfId="29577" xr:uid="{56C1E642-6AE0-4235-B1D7-172CD4FE584E}"/>
    <cellStyle name="Calculation 7 5 5" xfId="52354" xr:uid="{FB078EBC-FBC2-4B93-A4E7-2B857554DD4F}"/>
    <cellStyle name="Calculation 7 6" xfId="605" xr:uid="{B544A8A1-BF5F-45C4-9B53-8EFB3BA0ED62}"/>
    <cellStyle name="Calculation 7 6 2" xfId="4992" xr:uid="{A31CFB70-A9D6-4378-BC3B-7A99510C398A}"/>
    <cellStyle name="Calculation 7 6 2 2" xfId="7578" xr:uid="{A72407C0-D42F-4446-B229-234780E6E50A}"/>
    <cellStyle name="Calculation 7 6 2 2 2" xfId="16567" xr:uid="{8E6AAE34-D6EF-489B-B1A8-F7A962754651}"/>
    <cellStyle name="Calculation 7 6 2 2 2 2" xfId="38327" xr:uid="{21082E49-054B-4086-9F67-B67253B0B776}"/>
    <cellStyle name="Calculation 7 6 2 2 3" xfId="39445" xr:uid="{BD802D8D-2B1F-42DD-AB85-97A646DA81F8}"/>
    <cellStyle name="Calculation 7 6 2 3" xfId="10215" xr:uid="{7C6305D1-A681-41A6-92CE-17123736E0FC}"/>
    <cellStyle name="Calculation 7 6 2 3 2" xfId="19204" xr:uid="{F4927ED6-2A75-466C-981E-5CDF895E15CD}"/>
    <cellStyle name="Calculation 7 6 2 3 2 2" xfId="35595" xr:uid="{B0F038CE-5880-41D1-A60C-780DEE5F08F4}"/>
    <cellStyle name="Calculation 7 6 2 3 3" xfId="31080" xr:uid="{A427344F-A40B-4939-BCBD-867E4F2BCFA6}"/>
    <cellStyle name="Calculation 7 6 2 4" xfId="13981" xr:uid="{52D1ABA4-5EC2-4F00-855A-461A1F44ECA4}"/>
    <cellStyle name="Calculation 7 6 2 4 2" xfId="23905" xr:uid="{6F6743E4-5520-433A-AC69-0F2FE42BB33C}"/>
    <cellStyle name="Calculation 7 6 2 5" xfId="28665" xr:uid="{2EAF4A99-B2FF-4EC7-9811-4C3F3E6B1A31}"/>
    <cellStyle name="Calculation 7 6 2 6" xfId="53988" xr:uid="{5F488FE3-5513-425E-ADDC-50F8FA37077B}"/>
    <cellStyle name="Calculation 7 6 3" xfId="3042" xr:uid="{7FF0CE98-987D-40EB-B1AF-8EC71B5D62AE}"/>
    <cellStyle name="Calculation 7 6 3 2" xfId="32357" xr:uid="{8B16CB78-138E-48E4-954B-D85EFFC10065}"/>
    <cellStyle name="Calculation 7 6 4" xfId="36257" xr:uid="{4EE6AD0D-EB32-49D4-BCEB-B2F513E66CA8}"/>
    <cellStyle name="Calculation 7 6 5" xfId="47320" xr:uid="{48ED4F26-E5C7-46D7-889A-851B76021548}"/>
    <cellStyle name="Calculation 7 7" xfId="950" xr:uid="{C0DA59B6-3087-463D-BFF4-A99F0EA29FA7}"/>
    <cellStyle name="Calculation 7 7 2" xfId="5313" xr:uid="{6F5D7667-4D76-41DF-BE80-B490AA332147}"/>
    <cellStyle name="Calculation 7 7 2 2" xfId="7899" xr:uid="{646819B2-549B-4BED-AE92-9B0633BC7DC0}"/>
    <cellStyle name="Calculation 7 7 2 2 2" xfId="16888" xr:uid="{02F7EEFE-BDFC-46DD-BF6A-76AD027128C5}"/>
    <cellStyle name="Calculation 7 7 2 2 2 2" xfId="42476" xr:uid="{AF2D1D91-76C8-4ACD-B6C9-C29F72505A5B}"/>
    <cellStyle name="Calculation 7 7 2 2 3" xfId="42397" xr:uid="{9130D91B-8DAC-4D3A-9BA4-E5EC515698AC}"/>
    <cellStyle name="Calculation 7 7 2 3" xfId="10536" xr:uid="{D735F674-69E7-47B2-854D-20A00EC4C8AC}"/>
    <cellStyle name="Calculation 7 7 2 3 2" xfId="19525" xr:uid="{919DDAE0-6FF7-4A90-BF9D-5D9DAF67CDD7}"/>
    <cellStyle name="Calculation 7 7 2 3 2 2" xfId="43621" xr:uid="{F94F7130-12A1-4C4F-9ED0-82BC7C730B91}"/>
    <cellStyle name="Calculation 7 7 2 3 3" xfId="37784" xr:uid="{C91429BC-8E64-4EEE-A911-423F6684047D}"/>
    <cellStyle name="Calculation 7 7 2 4" xfId="14302" xr:uid="{75EFA412-5413-46B1-9B8F-0592011C937A}"/>
    <cellStyle name="Calculation 7 7 2 4 2" xfId="30106" xr:uid="{51DBA4D3-2EDF-4919-88EF-9CDD9BA08925}"/>
    <cellStyle name="Calculation 7 7 2 5" xfId="29657" xr:uid="{F5781595-ACF7-4242-BBC8-3B42FCFBD222}"/>
    <cellStyle name="Calculation 7 7 3" xfId="3387" xr:uid="{4E8C6BDB-4052-4B06-AFBE-2FC6194169FA}"/>
    <cellStyle name="Calculation 7 7 3 2" xfId="37989" xr:uid="{11FF542F-9F63-4E50-A28F-18A5A8796944}"/>
    <cellStyle name="Calculation 7 7 4" xfId="42527" xr:uid="{CA9C0D1C-07EC-47C8-8B8E-1543220B1DAE}"/>
    <cellStyle name="Calculation 7 7 5" xfId="52635" xr:uid="{A0DE4D38-9BEF-4D34-BC9A-53270AB5666B}"/>
    <cellStyle name="Calculation 7 8" xfId="1294" xr:uid="{35ADABDB-EA8A-4BA3-B194-713DD6861A62}"/>
    <cellStyle name="Calculation 7 8 2" xfId="5639" xr:uid="{DD9AD48C-C411-4434-8F81-80CF98279BF7}"/>
    <cellStyle name="Calculation 7 8 2 2" xfId="8225" xr:uid="{18454E73-983D-41B9-A980-599669807041}"/>
    <cellStyle name="Calculation 7 8 2 2 2" xfId="17214" xr:uid="{815709E8-75C8-4266-BF0C-875AC1D387DB}"/>
    <cellStyle name="Calculation 7 8 2 2 2 2" xfId="30941" xr:uid="{4A68BBFA-4FEB-42B6-9F00-FFC8DA9E7DE4}"/>
    <cellStyle name="Calculation 7 8 2 2 3" xfId="26759" xr:uid="{B256F1B0-BB33-4D09-B8E5-5C8B27485CF8}"/>
    <cellStyle name="Calculation 7 8 2 3" xfId="10862" xr:uid="{E366E171-528A-4D16-940F-C891857777AE}"/>
    <cellStyle name="Calculation 7 8 2 3 2" xfId="19851" xr:uid="{2D7C91F5-BABE-4CEE-AD63-1190EDEE8EDF}"/>
    <cellStyle name="Calculation 7 8 2 3 2 2" xfId="40384" xr:uid="{2843CBE1-29D2-4049-B5AE-82F431DF231A}"/>
    <cellStyle name="Calculation 7 8 2 3 3" xfId="36448" xr:uid="{A2E8FD52-8294-48AA-9389-A81672245212}"/>
    <cellStyle name="Calculation 7 8 2 4" xfId="14628" xr:uid="{5A842A41-22ED-44E7-961B-190990B2C83A}"/>
    <cellStyle name="Calculation 7 8 2 4 2" xfId="33962" xr:uid="{7E89882F-282E-4182-B755-ECA0C343B9FB}"/>
    <cellStyle name="Calculation 7 8 2 5" xfId="42740" xr:uid="{51E0E2E1-AAE5-4825-B030-4F7FDA13F5EC}"/>
    <cellStyle name="Calculation 7 8 3" xfId="3731" xr:uid="{90FC992D-B12E-4CD2-90B3-FFEACF4674E8}"/>
    <cellStyle name="Calculation 7 8 3 2" xfId="38294" xr:uid="{1D42813C-A7B9-4C78-8671-C7447936A536}"/>
    <cellStyle name="Calculation 7 8 4" xfId="36939" xr:uid="{159A1F1C-1566-48F1-B8C5-70EAA7BF1565}"/>
    <cellStyle name="Calculation 7 9" xfId="1603" xr:uid="{54E0B3E5-BE49-42D5-9E91-CA82AE2F7847}"/>
    <cellStyle name="Calculation 7 9 2" xfId="5947" xr:uid="{37F0556C-175C-4284-87AE-21E4E3C76C8B}"/>
    <cellStyle name="Calculation 7 9 2 2" xfId="8533" xr:uid="{F7DFC5EB-EF91-4B4B-8E9B-3CC79E604FC9}"/>
    <cellStyle name="Calculation 7 9 2 2 2" xfId="17522" xr:uid="{945F9366-AE2C-4EB9-B063-2A22353EF07B}"/>
    <cellStyle name="Calculation 7 9 2 2 2 2" xfId="34780" xr:uid="{6A6890EC-27B3-4A1A-8C79-0F6862A9C7C8}"/>
    <cellStyle name="Calculation 7 9 2 2 3" xfId="32293" xr:uid="{A24217AB-2BA0-4D7E-9040-09A1180994CF}"/>
    <cellStyle name="Calculation 7 9 2 3" xfId="11170" xr:uid="{BBDEB377-280D-4C4D-ACF3-67248328841B}"/>
    <cellStyle name="Calculation 7 9 2 3 2" xfId="20159" xr:uid="{8A6F4013-8D12-4CEF-9E70-3BE3300DC701}"/>
    <cellStyle name="Calculation 7 9 2 3 2 2" xfId="31440" xr:uid="{7ACE143B-2E98-4F2B-AF98-C78712C57131}"/>
    <cellStyle name="Calculation 7 9 2 3 3" xfId="26832" xr:uid="{3882375D-CCEC-43CC-879C-69A5952289D6}"/>
    <cellStyle name="Calculation 7 9 2 4" xfId="14936" xr:uid="{3CB50B27-EA08-4166-9D04-77B26E828612}"/>
    <cellStyle name="Calculation 7 9 2 4 2" xfId="26772" xr:uid="{6986F04B-331C-4700-80AF-92BCF722E8E0}"/>
    <cellStyle name="Calculation 7 9 2 5" xfId="29237" xr:uid="{2A029ECC-958D-49C6-AB93-C3D6900B7F1C}"/>
    <cellStyle name="Calculation 7 9 3" xfId="4040" xr:uid="{46133562-6C6C-4458-9CF7-5D9FA14AE326}"/>
    <cellStyle name="Calculation 7 9 3 2" xfId="23828" xr:uid="{C7AEB21B-3F6C-417B-9F60-414C730D6ED2}"/>
    <cellStyle name="Calculation 7 9 4" xfId="36979" xr:uid="{1FB15F9E-94D5-41A5-A26D-84B49118CF66}"/>
    <cellStyle name="Calculation 8" xfId="103" xr:uid="{79CEE79B-4168-491F-981F-C6331E4B2BEA}"/>
    <cellStyle name="Calculation 8 10" xfId="1600" xr:uid="{E8ED2E77-3FEC-4101-B6B3-A34A5712F837}"/>
    <cellStyle name="Calculation 8 10 2" xfId="5944" xr:uid="{7784625F-7DF1-4AFF-9C6A-EA8A20632831}"/>
    <cellStyle name="Calculation 8 10 2 2" xfId="8530" xr:uid="{2AC656EE-5720-4A64-8E76-951366F3DDE9}"/>
    <cellStyle name="Calculation 8 10 2 2 2" xfId="17519" xr:uid="{D566C724-38F0-4C05-9663-CF81933D7065}"/>
    <cellStyle name="Calculation 8 10 2 2 2 2" xfId="35667" xr:uid="{6B365AEE-95B2-4F15-A33D-40044E1798B2}"/>
    <cellStyle name="Calculation 8 10 2 2 3" xfId="35871" xr:uid="{090B35F6-B3D3-4AA7-BAA4-982980A52185}"/>
    <cellStyle name="Calculation 8 10 2 3" xfId="11167" xr:uid="{80E5012D-FABE-4E4C-ACFF-52B69DC31A85}"/>
    <cellStyle name="Calculation 8 10 2 3 2" xfId="20156" xr:uid="{EE44D708-05A5-46A0-94FC-013CB1527EC2}"/>
    <cellStyle name="Calculation 8 10 2 3 2 2" xfId="43094" xr:uid="{B9E6EC1C-AD5C-4C9C-967C-CAF196D191BB}"/>
    <cellStyle name="Calculation 8 10 2 3 3" xfId="33361" xr:uid="{3B37FF50-26D0-4C5E-A78E-0BB202B0F4B3}"/>
    <cellStyle name="Calculation 8 10 2 4" xfId="14933" xr:uid="{FF21954A-8308-4084-871B-295EC693750F}"/>
    <cellStyle name="Calculation 8 10 2 4 2" xfId="42794" xr:uid="{D3FFD50B-A61C-4D87-9006-E41D987ACC96}"/>
    <cellStyle name="Calculation 8 10 2 5" xfId="24828" xr:uid="{B0BEF7B3-1B9F-4B10-84D9-49D79A1E66FC}"/>
    <cellStyle name="Calculation 8 10 3" xfId="4037" xr:uid="{760B7673-F800-4738-8FC0-C70EABDED654}"/>
    <cellStyle name="Calculation 8 10 3 2" xfId="36446" xr:uid="{C985EFED-7834-4C1F-8CCE-EE9268901B82}"/>
    <cellStyle name="Calculation 8 10 4" xfId="31416" xr:uid="{F3896F1B-9E9F-42EB-9983-763281F27DDB}"/>
    <cellStyle name="Calculation 8 11" xfId="2971" xr:uid="{326FA88D-2378-4234-9DEC-F55F4232D584}"/>
    <cellStyle name="Calculation 8 11 2" xfId="7121" xr:uid="{C558280F-04CB-4A80-BDB9-C30549A30B0E}"/>
    <cellStyle name="Calculation 8 11 2 2" xfId="16110" xr:uid="{CA34F1AE-D2D6-4CAA-9D7B-29C49DB89219}"/>
    <cellStyle name="Calculation 8 11 2 2 2" xfId="43572" xr:uid="{79B87BF1-7ACD-4A12-889A-68CBDC5EFB21}"/>
    <cellStyle name="Calculation 8 11 2 3" xfId="25875" xr:uid="{4CDB8387-C389-4BBB-8DE0-9DCE6A60071A}"/>
    <cellStyle name="Calculation 8 11 3" xfId="9684" xr:uid="{C6B14F74-E656-4296-A441-803F810CD451}"/>
    <cellStyle name="Calculation 8 11 3 2" xfId="18673" xr:uid="{048F85B0-D106-4A62-80D4-9DE25A78464A}"/>
    <cellStyle name="Calculation 8 11 3 2 2" xfId="31438" xr:uid="{954573C7-ABF2-4AF2-95DB-A455757ABC86}"/>
    <cellStyle name="Calculation 8 11 3 3" xfId="35906" xr:uid="{7794A9E9-F7DB-451D-9077-F236E822B6C7}"/>
    <cellStyle name="Calculation 8 11 4" xfId="13524" xr:uid="{3966F86D-93A9-4437-AD00-A6F2257C9D2C}"/>
    <cellStyle name="Calculation 8 11 4 2" xfId="31030" xr:uid="{B4629651-CAC6-4266-82D2-634AE20B0EED}"/>
    <cellStyle name="Calculation 8 11 5" xfId="30222" xr:uid="{C24C84E1-6A54-447B-8B6E-C555CB93AEF8}"/>
    <cellStyle name="Calculation 8 12" xfId="6559" xr:uid="{23B170AD-D8C2-4264-BA88-D94457123A0F}"/>
    <cellStyle name="Calculation 8 12 2" xfId="11776" xr:uid="{FB9F845C-DD46-4BA6-A02D-2D644460DD1A}"/>
    <cellStyle name="Calculation 8 12 2 2" xfId="20765" xr:uid="{87DF1824-7494-4CDB-9DE5-65BEE9538310}"/>
    <cellStyle name="Calculation 8 12 2 2 2" xfId="25784" xr:uid="{5E4BA4BB-C61E-443D-9EE0-1874E973E88C}"/>
    <cellStyle name="Calculation 8 12 2 3" xfId="37668" xr:uid="{3F524B79-1458-40F2-A639-D63D7A6314FD}"/>
    <cellStyle name="Calculation 8 12 3" xfId="15548" xr:uid="{75C6A03A-7948-486C-A948-ABDCBCE58760}"/>
    <cellStyle name="Calculation 8 12 3 2" xfId="25065" xr:uid="{408CD003-E896-4CCD-B858-6F4A3DED1B4E}"/>
    <cellStyle name="Calculation 8 12 4" xfId="26156" xr:uid="{BE9D9607-39DB-45C6-8F32-08EC57321BED}"/>
    <cellStyle name="Calculation 8 13" xfId="9139" xr:uid="{EF37E8E9-3BF2-4353-89E0-D0B066EB5065}"/>
    <cellStyle name="Calculation 8 13 2" xfId="18128" xr:uid="{EC58C01E-8D77-47F9-8BD2-3367D4A857CC}"/>
    <cellStyle name="Calculation 8 13 2 2" xfId="41049" xr:uid="{23274417-7295-4000-92EA-87942970B170}"/>
    <cellStyle name="Calculation 8 13 3" xfId="33484" xr:uid="{55C31C35-7174-4EC6-8EA9-43D21B743A0C}"/>
    <cellStyle name="Calculation 8 14" xfId="12307" xr:uid="{81E8B3F7-4F4F-405D-A1C0-BFE6E09A639D}"/>
    <cellStyle name="Calculation 8 14 2" xfId="21296" xr:uid="{01DB9ED4-63B8-40D9-8223-4E4585441793}"/>
    <cellStyle name="Calculation 8 14 2 2" xfId="30815" xr:uid="{41C17B06-51A7-4953-8333-21AC53DFE6CD}"/>
    <cellStyle name="Calculation 8 14 3" xfId="39935" xr:uid="{0DD627E3-AF33-436C-AC9F-791E9B05BFB5}"/>
    <cellStyle name="Calculation 8 15" xfId="2263" xr:uid="{7074D82D-B109-4A92-A8F2-D2FA1612131F}"/>
    <cellStyle name="Calculation 8 15 2" xfId="29059" xr:uid="{DF2CBC98-6285-4139-982D-8B325C441D27}"/>
    <cellStyle name="Calculation 8 16" xfId="13172" xr:uid="{32FBDF61-FBD8-43D6-BA2B-96359DE921DA}"/>
    <cellStyle name="Calculation 8 16 2" xfId="27982" xr:uid="{130C8F69-23A0-4CAB-BC7D-51D86C8919AB}"/>
    <cellStyle name="Calculation 8 17" xfId="32883" xr:uid="{6105E87D-927E-42AD-9ED8-D803D0F37C98}"/>
    <cellStyle name="Calculation 8 18" xfId="44690" xr:uid="{7C5F9642-A871-4B86-AC1D-13D0D7E9D079}"/>
    <cellStyle name="Calculation 8 19" xfId="45731" xr:uid="{D1296481-F7C6-4D0E-8765-D3E02F8E155D}"/>
    <cellStyle name="Calculation 8 2" xfId="237" xr:uid="{E9EEC2A1-83FC-40F4-9EA7-DFE7F3B8F537}"/>
    <cellStyle name="Calculation 8 2 10" xfId="6539" xr:uid="{ECDE2EBE-0B8A-4C5B-BBC7-68DF463EB3B5}"/>
    <cellStyle name="Calculation 8 2 10 2" xfId="11758" xr:uid="{18BDAB72-CE78-43C5-9D64-9590890603CA}"/>
    <cellStyle name="Calculation 8 2 10 2 2" xfId="20747" xr:uid="{63324055-59E8-4CD7-A7BC-7A344A645DB0}"/>
    <cellStyle name="Calculation 8 2 10 2 2 2" xfId="33640" xr:uid="{97452C81-17DA-41B8-A307-89B82EDC1A10}"/>
    <cellStyle name="Calculation 8 2 10 2 3" xfId="41424" xr:uid="{DD44D247-A06A-4523-B848-240BE43FEE52}"/>
    <cellStyle name="Calculation 8 2 10 3" xfId="15528" xr:uid="{519076E7-C299-457A-BE35-56390EE1BCAA}"/>
    <cellStyle name="Calculation 8 2 10 3 2" xfId="42616" xr:uid="{1C8CE1B3-7D68-4B26-B76A-CF9FAD0FC840}"/>
    <cellStyle name="Calculation 8 2 10 4" xfId="38475" xr:uid="{3E853C81-D579-4A90-ABE1-5481DB4B31F9}"/>
    <cellStyle name="Calculation 8 2 11" xfId="9121" xr:uid="{0A9C5113-8543-47A0-9675-EBC356241440}"/>
    <cellStyle name="Calculation 8 2 11 2" xfId="18110" xr:uid="{5BEF8D9D-78FC-44C7-8F6F-B60DB148B900}"/>
    <cellStyle name="Calculation 8 2 11 2 2" xfId="28059" xr:uid="{301882A3-2D47-40CA-8DA4-2756512233B8}"/>
    <cellStyle name="Calculation 8 2 11 3" xfId="40170" xr:uid="{1744AC0E-1E08-45A9-A3DD-E3673670A562}"/>
    <cellStyle name="Calculation 8 2 12" xfId="9848" xr:uid="{8AFAE35D-7154-49A8-B9C0-4016E0E22460}"/>
    <cellStyle name="Calculation 8 2 12 2" xfId="18837" xr:uid="{B90D1253-3EC7-4E4C-983F-2A989FC94FAA}"/>
    <cellStyle name="Calculation 8 2 12 2 2" xfId="36107" xr:uid="{890F4165-4557-4128-A694-23D6AAA69889}"/>
    <cellStyle name="Calculation 8 2 12 3" xfId="23940" xr:uid="{815C5B12-2B32-41B6-B090-637C9F67F118}"/>
    <cellStyle name="Calculation 8 2 13" xfId="2243" xr:uid="{8053F453-C737-41AB-B9A2-113E511E46AD}"/>
    <cellStyle name="Calculation 8 2 13 2" xfId="41916" xr:uid="{3CEE67D6-619C-4CD4-AEA8-130E9ED51658}"/>
    <cellStyle name="Calculation 8 2 14" xfId="13152" xr:uid="{8D0B8F53-665E-4F94-94E8-3AD1580BAB79}"/>
    <cellStyle name="Calculation 8 2 14 2" xfId="40705" xr:uid="{4611FC1B-52D2-4342-BB16-003FAA56B89C}"/>
    <cellStyle name="Calculation 8 2 15" xfId="22120" xr:uid="{E9B0C630-B36A-4F4B-8C12-87DE65E32BB8}"/>
    <cellStyle name="Calculation 8 2 16" xfId="46240" xr:uid="{56ABC372-31CA-498A-BA8E-0BDEE0E6E191}"/>
    <cellStyle name="Calculation 8 2 2" xfId="375" xr:uid="{C837F12B-F428-4572-9A85-AE976D6E13A7}"/>
    <cellStyle name="Calculation 8 2 2 10" xfId="9246" xr:uid="{2207AA67-45F4-4A57-9C06-C66194E915DD}"/>
    <cellStyle name="Calculation 8 2 2 10 2" xfId="18235" xr:uid="{CAF294C1-26CD-459E-8F97-2B9E102C73F6}"/>
    <cellStyle name="Calculation 8 2 2 10 2 2" xfId="27048" xr:uid="{015309D2-CEC1-4937-91D3-1652004ECDA3}"/>
    <cellStyle name="Calculation 8 2 2 10 3" xfId="41237" xr:uid="{C942A592-8384-42C0-A644-0E560BE8B120}"/>
    <cellStyle name="Calculation 8 2 2 11" xfId="9840" xr:uid="{A8185866-B85E-4695-8E3C-04C166161F97}"/>
    <cellStyle name="Calculation 8 2 2 11 2" xfId="18829" xr:uid="{4A3ECB1E-7243-486B-BD7E-70B132066D97}"/>
    <cellStyle name="Calculation 8 2 2 11 2 2" xfId="43021" xr:uid="{4C2F4936-D0B4-444A-BA9A-76DB6F80A029}"/>
    <cellStyle name="Calculation 8 2 2 11 3" xfId="33325" xr:uid="{00266075-2FAE-4F5A-BE95-E99B50014334}"/>
    <cellStyle name="Calculation 8 2 2 12" xfId="2381" xr:uid="{A464EA1B-B9CE-402C-93CC-F0023C4DA1C6}"/>
    <cellStyle name="Calculation 8 2 2 12 2" xfId="22510" xr:uid="{875D465A-B760-4622-A241-05D3A6A89792}"/>
    <cellStyle name="Calculation 8 2 2 13" xfId="13290" xr:uid="{8A7E394F-D437-49DD-8BB4-CFDFD6397951}"/>
    <cellStyle name="Calculation 8 2 2 13 2" xfId="29740" xr:uid="{5A0A3A05-B061-44FE-8242-5E662FEC2E76}"/>
    <cellStyle name="Calculation 8 2 2 14" xfId="24151" xr:uid="{8BDF6D24-B54E-4FE0-A90A-6FCA694AB01B}"/>
    <cellStyle name="Calculation 8 2 2 15" xfId="49737" xr:uid="{795E7416-D237-492E-9EA6-DF3CA8BE6AA9}"/>
    <cellStyle name="Calculation 8 2 2 2" xfId="724" xr:uid="{5EAB2F25-CF4E-48E4-B900-0402275836FA}"/>
    <cellStyle name="Calculation 8 2 2 2 2" xfId="5100" xr:uid="{75C8BDE3-59FA-4447-AD71-F0F00A10F09F}"/>
    <cellStyle name="Calculation 8 2 2 2 2 2" xfId="7686" xr:uid="{4C13A3EE-A919-4E29-9F25-87D2037B0879}"/>
    <cellStyle name="Calculation 8 2 2 2 2 2 2" xfId="16675" xr:uid="{B6FB1A0B-3324-4041-884D-F0829F2C8A37}"/>
    <cellStyle name="Calculation 8 2 2 2 2 2 2 2" xfId="43058" xr:uid="{5BE71C33-D90E-4699-A363-04E8545D6532}"/>
    <cellStyle name="Calculation 8 2 2 2 2 2 3" xfId="36884" xr:uid="{B0608874-A19E-42AD-9D60-CC2F5F6031BE}"/>
    <cellStyle name="Calculation 8 2 2 2 2 3" xfId="10323" xr:uid="{FCEAC993-088E-47E0-BC23-4D2EE4E0DCA5}"/>
    <cellStyle name="Calculation 8 2 2 2 2 3 2" xfId="19312" xr:uid="{FE20D4E0-9A66-426A-A9A2-5E45FF4E5BC1}"/>
    <cellStyle name="Calculation 8 2 2 2 2 3 2 2" xfId="24928" xr:uid="{23840EE3-2E78-44BA-8E41-CABD8300B35B}"/>
    <cellStyle name="Calculation 8 2 2 2 2 3 3" xfId="31073" xr:uid="{C8BE37C5-59C4-47B4-A91F-966DABE8F2DF}"/>
    <cellStyle name="Calculation 8 2 2 2 2 4" xfId="14089" xr:uid="{BE9B2D2D-31AE-4CE1-A923-3AFA90A37F24}"/>
    <cellStyle name="Calculation 8 2 2 2 2 4 2" xfId="28092" xr:uid="{AF3C911A-5F06-4F0A-9D73-5DA5D9B40DB1}"/>
    <cellStyle name="Calculation 8 2 2 2 2 5" xfId="35375" xr:uid="{9FF0D92E-A0B0-4752-A497-586126A0599B}"/>
    <cellStyle name="Calculation 8 2 2 2 3" xfId="3161" xr:uid="{A0316EB0-B4B7-48DD-885C-040AA35EA798}"/>
    <cellStyle name="Calculation 8 2 2 2 3 2" xfId="24117" xr:uid="{5BA7B407-93E1-4DEC-9CEB-DF484C700BBF}"/>
    <cellStyle name="Calculation 8 2 2 2 4" xfId="31403" xr:uid="{13C89067-6D15-45E7-91E1-B29B3F1C15CB}"/>
    <cellStyle name="Calculation 8 2 2 2 5" xfId="56519" xr:uid="{02A01618-BCA8-4A8E-A602-B677FCF9B6B7}"/>
    <cellStyle name="Calculation 8 2 2 3" xfId="1069" xr:uid="{92C3C040-F280-44E5-B7FD-9CDF249582C3}"/>
    <cellStyle name="Calculation 8 2 2 3 2" xfId="5421" xr:uid="{A4729877-19B3-4588-8B04-BB29CA02A18E}"/>
    <cellStyle name="Calculation 8 2 2 3 2 2" xfId="8007" xr:uid="{8CCC1CB7-8788-4DB7-833F-8EAA8205A313}"/>
    <cellStyle name="Calculation 8 2 2 3 2 2 2" xfId="16996" xr:uid="{76B76AC3-0FB5-4C6C-8C9B-84760B531BA8}"/>
    <cellStyle name="Calculation 8 2 2 3 2 2 2 2" xfId="32986" xr:uid="{8EB1F745-75CF-498A-85AC-6551C87455FB}"/>
    <cellStyle name="Calculation 8 2 2 3 2 2 3" xfId="25910" xr:uid="{7DEEFBDC-BAE5-4125-BC23-498959888BC7}"/>
    <cellStyle name="Calculation 8 2 2 3 2 3" xfId="10644" xr:uid="{809794EE-AEC2-4A5D-9F17-234864B6EC6A}"/>
    <cellStyle name="Calculation 8 2 2 3 2 3 2" xfId="19633" xr:uid="{84708703-DF3B-43A2-B05B-2126591BF06A}"/>
    <cellStyle name="Calculation 8 2 2 3 2 3 2 2" xfId="41211" xr:uid="{ED17455F-BFB4-4E4C-8494-522B77053EDA}"/>
    <cellStyle name="Calculation 8 2 2 3 2 3 3" xfId="33377" xr:uid="{FCC15EE7-5F7A-4B3D-AD3F-4B5B073A68FE}"/>
    <cellStyle name="Calculation 8 2 2 3 2 4" xfId="14410" xr:uid="{DD00C123-35F5-45EE-A806-9F2E0EEF743A}"/>
    <cellStyle name="Calculation 8 2 2 3 2 4 2" xfId="39821" xr:uid="{011934DD-2CF0-4932-9799-E49DF84F2F73}"/>
    <cellStyle name="Calculation 8 2 2 3 2 5" xfId="42233" xr:uid="{9B3D884D-127D-472F-892A-87D0C9B023E4}"/>
    <cellStyle name="Calculation 8 2 2 3 3" xfId="3506" xr:uid="{69F1184B-53D3-480B-9D0B-3061AAF20575}"/>
    <cellStyle name="Calculation 8 2 2 3 3 2" xfId="42819" xr:uid="{5986F70A-1BAF-43FE-A9E8-30996D39F170}"/>
    <cellStyle name="Calculation 8 2 2 3 4" xfId="40147" xr:uid="{6C9C63F3-2F6F-4D7D-9E0D-6FDC7C262FCC}"/>
    <cellStyle name="Calculation 8 2 2 4" xfId="1413" xr:uid="{B04B82FF-5EF8-40D1-A96D-7158034FC466}"/>
    <cellStyle name="Calculation 8 2 2 4 2" xfId="5758" xr:uid="{F318503A-5D05-4A2B-8ECC-69C45EFDA6EC}"/>
    <cellStyle name="Calculation 8 2 2 4 2 2" xfId="8344" xr:uid="{00B51B3C-34D5-4FCD-AD7A-A05BC50965AE}"/>
    <cellStyle name="Calculation 8 2 2 4 2 2 2" xfId="17333" xr:uid="{5A662FF6-E7D7-4451-A911-16528FB5DECD}"/>
    <cellStyle name="Calculation 8 2 2 4 2 2 2 2" xfId="30712" xr:uid="{9AD406EC-3929-496E-B537-B7A89FCFAF0E}"/>
    <cellStyle name="Calculation 8 2 2 4 2 2 3" xfId="37133" xr:uid="{B9A10ACE-3DD5-4972-B8D1-997B5EE7944E}"/>
    <cellStyle name="Calculation 8 2 2 4 2 3" xfId="10981" xr:uid="{748E3C3D-0B22-4A8C-8D90-5F13A45348EB}"/>
    <cellStyle name="Calculation 8 2 2 4 2 3 2" xfId="19970" xr:uid="{A3C692F4-6435-4FDA-B669-16FE2A1C12D7}"/>
    <cellStyle name="Calculation 8 2 2 4 2 3 2 2" xfId="23244" xr:uid="{10366AB9-8C4C-4BEE-9FBB-855F5F778308}"/>
    <cellStyle name="Calculation 8 2 2 4 2 3 3" xfId="33216" xr:uid="{CF342B6F-0C90-41BB-AAD2-5059ABDF5162}"/>
    <cellStyle name="Calculation 8 2 2 4 2 4" xfId="14747" xr:uid="{69ADB73A-A8EF-44E8-A46C-BECC3920C33B}"/>
    <cellStyle name="Calculation 8 2 2 4 2 4 2" xfId="32797" xr:uid="{594BF396-6E52-415D-AF95-E62464653A93}"/>
    <cellStyle name="Calculation 8 2 2 4 2 5" xfId="25248" xr:uid="{B050B353-821E-41FF-8B50-641DFE93C8D9}"/>
    <cellStyle name="Calculation 8 2 2 4 3" xfId="3850" xr:uid="{1A9F378C-55A9-4EF0-9C6B-CFE1112A6EBD}"/>
    <cellStyle name="Calculation 8 2 2 4 3 2" xfId="23536" xr:uid="{2EFA03D6-3A5F-4123-A69C-5C4FE0165A89}"/>
    <cellStyle name="Calculation 8 2 2 4 4" xfId="34260" xr:uid="{A9198490-28AD-4295-A257-56D5CE858C96}"/>
    <cellStyle name="Calculation 8 2 2 5" xfId="1305" xr:uid="{628388AA-D9F2-4C09-891E-A987A33385B2}"/>
    <cellStyle name="Calculation 8 2 2 5 2" xfId="5650" xr:uid="{C0B62119-1A34-4C13-BE05-E079A2E100AA}"/>
    <cellStyle name="Calculation 8 2 2 5 2 2" xfId="8236" xr:uid="{3617D05F-937C-4C42-9C09-4663BB71C960}"/>
    <cellStyle name="Calculation 8 2 2 5 2 2 2" xfId="17225" xr:uid="{9DA7FBF8-1876-4ABD-BA93-8EB08179A73C}"/>
    <cellStyle name="Calculation 8 2 2 5 2 2 2 2" xfId="43875" xr:uid="{C26C2571-37B5-4CD6-A8FB-CFA1840ED5F9}"/>
    <cellStyle name="Calculation 8 2 2 5 2 2 3" xfId="39735" xr:uid="{58E63F47-1C64-47D0-B1A1-4C781FAD7D3A}"/>
    <cellStyle name="Calculation 8 2 2 5 2 3" xfId="10873" xr:uid="{01B53E5E-550B-4D76-BCC8-18E74D4906A8}"/>
    <cellStyle name="Calculation 8 2 2 5 2 3 2" xfId="19862" xr:uid="{9C57495A-88DA-4E28-82B6-D8C55CF9C7C3}"/>
    <cellStyle name="Calculation 8 2 2 5 2 3 2 2" xfId="43013" xr:uid="{C6DD1CD8-CCE7-442A-88C0-7A66D3685782}"/>
    <cellStyle name="Calculation 8 2 2 5 2 3 3" xfId="41686" xr:uid="{6B575EA7-1B0E-4FC8-B788-81139D4523D2}"/>
    <cellStyle name="Calculation 8 2 2 5 2 4" xfId="14639" xr:uid="{8DB9D36A-A31B-4EA7-9FA2-F7C700E3A5E1}"/>
    <cellStyle name="Calculation 8 2 2 5 2 4 2" xfId="23127" xr:uid="{672EC81D-44DB-4CCD-9C64-4FE30459FC2B}"/>
    <cellStyle name="Calculation 8 2 2 5 2 5" xfId="32466" xr:uid="{AE624622-4886-4BDA-BC1F-C98335BFB7C3}"/>
    <cellStyle name="Calculation 8 2 2 5 3" xfId="3742" xr:uid="{3333378B-84D4-4D3C-AFF1-5F5B1E16E60D}"/>
    <cellStyle name="Calculation 8 2 2 5 3 2" xfId="36364" xr:uid="{1AC79C89-2829-4188-A591-50D05BFBD67E}"/>
    <cellStyle name="Calculation 8 2 2 5 4" xfId="25764" xr:uid="{776D62D9-A1B4-49E9-B5F1-AA97031C9935}"/>
    <cellStyle name="Calculation 8 2 2 6" xfId="2032" xr:uid="{B164C198-948C-47A1-8BE9-68CE3D9C25E6}"/>
    <cellStyle name="Calculation 8 2 2 6 2" xfId="6340" xr:uid="{072395FA-F773-4AD1-B237-472BF3543471}"/>
    <cellStyle name="Calculation 8 2 2 6 2 2" xfId="8926" xr:uid="{1FC41B79-E7B1-49F0-B5FD-2C710C863206}"/>
    <cellStyle name="Calculation 8 2 2 6 2 2 2" xfId="17915" xr:uid="{45FAF095-FB4D-4F80-A46D-D83986870F00}"/>
    <cellStyle name="Calculation 8 2 2 6 2 2 2 2" xfId="37457" xr:uid="{057E4A88-548B-4C3F-BF99-1BD6C9D26245}"/>
    <cellStyle name="Calculation 8 2 2 6 2 2 3" xfId="31694" xr:uid="{4B4CD9E8-102E-4F70-A307-DDFE9664F29A}"/>
    <cellStyle name="Calculation 8 2 2 6 2 3" xfId="11563" xr:uid="{C53CDC12-1AAD-4A74-9242-03D800310491}"/>
    <cellStyle name="Calculation 8 2 2 6 2 3 2" xfId="20552" xr:uid="{EC7C0C89-2FFF-4B62-ABA4-B467C453C412}"/>
    <cellStyle name="Calculation 8 2 2 6 2 3 2 2" xfId="43971" xr:uid="{C34A373B-47B0-4141-8FEE-D00FAF455F1B}"/>
    <cellStyle name="Calculation 8 2 2 6 2 3 3" xfId="34363" xr:uid="{514B51C7-C679-4436-B80B-9CFBCE08DF21}"/>
    <cellStyle name="Calculation 8 2 2 6 2 4" xfId="15329" xr:uid="{299CCD2E-0721-40BA-B94C-BA6EE3B408C1}"/>
    <cellStyle name="Calculation 8 2 2 6 2 4 2" xfId="35302" xr:uid="{052362AA-8E6B-4101-BC25-48289E842589}"/>
    <cellStyle name="Calculation 8 2 2 6 2 5" xfId="25611" xr:uid="{5D820805-90E7-46A2-8533-DA17F695ACDD}"/>
    <cellStyle name="Calculation 8 2 2 6 3" xfId="4469" xr:uid="{BE907989-054E-4359-8248-08BAF210E1B8}"/>
    <cellStyle name="Calculation 8 2 2 6 3 2" xfId="31161" xr:uid="{3B75AB42-A7B3-4FDD-B696-E25E524003F6}"/>
    <cellStyle name="Calculation 8 2 2 6 4" xfId="30009" xr:uid="{D301D743-51AC-466F-9C7D-A01A09021B09}"/>
    <cellStyle name="Calculation 8 2 2 7" xfId="2843" xr:uid="{01106366-02E3-422D-85E4-200CBB1BFC3E}"/>
    <cellStyle name="Calculation 8 2 2 7 2" xfId="6993" xr:uid="{7B75D63F-82AF-431E-A3DB-CD0DE3DB3E71}"/>
    <cellStyle name="Calculation 8 2 2 7 2 2" xfId="12122" xr:uid="{6F6770F1-1252-48F5-A754-DF9D086A6CB1}"/>
    <cellStyle name="Calculation 8 2 2 7 2 2 2" xfId="21111" xr:uid="{FBC93C10-E5A7-4180-8DE9-D6EB9AB232E0}"/>
    <cellStyle name="Calculation 8 2 2 7 2 2 2 2" xfId="29357" xr:uid="{741C94A6-5A50-4C29-AF07-F8AAAEB7F3FB}"/>
    <cellStyle name="Calculation 8 2 2 7 2 2 3" xfId="25798" xr:uid="{504923DF-6320-43A2-A6F3-DC7FA0B85E13}"/>
    <cellStyle name="Calculation 8 2 2 7 2 3" xfId="12937" xr:uid="{BF839D3E-FE56-47B1-96DD-1F317B2BC06B}"/>
    <cellStyle name="Calculation 8 2 2 7 2 3 2" xfId="21926" xr:uid="{F42E6302-366C-4A41-AD02-459CA3482E52}"/>
    <cellStyle name="Calculation 8 2 2 7 2 3 2 2" xfId="30942" xr:uid="{4C193535-B3D4-4338-9CCC-A9E18854DA6F}"/>
    <cellStyle name="Calculation 8 2 2 7 2 3 3" xfId="24862" xr:uid="{3E41A736-05D4-48ED-A0AA-81BDF2A346FE}"/>
    <cellStyle name="Calculation 8 2 2 7 2 4" xfId="15982" xr:uid="{EE8854AF-2E32-47E8-83A0-430E1B95CEF2}"/>
    <cellStyle name="Calculation 8 2 2 7 2 4 2" xfId="28589" xr:uid="{ECB010DB-C1EB-4CD0-94FA-D8B180CB5357}"/>
    <cellStyle name="Calculation 8 2 2 7 2 5" xfId="33978" xr:uid="{69D69DD6-1D9E-4B9F-89BE-EF753E00A2E8}"/>
    <cellStyle name="Calculation 8 2 2 7 3" xfId="9556" xr:uid="{271FB746-9F1D-46BC-974D-D672DF730B97}"/>
    <cellStyle name="Calculation 8 2 2 7 3 2" xfId="18545" xr:uid="{A7D5C4A8-E05F-4972-B2F0-2E089316BBDA}"/>
    <cellStyle name="Calculation 8 2 2 7 3 2 2" xfId="27283" xr:uid="{DA06F4D5-CADD-4FB3-9A15-44366C87A600}"/>
    <cellStyle name="Calculation 8 2 2 7 3 3" xfId="27818" xr:uid="{B9C63CCC-4669-46A8-88D2-AD6E3FF6A98C}"/>
    <cellStyle name="Calculation 8 2 2 7 4" xfId="23592" xr:uid="{F3E344A5-B7DF-4EAB-82E2-A547C4103BD4}"/>
    <cellStyle name="Calculation 8 2 2 8" xfId="4776" xr:uid="{26A92DC0-2DF9-429E-A80A-D331E35D8B7D}"/>
    <cellStyle name="Calculation 8 2 2 8 2" xfId="7362" xr:uid="{A1EAFDB9-7F88-4C7F-83D6-CF4485CCD30F}"/>
    <cellStyle name="Calculation 8 2 2 8 2 2" xfId="16351" xr:uid="{275668AB-3069-4C1A-8474-9E6F2030769F}"/>
    <cellStyle name="Calculation 8 2 2 8 2 2 2" xfId="24387" xr:uid="{696F6944-FEA8-4DB7-B9A9-62210D25F985}"/>
    <cellStyle name="Calculation 8 2 2 8 2 3" xfId="39108" xr:uid="{62341FEA-F7C2-40DB-B0C7-B5F9F525C795}"/>
    <cellStyle name="Calculation 8 2 2 8 3" xfId="9999" xr:uid="{89D4451D-E689-4B71-AFA7-BD7708A8DB96}"/>
    <cellStyle name="Calculation 8 2 2 8 3 2" xfId="18988" xr:uid="{B30060D4-EE60-41E6-861F-57D2E703D210}"/>
    <cellStyle name="Calculation 8 2 2 8 3 2 2" xfId="25705" xr:uid="{8273F5B1-67F2-4574-B5BF-FA0C78DD870F}"/>
    <cellStyle name="Calculation 8 2 2 8 3 3" xfId="31076" xr:uid="{572B61C8-E4A6-4A3D-86FF-EE04F2FF34BD}"/>
    <cellStyle name="Calculation 8 2 2 8 4" xfId="13765" xr:uid="{9EDE1E61-A65C-4791-B50E-364B0B2E06CE}"/>
    <cellStyle name="Calculation 8 2 2 8 4 2" xfId="41877" xr:uid="{988BD7D5-437E-4D74-84F4-D5C857A408A2}"/>
    <cellStyle name="Calculation 8 2 2 8 5" xfId="31314" xr:uid="{B5A96613-98A0-4FE5-AC18-B224BAE98D3F}"/>
    <cellStyle name="Calculation 8 2 2 9" xfId="6677" xr:uid="{12C2B754-8355-45ED-A6EB-E1FA0AC3F17C}"/>
    <cellStyle name="Calculation 8 2 2 9 2" xfId="11883" xr:uid="{2AF9E365-E633-40AF-A77A-ED7AA3D12599}"/>
    <cellStyle name="Calculation 8 2 2 9 2 2" xfId="20872" xr:uid="{40BBFF19-B78F-448B-AD4C-50C76156B1C9}"/>
    <cellStyle name="Calculation 8 2 2 9 2 2 2" xfId="23322" xr:uid="{130C594F-4C74-4209-AE59-2FB79C3179B0}"/>
    <cellStyle name="Calculation 8 2 2 9 2 3" xfId="40202" xr:uid="{C1F1080A-F081-41A4-8E19-F3935AC0A1C7}"/>
    <cellStyle name="Calculation 8 2 2 9 3" xfId="15666" xr:uid="{26E46713-7A5D-46CE-B417-E90F603C7308}"/>
    <cellStyle name="Calculation 8 2 2 9 3 2" xfId="34524" xr:uid="{19673B78-A65F-470E-B427-9DB59D365E88}"/>
    <cellStyle name="Calculation 8 2 2 9 4" xfId="31714" xr:uid="{37E60960-7A2C-400F-B66C-1F9E3903FF9E}"/>
    <cellStyle name="Calculation 8 2 3" xfId="586" xr:uid="{01FC1C47-B332-459D-90DA-1DA49A9013CF}"/>
    <cellStyle name="Calculation 8 2 3 2" xfId="4975" xr:uid="{5C82BB14-C816-4221-931E-3AA528650C51}"/>
    <cellStyle name="Calculation 8 2 3 2 2" xfId="7561" xr:uid="{A02B42B2-3BF6-47D1-81A9-AAEB6E7D90F8}"/>
    <cellStyle name="Calculation 8 2 3 2 2 2" xfId="16550" xr:uid="{B3C9CCEC-8E46-4532-ACDF-2F5D8BA5E199}"/>
    <cellStyle name="Calculation 8 2 3 2 2 2 2" xfId="33740" xr:uid="{DD923599-5DF7-4A88-A6EB-F07CCF97213E}"/>
    <cellStyle name="Calculation 8 2 3 2 2 3" xfId="40911" xr:uid="{F0E5F079-0397-4DD5-A458-E5988DF5F35D}"/>
    <cellStyle name="Calculation 8 2 3 2 3" xfId="10198" xr:uid="{C9850AB1-F2EE-403A-8B9A-35DA77B39D02}"/>
    <cellStyle name="Calculation 8 2 3 2 3 2" xfId="19187" xr:uid="{2BA2FC6F-95AD-409B-B604-F62319444928}"/>
    <cellStyle name="Calculation 8 2 3 2 3 2 2" xfId="23877" xr:uid="{C4920F99-9563-4C7D-9FF0-8064D0200D39}"/>
    <cellStyle name="Calculation 8 2 3 2 3 3" xfId="40456" xr:uid="{9122B085-474F-4526-B244-59225D7A1D56}"/>
    <cellStyle name="Calculation 8 2 3 2 4" xfId="13964" xr:uid="{03F0E3AC-E04F-418B-A574-8067D650AD5E}"/>
    <cellStyle name="Calculation 8 2 3 2 4 2" xfId="32904" xr:uid="{03017E27-85D7-4BE6-8B3F-570E1AB4927A}"/>
    <cellStyle name="Calculation 8 2 3 2 5" xfId="27655" xr:uid="{68875A6E-42DE-4B41-921B-36D4BE1687BC}"/>
    <cellStyle name="Calculation 8 2 3 2 6" xfId="58638" xr:uid="{56868B03-324E-44BF-8524-98DCF93B389C}"/>
    <cellStyle name="Calculation 8 2 3 3" xfId="3023" xr:uid="{B90A9AC1-3292-4AC8-9350-ECC54D9AC76E}"/>
    <cellStyle name="Calculation 8 2 3 3 2" xfId="30684" xr:uid="{B392D412-60EF-4B8D-8A57-CAE7D58D1308}"/>
    <cellStyle name="Calculation 8 2 3 4" xfId="36103" xr:uid="{127DACAD-DF61-431C-AC4E-ED9C4CE755BE}"/>
    <cellStyle name="Calculation 8 2 3 5" xfId="51857" xr:uid="{E4DC89E0-39ED-44BC-924A-CB97FFE2DD5E}"/>
    <cellStyle name="Calculation 8 2 4" xfId="931" xr:uid="{17341324-B2D3-40FE-B4C6-F9C5E5913BF3}"/>
    <cellStyle name="Calculation 8 2 4 2" xfId="5296" xr:uid="{4965E31B-83F0-4E1D-92AD-598B040DF0CA}"/>
    <cellStyle name="Calculation 8 2 4 2 2" xfId="7882" xr:uid="{26E1824A-4BC3-49DE-BAF5-763D41F04B57}"/>
    <cellStyle name="Calculation 8 2 4 2 2 2" xfId="16871" xr:uid="{111344DD-C48C-47FD-B02F-A20C738B8D44}"/>
    <cellStyle name="Calculation 8 2 4 2 2 2 2" xfId="27481" xr:uid="{26D6CF22-E0FF-4DA6-BF53-387FC9C8AE54}"/>
    <cellStyle name="Calculation 8 2 4 2 2 3" xfId="38429" xr:uid="{3BB2F58C-764E-4ECE-AF79-837820086B0C}"/>
    <cellStyle name="Calculation 8 2 4 2 3" xfId="10519" xr:uid="{2C7947B6-2F2D-47E7-B382-1096E17565E3}"/>
    <cellStyle name="Calculation 8 2 4 2 3 2" xfId="19508" xr:uid="{D74680B4-CF5D-418F-B71D-BF7C835CC5F4}"/>
    <cellStyle name="Calculation 8 2 4 2 3 2 2" xfId="42488" xr:uid="{EF80DA36-DA33-4FEC-8DE6-18AC72C00E91}"/>
    <cellStyle name="Calculation 8 2 4 2 3 3" xfId="34714" xr:uid="{64A41781-28B3-40E5-AECA-2179EC3903F7}"/>
    <cellStyle name="Calculation 8 2 4 2 4" xfId="14285" xr:uid="{16096E6B-C101-4F98-9C94-6DC2703C1449}"/>
    <cellStyle name="Calculation 8 2 4 2 4 2" xfId="31375" xr:uid="{61F7E4B8-B265-4402-B893-316BB865D7E1}"/>
    <cellStyle name="Calculation 8 2 4 2 5" xfId="26332" xr:uid="{4C02B9EA-9A6D-4A5F-AE4E-2253F5217D35}"/>
    <cellStyle name="Calculation 8 2 4 2 6" xfId="54655" xr:uid="{B53BE7A1-E912-4AF3-90E7-495F90FAA43B}"/>
    <cellStyle name="Calculation 8 2 4 3" xfId="3368" xr:uid="{62F47F25-9EFA-43A2-8605-ADEA2BC3FAA0}"/>
    <cellStyle name="Calculation 8 2 4 3 2" xfId="40625" xr:uid="{E90A0C51-6712-4463-9CE8-1AAD8219E244}"/>
    <cellStyle name="Calculation 8 2 4 4" xfId="37503" xr:uid="{C9EEA1DE-75B8-4FD0-A71A-F94F3443B30D}"/>
    <cellStyle name="Calculation 8 2 4 5" xfId="47854" xr:uid="{FD38F38C-06CD-4123-AEF8-7FCFC4E580C3}"/>
    <cellStyle name="Calculation 8 2 5" xfId="1275" xr:uid="{3B1212C1-9D9A-4D1B-89C6-5E99634DBE5F}"/>
    <cellStyle name="Calculation 8 2 5 2" xfId="5620" xr:uid="{264F54E2-926F-4BA9-AB8D-ACDEC3AE9507}"/>
    <cellStyle name="Calculation 8 2 5 2 2" xfId="8206" xr:uid="{AEA98CE7-2A0E-4505-BB7F-4FD5840EB7E3}"/>
    <cellStyle name="Calculation 8 2 5 2 2 2" xfId="17195" xr:uid="{3DB8E620-955F-42C4-9607-58D02D1F6A35}"/>
    <cellStyle name="Calculation 8 2 5 2 2 2 2" xfId="43624" xr:uid="{92F21188-8AF4-42FC-A259-2C67A40E1C85}"/>
    <cellStyle name="Calculation 8 2 5 2 2 3" xfId="26194" xr:uid="{CE070545-EA51-4A96-817A-FAC87DEFD8DC}"/>
    <cellStyle name="Calculation 8 2 5 2 3" xfId="10843" xr:uid="{B82F7E5C-03BE-4E13-AD47-CED677C9ED0D}"/>
    <cellStyle name="Calculation 8 2 5 2 3 2" xfId="19832" xr:uid="{8900E084-C6A6-4CD7-94E8-B74F17A4DFEE}"/>
    <cellStyle name="Calculation 8 2 5 2 3 2 2" xfId="39006" xr:uid="{3451481C-DC68-46B1-A8E9-1F7AB98AA190}"/>
    <cellStyle name="Calculation 8 2 5 2 3 3" xfId="27164" xr:uid="{30FC6486-4FC9-419B-8CD5-FFAC692E9EE0}"/>
    <cellStyle name="Calculation 8 2 5 2 4" xfId="14609" xr:uid="{56DC787F-5FD2-4229-B83F-122CC8459849}"/>
    <cellStyle name="Calculation 8 2 5 2 4 2" xfId="33872" xr:uid="{A985AD93-8C9B-4CAC-91D3-EACF5690A5BF}"/>
    <cellStyle name="Calculation 8 2 5 2 5" xfId="35809" xr:uid="{CC08053F-D1E7-4908-A86D-73E1E10A7D24}"/>
    <cellStyle name="Calculation 8 2 5 3" xfId="3712" xr:uid="{F5E05D25-711A-4D67-BA0C-EA9D0111AF04}"/>
    <cellStyle name="Calculation 8 2 5 3 2" xfId="38158" xr:uid="{2AF261F5-0593-4B92-897E-B5C7EAB2442A}"/>
    <cellStyle name="Calculation 8 2 5 4" xfId="35778" xr:uid="{BF94A9E8-5659-4000-B841-C32775F4961E}"/>
    <cellStyle name="Calculation 8 2 5 5" xfId="53025" xr:uid="{FCE1C671-9ADC-402A-8471-B8640D560C85}"/>
    <cellStyle name="Calculation 8 2 6" xfId="1793" xr:uid="{0C124DDA-3E2C-439C-818F-BB1348F41667}"/>
    <cellStyle name="Calculation 8 2 6 2" xfId="6110" xr:uid="{650B08C0-36B9-4A04-8E7D-0C6B46A893E9}"/>
    <cellStyle name="Calculation 8 2 6 2 2" xfId="8696" xr:uid="{D132625A-7987-450F-8831-81BF77B70869}"/>
    <cellStyle name="Calculation 8 2 6 2 2 2" xfId="17685" xr:uid="{CB01C2AE-8E61-422F-8E6F-F9831A868CE5}"/>
    <cellStyle name="Calculation 8 2 6 2 2 2 2" xfId="41878" xr:uid="{F8A54871-17DD-4987-B8C5-783F9D925183}"/>
    <cellStyle name="Calculation 8 2 6 2 2 3" xfId="34233" xr:uid="{4502F8E1-0709-44F1-A5CE-688D735FCAFD}"/>
    <cellStyle name="Calculation 8 2 6 2 3" xfId="11333" xr:uid="{3E79B944-B18E-40BF-B5A5-3F1C620CEFB8}"/>
    <cellStyle name="Calculation 8 2 6 2 3 2" xfId="20322" xr:uid="{FF693E04-D42C-459A-852D-AD09C4099A43}"/>
    <cellStyle name="Calculation 8 2 6 2 3 2 2" xfId="27106" xr:uid="{4C601D70-660E-428E-B3AF-E87AD61E9AC4}"/>
    <cellStyle name="Calculation 8 2 6 2 3 3" xfId="27520" xr:uid="{6E40F680-B4B1-4D63-8B8F-611965F0AB43}"/>
    <cellStyle name="Calculation 8 2 6 2 4" xfId="15099" xr:uid="{0C851FD2-995F-4FBB-890D-75BD1FBB60B9}"/>
    <cellStyle name="Calculation 8 2 6 2 4 2" xfId="22486" xr:uid="{68DEEA2A-3A20-4349-8258-4CCCB89EF2DC}"/>
    <cellStyle name="Calculation 8 2 6 2 5" xfId="29602" xr:uid="{366AFCFE-4C05-406C-A8B5-AED13CA81C94}"/>
    <cellStyle name="Calculation 8 2 6 3" xfId="4230" xr:uid="{40F07FAF-54CE-4519-A390-99C762E0DD06}"/>
    <cellStyle name="Calculation 8 2 6 3 2" xfId="31470" xr:uid="{565D82FB-5580-4B7F-80EE-9BCFF0B1070C}"/>
    <cellStyle name="Calculation 8 2 6 4" xfId="43421" xr:uid="{DC2187BA-C7CA-48D6-BE05-2BC0514C3369}"/>
    <cellStyle name="Calculation 8 2 7" xfId="1803" xr:uid="{DAEEF94F-BB54-4344-852F-62E10A7F79D2}"/>
    <cellStyle name="Calculation 8 2 7 2" xfId="6120" xr:uid="{821F6273-B33B-41F7-ADFE-B7A0B33E8241}"/>
    <cellStyle name="Calculation 8 2 7 2 2" xfId="8706" xr:uid="{1727B714-A00D-4EB0-925E-753842570A87}"/>
    <cellStyle name="Calculation 8 2 7 2 2 2" xfId="17695" xr:uid="{E62CD07A-5642-4A37-A0C6-C75A3425DCF2}"/>
    <cellStyle name="Calculation 8 2 7 2 2 2 2" xfId="27894" xr:uid="{E466886A-0AEF-4BCC-897D-548A9A05AF48}"/>
    <cellStyle name="Calculation 8 2 7 2 2 3" xfId="23401" xr:uid="{A4303F8E-4738-49F0-A873-8A369F582C68}"/>
    <cellStyle name="Calculation 8 2 7 2 3" xfId="11343" xr:uid="{233143AE-B589-475E-943A-6754E0E2F496}"/>
    <cellStyle name="Calculation 8 2 7 2 3 2" xfId="20332" xr:uid="{11F5C3D0-3EA8-4380-A85D-7966C6AB4961}"/>
    <cellStyle name="Calculation 8 2 7 2 3 2 2" xfId="25761" xr:uid="{AA3CF741-A46A-478C-879B-811D3116B906}"/>
    <cellStyle name="Calculation 8 2 7 2 3 3" xfId="40273" xr:uid="{052D01C6-46CB-480F-B52C-E221223DD68B}"/>
    <cellStyle name="Calculation 8 2 7 2 4" xfId="15109" xr:uid="{A732D065-C234-4E55-8400-3AEF43DA940A}"/>
    <cellStyle name="Calculation 8 2 7 2 4 2" xfId="29908" xr:uid="{6EB099BA-60FC-40BD-977E-A92650DA6634}"/>
    <cellStyle name="Calculation 8 2 7 2 5" xfId="23890" xr:uid="{FAFB6119-88C6-418E-87F1-AE23481A302A}"/>
    <cellStyle name="Calculation 8 2 7 3" xfId="4240" xr:uid="{841A3057-B075-4EC0-B3F1-EF0BFA41EC35}"/>
    <cellStyle name="Calculation 8 2 7 3 2" xfId="32737" xr:uid="{632F0C24-C1EE-469C-921D-BDC8D03A072B}"/>
    <cellStyle name="Calculation 8 2 7 4" xfId="23095" xr:uid="{049F8D32-257C-4948-AC6A-59EA125557C7}"/>
    <cellStyle name="Calculation 8 2 8" xfId="2705" xr:uid="{FB4FAA9C-7EFD-4B4A-86E1-557A41B36E3B}"/>
    <cellStyle name="Calculation 8 2 8 2" xfId="6895" xr:uid="{222E03F2-1E71-4446-83B3-2F4FEE295D66}"/>
    <cellStyle name="Calculation 8 2 8 2 2" xfId="12036" xr:uid="{91D11CE1-2E30-4A3C-A539-EA9AE5ADE7AF}"/>
    <cellStyle name="Calculation 8 2 8 2 2 2" xfId="21025" xr:uid="{8630A5C2-B642-47CD-8DEC-3E464459CDB4}"/>
    <cellStyle name="Calculation 8 2 8 2 2 2 2" xfId="43891" xr:uid="{1F53C67C-2E82-4B07-956D-35F697253094}"/>
    <cellStyle name="Calculation 8 2 8 2 2 3" xfId="40526" xr:uid="{57191831-F709-4D58-A739-E88E01F5E3CE}"/>
    <cellStyle name="Calculation 8 2 8 2 3" xfId="12857" xr:uid="{84F9947C-F3D7-43A9-AB05-C4C48AABAE12}"/>
    <cellStyle name="Calculation 8 2 8 2 3 2" xfId="21846" xr:uid="{A8898947-F1C1-411D-860C-AEF279223AE7}"/>
    <cellStyle name="Calculation 8 2 8 2 3 2 2" xfId="26081" xr:uid="{B814B587-65F5-4B55-90FE-A92EF2CE117D}"/>
    <cellStyle name="Calculation 8 2 8 2 3 3" xfId="35805" xr:uid="{F791A8C4-276D-4397-A852-2F9AC536E127}"/>
    <cellStyle name="Calculation 8 2 8 2 4" xfId="15884" xr:uid="{2837E4CA-0D32-4248-8762-5C5EE7F39202}"/>
    <cellStyle name="Calculation 8 2 8 2 4 2" xfId="23538" xr:uid="{C6AF0FB0-655A-409D-AB99-F27EB4C41F88}"/>
    <cellStyle name="Calculation 8 2 8 2 5" xfId="28694" xr:uid="{D9BEC3EB-BA5F-4FDF-AD88-413B559B2320}"/>
    <cellStyle name="Calculation 8 2 8 3" xfId="9466" xr:uid="{2A81CF6E-CE8D-4B63-A7C6-CA1127066921}"/>
    <cellStyle name="Calculation 8 2 8 3 2" xfId="18455" xr:uid="{FA171D02-BA68-415C-A418-4F9CDC4934EC}"/>
    <cellStyle name="Calculation 8 2 8 3 2 2" xfId="31866" xr:uid="{23CBC684-3CD7-471B-8DB3-36D4FC651DEC}"/>
    <cellStyle name="Calculation 8 2 8 3 3" xfId="35058" xr:uid="{833CB01A-7E2D-49D0-9CCC-05B72E96801F}"/>
    <cellStyle name="Calculation 8 2 8 4" xfId="28087" xr:uid="{964EBF97-ADE7-4A09-8B07-70E658D2F91A}"/>
    <cellStyle name="Calculation 8 2 9" xfId="4651" xr:uid="{A8D522FF-10C4-4C1C-875C-BA4C67871575}"/>
    <cellStyle name="Calculation 8 2 9 2" xfId="7237" xr:uid="{25BC6886-646A-4442-BC14-E263040A84DC}"/>
    <cellStyle name="Calculation 8 2 9 2 2" xfId="16226" xr:uid="{7D0BDF1C-6A0C-410F-AB1F-C036089CC818}"/>
    <cellStyle name="Calculation 8 2 9 2 2 2" xfId="29720" xr:uid="{3F7962BD-A6FD-44AD-B59F-C63C29334F65}"/>
    <cellStyle name="Calculation 8 2 9 2 3" xfId="35057" xr:uid="{CD692659-664D-4CB5-B347-89B57F9700B3}"/>
    <cellStyle name="Calculation 8 2 9 3" xfId="9874" xr:uid="{CFB77F08-120D-4795-8424-6CAA82400A44}"/>
    <cellStyle name="Calculation 8 2 9 3 2" xfId="18863" xr:uid="{E216318F-DB89-41DC-82F9-95E0E95BD915}"/>
    <cellStyle name="Calculation 8 2 9 3 2 2" xfId="29188" xr:uid="{2AF4400C-DE1E-45AA-A052-B57157F4DBE8}"/>
    <cellStyle name="Calculation 8 2 9 3 3" xfId="34480" xr:uid="{1C3DC04A-0F4B-439D-8366-83B2DE825F53}"/>
    <cellStyle name="Calculation 8 2 9 4" xfId="13640" xr:uid="{7071CCA2-F056-456C-83BC-E26E65D6B7C1}"/>
    <cellStyle name="Calculation 8 2 9 4 2" xfId="35088" xr:uid="{B53C4D3A-2544-461A-AD42-5335AD76EDBD}"/>
    <cellStyle name="Calculation 8 2 9 5" xfId="22747" xr:uid="{9668B57E-DEF5-41DC-A003-8DA45293BA74}"/>
    <cellStyle name="Calculation 8 3" xfId="395" xr:uid="{989534D8-7BA8-4F67-9A8B-2694109A9F74}"/>
    <cellStyle name="Calculation 8 3 10" xfId="9264" xr:uid="{6998B909-C61F-4243-9B66-CCE4FFDDAC95}"/>
    <cellStyle name="Calculation 8 3 10 2" xfId="18253" xr:uid="{7AB6F622-540D-4C30-820C-B238B62E14B2}"/>
    <cellStyle name="Calculation 8 3 10 2 2" xfId="37016" xr:uid="{47D0CBCF-1EBC-42C6-B94A-A9AFFD83EC43}"/>
    <cellStyle name="Calculation 8 3 10 3" xfId="32118" xr:uid="{0FE156A9-C627-40AD-B2DA-5F3E9F31A206}"/>
    <cellStyle name="Calculation 8 3 11" xfId="12252" xr:uid="{9F05CDE1-E0F0-423F-B5EB-F8244BF6F312}"/>
    <cellStyle name="Calculation 8 3 11 2" xfId="21241" xr:uid="{0F80CC53-23A0-4B60-83E4-CB4E10FEA4E3}"/>
    <cellStyle name="Calculation 8 3 11 2 2" xfId="31598" xr:uid="{7221BAFA-CA92-4103-8B5B-6CA22141917F}"/>
    <cellStyle name="Calculation 8 3 11 3" xfId="31971" xr:uid="{F383C172-5A71-40DE-B902-F09A4BF1A564}"/>
    <cellStyle name="Calculation 8 3 12" xfId="2401" xr:uid="{2D3A7BCF-58BF-4983-ADE1-A427E04359AC}"/>
    <cellStyle name="Calculation 8 3 12 2" xfId="23469" xr:uid="{BFE96CB1-A01D-48E3-9831-858445D0DF42}"/>
    <cellStyle name="Calculation 8 3 13" xfId="13310" xr:uid="{69F1B253-57A6-42C8-862A-07B49D9F9312}"/>
    <cellStyle name="Calculation 8 3 13 2" xfId="30953" xr:uid="{313E9887-0518-484A-B145-FD6DF11CC507}"/>
    <cellStyle name="Calculation 8 3 14" xfId="35931" xr:uid="{B5DCE62E-F449-4B6C-B3C1-317790C693D4}"/>
    <cellStyle name="Calculation 8 3 15" xfId="46639" xr:uid="{C36D0664-4815-4240-9364-9F6D09DE6FC0}"/>
    <cellStyle name="Calculation 8 3 2" xfId="744" xr:uid="{630C5BE8-5B89-4764-82EE-189A5EAD3553}"/>
    <cellStyle name="Calculation 8 3 2 2" xfId="5118" xr:uid="{6CFEAA1A-D025-4FCB-8309-87A4F667CF4E}"/>
    <cellStyle name="Calculation 8 3 2 2 2" xfId="7704" xr:uid="{6D27EDA1-F249-4558-93D3-61A7CD7A1C21}"/>
    <cellStyle name="Calculation 8 3 2 2 2 2" xfId="16693" xr:uid="{D7453D7F-2C53-4EB7-84E2-02084769D7EE}"/>
    <cellStyle name="Calculation 8 3 2 2 2 2 2" xfId="33778" xr:uid="{E44C2456-B4BB-4605-A88D-770542E5A6DA}"/>
    <cellStyle name="Calculation 8 3 2 2 2 3" xfId="28008" xr:uid="{7ED151D1-B965-409C-BD2A-EA0556FF4179}"/>
    <cellStyle name="Calculation 8 3 2 2 3" xfId="10341" xr:uid="{D41683A1-CF37-431C-88B9-AB8E576BE7AC}"/>
    <cellStyle name="Calculation 8 3 2 2 3 2" xfId="19330" xr:uid="{80A9710A-FF62-4F2D-8369-488C404A4552}"/>
    <cellStyle name="Calculation 8 3 2 2 3 2 2" xfId="23915" xr:uid="{7B4B5705-02F4-4586-939B-D7873B2A5DCB}"/>
    <cellStyle name="Calculation 8 3 2 2 3 3" xfId="31097" xr:uid="{68FA2F12-97DE-46F6-AF4B-8F6185CEDC7B}"/>
    <cellStyle name="Calculation 8 3 2 2 4" xfId="14107" xr:uid="{91265911-B742-4464-A48A-1549DA4A630E}"/>
    <cellStyle name="Calculation 8 3 2 2 4 2" xfId="41088" xr:uid="{93BE9460-7091-457A-A36B-92A402068643}"/>
    <cellStyle name="Calculation 8 3 2 2 5" xfId="36509" xr:uid="{B26F342F-2A7F-4449-92ED-B55216F9330E}"/>
    <cellStyle name="Calculation 8 3 2 2 6" xfId="56918" xr:uid="{FAB78B18-45B2-45E3-8D83-FFB94418DC51}"/>
    <cellStyle name="Calculation 8 3 2 3" xfId="3181" xr:uid="{0529463A-4BED-403D-84F3-C3541A035672}"/>
    <cellStyle name="Calculation 8 3 2 3 2" xfId="35886" xr:uid="{361DD4C4-8CFF-467E-AFA9-8F9D7E93D8B9}"/>
    <cellStyle name="Calculation 8 3 2 4" xfId="40942" xr:uid="{952C454A-D3F2-469A-99AF-0FBD36F20C0D}"/>
    <cellStyle name="Calculation 8 3 2 5" xfId="50136" xr:uid="{24A853E9-A49B-4778-91A0-EA14815E675F}"/>
    <cellStyle name="Calculation 8 3 3" xfId="1089" xr:uid="{6BD10E19-61A3-42C1-AE82-6ECE4BC4AE57}"/>
    <cellStyle name="Calculation 8 3 3 2" xfId="5439" xr:uid="{1EE0402F-B631-47BF-B794-F81A155CBBCF}"/>
    <cellStyle name="Calculation 8 3 3 2 2" xfId="8025" xr:uid="{3286DDD0-8CF1-4908-9CD0-4FD0C9EEDEFD}"/>
    <cellStyle name="Calculation 8 3 3 2 2 2" xfId="17014" xr:uid="{3CD679FA-596A-4C64-A4D5-4A06291F1D96}"/>
    <cellStyle name="Calculation 8 3 3 2 2 2 2" xfId="26338" xr:uid="{07452F3A-9679-43BD-B29E-151E40CA8272}"/>
    <cellStyle name="Calculation 8 3 3 2 2 3" xfId="38470" xr:uid="{30D70694-FB7F-4FAD-8770-1D4151595946}"/>
    <cellStyle name="Calculation 8 3 3 2 3" xfId="10662" xr:uid="{48DF5A33-43DB-4289-8579-3ED2E951ACF8}"/>
    <cellStyle name="Calculation 8 3 3 2 3 2" xfId="19651" xr:uid="{EF272835-C037-496A-BA18-314AF82875D4}"/>
    <cellStyle name="Calculation 8 3 3 2 3 2 2" xfId="31887" xr:uid="{B6A34867-0B4A-4042-9787-1FB639800E0B}"/>
    <cellStyle name="Calculation 8 3 3 2 3 3" xfId="33401" xr:uid="{127D63DE-52FD-4BD3-8EA1-79884BB9BD23}"/>
    <cellStyle name="Calculation 8 3 3 2 4" xfId="14428" xr:uid="{DC3742BC-FBFC-4AFE-B716-F01268026B71}"/>
    <cellStyle name="Calculation 8 3 3 2 4 2" xfId="40734" xr:uid="{BCCBA348-D3EE-4A6B-944C-6CC635AD28D6}"/>
    <cellStyle name="Calculation 8 3 3 2 5" xfId="34283" xr:uid="{88CDF1A5-ADDA-4D56-AF9B-38F78B15CDE2}"/>
    <cellStyle name="Calculation 8 3 3 2 6" xfId="58781" xr:uid="{6C864A68-BBBB-41D1-A97E-B62798B52E38}"/>
    <cellStyle name="Calculation 8 3 3 3" xfId="3526" xr:uid="{910C9B8F-5A9C-40CC-97AB-C5828B013F42}"/>
    <cellStyle name="Calculation 8 3 3 3 2" xfId="30877" xr:uid="{5279F656-7546-4D37-83D3-626E1F412AAB}"/>
    <cellStyle name="Calculation 8 3 3 4" xfId="29819" xr:uid="{916255AE-72E7-4D19-A2BE-54147B842EA9}"/>
    <cellStyle name="Calculation 8 3 3 5" xfId="52000" xr:uid="{5E376FA2-F72B-47D2-8DAF-0B27D6BD3044}"/>
    <cellStyle name="Calculation 8 3 4" xfId="1433" xr:uid="{80CF1DF9-900F-41BA-9615-2C05837B1FEC}"/>
    <cellStyle name="Calculation 8 3 4 2" xfId="5778" xr:uid="{1FC307E7-9A01-486C-8439-F08249976220}"/>
    <cellStyle name="Calculation 8 3 4 2 2" xfId="8364" xr:uid="{3048B383-13A6-4154-8EDE-AB6E011CC3CC}"/>
    <cellStyle name="Calculation 8 3 4 2 2 2" xfId="17353" xr:uid="{176E8A6C-8C97-4D63-BBDB-9340F1A0103F}"/>
    <cellStyle name="Calculation 8 3 4 2 2 2 2" xfId="41793" xr:uid="{D3F9FAA0-84F5-4E2E-AF5D-883086B6B6C7}"/>
    <cellStyle name="Calculation 8 3 4 2 2 3" xfId="27643" xr:uid="{D4338326-A293-43EB-A60A-A517A665A718}"/>
    <cellStyle name="Calculation 8 3 4 2 3" xfId="11001" xr:uid="{BB7323D3-666B-481E-95AB-A6CECB81B462}"/>
    <cellStyle name="Calculation 8 3 4 2 3 2" xfId="19990" xr:uid="{616DC396-8705-4088-A13F-61CB7ADCEED8}"/>
    <cellStyle name="Calculation 8 3 4 2 3 2 2" xfId="39806" xr:uid="{5EBE0C33-E1D2-48CD-8900-ABC4FCD4B155}"/>
    <cellStyle name="Calculation 8 3 4 2 3 3" xfId="26937" xr:uid="{E27F13DF-1056-45C0-AD87-0BE9B34FDD25}"/>
    <cellStyle name="Calculation 8 3 4 2 4" xfId="14767" xr:uid="{2F238D8C-6C3A-44B4-821D-C914A3ADC93A}"/>
    <cellStyle name="Calculation 8 3 4 2 4 2" xfId="42330" xr:uid="{382FF479-272B-4316-A053-F744646A6C5D}"/>
    <cellStyle name="Calculation 8 3 4 2 5" xfId="36768" xr:uid="{89D152E3-980E-46F3-98DC-5A85C989AF8C}"/>
    <cellStyle name="Calculation 8 3 4 2 6" xfId="55045" xr:uid="{CBC57659-906B-4ACD-BA9B-C743847F4286}"/>
    <cellStyle name="Calculation 8 3 4 3" xfId="3870" xr:uid="{E2DC8144-94F9-424B-BB22-A7270E0C9414}"/>
    <cellStyle name="Calculation 8 3 4 3 2" xfId="24804" xr:uid="{2B8EDA23-4BD2-4EB6-8A7E-19F5968D519E}"/>
    <cellStyle name="Calculation 8 3 4 4" xfId="31327" xr:uid="{82E73865-07B1-4E27-A33A-2B32D450BE00}"/>
    <cellStyle name="Calculation 8 3 4 5" xfId="48253" xr:uid="{5D8F3DE9-21BA-40F4-A74A-B41A35B9A226}"/>
    <cellStyle name="Calculation 8 3 5" xfId="1813" xr:uid="{C15866EA-F0CC-4546-9068-30DC536B6EE3}"/>
    <cellStyle name="Calculation 8 3 5 2" xfId="6130" xr:uid="{FCDC5A04-90E1-4D43-9DAD-71C152FCFE77}"/>
    <cellStyle name="Calculation 8 3 5 2 2" xfId="8716" xr:uid="{40D99C02-05FF-40BE-8A97-834325716AED}"/>
    <cellStyle name="Calculation 8 3 5 2 2 2" xfId="17705" xr:uid="{48A2A3F9-9D73-4601-9DB0-65DC035E10B8}"/>
    <cellStyle name="Calculation 8 3 5 2 2 2 2" xfId="29021" xr:uid="{EC00E61C-6E39-4C9B-96AA-E29F48EC92F9}"/>
    <cellStyle name="Calculation 8 3 5 2 2 3" xfId="39194" xr:uid="{EB58EBED-D86D-445B-84A1-575067FC8EF4}"/>
    <cellStyle name="Calculation 8 3 5 2 3" xfId="11353" xr:uid="{871B867E-C7D8-4B38-A77B-C836D9FA4E47}"/>
    <cellStyle name="Calculation 8 3 5 2 3 2" xfId="20342" xr:uid="{31976D0E-327C-4B18-B661-B34AB72BF77F}"/>
    <cellStyle name="Calculation 8 3 5 2 3 2 2" xfId="36267" xr:uid="{36253D7E-4225-4A4B-8B3C-80D9FC64CF04}"/>
    <cellStyle name="Calculation 8 3 5 2 3 3" xfId="31156" xr:uid="{9733BFC3-2CF7-4508-A01C-DE34D17AA256}"/>
    <cellStyle name="Calculation 8 3 5 2 4" xfId="15119" xr:uid="{B04E963D-4580-4B25-B596-2C0BFB858035}"/>
    <cellStyle name="Calculation 8 3 5 2 4 2" xfId="23450" xr:uid="{D4B747A2-02FC-4B1E-8116-2329740B686B}"/>
    <cellStyle name="Calculation 8 3 5 2 5" xfId="39683" xr:uid="{7BAECCA3-5DBB-4F95-94E8-18F8EA714328}"/>
    <cellStyle name="Calculation 8 3 5 3" xfId="4250" xr:uid="{319A8240-1B2A-4B02-884E-109766BF28D7}"/>
    <cellStyle name="Calculation 8 3 5 3 2" xfId="41016" xr:uid="{70E4B17D-A9DC-43C3-A28D-4DB2AE2F63B4}"/>
    <cellStyle name="Calculation 8 3 5 4" xfId="30444" xr:uid="{ECF8AFD8-7411-4A22-A0B3-1233A82AB099}"/>
    <cellStyle name="Calculation 8 3 5 5" xfId="53345" xr:uid="{3C00A294-8B12-4664-83D7-3A58E83440C2}"/>
    <cellStyle name="Calculation 8 3 6" xfId="2052" xr:uid="{A05105D4-1D42-4ADC-8AC0-E8DB9F65D90C}"/>
    <cellStyle name="Calculation 8 3 6 2" xfId="6358" xr:uid="{C906BA8A-D8FB-43FD-A52A-1661BF2F3856}"/>
    <cellStyle name="Calculation 8 3 6 2 2" xfId="8944" xr:uid="{541676F3-1D93-4E27-849D-351F419D10DA}"/>
    <cellStyle name="Calculation 8 3 6 2 2 2" xfId="17933" xr:uid="{3FDD686B-8FD6-45BC-83B7-AB6702DCB326}"/>
    <cellStyle name="Calculation 8 3 6 2 2 2 2" xfId="36819" xr:uid="{0B13082E-2796-49C8-BF88-8F952028AA2A}"/>
    <cellStyle name="Calculation 8 3 6 2 2 3" xfId="31065" xr:uid="{7B689A28-18D7-4F20-9325-80BDFBBBBF2C}"/>
    <cellStyle name="Calculation 8 3 6 2 3" xfId="11581" xr:uid="{6CA7DBC1-F5D8-469C-AEAE-90CC3496B5F6}"/>
    <cellStyle name="Calculation 8 3 6 2 3 2" xfId="20570" xr:uid="{D2AC7D6A-F227-42F1-B8F8-B8AF04E09036}"/>
    <cellStyle name="Calculation 8 3 6 2 3 2 2" xfId="37889" xr:uid="{AAE32271-5A87-4720-B5B8-1453FC14EC99}"/>
    <cellStyle name="Calculation 8 3 6 2 3 3" xfId="42809" xr:uid="{E8617828-690B-4005-9864-13020FFFD46B}"/>
    <cellStyle name="Calculation 8 3 6 2 4" xfId="15347" xr:uid="{37FCF649-3385-4875-8EA3-1B67FBBC4E36}"/>
    <cellStyle name="Calculation 8 3 6 2 4 2" xfId="36304" xr:uid="{B81C18CA-3EDC-4703-A81D-F8030078D652}"/>
    <cellStyle name="Calculation 8 3 6 2 5" xfId="38178" xr:uid="{CD7026B6-A076-4C85-8465-A42B6EBAB0D3}"/>
    <cellStyle name="Calculation 8 3 6 3" xfId="4489" xr:uid="{CA846037-DA58-49AE-95AC-C7BFA793E1B8}"/>
    <cellStyle name="Calculation 8 3 6 3 2" xfId="22554" xr:uid="{D3C9ECAF-8458-48FB-B06D-C6770E55BA17}"/>
    <cellStyle name="Calculation 8 3 6 4" xfId="39343" xr:uid="{B95E9C2D-3312-44F6-A87D-DA887AC28C7C}"/>
    <cellStyle name="Calculation 8 3 7" xfId="2863" xr:uid="{2BAF4267-1F08-4951-9BC6-C93425CFD0E3}"/>
    <cellStyle name="Calculation 8 3 7 2" xfId="7013" xr:uid="{DBAFE5DD-D9B6-4A1F-A4F5-F5A95C6274AD}"/>
    <cellStyle name="Calculation 8 3 7 2 2" xfId="12141" xr:uid="{2957B94A-A6C9-458B-9442-B51AB6E496CE}"/>
    <cellStyle name="Calculation 8 3 7 2 2 2" xfId="21130" xr:uid="{BA804A0F-0F2E-48B6-BE06-7FFC12AE736B}"/>
    <cellStyle name="Calculation 8 3 7 2 2 2 2" xfId="29442" xr:uid="{6BC1B15D-1979-4195-9980-3C20121B31E8}"/>
    <cellStyle name="Calculation 8 3 7 2 2 3" xfId="25962" xr:uid="{E2F3776B-D641-4DFB-A342-1FAB381A0938}"/>
    <cellStyle name="Calculation 8 3 7 2 3" xfId="12953" xr:uid="{97C9A84E-AEDD-4EF3-B0B4-0BB1D22613C9}"/>
    <cellStyle name="Calculation 8 3 7 2 3 2" xfId="21942" xr:uid="{6A24243B-8198-41FA-9A26-1EC0ED4BF09B}"/>
    <cellStyle name="Calculation 8 3 7 2 3 2 2" xfId="31000" xr:uid="{1AC7B505-B64A-47EA-9681-E8AB13248F88}"/>
    <cellStyle name="Calculation 8 3 7 2 3 3" xfId="35428" xr:uid="{43903E53-945A-4D51-BF3F-C8B0939A62A0}"/>
    <cellStyle name="Calculation 8 3 7 2 4" xfId="16002" xr:uid="{7F39A98D-8F76-412E-9116-9B267E722A28}"/>
    <cellStyle name="Calculation 8 3 7 2 4 2" xfId="37971" xr:uid="{3EDB5465-4325-4BE7-B615-6CCE46B0CB63}"/>
    <cellStyle name="Calculation 8 3 7 2 5" xfId="43489" xr:uid="{D3E70F58-870A-4D74-8217-2FC977B3ACB8}"/>
    <cellStyle name="Calculation 8 3 7 3" xfId="9576" xr:uid="{799E0DCB-862E-4512-BB48-29ADF3660298}"/>
    <cellStyle name="Calculation 8 3 7 3 2" xfId="18565" xr:uid="{510BA688-D035-412B-9715-C401FEE02960}"/>
    <cellStyle name="Calculation 8 3 7 3 2 2" xfId="36426" xr:uid="{35A1C3E5-B5C3-4B90-98A6-C8848BCC3538}"/>
    <cellStyle name="Calculation 8 3 7 3 3" xfId="36736" xr:uid="{FBD3700C-77CB-4BFF-9488-4DB672F4E181}"/>
    <cellStyle name="Calculation 8 3 7 4" xfId="24856" xr:uid="{FE7EA0AE-EE9D-4527-B5A9-E3F369A70B6D}"/>
    <cellStyle name="Calculation 8 3 8" xfId="4794" xr:uid="{8F6298E0-7BAD-4F95-B166-73A4F40498C9}"/>
    <cellStyle name="Calculation 8 3 8 2" xfId="7380" xr:uid="{0AD90385-06CF-42A0-B9D7-D12405164CC3}"/>
    <cellStyle name="Calculation 8 3 8 2 2" xfId="16369" xr:uid="{EE89E181-63D2-47F5-A987-DE10B4F90CF0}"/>
    <cellStyle name="Calculation 8 3 8 2 2 2" xfId="30611" xr:uid="{9C35865B-BF3B-4E00-9F4A-395614FE2F80}"/>
    <cellStyle name="Calculation 8 3 8 2 3" xfId="30033" xr:uid="{E614B007-6876-4B09-BF48-9170BBCCC546}"/>
    <cellStyle name="Calculation 8 3 8 3" xfId="10017" xr:uid="{FBD432ED-6F7A-4846-8DA9-55F849843489}"/>
    <cellStyle name="Calculation 8 3 8 3 2" xfId="19006" xr:uid="{0D5F711F-B418-4411-BD18-80DC3D12E189}"/>
    <cellStyle name="Calculation 8 3 8 3 2 2" xfId="38278" xr:uid="{18C9C058-D39B-47A0-8CB1-40CBE36F0D70}"/>
    <cellStyle name="Calculation 8 3 8 3 3" xfId="31100" xr:uid="{B4AB7EF0-1D5A-48CC-AB53-CAC0EF9157C3}"/>
    <cellStyle name="Calculation 8 3 8 4" xfId="13783" xr:uid="{65CE2A42-2F06-4DE7-92C4-C56073439285}"/>
    <cellStyle name="Calculation 8 3 8 4 2" xfId="32598" xr:uid="{ED272E8F-1B32-4E9B-8B95-AED96C8AE41D}"/>
    <cellStyle name="Calculation 8 3 8 5" xfId="39250" xr:uid="{9B00DCE4-3B0A-448C-8AB4-B15DA11A8221}"/>
    <cellStyle name="Calculation 8 3 9" xfId="6697" xr:uid="{23E4C695-1ADB-44A5-97A1-F6AB076018D1}"/>
    <cellStyle name="Calculation 8 3 9 2" xfId="11901" xr:uid="{E4BB0D98-0CBB-42A7-AFE3-90CB95BB3DCD}"/>
    <cellStyle name="Calculation 8 3 9 2 2" xfId="20890" xr:uid="{7D9EEE32-9D8A-425B-A7D1-AD5725E7E62C}"/>
    <cellStyle name="Calculation 8 3 9 2 2 2" xfId="22644" xr:uid="{E3F8A6CE-30C2-4B85-BDCB-2C5351F329DC}"/>
    <cellStyle name="Calculation 8 3 9 2 3" xfId="40226" xr:uid="{B8424A61-4E1B-4A92-9513-38D3078410FD}"/>
    <cellStyle name="Calculation 8 3 9 3" xfId="15686" xr:uid="{6A7497F8-F20B-4AA8-8B64-7C404CE2EFED}"/>
    <cellStyle name="Calculation 8 3 9 3 2" xfId="25176" xr:uid="{AC37A47D-C25C-447A-937F-60D692FD2FF0}"/>
    <cellStyle name="Calculation 8 3 9 4" xfId="31744" xr:uid="{7AEC0329-EA53-46C7-B3CB-4D23483CC8B1}"/>
    <cellStyle name="Calculation 8 4" xfId="497" xr:uid="{679A3835-8B45-4451-8E01-F1885D8F75CB}"/>
    <cellStyle name="Calculation 8 4 10" xfId="49265" xr:uid="{60A95A44-EBAF-4731-94DB-3EBF6212D051}"/>
    <cellStyle name="Calculation 8 4 2" xfId="846" xr:uid="{3DACAA35-C5D0-46DB-A253-F1135B62C475}"/>
    <cellStyle name="Calculation 8 4 2 2" xfId="5215" xr:uid="{0AB3E08A-E336-4DA3-BC20-CF8829239E73}"/>
    <cellStyle name="Calculation 8 4 2 2 2" xfId="7801" xr:uid="{E2913BD2-E2AD-4602-9712-FBA9826532C0}"/>
    <cellStyle name="Calculation 8 4 2 2 2 2" xfId="16790" xr:uid="{9B8ECD65-FEE9-40EA-8D27-94BF5191A884}"/>
    <cellStyle name="Calculation 8 4 2 2 2 2 2" xfId="38994" xr:uid="{73E1371C-F583-4F87-8797-9ABB3771D753}"/>
    <cellStyle name="Calculation 8 4 2 2 2 3" xfId="27749" xr:uid="{177F4268-FB17-43A5-909D-B4BB69A14C48}"/>
    <cellStyle name="Calculation 8 4 2 2 3" xfId="10438" xr:uid="{069FC986-3A79-49F9-A163-9E8426984D62}"/>
    <cellStyle name="Calculation 8 4 2 2 3 2" xfId="19427" xr:uid="{5D46268C-AD75-4222-B2BA-19DCBEE52E2D}"/>
    <cellStyle name="Calculation 8 4 2 2 3 2 2" xfId="42109" xr:uid="{300C6345-8CCD-4711-BE01-6ED3D23EE0A9}"/>
    <cellStyle name="Calculation 8 4 2 2 3 3" xfId="44067" xr:uid="{46B7B4E2-C882-4F19-8A40-4306221E7435}"/>
    <cellStyle name="Calculation 8 4 2 2 4" xfId="14204" xr:uid="{EC12DFD7-64A5-4CDB-98DA-C7AC576A84D3}"/>
    <cellStyle name="Calculation 8 4 2 2 4 2" xfId="26899" xr:uid="{542B07E5-7770-4768-807C-B2B457C4C10A}"/>
    <cellStyle name="Calculation 8 4 2 2 5" xfId="27067" xr:uid="{4CC0F49E-4CF6-43A5-8B83-B3AFFB4C4288}"/>
    <cellStyle name="Calculation 8 4 2 3" xfId="3283" xr:uid="{0B761CF3-DB4C-40B3-9837-68644CFF6BE8}"/>
    <cellStyle name="Calculation 8 4 2 3 2" xfId="38305" xr:uid="{94830F6C-4DD3-412C-9C93-2578639DED85}"/>
    <cellStyle name="Calculation 8 4 2 4" xfId="24460" xr:uid="{5EAE3954-49BF-475A-8D61-DDC753D569D3}"/>
    <cellStyle name="Calculation 8 4 2 5" xfId="56047" xr:uid="{8425BE5B-0B8D-4290-BB4D-1D425EFBFAA9}"/>
    <cellStyle name="Calculation 8 4 3" xfId="1191" xr:uid="{284FDE4A-8809-41E5-8BFC-695D028DD004}"/>
    <cellStyle name="Calculation 8 4 3 2" xfId="5536" xr:uid="{FD20264D-E9D4-4253-98B9-7A265C66E15F}"/>
    <cellStyle name="Calculation 8 4 3 2 2" xfId="8122" xr:uid="{CB891F87-D648-4059-99DC-F4F8C9808CC5}"/>
    <cellStyle name="Calculation 8 4 3 2 2 2" xfId="17111" xr:uid="{F5122BF0-4889-4AA4-9237-4882E3AD5368}"/>
    <cellStyle name="Calculation 8 4 3 2 2 2 2" xfId="28117" xr:uid="{6A186F18-6378-4129-BA87-69883576FC23}"/>
    <cellStyle name="Calculation 8 4 3 2 2 3" xfId="43083" xr:uid="{75C66CBA-AA20-4138-80C8-C908881652F9}"/>
    <cellStyle name="Calculation 8 4 3 2 3" xfId="10759" xr:uid="{941DE9C2-BCAC-4260-B48A-BD4C6A3E5668}"/>
    <cellStyle name="Calculation 8 4 3 2 3 2" xfId="19748" xr:uid="{298980AE-9665-4302-930F-1183C137D080}"/>
    <cellStyle name="Calculation 8 4 3 2 3 2 2" xfId="29149" xr:uid="{3999C2E4-6502-4C80-8D4F-6B48FA62DDAF}"/>
    <cellStyle name="Calculation 8 4 3 2 3 3" xfId="35161" xr:uid="{768B62C0-8E23-4A26-9956-87660BF6AE7D}"/>
    <cellStyle name="Calculation 8 4 3 2 4" xfId="14525" xr:uid="{D15F0152-09CF-4AE9-B6DC-158AFAD35DB1}"/>
    <cellStyle name="Calculation 8 4 3 2 4 2" xfId="37686" xr:uid="{0B8D3E79-0CA1-40A4-BDC3-1A38217EEC8D}"/>
    <cellStyle name="Calculation 8 4 3 2 5" xfId="43200" xr:uid="{207CF2B1-C8FC-484E-B389-E5041DDAB162}"/>
    <cellStyle name="Calculation 8 4 3 3" xfId="3628" xr:uid="{BDC18E36-9504-422B-90A9-09D2DEF15294}"/>
    <cellStyle name="Calculation 8 4 3 3 2" xfId="43684" xr:uid="{C25B749F-EE72-4980-9028-473F6C271DF2}"/>
    <cellStyle name="Calculation 8 4 3 4" xfId="30413" xr:uid="{F1FF6FA9-CCE7-4F0C-8336-7851752FB66D}"/>
    <cellStyle name="Calculation 8 4 4" xfId="1535" xr:uid="{3FD78406-1C76-4409-9454-FF617A249D66}"/>
    <cellStyle name="Calculation 8 4 4 2" xfId="5880" xr:uid="{46A590C2-8592-4D17-A8F5-893EBEACFBCC}"/>
    <cellStyle name="Calculation 8 4 4 2 2" xfId="8466" xr:uid="{B1C14D79-9303-4ADE-AF97-3BAF5B943AF6}"/>
    <cellStyle name="Calculation 8 4 4 2 2 2" xfId="17455" xr:uid="{43DBC2B4-E7A9-4024-A442-C98DF3563C7A}"/>
    <cellStyle name="Calculation 8 4 4 2 2 2 2" xfId="42380" xr:uid="{883D9957-E6B3-4C50-BFF8-5C5EB1408D65}"/>
    <cellStyle name="Calculation 8 4 4 2 2 3" xfId="28110" xr:uid="{2A40D1C8-798B-493D-892B-9D39E1731020}"/>
    <cellStyle name="Calculation 8 4 4 2 3" xfId="11103" xr:uid="{5BD2748A-F1C8-475A-96CF-599D75C57666}"/>
    <cellStyle name="Calculation 8 4 4 2 3 2" xfId="20092" xr:uid="{2731AD12-4952-4191-A00A-BFC36544DF84}"/>
    <cellStyle name="Calculation 8 4 4 2 3 2 2" xfId="24414" xr:uid="{54D29DDD-3076-4A26-AA3D-DA4A813C97CF}"/>
    <cellStyle name="Calculation 8 4 4 2 3 3" xfId="35020" xr:uid="{22EED0AD-2CF3-4655-AF07-4B04423B723A}"/>
    <cellStyle name="Calculation 8 4 4 2 4" xfId="14869" xr:uid="{9E10BA8E-731E-49C7-978D-4D9478D41693}"/>
    <cellStyle name="Calculation 8 4 4 2 4 2" xfId="31442" xr:uid="{32B160E9-5933-4173-AF1E-B67103D572BF}"/>
    <cellStyle name="Calculation 8 4 4 2 5" xfId="28453" xr:uid="{48731B27-57B3-439B-8784-17F9D620E7B0}"/>
    <cellStyle name="Calculation 8 4 4 3" xfId="3972" xr:uid="{F9A29388-D048-454B-A85B-DCE19FACD93B}"/>
    <cellStyle name="Calculation 8 4 4 3 2" xfId="29879" xr:uid="{A3375111-E4AE-401F-B170-EF0AD82E5659}"/>
    <cellStyle name="Calculation 8 4 4 4" xfId="29642" xr:uid="{F64FF93B-A109-4F3E-B5EE-6058EA4B4A5C}"/>
    <cellStyle name="Calculation 8 4 5" xfId="1847" xr:uid="{C10EDE9B-C667-4A52-A39A-EC01740B223E}"/>
    <cellStyle name="Calculation 8 4 5 2" xfId="6163" xr:uid="{22E82836-B85A-4246-B81A-D860B0FF02A2}"/>
    <cellStyle name="Calculation 8 4 5 2 2" xfId="8749" xr:uid="{74E5033F-6644-4A7D-A8D1-74C7A20E9F88}"/>
    <cellStyle name="Calculation 8 4 5 2 2 2" xfId="17738" xr:uid="{2379EE22-18F2-48F1-9902-CB5C95EDF0FE}"/>
    <cellStyle name="Calculation 8 4 5 2 2 2 2" xfId="22930" xr:uid="{5B4C6F33-17B5-4E61-91EC-F9EDAEC0A006}"/>
    <cellStyle name="Calculation 8 4 5 2 2 3" xfId="38348" xr:uid="{32BCC5C8-E8D8-4D77-AE8F-F59A2C57AF11}"/>
    <cellStyle name="Calculation 8 4 5 2 3" xfId="11386" xr:uid="{D34EFB28-44D9-4FAD-AF83-07E6876E99E5}"/>
    <cellStyle name="Calculation 8 4 5 2 3 2" xfId="20375" xr:uid="{C2179F34-1F45-4C2B-ADC5-A7FA7FED68BB}"/>
    <cellStyle name="Calculation 8 4 5 2 3 2 2" xfId="31797" xr:uid="{C91DD082-1E6E-4C20-8E56-489360E4F7C0}"/>
    <cellStyle name="Calculation 8 4 5 2 3 3" xfId="35893" xr:uid="{76DAFE78-24F9-43FE-8A34-6A48D1E55DCF}"/>
    <cellStyle name="Calculation 8 4 5 2 4" xfId="15152" xr:uid="{F00B0A4F-ED34-4DB4-8D58-D35FC19A5C73}"/>
    <cellStyle name="Calculation 8 4 5 2 4 2" xfId="37134" xr:uid="{DC7FC10E-9D20-4D8A-AAA2-3C530827E214}"/>
    <cellStyle name="Calculation 8 4 5 2 5" xfId="41780" xr:uid="{5083C9CA-DF5A-4F11-9D98-64909EC2516A}"/>
    <cellStyle name="Calculation 8 4 5 3" xfId="4284" xr:uid="{F0D8C6BB-1509-455F-B96C-B2FECCC5A843}"/>
    <cellStyle name="Calculation 8 4 5 3 2" xfId="43501" xr:uid="{DCA247DF-A3D4-439A-8EA9-912D90B22FCE}"/>
    <cellStyle name="Calculation 8 4 5 4" xfId="41747" xr:uid="{8174AF21-DE07-4359-8BCE-C1053B52BF52}"/>
    <cellStyle name="Calculation 8 4 6" xfId="2154" xr:uid="{9E0650C1-9D36-4A16-8B97-FF0D92100088}"/>
    <cellStyle name="Calculation 8 4 6 2" xfId="6455" xr:uid="{4DAE70EE-6483-488D-A4D2-4C3B675235AC}"/>
    <cellStyle name="Calculation 8 4 6 2 2" xfId="9041" xr:uid="{388199EB-95BD-498A-AE75-7AD257D04AB3}"/>
    <cellStyle name="Calculation 8 4 6 2 2 2" xfId="18030" xr:uid="{3566833D-7B6C-4845-9146-92087E2BB259}"/>
    <cellStyle name="Calculation 8 4 6 2 2 2 2" xfId="26773" xr:uid="{2A2208BE-08DD-4D0A-AAF3-FE627C3F8BD1}"/>
    <cellStyle name="Calculation 8 4 6 2 2 3" xfId="25757" xr:uid="{8C903173-BB20-4EC4-98C6-04618018E423}"/>
    <cellStyle name="Calculation 8 4 6 2 3" xfId="11678" xr:uid="{470E4C7F-F03F-49FF-BD44-7B7F0DD2A7E6}"/>
    <cellStyle name="Calculation 8 4 6 2 3 2" xfId="20667" xr:uid="{1022C67C-1473-46BD-923B-ADF88DC7C87F}"/>
    <cellStyle name="Calculation 8 4 6 2 3 2 2" xfId="28233" xr:uid="{B88B06E8-6650-4818-8629-B4B266D1D1A2}"/>
    <cellStyle name="Calculation 8 4 6 2 3 3" xfId="22204" xr:uid="{1E24EF6F-8947-4C14-8D8A-377A80D619E2}"/>
    <cellStyle name="Calculation 8 4 6 2 4" xfId="15444" xr:uid="{56BF7AA3-17C4-456B-BC4D-D2006C176E71}"/>
    <cellStyle name="Calculation 8 4 6 2 4 2" xfId="30025" xr:uid="{8B2DB91A-A9B8-4FA7-8C95-8A341D7D80B4}"/>
    <cellStyle name="Calculation 8 4 6 2 5" xfId="37919" xr:uid="{965386B7-300E-4EB9-B5E0-F828AEBA7F40}"/>
    <cellStyle name="Calculation 8 4 6 3" xfId="4591" xr:uid="{29E9EACF-1B66-463E-8E23-289730FBA27E}"/>
    <cellStyle name="Calculation 8 4 6 3 2" xfId="26615" xr:uid="{0B03915B-B558-4344-821A-18A08D24439F}"/>
    <cellStyle name="Calculation 8 4 6 4" xfId="27612" xr:uid="{1622E24C-A32B-475E-A324-BE25E6515BD5}"/>
    <cellStyle name="Calculation 8 4 7" xfId="4891" xr:uid="{D75ADF6A-4A12-4011-9808-B4A2228395CC}"/>
    <cellStyle name="Calculation 8 4 7 2" xfId="7477" xr:uid="{1BC3BB5B-20FC-470F-9C32-AEB05A41E10D}"/>
    <cellStyle name="Calculation 8 4 7 2 2" xfId="16466" xr:uid="{59436A5C-7DB8-49B9-B93D-D5DC13898E50}"/>
    <cellStyle name="Calculation 8 4 7 2 2 2" xfId="37392" xr:uid="{5B04AF2D-836E-4FF1-AA72-7554B6E5DC5C}"/>
    <cellStyle name="Calculation 8 4 7 2 3" xfId="25317" xr:uid="{12A13AAC-5603-4C9D-8854-009382A65BEF}"/>
    <cellStyle name="Calculation 8 4 7 3" xfId="10114" xr:uid="{BCB3FC09-8962-4A0E-8B03-8F8A076D6721}"/>
    <cellStyle name="Calculation 8 4 7 3 2" xfId="19103" xr:uid="{34695423-D04F-4CE5-8EC7-625303C6BE47}"/>
    <cellStyle name="Calculation 8 4 7 3 2 2" xfId="30758" xr:uid="{66D89E7C-FD1E-4D44-AB5A-2F0073217913}"/>
    <cellStyle name="Calculation 8 4 7 3 3" xfId="44063" xr:uid="{B6E7AA8F-B8E8-4F91-AE53-732DFFCECF36}"/>
    <cellStyle name="Calculation 8 4 7 4" xfId="13880" xr:uid="{BE643FEA-EB70-4B82-9A49-7E2D518089EA}"/>
    <cellStyle name="Calculation 8 4 7 4 2" xfId="32339" xr:uid="{E246B700-9E38-470C-AF2F-A4F437964DAA}"/>
    <cellStyle name="Calculation 8 4 7 5" xfId="33594" xr:uid="{AD8A60B7-688D-45ED-8D5F-F754860D7246}"/>
    <cellStyle name="Calculation 8 4 8" xfId="2503" xr:uid="{C35CB70D-E0C0-4809-8F34-4C670FB1F2A8}"/>
    <cellStyle name="Calculation 8 4 8 2" xfId="37891" xr:uid="{B3B2198A-D3CC-4334-BBED-D302DBE20A68}"/>
    <cellStyle name="Calculation 8 4 9" xfId="22997" xr:uid="{D9062572-B8C5-495E-9AD0-C1AECC15763F}"/>
    <cellStyle name="Calculation 8 5" xfId="257" xr:uid="{2E5ECE55-3351-4C2A-A7B3-E52999160BD5}"/>
    <cellStyle name="Calculation 8 5 2" xfId="4669" xr:uid="{28E54CF6-BE82-4A5B-80E8-ECABB1AF1641}"/>
    <cellStyle name="Calculation 8 5 2 2" xfId="7255" xr:uid="{A85280E6-3150-4F16-8BB5-76B56EFA0790}"/>
    <cellStyle name="Calculation 8 5 2 2 2" xfId="16244" xr:uid="{5B65051E-45BB-4C22-94BC-22F94C670FD1}"/>
    <cellStyle name="Calculation 8 5 2 2 2 2" xfId="39177" xr:uid="{156326BE-8827-4154-808D-1420B8EC55B6}"/>
    <cellStyle name="Calculation 8 5 2 2 3" xfId="36283" xr:uid="{0112606D-812E-438E-9C18-3B6502BED4FB}"/>
    <cellStyle name="Calculation 8 5 2 3" xfId="9892" xr:uid="{085CA543-A551-44E1-A989-8DE90C6714A1}"/>
    <cellStyle name="Calculation 8 5 2 3 2" xfId="18881" xr:uid="{E9676C2C-9566-4295-B96E-618646D72F3F}"/>
    <cellStyle name="Calculation 8 5 2 3 2 2" xfId="41497" xr:uid="{B4963ACD-A8B3-4270-BF9D-4FE510366BDD}"/>
    <cellStyle name="Calculation 8 5 2 3 3" xfId="34398" xr:uid="{54D5B1D7-D787-4DA7-ACD7-2EF0C013669B}"/>
    <cellStyle name="Calculation 8 5 2 4" xfId="13658" xr:uid="{A2F24503-CF08-4C55-8C8C-242203FC7EA7}"/>
    <cellStyle name="Calculation 8 5 2 4 2" xfId="36313" xr:uid="{D5B8C1B3-4B14-436B-978A-F97EC4BC0A49}"/>
    <cellStyle name="Calculation 8 5 2 5" xfId="35223" xr:uid="{E3E50509-D79C-4963-A678-C1EA72C858BE}"/>
    <cellStyle name="Calculation 8 5 2 6" xfId="57945" xr:uid="{BC14DA5F-2860-41EF-815E-D98406B4594A}"/>
    <cellStyle name="Calculation 8 5 3" xfId="2725" xr:uid="{EE47820C-C00E-4361-8E49-476CF12ED13D}"/>
    <cellStyle name="Calculation 8 5 3 2" xfId="37231" xr:uid="{2A9BA387-A735-4BFF-9CC9-2BD55820785D}"/>
    <cellStyle name="Calculation 8 5 4" xfId="38720" xr:uid="{961DFD66-62EA-41FB-BEA1-B9CBF947E0B3}"/>
    <cellStyle name="Calculation 8 5 5" xfId="51163" xr:uid="{D2F8F9E0-184A-499D-9AC1-16CB1E741D54}"/>
    <cellStyle name="Calculation 8 6" xfId="606" xr:uid="{9AB4DA51-73DD-45D6-972F-1DF6F934366B}"/>
    <cellStyle name="Calculation 8 6 2" xfId="4993" xr:uid="{072942B8-15C1-435B-B13D-24667F8E7CBD}"/>
    <cellStyle name="Calculation 8 6 2 2" xfId="7579" xr:uid="{C1B89826-DC49-498C-9B0D-47C002E772A4}"/>
    <cellStyle name="Calculation 8 6 2 2 2" xfId="16568" xr:uid="{88C5EA80-C231-4AF2-AAD3-A02DD425ACC1}"/>
    <cellStyle name="Calculation 8 6 2 2 2 2" xfId="25890" xr:uid="{12951E01-157B-4B27-BD10-BCFF859D7DDE}"/>
    <cellStyle name="Calculation 8 6 2 2 3" xfId="31639" xr:uid="{6DD58E50-F524-47BB-8747-396A8ECAD181}"/>
    <cellStyle name="Calculation 8 6 2 3" xfId="10216" xr:uid="{A20B84CF-32C9-4523-A51C-2FA02A96F92C}"/>
    <cellStyle name="Calculation 8 6 2 3 2" xfId="19205" xr:uid="{6ECEDCC2-3024-42FB-8F17-3402B609E605}"/>
    <cellStyle name="Calculation 8 6 2 3 2 2" xfId="22401" xr:uid="{31521D56-7143-4814-B19D-106AED832B25}"/>
    <cellStyle name="Calculation 8 6 2 3 3" xfId="40489" xr:uid="{8580A487-7502-4B7A-8C4F-D05C1C4F2BEC}"/>
    <cellStyle name="Calculation 8 6 2 4" xfId="13982" xr:uid="{6FC76371-2455-4E6E-8186-54F0C39DC5B5}"/>
    <cellStyle name="Calculation 8 6 2 4 2" xfId="25036" xr:uid="{909238A8-D635-42C6-8A96-1754476B19CC}"/>
    <cellStyle name="Calculation 8 6 2 5" xfId="37713" xr:uid="{62D21FBF-AC54-4022-B4A7-41A9A76310A4}"/>
    <cellStyle name="Calculation 8 6 2 6" xfId="54207" xr:uid="{631A2822-7C0E-4A24-9D6E-BF4336432FE0}"/>
    <cellStyle name="Calculation 8 6 3" xfId="3043" xr:uid="{C0BD01C0-8574-44B3-9E81-9D94522D846A}"/>
    <cellStyle name="Calculation 8 6 3 2" xfId="41766" xr:uid="{3EFDF183-AC47-4D0A-B13F-7460274D40C2}"/>
    <cellStyle name="Calculation 8 6 4" xfId="35185" xr:uid="{91C7B84C-7B59-4272-B450-640A2C9733AC}"/>
    <cellStyle name="Calculation 8 6 5" xfId="47454" xr:uid="{25356D8A-3BAB-4E39-AEF0-65A0FED941CE}"/>
    <cellStyle name="Calculation 8 7" xfId="951" xr:uid="{E5BCFFC7-52E7-464F-810F-394961CD4EF4}"/>
    <cellStyle name="Calculation 8 7 2" xfId="5314" xr:uid="{E712B010-BDF8-4E8F-B5D3-6F0FB033AE5E}"/>
    <cellStyle name="Calculation 8 7 2 2" xfId="7900" xr:uid="{9F9B6791-9A96-4A87-93FD-56B20CE72C92}"/>
    <cellStyle name="Calculation 8 7 2 2 2" xfId="16889" xr:uid="{C51793AA-C251-49A4-93F3-7DA2D554D36C}"/>
    <cellStyle name="Calculation 8 7 2 2 2 2" xfId="29489" xr:uid="{B9621CBD-5C4E-4B1B-8023-84C4638E78B9}"/>
    <cellStyle name="Calculation 8 7 2 2 3" xfId="29410" xr:uid="{EFBD5D8C-C38B-4BEB-AC4B-7E00A6DE51CF}"/>
    <cellStyle name="Calculation 8 7 2 3" xfId="10537" xr:uid="{CE8C92F6-F576-4FEA-BA44-40A55890A30B}"/>
    <cellStyle name="Calculation 8 7 2 3 2" xfId="19526" xr:uid="{F7C47A26-0E32-4FC8-95E5-8A099982A57E}"/>
    <cellStyle name="Calculation 8 7 2 3 2 2" xfId="30568" xr:uid="{A3F23D1A-5743-4F46-95DB-3F8B1D13047E}"/>
    <cellStyle name="Calculation 8 7 2 3 3" xfId="26478" xr:uid="{41E9EF90-905D-42E0-853A-BB4527ED28C2}"/>
    <cellStyle name="Calculation 8 7 2 4" xfId="14303" xr:uid="{C29D5905-E640-4FA1-99C3-6073ED081590}"/>
    <cellStyle name="Calculation 8 7 2 4 2" xfId="39311" xr:uid="{C798D1CD-1BC7-4FDD-97A1-077935FDF91F}"/>
    <cellStyle name="Calculation 8 7 2 5" xfId="38804" xr:uid="{AEBF699B-CC94-4261-A6ED-6D6C485A15C5}"/>
    <cellStyle name="Calculation 8 7 3" xfId="3388" xr:uid="{26F64584-A9EA-4F22-AB16-718981AFF060}"/>
    <cellStyle name="Calculation 8 7 3 2" xfId="25552" xr:uid="{E7DF0AB8-0AE0-4788-BF8E-E160F64C3930}"/>
    <cellStyle name="Calculation 8 7 4" xfId="29540" xr:uid="{A9A13F2D-F2A9-451F-B5BE-5EF753370270}"/>
    <cellStyle name="Calculation 8 7 5" xfId="52762" xr:uid="{08519E1B-E5BA-4BC2-A155-676BD1C283D1}"/>
    <cellStyle name="Calculation 8 8" xfId="1295" xr:uid="{CB948897-98CC-4DD7-A396-1E2552DC1932}"/>
    <cellStyle name="Calculation 8 8 2" xfId="5640" xr:uid="{9E2C13B5-EE42-4F43-90AA-481395AE01CA}"/>
    <cellStyle name="Calculation 8 8 2 2" xfId="8226" xr:uid="{6159D07A-0323-41D2-8D8D-48CBCCFDEEC2}"/>
    <cellStyle name="Calculation 8 8 2 2 2" xfId="17215" xr:uid="{6CEEFE5D-BDE7-46A8-98FB-DAFBA3F6105C}"/>
    <cellStyle name="Calculation 8 8 2 2 2 2" xfId="40350" xr:uid="{8F90DABB-D356-4AE3-AED9-F61B9F5A3064}"/>
    <cellStyle name="Calculation 8 8 2 2 3" xfId="35681" xr:uid="{0D9CF362-595E-4F44-8C02-2464AE2DCFB8}"/>
    <cellStyle name="Calculation 8 8 2 3" xfId="10863" xr:uid="{3193EEB0-A7BE-43B3-A735-77B84C231599}"/>
    <cellStyle name="Calculation 8 8 2 3 2" xfId="19852" xr:uid="{891DD98A-5D02-4B3E-A436-BA1FD6E8A649}"/>
    <cellStyle name="Calculation 8 8 2 3 2 2" xfId="34871" xr:uid="{9D08C4D0-FEDF-429D-A251-44E89BB1CB75}"/>
    <cellStyle name="Calculation 8 8 2 3 3" xfId="31116" xr:uid="{3F553C28-EE5A-4C40-8264-71011EE4CA53}"/>
    <cellStyle name="Calculation 8 8 2 4" xfId="14629" xr:uid="{C91F1E17-D3D6-4F0E-967C-007E5A0743C1}"/>
    <cellStyle name="Calculation 8 8 2 4 2" xfId="43372" xr:uid="{EFEC7175-4689-48FB-BA42-26267F4A514E}"/>
    <cellStyle name="Calculation 8 8 2 5" xfId="29725" xr:uid="{387790FF-7CA2-48A1-98D1-57589A191B2F}"/>
    <cellStyle name="Calculation 8 8 3" xfId="3732" xr:uid="{5E53062B-2A62-4E7B-9495-BFEDB920471F}"/>
    <cellStyle name="Calculation 8 8 3 2" xfId="25857" xr:uid="{522B8857-0050-4A3A-94BE-1D0BF52FCC35}"/>
    <cellStyle name="Calculation 8 8 4" xfId="27109" xr:uid="{505CFCA5-5463-4BB7-9E45-65F138BD3B14}"/>
    <cellStyle name="Calculation 8 9" xfId="1739" xr:uid="{844A812B-FE34-458C-80FB-02EA79AD704D}"/>
    <cellStyle name="Calculation 8 9 2" xfId="6065" xr:uid="{6D13ACC1-6A2E-412B-B993-6211BCF31701}"/>
    <cellStyle name="Calculation 8 9 2 2" xfId="8651" xr:uid="{C2E2DAEC-BF1B-4D35-91D4-7C561D427A49}"/>
    <cellStyle name="Calculation 8 9 2 2 2" xfId="17640" xr:uid="{1CF86FEA-0652-40AD-8D22-1F1FEFDDA81D}"/>
    <cellStyle name="Calculation 8 9 2 2 2 2" xfId="23172" xr:uid="{072B53BD-35F3-42F2-9C9B-21166BC3BECF}"/>
    <cellStyle name="Calculation 8 9 2 2 3" xfId="41267" xr:uid="{DDFA1FB0-51D3-434A-995A-51F16C0E9D79}"/>
    <cellStyle name="Calculation 8 9 2 3" xfId="11288" xr:uid="{144E882B-24E6-4836-ACFD-741B5CA3FABC}"/>
    <cellStyle name="Calculation 8 9 2 3 2" xfId="20277" xr:uid="{A2EAAD54-0CC4-4DA7-BD50-F9342A516C1F}"/>
    <cellStyle name="Calculation 8 9 2 3 2 2" xfId="42503" xr:uid="{0D4DB204-334E-4A8C-8BA1-7677E531AD5A}"/>
    <cellStyle name="Calculation 8 9 2 3 3" xfId="44052" xr:uid="{7304CBD1-EA6C-465D-B9C6-C2D0C975BE12}"/>
    <cellStyle name="Calculation 8 9 2 4" xfId="15054" xr:uid="{10FB6F8E-7C68-4533-B38B-65E31E9FBE55}"/>
    <cellStyle name="Calculation 8 9 2 4 2" xfId="26348" xr:uid="{D08DC7DD-C133-47E7-B069-C95FA00E2F67}"/>
    <cellStyle name="Calculation 8 9 2 5" xfId="32630" xr:uid="{B4740801-62EB-47FD-AE61-7930F8834769}"/>
    <cellStyle name="Calculation 8 9 3" xfId="4176" xr:uid="{07BFCD12-4946-49A4-970D-ADAD35A33973}"/>
    <cellStyle name="Calculation 8 9 3 2" xfId="30723" xr:uid="{5C6EAB9D-C927-4592-8C3D-DD62DE7F7846}"/>
    <cellStyle name="Calculation 8 9 4" xfId="31336" xr:uid="{FE1D4421-FEE3-48E7-ADDC-7D182A2CE54C}"/>
    <cellStyle name="Calculation 9" xfId="106" xr:uid="{24474DAC-CF86-46EE-8E8B-608BD4891F56}"/>
    <cellStyle name="Calculation 9 10" xfId="1640" xr:uid="{6B0999EE-1EA1-41BD-AFC1-6E59973DFEA5}"/>
    <cellStyle name="Calculation 9 10 2" xfId="5974" xr:uid="{2892306E-06F7-4CC5-BBEE-A23B955B15E2}"/>
    <cellStyle name="Calculation 9 10 2 2" xfId="8560" xr:uid="{3C63C524-11B8-46F0-95DD-9A0D53623FC9}"/>
    <cellStyle name="Calculation 9 10 2 2 2" xfId="17549" xr:uid="{DC818A83-826C-4056-A877-7407F40F5E19}"/>
    <cellStyle name="Calculation 9 10 2 2 2 2" xfId="25675" xr:uid="{598F31F6-93CD-4BF1-800A-CE386368FCD8}"/>
    <cellStyle name="Calculation 9 10 2 2 3" xfId="40371" xr:uid="{CF882ABF-2AFF-4E39-B131-B56EBE93764D}"/>
    <cellStyle name="Calculation 9 10 2 3" xfId="11197" xr:uid="{F6FB2110-CF51-4796-A357-19991C285053}"/>
    <cellStyle name="Calculation 9 10 2 3 2" xfId="20186" xr:uid="{411FBDAE-82C0-45A6-AE4F-B4D696F8A0C5}"/>
    <cellStyle name="Calculation 9 10 2 3 2 2" xfId="23688" xr:uid="{8CD18D2E-7002-4BE2-9A0B-6200F938349B}"/>
    <cellStyle name="Calculation 9 10 2 3 3" xfId="40194" xr:uid="{0D107B5A-F599-4070-991B-71DA847C24D6}"/>
    <cellStyle name="Calculation 9 10 2 4" xfId="14963" xr:uid="{C3C4CF8E-248A-4B97-A272-530D1E11B130}"/>
    <cellStyle name="Calculation 9 10 2 4 2" xfId="38051" xr:uid="{366FD6E2-D1DA-45B0-A6F9-D4A2407AD9F6}"/>
    <cellStyle name="Calculation 9 10 2 5" xfId="26916" xr:uid="{6E5C95B6-BA8C-4704-B5F1-69186C42D616}"/>
    <cellStyle name="Calculation 9 10 3" xfId="4077" xr:uid="{D9973E2E-1B67-4847-A0F5-4F712318B7DB}"/>
    <cellStyle name="Calculation 9 10 3 2" xfId="30516" xr:uid="{CA3C66D9-E415-41F5-B6BE-658AA9D735C5}"/>
    <cellStyle name="Calculation 9 10 4" xfId="28328" xr:uid="{6ACDD73E-9D72-4673-BE5F-3C121A4321E3}"/>
    <cellStyle name="Calculation 9 11" xfId="2980" xr:uid="{25FFC838-4830-4D5B-81ED-8E5F37CB2CE8}"/>
    <cellStyle name="Calculation 9 11 2" xfId="7130" xr:uid="{E3A9745D-40C3-4CB0-855B-533348F52FEC}"/>
    <cellStyle name="Calculation 9 11 2 2" xfId="16119" xr:uid="{E61FB7AF-4EBE-41D1-98B3-8F0877924FB0}"/>
    <cellStyle name="Calculation 9 11 2 2 2" xfId="42459" xr:uid="{F7359E98-A016-4D7B-B7F2-05508A95C21A}"/>
    <cellStyle name="Calculation 9 11 2 3" xfId="27376" xr:uid="{1A7ED31F-FE95-4C34-B079-A7D362E28490}"/>
    <cellStyle name="Calculation 9 11 3" xfId="9693" xr:uid="{A42C6719-CADE-4D18-B432-8B04789F7D5D}"/>
    <cellStyle name="Calculation 9 11 3 2" xfId="18682" xr:uid="{77F5C8D8-4054-4C16-87EE-05A368A45320}"/>
    <cellStyle name="Calculation 9 11 3 2 2" xfId="24716" xr:uid="{CCA161D2-CC0F-4A0F-AAE5-1328A2EA622F}"/>
    <cellStyle name="Calculation 9 11 3 3" xfId="40199" xr:uid="{A673A42E-C8FB-411F-AD31-6D8465ACF741}"/>
    <cellStyle name="Calculation 9 11 4" xfId="13533" xr:uid="{D229B03C-4645-489C-9818-09D772CEB0A2}"/>
    <cellStyle name="Calculation 9 11 4 2" xfId="24855" xr:uid="{B429E5D7-CEA2-4FDC-AEAC-6F237AB27356}"/>
    <cellStyle name="Calculation 9 11 5" xfId="22953" xr:uid="{CA49CF52-4824-4DCC-9CE1-88387CD0C734}"/>
    <cellStyle name="Calculation 9 12" xfId="6562" xr:uid="{C9120150-02CB-43FA-80B2-AF0098F6D732}"/>
    <cellStyle name="Calculation 9 12 2" xfId="11779" xr:uid="{100F3EB2-3DB1-4142-A6CA-08EAB99C4065}"/>
    <cellStyle name="Calculation 9 12 2 2" xfId="20768" xr:uid="{0371947F-78D8-42A5-B9F8-F070CC726BF6}"/>
    <cellStyle name="Calculation 9 12 2 2 2" xfId="30128" xr:uid="{3A4D4CF2-3048-4C90-A22A-CB6A31D81FE8}"/>
    <cellStyle name="Calculation 9 12 2 3" xfId="42767" xr:uid="{A5F30CFF-D83C-4272-8FAF-C5514BB43D56}"/>
    <cellStyle name="Calculation 9 12 3" xfId="15551" xr:uid="{677530F1-92A2-4EAA-B74C-6F1ED2ADDF16}"/>
    <cellStyle name="Calculation 9 12 3 2" xfId="29474" xr:uid="{45CDB992-6A8D-4846-A49E-7C00FB59EDEC}"/>
    <cellStyle name="Calculation 9 12 4" xfId="30500" xr:uid="{D54E8C76-AB83-462A-96A1-B28526B5DDB7}"/>
    <cellStyle name="Calculation 9 13" xfId="9142" xr:uid="{A7C3C598-92E8-44DC-854A-772C2B51F998}"/>
    <cellStyle name="Calculation 9 13 2" xfId="18131" xr:uid="{0E7FE3C8-AB69-4BA8-BCEF-DA1E3C3D6A74}"/>
    <cellStyle name="Calculation 9 13 2 2" xfId="27397" xr:uid="{03BB476C-2EA0-4428-9837-F728D1EF769D}"/>
    <cellStyle name="Calculation 9 13 3" xfId="39047" xr:uid="{3C0DBEB6-C7B6-4644-A2DF-76E6F77A9332}"/>
    <cellStyle name="Calculation 9 14" xfId="12235" xr:uid="{297CC6EB-24AA-4D9F-B0E3-924B0FF11C57}"/>
    <cellStyle name="Calculation 9 14 2" xfId="21224" xr:uid="{8CBD6817-C03E-4F57-B261-8D40418BAE3D}"/>
    <cellStyle name="Calculation 9 14 2 2" xfId="28017" xr:uid="{6239E584-0CD5-4D0F-A02A-8F283CB088BB}"/>
    <cellStyle name="Calculation 9 14 3" xfId="28676" xr:uid="{615317FC-D834-42BB-975A-1CFAEC5E6318}"/>
    <cellStyle name="Calculation 9 15" xfId="2266" xr:uid="{4ADFAB7E-02DC-49C1-A27D-454F04DB4EC1}"/>
    <cellStyle name="Calculation 9 15 2" xfId="33749" xr:uid="{5518718C-21C7-4546-81ED-2ABC10847D97}"/>
    <cellStyle name="Calculation 9 16" xfId="13175" xr:uid="{A8C30F26-2776-4030-8460-F3F1280F78A0}"/>
    <cellStyle name="Calculation 9 16 2" xfId="36169" xr:uid="{76D80002-A328-4B14-A080-189ACDF4027D}"/>
    <cellStyle name="Calculation 9 17" xfId="38446" xr:uid="{5F79DE9F-E970-4833-AAB9-A7854577067C}"/>
    <cellStyle name="Calculation 9 18" xfId="44775" xr:uid="{0D55C0A2-B252-403D-81CD-DAC031BBFEF1}"/>
    <cellStyle name="Calculation 9 19" xfId="45947" xr:uid="{A46DA755-0D60-4EFA-8260-B40EFD2251DD}"/>
    <cellStyle name="Calculation 9 2" xfId="322" xr:uid="{81A9A399-CE0A-420E-9B1F-7B40155B66AA}"/>
    <cellStyle name="Calculation 9 2 10" xfId="6624" xr:uid="{347D144A-2E24-438B-AB38-8CE2734EC00C}"/>
    <cellStyle name="Calculation 9 2 10 2" xfId="11830" xr:uid="{EF13A6E0-5DE6-41F8-ABD5-EFC01313FEEA}"/>
    <cellStyle name="Calculation 9 2 10 2 2" xfId="20819" xr:uid="{B4DEEFBD-6C26-445F-9735-44E97E67C3FD}"/>
    <cellStyle name="Calculation 9 2 10 2 2 2" xfId="42445" xr:uid="{5142EBA2-1D19-4D59-8D54-C786C0793E28}"/>
    <cellStyle name="Calculation 9 2 10 2 3" xfId="37813" xr:uid="{6D8F6A50-0793-44FE-AAD8-97F433F429DA}"/>
    <cellStyle name="Calculation 9 2 10 3" xfId="15613" xr:uid="{2A0542CA-8CB1-47E4-B9B7-552180A088FA}"/>
    <cellStyle name="Calculation 9 2 10 3 2" xfId="31545" xr:uid="{2D119F5F-7529-4050-853B-F2FDAAA8CB2A}"/>
    <cellStyle name="Calculation 9 2 10 4" xfId="27018" xr:uid="{B1FF4843-287E-44C7-9A41-7E8AF73291E9}"/>
    <cellStyle name="Calculation 9 2 11" xfId="9193" xr:uid="{CC2CAFFC-1A8B-4EFC-8DEA-A4F022845E6F}"/>
    <cellStyle name="Calculation 9 2 11 2" xfId="18182" xr:uid="{E6151DCF-B52B-4B52-AF84-6241B621F832}"/>
    <cellStyle name="Calculation 9 2 11 2 2" xfId="30857" xr:uid="{A87CFC41-02D8-4B06-A916-1067E372F7A6}"/>
    <cellStyle name="Calculation 9 2 11 3" xfId="36206" xr:uid="{6557AE28-9E1B-4EEE-87C5-ADE5EE7F3FA5}"/>
    <cellStyle name="Calculation 9 2 12" xfId="12512" xr:uid="{CE5A1A3C-A658-4F2C-A8B5-1B0C61340AA9}"/>
    <cellStyle name="Calculation 9 2 12 2" xfId="21501" xr:uid="{D8E4F2F6-D408-43A4-9CA6-30E5268EF21F}"/>
    <cellStyle name="Calculation 9 2 12 2 2" xfId="22744" xr:uid="{EC797839-55BA-4EC2-81EA-7EA0166DE78A}"/>
    <cellStyle name="Calculation 9 2 12 3" xfId="22935" xr:uid="{948A2135-BB58-4FA3-B45D-DA32DB28831E}"/>
    <cellStyle name="Calculation 9 2 13" xfId="2328" xr:uid="{07DE085B-7BAD-4ACC-90D6-4F0A7D3724EC}"/>
    <cellStyle name="Calculation 9 2 13 2" xfId="41293" xr:uid="{7F50C83D-0A79-4FE4-852E-283352FF2DC2}"/>
    <cellStyle name="Calculation 9 2 14" xfId="13237" xr:uid="{F9384984-CD24-47CB-BBAA-388BFB154B05}"/>
    <cellStyle name="Calculation 9 2 14 2" xfId="34287" xr:uid="{AD8C1ED7-1FFC-479A-9FDD-14CD45BC5790}"/>
    <cellStyle name="Calculation 9 2 15" xfId="29159" xr:uid="{03272138-017A-4E56-8993-F3AF608AC8F1}"/>
    <cellStyle name="Calculation 9 2 16" xfId="49438" xr:uid="{9B39D7DB-53D6-432D-97DB-A896AC0CC79B}"/>
    <cellStyle name="Calculation 9 2 2" xfId="454" xr:uid="{851CC7CA-B0F4-4B75-BF3C-D2F6CD6F57AF}"/>
    <cellStyle name="Calculation 9 2 2 10" xfId="9318" xr:uid="{F8B3AFB8-F692-46DE-93F8-28864A3B91A0}"/>
    <cellStyle name="Calculation 9 2 2 10 2" xfId="18307" xr:uid="{54F2791D-3D59-4FA4-BA7D-7437413729FE}"/>
    <cellStyle name="Calculation 9 2 2 10 2 2" xfId="31831" xr:uid="{812BBD7B-73DE-4DEA-B7AC-05D2F08D5D6D}"/>
    <cellStyle name="Calculation 9 2 2 10 3" xfId="40762" xr:uid="{219484CB-FC33-49C8-94FF-6071298EF2A8}"/>
    <cellStyle name="Calculation 9 2 2 11" xfId="12627" xr:uid="{E6839ADB-CD42-4D90-BBA2-BBE0261CB1CE}"/>
    <cellStyle name="Calculation 9 2 2 11 2" xfId="21616" xr:uid="{CE1A8F4C-8466-4D84-9485-6725DE829099}"/>
    <cellStyle name="Calculation 9 2 2 11 2 2" xfId="24456" xr:uid="{C46E08E5-E717-45E7-8B0A-86088A6B93F0}"/>
    <cellStyle name="Calculation 9 2 2 11 3" xfId="29049" xr:uid="{7163669B-4F74-4BC1-AB8D-C95C4D738E04}"/>
    <cellStyle name="Calculation 9 2 2 12" xfId="2460" xr:uid="{9DAA11A6-C5A5-470F-AF25-164261DC8728}"/>
    <cellStyle name="Calculation 9 2 2 12 2" xfId="32964" xr:uid="{10A00458-3D35-4FEB-AED5-433C4007B2C4}"/>
    <cellStyle name="Calculation 9 2 2 13" xfId="13369" xr:uid="{1AD41902-8413-4090-8B76-242FAE42F70A}"/>
    <cellStyle name="Calculation 9 2 2 13 2" xfId="35301" xr:uid="{34B06E35-5C79-4243-A51E-72F70AFA5467}"/>
    <cellStyle name="Calculation 9 2 2 14" xfId="27975" xr:uid="{D6B67A1E-77B3-445C-BB65-DE6AC47366F6}"/>
    <cellStyle name="Calculation 9 2 2 15" xfId="56220" xr:uid="{644D2FEF-3905-4F16-BE1C-7D6B9766A013}"/>
    <cellStyle name="Calculation 9 2 2 2" xfId="803" xr:uid="{075116DF-C9BD-4535-B2B3-197807211EC4}"/>
    <cellStyle name="Calculation 9 2 2 2 2" xfId="5172" xr:uid="{E3A9E8F5-ABDD-4965-8D19-466C264CF96D}"/>
    <cellStyle name="Calculation 9 2 2 2 2 2" xfId="7758" xr:uid="{4764050E-C1D9-4443-A7F3-AC5C216DA64D}"/>
    <cellStyle name="Calculation 9 2 2 2 2 2 2" xfId="16747" xr:uid="{DACCBC13-E822-41F1-BE4D-E859728DD5FF}"/>
    <cellStyle name="Calculation 9 2 2 2 2 2 2 2" xfId="29466" xr:uid="{43822EDC-6E2C-43FE-9516-F8479AA1A4BE}"/>
    <cellStyle name="Calculation 9 2 2 2 2 2 3" xfId="39636" xr:uid="{CE75C204-50AB-4314-B73E-94A8D37F5162}"/>
    <cellStyle name="Calculation 9 2 2 2 2 3" xfId="10395" xr:uid="{2EB56615-CF8B-4C21-B5D8-66245AC81823}"/>
    <cellStyle name="Calculation 9 2 2 2 2 3 2" xfId="19384" xr:uid="{D92553B4-DF1D-4B76-BD96-0B7DDEB5CCC6}"/>
    <cellStyle name="Calculation 9 2 2 2 2 3 2 2" xfId="34802" xr:uid="{5E886BE2-F840-4E7D-8CFD-5855390CAE46}"/>
    <cellStyle name="Calculation 9 2 2 2 2 3 3" xfId="30912" xr:uid="{EB38D112-8935-4A9D-9653-5B5D7B5A357A}"/>
    <cellStyle name="Calculation 9 2 2 2 2 4" xfId="14161" xr:uid="{7A5E929C-37C7-4246-BDB9-55E4874397FA}"/>
    <cellStyle name="Calculation 9 2 2 2 2 4 2" xfId="38607" xr:uid="{CD6BDAA8-FD26-46E3-A299-F552D2E1B8D5}"/>
    <cellStyle name="Calculation 9 2 2 2 2 5" xfId="38623" xr:uid="{4CF806E2-ACB7-4C70-B737-A7F6B7D531A3}"/>
    <cellStyle name="Calculation 9 2 2 2 3" xfId="3240" xr:uid="{98AD9AC8-4A99-4FA2-93C6-7782F7045091}"/>
    <cellStyle name="Calculation 9 2 2 2 3 2" xfId="23358" xr:uid="{685E2E94-1BA0-4123-B1E3-CDCB67E34523}"/>
    <cellStyle name="Calculation 9 2 2 2 4" xfId="37474" xr:uid="{8B5B4542-3E12-4B1D-9B57-E01ACB92BC04}"/>
    <cellStyle name="Calculation 9 2 2 3" xfId="1148" xr:uid="{F75D4F56-DE0C-457D-B1B4-3D2F73C80FA1}"/>
    <cellStyle name="Calculation 9 2 2 3 2" xfId="5493" xr:uid="{A19F6D1F-0A4A-4FB0-8391-ED8E00E10BE1}"/>
    <cellStyle name="Calculation 9 2 2 3 2 2" xfId="8079" xr:uid="{67509B08-A11A-450C-8107-21FCBC559C35}"/>
    <cellStyle name="Calculation 9 2 2 3 2 2 2" xfId="17068" xr:uid="{2A7D19EA-2EFB-4AFB-BBF5-9AE891A0D965}"/>
    <cellStyle name="Calculation 9 2 2 3 2 2 2 2" xfId="42951" xr:uid="{7300A710-93D6-4660-A3ED-159E4A5863B9}"/>
    <cellStyle name="Calculation 9 2 2 3 2 2 3" xfId="41710" xr:uid="{4C9D801E-1D80-4CBF-86B0-31CDD8552E52}"/>
    <cellStyle name="Calculation 9 2 2 3 2 3" xfId="10716" xr:uid="{195C5BD1-0056-44F4-B8D3-9EE2FEE891AF}"/>
    <cellStyle name="Calculation 9 2 2 3 2 3 2" xfId="19705" xr:uid="{53F08064-82E5-42FD-962C-86075542EF07}"/>
    <cellStyle name="Calculation 9 2 2 3 2 3 2 2" xfId="22513" xr:uid="{F37AB502-1CE4-43D8-A3C2-080E484D2BC0}"/>
    <cellStyle name="Calculation 9 2 2 3 2 3 3" xfId="42720" xr:uid="{74A450BE-94C6-4B81-B6B8-13E3AE3DBA8D}"/>
    <cellStyle name="Calculation 9 2 2 3 2 4" xfId="14482" xr:uid="{B7E00312-ACB7-4A63-AFA9-06159F674718}"/>
    <cellStyle name="Calculation 9 2 2 3 2 4 2" xfId="30290" xr:uid="{20CB65AD-ADE5-4B81-820D-39A332108B0D}"/>
    <cellStyle name="Calculation 9 2 2 3 2 5" xfId="41825" xr:uid="{4CB55293-F63E-497F-A8BA-4810BE2C25E0}"/>
    <cellStyle name="Calculation 9 2 2 3 3" xfId="3585" xr:uid="{B78506E9-90E2-4F01-BBD5-D01D4DB26276}"/>
    <cellStyle name="Calculation 9 2 2 3 3 2" xfId="35237" xr:uid="{57A262E4-F313-4F67-BC4B-45EC9248D653}"/>
    <cellStyle name="Calculation 9 2 2 3 4" xfId="29113" xr:uid="{C8EAEBF7-47A2-4DD2-A557-6C90FB224D35}"/>
    <cellStyle name="Calculation 9 2 2 4" xfId="1492" xr:uid="{8CC13CEE-8374-4DE8-9B19-6EB4B05B0265}"/>
    <cellStyle name="Calculation 9 2 2 4 2" xfId="5837" xr:uid="{0130FFD9-BB8E-4F45-ADCE-6474A7729A13}"/>
    <cellStyle name="Calculation 9 2 2 4 2 2" xfId="8423" xr:uid="{1A7ECC16-0669-45AF-9754-57DDD58541DE}"/>
    <cellStyle name="Calculation 9 2 2 4 2 2 2" xfId="17412" xr:uid="{700D49A3-4549-44B0-94FF-7D5D85CC6F7B}"/>
    <cellStyle name="Calculation 9 2 2 4 2 2 2 2" xfId="35146" xr:uid="{79DA6699-F4BF-4A99-AF6A-E6FF24980528}"/>
    <cellStyle name="Calculation 9 2 2 4 2 2 3" xfId="42944" xr:uid="{716C248B-7B20-465E-B027-EBB75D7DA9CE}"/>
    <cellStyle name="Calculation 9 2 2 4 2 3" xfId="11060" xr:uid="{4D637926-D9AF-4B1A-B09A-82C8253F6C37}"/>
    <cellStyle name="Calculation 9 2 2 4 2 3 2" xfId="20049" xr:uid="{4C5BBF3D-27B8-46F2-AEE9-9A9738469179}"/>
    <cellStyle name="Calculation 9 2 2 4 2 3 2 2" xfId="37228" xr:uid="{0A3A7061-C0DA-454A-A364-872980477B01}"/>
    <cellStyle name="Calculation 9 2 2 4 2 3 3" xfId="23050" xr:uid="{576EBEAD-90BF-4265-9049-D0812709B7B2}"/>
    <cellStyle name="Calculation 9 2 2 4 2 4" xfId="14826" xr:uid="{B4CA980D-8F97-4502-8B9D-AA3A0C299701}"/>
    <cellStyle name="Calculation 9 2 2 4 2 4 2" xfId="25440" xr:uid="{D9849C60-A485-4690-9EE5-293985A3D136}"/>
    <cellStyle name="Calculation 9 2 2 4 2 5" xfId="43309" xr:uid="{3F9EA3C2-982F-41ED-A86D-C55A581E4A21}"/>
    <cellStyle name="Calculation 9 2 2 4 3" xfId="3929" xr:uid="{3AD2B151-538C-482A-B26D-6D86C47C7061}"/>
    <cellStyle name="Calculation 9 2 2 4 3 2" xfId="28817" xr:uid="{743D5028-C524-48AB-9989-62532A0DE206}"/>
    <cellStyle name="Calculation 9 2 2 4 4" xfId="28279" xr:uid="{313F6476-59D1-4564-942B-ECB267C8ECEA}"/>
    <cellStyle name="Calculation 9 2 2 5" xfId="164" xr:uid="{86CDE664-9289-4E74-9F53-1491E52304D7}"/>
    <cellStyle name="Calculation 9 2 2 5 2" xfId="2602" xr:uid="{D25E0D3C-3EF3-43EC-A6FD-B5664F1AB587}"/>
    <cellStyle name="Calculation 9 2 2 5 2 2" xfId="6843" xr:uid="{F7E303A7-1C62-4C82-8095-A790E9C90CA4}"/>
    <cellStyle name="Calculation 9 2 2 5 2 2 2" xfId="15832" xr:uid="{57446613-4CB9-43D0-8066-FDC7818516FE}"/>
    <cellStyle name="Calculation 9 2 2 5 2 2 2 2" xfId="25246" xr:uid="{06C78176-5FA5-4D13-9252-BAAB27AA85E6}"/>
    <cellStyle name="Calculation 9 2 2 5 2 2 3" xfId="23044" xr:uid="{A235CC50-37B5-4E74-92A5-69E864C1CB51}"/>
    <cellStyle name="Calculation 9 2 2 5 2 3" xfId="9413" xr:uid="{B0E45C6D-5B58-4CDE-91CB-6E7DD0CA4B29}"/>
    <cellStyle name="Calculation 9 2 2 5 2 3 2" xfId="18402" xr:uid="{EFBCA76B-EFBC-46BF-8A5E-2CEB01416601}"/>
    <cellStyle name="Calculation 9 2 2 5 2 3 2 2" xfId="27243" xr:uid="{50DF731D-4365-4B2E-8245-4BCCE61D6832}"/>
    <cellStyle name="Calculation 9 2 2 5 2 3 3" xfId="41561" xr:uid="{9FA4CA64-94B3-405A-8D56-4B9807398AA5}"/>
    <cellStyle name="Calculation 9 2 2 5 2 4" xfId="13456" xr:uid="{244372E2-4C78-482E-B702-C4CDE3795282}"/>
    <cellStyle name="Calculation 9 2 2 5 2 4 2" xfId="23306" xr:uid="{AD05BAF3-9650-4173-8354-EC11EE3F9824}"/>
    <cellStyle name="Calculation 9 2 2 5 2 5" xfId="27510" xr:uid="{6B8B2DF2-EF52-4ED6-85D8-CA73EDA7FCB4}"/>
    <cellStyle name="Calculation 9 2 2 5 3" xfId="2632" xr:uid="{D7CB5ECE-9DC5-4074-8BED-5C3175C56BA1}"/>
    <cellStyle name="Calculation 9 2 2 5 3 2" xfId="34600" xr:uid="{796F4892-1D45-465F-B373-F93AB4DA0195}"/>
    <cellStyle name="Calculation 9 2 2 5 4" xfId="33047" xr:uid="{A8DBEF13-3F03-4B96-9B03-EE4F5DFA3397}"/>
    <cellStyle name="Calculation 9 2 2 6" xfId="2111" xr:uid="{826D48D9-4A83-43DF-A770-EC602FED6401}"/>
    <cellStyle name="Calculation 9 2 2 6 2" xfId="6412" xr:uid="{5B89D79C-25EF-4754-B1FF-7204A0D13AE3}"/>
    <cellStyle name="Calculation 9 2 2 6 2 2" xfId="8998" xr:uid="{FD5CD35D-59B2-45B4-B8C1-7A5694AFD9F3}"/>
    <cellStyle name="Calculation 9 2 2 6 2 2 2" xfId="17987" xr:uid="{B89D2304-407B-4744-B50E-5974F4562E95}"/>
    <cellStyle name="Calculation 9 2 2 6 2 2 2 2" xfId="39506" xr:uid="{98F9BFF8-4EF2-49D1-84FE-2014A39FE765}"/>
    <cellStyle name="Calculation 9 2 2 6 2 2 3" xfId="34825" xr:uid="{8ADB5831-76D2-4898-883F-EA957266F098}"/>
    <cellStyle name="Calculation 9 2 2 6 2 3" xfId="11635" xr:uid="{D227302B-B9FD-4A6D-B058-3310A49301EB}"/>
    <cellStyle name="Calculation 9 2 2 6 2 3 2" xfId="20624" xr:uid="{CF885EC6-739D-4231-93CF-C614730D9419}"/>
    <cellStyle name="Calculation 9 2 2 6 2 3 2 2" xfId="43143" xr:uid="{5B3BF9E2-33F4-49E2-9430-025142D90F83}"/>
    <cellStyle name="Calculation 9 2 2 6 2 3 3" xfId="43848" xr:uid="{9B0ADF79-AEBF-4282-A7B6-05EA583ACDE1}"/>
    <cellStyle name="Calculation 9 2 2 6 2 4" xfId="15401" xr:uid="{1B23DD16-EB42-4E76-93F7-E71EC098B1D5}"/>
    <cellStyle name="Calculation 9 2 2 6 2 4 2" xfId="31215" xr:uid="{1DB96E21-B120-40A5-8B74-1118B272FC22}"/>
    <cellStyle name="Calculation 9 2 2 6 2 5" xfId="32992" xr:uid="{CD9AE1EF-5840-47A1-9D3D-1247944BEFF9}"/>
    <cellStyle name="Calculation 9 2 2 6 3" xfId="4548" xr:uid="{2BA769A5-6ACC-4F43-9524-9913C127B00B}"/>
    <cellStyle name="Calculation 9 2 2 6 3 2" xfId="24829" xr:uid="{9726324C-24D2-48E3-81E3-725DEBEF9DCD}"/>
    <cellStyle name="Calculation 9 2 2 6 4" xfId="26908" xr:uid="{05989A39-12EA-4815-A664-8BB06D91AB17}"/>
    <cellStyle name="Calculation 9 2 2 7" xfId="2921" xr:uid="{F8629EE6-7436-41C5-83ED-64583BC0A4FA}"/>
    <cellStyle name="Calculation 9 2 2 7 2" xfId="7071" xr:uid="{A821D14B-16BA-4BB1-AE7F-640BB49B80B7}"/>
    <cellStyle name="Calculation 9 2 2 7 2 2" xfId="12197" xr:uid="{E364E2D0-CA45-4C6D-8201-17FB4B806BE0}"/>
    <cellStyle name="Calculation 9 2 2 7 2 2 2" xfId="21186" xr:uid="{75598A50-CB0C-46B1-815E-DA79656BA037}"/>
    <cellStyle name="Calculation 9 2 2 7 2 2 2 2" xfId="39827" xr:uid="{9738C101-BF01-4E2A-9D24-B5F5B9330F6D}"/>
    <cellStyle name="Calculation 9 2 2 7 2 2 3" xfId="25062" xr:uid="{1782F64D-7404-43FE-BDED-2BE99DA46A28}"/>
    <cellStyle name="Calculation 9 2 2 7 2 3" xfId="12994" xr:uid="{6B94152F-9959-4B76-9457-704BE7BF32E8}"/>
    <cellStyle name="Calculation 9 2 2 7 2 3 2" xfId="21983" xr:uid="{5C163143-B3A3-4EB9-96BE-C7F540DE787B}"/>
    <cellStyle name="Calculation 9 2 2 7 2 3 2 2" xfId="43167" xr:uid="{991162D4-D59D-4840-8290-EFCEA8546E3C}"/>
    <cellStyle name="Calculation 9 2 2 7 2 3 3" xfId="30956" xr:uid="{086B96DE-0A78-4B9D-BF97-6885967AC5A3}"/>
    <cellStyle name="Calculation 9 2 2 7 2 4" xfId="16060" xr:uid="{219D9B16-FE55-4507-9075-3B35601A3C5B}"/>
    <cellStyle name="Calculation 9 2 2 7 2 4 2" xfId="37756" xr:uid="{D520F3E2-0BED-45FB-B412-A07B2F4E8FC1}"/>
    <cellStyle name="Calculation 9 2 2 7 2 5" xfId="26826" xr:uid="{822970EF-5378-4EF8-80C1-C4E6225AE631}"/>
    <cellStyle name="Calculation 9 2 2 7 3" xfId="9634" xr:uid="{253BC51C-2D3A-4861-A805-59953FC48F7D}"/>
    <cellStyle name="Calculation 9 2 2 7 3 2" xfId="18623" xr:uid="{76118E2A-5EC2-485C-951B-2E302747600E}"/>
    <cellStyle name="Calculation 9 2 2 7 3 2 2" xfId="22347" xr:uid="{CA7AB6E1-577E-4E5B-A09F-EC50626CE603}"/>
    <cellStyle name="Calculation 9 2 2 7 3 3" xfId="27323" xr:uid="{04A46771-EA19-4D0C-B911-AB6118BC8B91}"/>
    <cellStyle name="Calculation 9 2 2 7 4" xfId="40376" xr:uid="{B1ABD47D-E9A5-4EE6-B22B-4465556FDAFB}"/>
    <cellStyle name="Calculation 9 2 2 8" xfId="4848" xr:uid="{95575210-73E5-4250-9CE4-72F7B4B4479A}"/>
    <cellStyle name="Calculation 9 2 2 8 2" xfId="7434" xr:uid="{679194F0-6003-4880-ADD2-94BB8234E90F}"/>
    <cellStyle name="Calculation 9 2 2 8 2 2" xfId="16423" xr:uid="{955F1099-D774-4BEB-9A66-7959C912B772}"/>
    <cellStyle name="Calculation 9 2 2 8 2 2 2" xfId="30188" xr:uid="{A4F0B2B3-A877-409D-8606-3BBC6B65C04F}"/>
    <cellStyle name="Calculation 9 2 2 8 2 3" xfId="38388" xr:uid="{923DD1D4-22E1-4AC8-97EE-4960FB05E677}"/>
    <cellStyle name="Calculation 9 2 2 8 3" xfId="10071" xr:uid="{425F2360-4326-4582-BCBE-BCF35851857E}"/>
    <cellStyle name="Calculation 9 2 2 8 3 2" xfId="19060" xr:uid="{EB20356C-7683-4F20-9EB0-706BD4B4487F}"/>
    <cellStyle name="Calculation 9 2 2 8 3 2 2" xfId="34294" xr:uid="{29FFB288-18EC-4EA8-A58F-7AFEC6CC108C}"/>
    <cellStyle name="Calculation 9 2 2 8 3 3" xfId="30906" xr:uid="{649D0478-1D6E-40F3-AF6F-4071C26A5A1D}"/>
    <cellStyle name="Calculation 9 2 2 8 4" xfId="13837" xr:uid="{621D143C-0866-4EEB-B79B-80024482B7EE}"/>
    <cellStyle name="Calculation 9 2 2 8 4 2" xfId="23096" xr:uid="{63B65C4E-F90E-4C26-B9F0-EC049DDF3930}"/>
    <cellStyle name="Calculation 9 2 2 8 5" xfId="31945" xr:uid="{37045E6A-EA99-4B8C-8C23-CDAA3FA41607}"/>
    <cellStyle name="Calculation 9 2 2 9" xfId="6756" xr:uid="{21653121-791A-4C88-AA1A-D8EE3DC72748}"/>
    <cellStyle name="Calculation 9 2 2 9 2" xfId="11955" xr:uid="{C0FD0B61-CCDA-403F-B040-A157F3DA487B}"/>
    <cellStyle name="Calculation 9 2 2 9 2 2" xfId="20944" xr:uid="{A0B9011F-95C9-4A99-A2E9-1A7DDA2BBC3C}"/>
    <cellStyle name="Calculation 9 2 2 9 2 2 2" xfId="27525" xr:uid="{7DB60188-BC38-476F-A6B4-2F97B2E67215}"/>
    <cellStyle name="Calculation 9 2 2 9 2 3" xfId="32006" xr:uid="{3D645232-E2F9-4341-87C6-24B73E403E25}"/>
    <cellStyle name="Calculation 9 2 2 9 3" xfId="15745" xr:uid="{FA8D9AA0-03AD-4A4F-B408-66C02564E4A4}"/>
    <cellStyle name="Calculation 9 2 2 9 3 2" xfId="29016" xr:uid="{9E4A67B8-5FCB-4406-942F-871D427EC99C}"/>
    <cellStyle name="Calculation 9 2 2 9 4" xfId="33097" xr:uid="{D5590F8A-EDBA-4C7F-99AF-7D1AD46B76DB}"/>
    <cellStyle name="Calculation 9 2 3" xfId="671" xr:uid="{42A4E294-65EA-468C-8506-60D4070ADF31}"/>
    <cellStyle name="Calculation 9 2 3 2" xfId="5047" xr:uid="{604F0ACA-F505-4BCF-B2C6-BCB9E50FAE3D}"/>
    <cellStyle name="Calculation 9 2 3 2 2" xfId="7633" xr:uid="{2800F586-90B8-434F-B912-C936052BD80A}"/>
    <cellStyle name="Calculation 9 2 3 2 2 2" xfId="16622" xr:uid="{57E1B8A9-367F-4E1A-894C-C200411434EA}"/>
    <cellStyle name="Calculation 9 2 3 2 2 2 2" xfId="43754" xr:uid="{7A5FA774-7B9B-4321-9413-688AD765B7DA}"/>
    <cellStyle name="Calculation 9 2 3 2 2 3" xfId="44019" xr:uid="{B1CC1611-CFF5-4F93-8557-EBF8A274C3C4}"/>
    <cellStyle name="Calculation 9 2 3 2 3" xfId="10270" xr:uid="{90512562-4DB8-42A7-9D47-24F50B8C830C}"/>
    <cellStyle name="Calculation 9 2 3 2 3 2" xfId="19259" xr:uid="{B3856287-109F-47A0-AF7D-539C16DB844E}"/>
    <cellStyle name="Calculation 9 2 3 2 3 2 2" xfId="38088" xr:uid="{619B2C73-FE62-4D6C-ABBB-23E03DBE485A}"/>
    <cellStyle name="Calculation 9 2 3 2 3 3" xfId="40557" xr:uid="{885FA35F-42CF-4ECB-8326-C29E152DFCF8}"/>
    <cellStyle name="Calculation 9 2 3 2 4" xfId="14036" xr:uid="{3A5715AF-C0B5-4799-B98A-83FB7C2631F0}"/>
    <cellStyle name="Calculation 9 2 3 2 4 2" xfId="22450" xr:uid="{99CD516D-F561-4ED0-A416-4D9EDD538E7D}"/>
    <cellStyle name="Calculation 9 2 3 2 5" xfId="32562" xr:uid="{2CE86012-54C4-41B7-B11F-4598C7B526AC}"/>
    <cellStyle name="Calculation 9 2 3 3" xfId="3108" xr:uid="{09AC6CA0-A80B-43E3-9634-B0396C2DB23A}"/>
    <cellStyle name="Calculation 9 2 3 3 2" xfId="29121" xr:uid="{2C78D1AD-9F4D-4802-862E-3CD2911AE91D}"/>
    <cellStyle name="Calculation 9 2 3 4" xfId="26616" xr:uid="{01277600-D9E2-4E00-982F-4AE2FA5FBB09}"/>
    <cellStyle name="Calculation 9 2 4" xfId="1016" xr:uid="{03651DFF-2588-4031-9232-0BB1B6A8234A}"/>
    <cellStyle name="Calculation 9 2 4 2" xfId="5368" xr:uid="{4863F479-44D3-42E7-AE39-833FFDCD0D97}"/>
    <cellStyle name="Calculation 9 2 4 2 2" xfId="7954" xr:uid="{0FC6287A-D17A-49E7-9703-26765D41E63E}"/>
    <cellStyle name="Calculation 9 2 4 2 2 2" xfId="16943" xr:uid="{4E2137AD-BD64-4355-B227-5DD237B2D0BA}"/>
    <cellStyle name="Calculation 9 2 4 2 2 2 2" xfId="25735" xr:uid="{C1E4D775-A19F-492A-8AC8-B8D6148CF70A}"/>
    <cellStyle name="Calculation 9 2 4 2 2 3" xfId="43642" xr:uid="{3A13A155-B82A-49DD-B626-7E510DA6820B}"/>
    <cellStyle name="Calculation 9 2 4 2 3" xfId="10591" xr:uid="{F7FF2406-4584-4AF0-A647-006AAD1D3692}"/>
    <cellStyle name="Calculation 9 2 4 2 3 2" xfId="19580" xr:uid="{50065352-5EEB-40A9-97E8-4334BCF9C104}"/>
    <cellStyle name="Calculation 9 2 4 2 3 2 2" xfId="36118" xr:uid="{FEBD613A-57EB-4B47-873C-77D430AE3C8D}"/>
    <cellStyle name="Calculation 9 2 4 2 3 3" xfId="26498" xr:uid="{AF8E192C-C9F0-487C-9EF3-889493D6A7E5}"/>
    <cellStyle name="Calculation 9 2 4 2 4" xfId="14357" xr:uid="{61C9DE0B-E9F9-442E-B499-2F482703774E}"/>
    <cellStyle name="Calculation 9 2 4 2 4 2" xfId="34126" xr:uid="{F45B3BEA-7692-41F4-AACE-51E3D1186DC1}"/>
    <cellStyle name="Calculation 9 2 4 2 5" xfId="33665" xr:uid="{37E0C03A-3166-402B-8455-7E35EFDC83B5}"/>
    <cellStyle name="Calculation 9 2 4 3" xfId="3453" xr:uid="{1AF96C4E-5F4D-42E9-AEFC-1DF911BD7793}"/>
    <cellStyle name="Calculation 9 2 4 3 2" xfId="37332" xr:uid="{668EC11A-2147-4F45-9769-30A6AF19E046}"/>
    <cellStyle name="Calculation 9 2 4 4" xfId="37177" xr:uid="{ECB6E22E-ADB2-4653-ABC4-A00774BA832C}"/>
    <cellStyle name="Calculation 9 2 5" xfId="1360" xr:uid="{82293C97-4034-43CF-93D1-AF34313E19C0}"/>
    <cellStyle name="Calculation 9 2 5 2" xfId="5705" xr:uid="{0AC299F6-8151-44AE-A36C-D8B70D0FF021}"/>
    <cellStyle name="Calculation 9 2 5 2 2" xfId="8291" xr:uid="{A5F009AC-042D-4497-8C48-8C10ACE64BDA}"/>
    <cellStyle name="Calculation 9 2 5 2 2 2" xfId="17280" xr:uid="{4A2D5C38-2508-42FF-A08D-75EE148208F4}"/>
    <cellStyle name="Calculation 9 2 5 2 2 2 2" xfId="43302" xr:uid="{D31D0B46-EC45-482B-B028-E3035C8951AC}"/>
    <cellStyle name="Calculation 9 2 5 2 2 3" xfId="22679" xr:uid="{CD6D68AA-7688-4BB1-B897-9ABDCEDD0270}"/>
    <cellStyle name="Calculation 9 2 5 2 3" xfId="10928" xr:uid="{BEEBDA45-A3FB-4B56-8A53-43942F5AF5C8}"/>
    <cellStyle name="Calculation 9 2 5 2 3 2" xfId="19917" xr:uid="{15EB0B13-1433-4690-A0B6-08A60D042B1C}"/>
    <cellStyle name="Calculation 9 2 5 2 3 2 2" xfId="25984" xr:uid="{DAB7CE02-C432-4953-81C7-1102F1D1435A}"/>
    <cellStyle name="Calculation 9 2 5 2 3 3" xfId="34407" xr:uid="{EE42860D-32A4-41F5-9A69-80C7EBD054FF}"/>
    <cellStyle name="Calculation 9 2 5 2 4" xfId="14694" xr:uid="{D0AE0395-6CFF-4C3F-B64E-118B02961CE4}"/>
    <cellStyle name="Calculation 9 2 5 2 4 2" xfId="36795" xr:uid="{A1578C26-185A-4FAB-B25A-31D5767D7464}"/>
    <cellStyle name="Calculation 9 2 5 2 5" xfId="23763" xr:uid="{88A63461-B772-4206-8454-5788E200D5FA}"/>
    <cellStyle name="Calculation 9 2 5 3" xfId="3797" xr:uid="{1C2059BA-8FA6-4BAC-ABDB-ECFE4A0138CF}"/>
    <cellStyle name="Calculation 9 2 5 3 2" xfId="37695" xr:uid="{32C0B185-AE88-4ABB-90D6-207A3AFF4E43}"/>
    <cellStyle name="Calculation 9 2 5 4" xfId="29438" xr:uid="{575A3DF6-F8BE-478D-ADA0-62080BE0BF01}"/>
    <cellStyle name="Calculation 9 2 6" xfId="1780" xr:uid="{3C3BBED0-7B6C-4D2D-BAE4-BC5BDFADBAD7}"/>
    <cellStyle name="Calculation 9 2 6 2" xfId="6098" xr:uid="{1AF2FF5D-7494-43A5-8F17-AF6E5E9B9AE5}"/>
    <cellStyle name="Calculation 9 2 6 2 2" xfId="8684" xr:uid="{231381A5-9871-4964-A836-5D4AD080555B}"/>
    <cellStyle name="Calculation 9 2 6 2 2 2" xfId="17673" xr:uid="{8EDAA094-3320-491B-80FF-BB152F7FB536}"/>
    <cellStyle name="Calculation 9 2 6 2 2 2 2" xfId="43774" xr:uid="{E5D2E798-D758-4935-A423-E201C83D16D6}"/>
    <cellStyle name="Calculation 9 2 6 2 2 3" xfId="37915" xr:uid="{1E6A7DDE-16F3-4C17-9325-C23EE1832734}"/>
    <cellStyle name="Calculation 9 2 6 2 3" xfId="11321" xr:uid="{5C015EDF-D6D9-4E09-A973-17431DE7420B}"/>
    <cellStyle name="Calculation 9 2 6 2 3 2" xfId="20310" xr:uid="{758031E0-75D2-44BD-8867-C3EF2726C94B}"/>
    <cellStyle name="Calculation 9 2 6 2 3 2 2" xfId="41914" xr:uid="{0DB89A30-1178-4B7A-98B3-1B912ADAEDAC}"/>
    <cellStyle name="Calculation 9 2 6 2 3 3" xfId="24283" xr:uid="{823B1B35-971E-4CB7-8619-5C2354A940AA}"/>
    <cellStyle name="Calculation 9 2 6 2 4" xfId="15087" xr:uid="{5F2ABCA9-8D29-4A40-B80D-A03F6E536EAE}"/>
    <cellStyle name="Calculation 9 2 6 2 4 2" xfId="27784" xr:uid="{CD2972F1-757B-47E0-8F8C-86C8999805C0}"/>
    <cellStyle name="Calculation 9 2 6 2 5" xfId="36399" xr:uid="{75B6B51E-0855-4574-9255-C9AA7F695CE3}"/>
    <cellStyle name="Calculation 9 2 6 3" xfId="4217" xr:uid="{B59CF960-01F4-4D5A-8B9E-52F3E2CA64EF}"/>
    <cellStyle name="Calculation 9 2 6 3 2" xfId="35000" xr:uid="{58D3D8AB-559F-4138-A30E-2BFD3E4BCBC8}"/>
    <cellStyle name="Calculation 9 2 6 4" xfId="37166" xr:uid="{6B7A6420-C985-4EA6-A0EF-B7F9BD567D37}"/>
    <cellStyle name="Calculation 9 2 7" xfId="1979" xr:uid="{FB6CB432-6983-42BD-8149-44162FA83D6C}"/>
    <cellStyle name="Calculation 9 2 7 2" xfId="6287" xr:uid="{EBF95CA9-2548-4A5A-B5A5-BCE050F959FD}"/>
    <cellStyle name="Calculation 9 2 7 2 2" xfId="8873" xr:uid="{E277E4F8-4B24-46CB-85AE-8DE304172FCD}"/>
    <cellStyle name="Calculation 9 2 7 2 2 2" xfId="17862" xr:uid="{9CCD5EBB-9CFC-4B76-9FDA-ACE2453358A5}"/>
    <cellStyle name="Calculation 9 2 7 2 2 2 2" xfId="22867" xr:uid="{F6D52CFA-69C5-4E52-8CF2-EAEA7FB96986}"/>
    <cellStyle name="Calculation 9 2 7 2 2 3" xfId="36175" xr:uid="{A34A3851-2561-4759-9AE8-7FEA93F44D50}"/>
    <cellStyle name="Calculation 9 2 7 2 3" xfId="11510" xr:uid="{9E9A9875-6D45-4305-9536-939DBEC1E513}"/>
    <cellStyle name="Calculation 9 2 7 2 3 2" xfId="20499" xr:uid="{74DE0EE4-88AE-473D-A808-1C67C032554A}"/>
    <cellStyle name="Calculation 9 2 7 2 3 2 2" xfId="41000" xr:uid="{1228BFEA-200C-4BAE-90B0-374028702CFC}"/>
    <cellStyle name="Calculation 9 2 7 2 3 3" xfId="33383" xr:uid="{C0FF0A04-96D5-4433-A0F5-20EE6D76D0A7}"/>
    <cellStyle name="Calculation 9 2 7 2 4" xfId="15276" xr:uid="{C0725262-8FE6-4B1E-A2CC-11A77AAC75D1}"/>
    <cellStyle name="Calculation 9 2 7 2 4 2" xfId="32475" xr:uid="{86A23216-C0E5-4C38-9C16-235BAD51178E}"/>
    <cellStyle name="Calculation 9 2 7 2 5" xfId="26570" xr:uid="{6A998B07-5C13-4AD7-AA6D-C879D9E106B3}"/>
    <cellStyle name="Calculation 9 2 7 3" xfId="4416" xr:uid="{676A3A47-DB76-425B-8115-C0DC0A126BC4}"/>
    <cellStyle name="Calculation 9 2 7 3 2" xfId="35457" xr:uid="{3C417622-E8A9-47E4-BEE7-ECDF88499B08}"/>
    <cellStyle name="Calculation 9 2 7 4" xfId="36818" xr:uid="{6138E060-8849-413A-AA7B-7BCAFCBF629F}"/>
    <cellStyle name="Calculation 9 2 8" xfId="2790" xr:uid="{594B0B35-A43C-4C42-A515-5D81DF3B5521}"/>
    <cellStyle name="Calculation 9 2 8 2" xfId="6940" xr:uid="{6C3A89FF-E627-4382-8E78-94D7318FCCFE}"/>
    <cellStyle name="Calculation 9 2 8 2 2" xfId="12069" xr:uid="{D0924A78-624F-4C3C-9E6E-03E9383AA999}"/>
    <cellStyle name="Calculation 9 2 8 2 2 2" xfId="21058" xr:uid="{8854BF14-816B-4827-B0E0-DD7C7C7D7619}"/>
    <cellStyle name="Calculation 9 2 8 2 2 2 2" xfId="43034" xr:uid="{039F863B-7FA7-46E1-B30E-65E2CD435299}"/>
    <cellStyle name="Calculation 9 2 8 2 2 3" xfId="24076" xr:uid="{D41B4B77-E9BA-4EE4-9404-0FE60419DEF7}"/>
    <cellStyle name="Calculation 9 2 8 2 3" xfId="12894" xr:uid="{E858FBA4-A8EB-40B1-8B88-513495F496D5}"/>
    <cellStyle name="Calculation 9 2 8 2 3 2" xfId="21883" xr:uid="{EE74C7A2-89CB-4439-AD60-572D6FAB99DA}"/>
    <cellStyle name="Calculation 9 2 8 2 3 2 2" xfId="39762" xr:uid="{A14D3BBE-CD86-407B-8D19-1771DAF04010}"/>
    <cellStyle name="Calculation 9 2 8 2 3 3" xfId="27041" xr:uid="{926D8E8B-C99A-4993-B553-E6489B21E2AC}"/>
    <cellStyle name="Calculation 9 2 8 2 4" xfId="15929" xr:uid="{FFF3753B-52A6-4785-B375-A2E85DE3D0A6}"/>
    <cellStyle name="Calculation 9 2 8 2 4 2" xfId="34028" xr:uid="{BE4FC830-B9EC-45B6-A7EA-D81F9F8AFED9}"/>
    <cellStyle name="Calculation 9 2 8 2 5" xfId="31328" xr:uid="{D734CC23-85B4-44A0-A1E8-A0D1C34F20A1}"/>
    <cellStyle name="Calculation 9 2 8 3" xfId="9503" xr:uid="{189A2309-D08F-498B-9573-F9C0116CB2A0}"/>
    <cellStyle name="Calculation 9 2 8 3 2" xfId="18492" xr:uid="{B058684C-3BDC-47A3-9E73-3CDECC1DDF59}"/>
    <cellStyle name="Calculation 9 2 8 3 2 2" xfId="42882" xr:uid="{5B24461A-6969-43BD-913E-EE4B737ECDD6}"/>
    <cellStyle name="Calculation 9 2 8 3 3" xfId="36421" xr:uid="{10D39FC8-6BC2-4CF9-9FC0-DB148D92E396}"/>
    <cellStyle name="Calculation 9 2 8 4" xfId="28737" xr:uid="{118633E4-C2B5-40CE-9757-01145259C812}"/>
    <cellStyle name="Calculation 9 2 9" xfId="4723" xr:uid="{DE173744-6388-45D0-9D86-FAE1CF76AD07}"/>
    <cellStyle name="Calculation 9 2 9 2" xfId="7309" xr:uid="{249F4D4A-8B91-4C3B-820F-88C44FBD7662}"/>
    <cellStyle name="Calculation 9 2 9 2 2" xfId="16298" xr:uid="{F7FEEDD1-4635-434A-9353-D93DD204EC12}"/>
    <cellStyle name="Calculation 9 2 9 2 2 2" xfId="33169" xr:uid="{7A11BB41-7FA8-4A3F-B846-30E3256EB0CD}"/>
    <cellStyle name="Calculation 9 2 9 2 3" xfId="28454" xr:uid="{F0AAC6C0-F515-45A8-8E0D-0241F8BBDEDB}"/>
    <cellStyle name="Calculation 9 2 9 3" xfId="9946" xr:uid="{2B41398E-BCA3-4B2D-B60E-74BAC15D6D5D}"/>
    <cellStyle name="Calculation 9 2 9 3 2" xfId="18935" xr:uid="{7F043F62-7E2B-486B-B91A-8185C70BA2BC}"/>
    <cellStyle name="Calculation 9 2 9 3 2 2" xfId="38833" xr:uid="{29B3BC59-3B2D-44E2-B44E-38191FBB735E}"/>
    <cellStyle name="Calculation 9 2 9 3 3" xfId="34387" xr:uid="{A80F2224-69BA-4208-8F9E-E5C572F6C364}"/>
    <cellStyle name="Calculation 9 2 9 4" xfId="13712" xr:uid="{AF628C1F-F05D-497C-B821-E0491AD0C1CF}"/>
    <cellStyle name="Calculation 9 2 9 4 2" xfId="28616" xr:uid="{521D7966-F39F-4BFA-BEB9-0914CB624EB7}"/>
    <cellStyle name="Calculation 9 2 9 5" xfId="37473" xr:uid="{B361BC68-BCED-4253-AA60-AE95852D4E50}"/>
    <cellStyle name="Calculation 9 3" xfId="398" xr:uid="{6E413776-4DB8-4778-9B63-6450160B3AD0}"/>
    <cellStyle name="Calculation 9 3 10" xfId="9267" xr:uid="{7B2112EE-8582-4A3C-911F-88D1DBAF6298}"/>
    <cellStyle name="Calculation 9 3 10 2" xfId="18256" xr:uid="{4A45C8F8-BFB5-4FE8-85F1-B6CA84896C00}"/>
    <cellStyle name="Calculation 9 3 10 2 2" xfId="35137" xr:uid="{E0F4EDDF-E9FE-4193-A1F7-83D5C463843C}"/>
    <cellStyle name="Calculation 9 3 10 3" xfId="37681" xr:uid="{74804370-D117-4A17-A01C-6442ED5B8175}"/>
    <cellStyle name="Calculation 9 3 11" xfId="12802" xr:uid="{CD6E808A-1039-41A7-A714-634CDC09741A}"/>
    <cellStyle name="Calculation 9 3 11 2" xfId="21791" xr:uid="{F78EB25E-2F46-4310-A930-2B94AA337997}"/>
    <cellStyle name="Calculation 9 3 11 2 2" xfId="26284" xr:uid="{B2C02E9B-77D5-489E-A4E3-E50428EB12F8}"/>
    <cellStyle name="Calculation 9 3 11 3" xfId="35362" xr:uid="{C61E241F-AB02-4F81-9DAC-A697D40D3D62}"/>
    <cellStyle name="Calculation 9 3 12" xfId="2404" xr:uid="{66B6072E-AEE9-4F1F-976A-A5ED96B793A8}"/>
    <cellStyle name="Calculation 9 3 12 2" xfId="41996" xr:uid="{BD89F0D7-9AA0-47E4-806C-35B888E43DC3}"/>
    <cellStyle name="Calculation 9 3 13" xfId="13313" xr:uid="{B4CF8B32-9199-4416-B2CF-0583A1C6983D}"/>
    <cellStyle name="Calculation 9 3 13 2" xfId="22527" xr:uid="{856AEBE3-5682-498D-94F9-8130698C8548}"/>
    <cellStyle name="Calculation 9 3 14" xfId="32341" xr:uid="{AEEB0D47-C3EB-45DA-882C-B8C5F1B77913}"/>
    <cellStyle name="Calculation 9 3 15" xfId="51960" xr:uid="{C1958CD4-61B7-482C-B91E-D16A12105C58}"/>
    <cellStyle name="Calculation 9 3 2" xfId="747" xr:uid="{EB6335FE-BD72-4348-80FE-9699623650F6}"/>
    <cellStyle name="Calculation 9 3 2 2" xfId="5121" xr:uid="{349B621C-560E-4A29-98CD-C42300E3830A}"/>
    <cellStyle name="Calculation 9 3 2 2 2" xfId="7707" xr:uid="{D9D52E87-8B16-49AD-A859-86F94DAB6283}"/>
    <cellStyle name="Calculation 9 3 2 2 2 2" xfId="16696" xr:uid="{81E76579-2836-4D9A-AEA8-0E2C111E8794}"/>
    <cellStyle name="Calculation 9 3 2 2 2 2 2" xfId="39341" xr:uid="{9939DCB3-617E-49B2-899B-CBEC52ED4A23}"/>
    <cellStyle name="Calculation 9 3 2 2 2 3" xfId="36208" xr:uid="{84601D48-80C6-4D66-8E64-792903D1FE3A}"/>
    <cellStyle name="Calculation 9 3 2 2 3" xfId="10344" xr:uid="{73AFE61F-E335-420D-9360-C9830949CB14}"/>
    <cellStyle name="Calculation 9 3 2 2 3 2" xfId="19333" xr:uid="{CCDA4117-5681-46B8-BAA1-3F2F3A345AAD}"/>
    <cellStyle name="Calculation 9 3 2 2 3 2 2" xfId="42442" xr:uid="{E6D00498-3D91-4878-9395-BA7523C24189}"/>
    <cellStyle name="Calculation 9 3 2 2 3 3" xfId="22907" xr:uid="{B97D47F4-516D-436D-B909-2D6B3F9F9214}"/>
    <cellStyle name="Calculation 9 3 2 2 4" xfId="14110" xr:uid="{58741527-5080-4414-A404-06E196FF02FE}"/>
    <cellStyle name="Calculation 9 3 2 2 4 2" xfId="27437" xr:uid="{B68714B4-40A3-4A7A-A6B1-07A7A6CA36FB}"/>
    <cellStyle name="Calculation 9 3 2 2 5" xfId="24116" xr:uid="{1F14BED2-6645-4B41-AC5F-67FC2810076C}"/>
    <cellStyle name="Calculation 9 3 2 3" xfId="3184" xr:uid="{F33ABF14-1E25-409E-BFFD-A2ECFFDF9AD9}"/>
    <cellStyle name="Calculation 9 3 2 3 2" xfId="32307" xr:uid="{127B016D-9FC6-43AE-B0EC-32D7A312F25F}"/>
    <cellStyle name="Calculation 9 3 2 4" xfId="27290" xr:uid="{2A797F97-891F-4C45-95DA-057593D473B5}"/>
    <cellStyle name="Calculation 9 3 2 5" xfId="58741" xr:uid="{CD9C64B7-1582-4B02-91B4-90F73D2FD18E}"/>
    <cellStyle name="Calculation 9 3 3" xfId="1092" xr:uid="{D66D55E5-3B12-4DA6-8355-DEF0ADDB58F9}"/>
    <cellStyle name="Calculation 9 3 3 2" xfId="5442" xr:uid="{1905C02A-EBE9-4F1D-82A8-F93DC6270D66}"/>
    <cellStyle name="Calculation 9 3 3 2 2" xfId="8028" xr:uid="{E241F0A9-C59F-49DA-AB7C-065BFC9B881D}"/>
    <cellStyle name="Calculation 9 3 3 2 2 2" xfId="17017" xr:uid="{BDE4296E-D472-46F1-96C7-04BCDF851D59}"/>
    <cellStyle name="Calculation 9 3 3 2 2 2 2" xfId="30677" xr:uid="{729F1579-9003-4431-AD41-5C96558C1C35}"/>
    <cellStyle name="Calculation 9 3 3 2 2 3" xfId="43430" xr:uid="{6F9BDD54-EE55-4C40-A22B-5961F58C2E4C}"/>
    <cellStyle name="Calculation 9 3 3 2 3" xfId="10665" xr:uid="{6575F2FE-09B8-4C29-9937-B19F51DF3FDC}"/>
    <cellStyle name="Calculation 9 3 3 2 3 2" xfId="19654" xr:uid="{3A94199A-778E-4EC8-9DF0-D2ACFB5EF64F}"/>
    <cellStyle name="Calculation 9 3 3 2 3 2 2" xfId="37450" xr:uid="{74213C52-F367-48FE-97AE-66358B033F6D}"/>
    <cellStyle name="Calculation 9 3 3 2 3 3" xfId="27195" xr:uid="{95BDFC25-69F2-4354-91A0-9F9744343D2B}"/>
    <cellStyle name="Calculation 9 3 3 2 4" xfId="14431" xr:uid="{D33D3882-27C3-478A-8F81-9A2CE4371FB4}"/>
    <cellStyle name="Calculation 9 3 3 2 4 2" xfId="27050" xr:uid="{CB2A30D9-3AD4-44D4-BD2A-1E404BC8E93B}"/>
    <cellStyle name="Calculation 9 3 3 2 5" xfId="39846" xr:uid="{48ADEE93-53CF-4CA3-896B-50126B31BF6E}"/>
    <cellStyle name="Calculation 9 3 3 3" xfId="3529" xr:uid="{52D12FF9-B003-4A16-A135-BC2B9C156F09}"/>
    <cellStyle name="Calculation 9 3 3 3 2" xfId="22453" xr:uid="{ECAFE517-816B-440D-B42D-B133AE04717F}"/>
    <cellStyle name="Calculation 9 3 3 4" xfId="40627" xr:uid="{F7B23876-B33F-4DAC-A0B3-B29A28BC334D}"/>
    <cellStyle name="Calculation 9 3 4" xfId="1436" xr:uid="{8F9EC2B4-3FE3-40D2-9CD8-85BBDD14BFA3}"/>
    <cellStyle name="Calculation 9 3 4 2" xfId="5781" xr:uid="{3F6D1C8F-90E6-4548-ABEF-A8E3B534E689}"/>
    <cellStyle name="Calculation 9 3 4 2 2" xfId="8367" xr:uid="{1A1E871A-7E79-4DEB-9A45-5743DD4CC51C}"/>
    <cellStyle name="Calculation 9 3 4 2 2 2" xfId="17356" xr:uid="{9FC58472-AC8F-45CD-AD73-2451EBFEE610}"/>
    <cellStyle name="Calculation 9 3 4 2 2 2 2" xfId="25510" xr:uid="{E76D1534-E076-46D3-9DB2-8794A953D72C}"/>
    <cellStyle name="Calculation 9 3 4 2 2 3" xfId="22385" xr:uid="{A715C15B-3CA7-4CEC-ADB6-6196A5E1B628}"/>
    <cellStyle name="Calculation 9 3 4 2 3" xfId="11004" xr:uid="{A5690E15-17B4-4384-9EE7-D6177DCACEE8}"/>
    <cellStyle name="Calculation 9 3 4 2 3 2" xfId="19993" xr:uid="{ECB54A53-C331-4F2D-BB97-0DAD8937ED11}"/>
    <cellStyle name="Calculation 9 3 4 2 3 2 2" xfId="28556" xr:uid="{89BD97D0-FE7E-4EFE-B78D-970BA33C2360}"/>
    <cellStyle name="Calculation 9 3 4 2 3 3" xfId="40446" xr:uid="{97ACF0D1-52C6-47F5-9BA7-58B5D7F35B0D}"/>
    <cellStyle name="Calculation 9 3 4 2 4" xfId="14770" xr:uid="{ABF3DC3A-9DA4-4048-95DF-C5518CE5B90D}"/>
    <cellStyle name="Calculation 9 3 4 2 4 2" xfId="26046" xr:uid="{5ECEC746-262D-403E-A95B-412D9EE5FCCE}"/>
    <cellStyle name="Calculation 9 3 4 2 5" xfId="34218" xr:uid="{174F4735-CCAB-44A1-8DBB-E7263A4ED31B}"/>
    <cellStyle name="Calculation 9 3 4 3" xfId="3873" xr:uid="{221CEA44-B95D-4085-A2B9-E05095ABFB11}"/>
    <cellStyle name="Calculation 9 3 4 3 2" xfId="29213" xr:uid="{E805B2AE-B603-4E0A-AE96-5874A4714824}"/>
    <cellStyle name="Calculation 9 3 4 4" xfId="36889" xr:uid="{11177E9E-FC29-465B-9185-BAF36CA1EB3F}"/>
    <cellStyle name="Calculation 9 3 5" xfId="1751" xr:uid="{360AA2F8-E80A-4D53-9272-0DE0639848EE}"/>
    <cellStyle name="Calculation 9 3 5 2" xfId="6075" xr:uid="{394240ED-460E-4E97-BD46-129150D6696C}"/>
    <cellStyle name="Calculation 9 3 5 2 2" xfId="8661" xr:uid="{7A33956A-56F1-43CB-9925-59E0836C9A3E}"/>
    <cellStyle name="Calculation 9 3 5 2 2 2" xfId="17650" xr:uid="{04E6AB4F-2179-4572-9DA1-4EAAD42BCC5E}"/>
    <cellStyle name="Calculation 9 3 5 2 2 2 2" xfId="38965" xr:uid="{41F14130-D353-44F9-B6C8-3C68EEE04C6B}"/>
    <cellStyle name="Calculation 9 3 5 2 2 3" xfId="43736" xr:uid="{C80A3690-128F-4DF8-9C16-8946CA000DD5}"/>
    <cellStyle name="Calculation 9 3 5 2 3" xfId="11298" xr:uid="{388D80C6-D915-4D07-9D9B-EC79AC25FD60}"/>
    <cellStyle name="Calculation 9 3 5 2 3 2" xfId="20287" xr:uid="{00D6B91A-E049-4742-8A73-EC0B07F4A66D}"/>
    <cellStyle name="Calculation 9 3 5 2 3 2 2" xfId="30933" xr:uid="{926DB45C-5B7A-472A-8557-5A0DF0D790EA}"/>
    <cellStyle name="Calculation 9 3 5 2 3 3" xfId="36093" xr:uid="{4662E43A-95DB-4BB8-9225-DA5D60751725}"/>
    <cellStyle name="Calculation 9 3 5 2 4" xfId="15064" xr:uid="{BF40F98D-ADA0-40DD-9A10-6B5AA8329C3E}"/>
    <cellStyle name="Calculation 9 3 5 2 4 2" xfId="32157" xr:uid="{06BBC905-CFA5-4901-B3BF-711BC3AE26AD}"/>
    <cellStyle name="Calculation 9 3 5 2 5" xfId="40908" xr:uid="{06B2EDA1-F60F-476F-8124-8104AAE216F9}"/>
    <cellStyle name="Calculation 9 3 5 3" xfId="4188" xr:uid="{B6C963E1-6458-44EF-B170-69F4F00459C6}"/>
    <cellStyle name="Calculation 9 3 5 3 2" xfId="38673" xr:uid="{9C193468-F166-4E11-BF74-463C525267E4}"/>
    <cellStyle name="Calculation 9 3 5 4" xfId="29019" xr:uid="{2FA21F75-347E-45A5-B05D-C6B53176848A}"/>
    <cellStyle name="Calculation 9 3 6" xfId="2055" xr:uid="{0B4367F2-72F9-47BA-BEDE-9844B4A2DA03}"/>
    <cellStyle name="Calculation 9 3 6 2" xfId="6361" xr:uid="{2FEC7EA0-8F4E-4EC4-82BF-9DF8E6AC4E3C}"/>
    <cellStyle name="Calculation 9 3 6 2 2" xfId="8947" xr:uid="{1D8D874F-D44D-4F6F-B467-014846918732}"/>
    <cellStyle name="Calculation 9 3 6 2 2 2" xfId="17936" xr:uid="{AB2BAF2B-AF26-48BF-A65C-AC178C806DEA}"/>
    <cellStyle name="Calculation 9 3 6 2 2 2 2" xfId="34899" xr:uid="{E86DFB5D-0586-4434-8603-03B3C4F914D5}"/>
    <cellStyle name="Calculation 9 3 6 2 2 3" xfId="35990" xr:uid="{81BD805E-563A-490F-8C54-0AB5A085EE40}"/>
    <cellStyle name="Calculation 9 3 6 2 3" xfId="11584" xr:uid="{F40425DC-3914-4ED3-B8F1-23EAB47CB01E}"/>
    <cellStyle name="Calculation 9 3 6 2 3 2" xfId="20573" xr:uid="{99A282F7-8F8D-4F39-B7B5-E46D623021C1}"/>
    <cellStyle name="Calculation 9 3 6 2 3 2 2" xfId="42848" xr:uid="{1A1EDEF8-58A8-4E55-BCA0-7DAC12BA6922}"/>
    <cellStyle name="Calculation 9 3 6 2 3 3" xfId="35900" xr:uid="{61E33129-3FFC-4911-92A9-EB207B03E85B}"/>
    <cellStyle name="Calculation 9 3 6 2 4" xfId="15350" xr:uid="{58D38B67-73D4-4623-8E89-119B47B1357A}"/>
    <cellStyle name="Calculation 9 3 6 2 4 2" xfId="23865" xr:uid="{D97A37A9-FABC-4F69-9764-500F1635DB34}"/>
    <cellStyle name="Calculation 9 3 6 2 5" xfId="43138" xr:uid="{577EFDFD-54EA-4D2F-8E25-EF67631BB590}"/>
    <cellStyle name="Calculation 9 3 6 3" xfId="4492" xr:uid="{E2C0B5DF-A92C-4423-9BE3-9D4B59967B2D}"/>
    <cellStyle name="Calculation 9 3 6 3 2" xfId="32495" xr:uid="{981AA0DF-0DD9-461A-BD5E-C08B01EEE926}"/>
    <cellStyle name="Calculation 9 3 6 4" xfId="28093" xr:uid="{45FBDEE8-8981-4260-9EC5-4C0550138F46}"/>
    <cellStyle name="Calculation 9 3 7" xfId="2866" xr:uid="{D64C9E7B-60DA-4AC5-8542-AA7A6C251E13}"/>
    <cellStyle name="Calculation 9 3 7 2" xfId="7016" xr:uid="{23C1D047-1189-42E3-8C2A-752F56A0E14C}"/>
    <cellStyle name="Calculation 9 3 7 2 2" xfId="12144" xr:uid="{A9541603-BF62-4B4D-B63F-EC832645C178}"/>
    <cellStyle name="Calculation 9 3 7 2 2 2" xfId="21133" xr:uid="{F49D9479-F1CD-4FC6-96CC-BEE9854C2C2A}"/>
    <cellStyle name="Calculation 9 3 7 2 2 2 2" xfId="34132" xr:uid="{CF7110FA-079F-4236-B893-5D6165710D31}"/>
    <cellStyle name="Calculation 9 3 7 2 2 3" xfId="30306" xr:uid="{9191AD8A-FC78-44C6-96C3-C056C29BC4B8}"/>
    <cellStyle name="Calculation 9 3 7 2 3" xfId="12956" xr:uid="{5559CCE6-9723-4F01-8898-D90770A995AD}"/>
    <cellStyle name="Calculation 9 3 7 2 3 2" xfId="21945" xr:uid="{B78CD9E8-99D6-4A28-A349-8E30168605DD}"/>
    <cellStyle name="Calculation 9 3 7 2 3 2 2" xfId="22574" xr:uid="{336011F7-B96F-441B-867A-50C23751D23E}"/>
    <cellStyle name="Calculation 9 3 7 2 3 3" xfId="23951" xr:uid="{EF3F8D49-7419-4EF7-8FD3-A680F99C6D0C}"/>
    <cellStyle name="Calculation 9 3 7 2 4" xfId="16005" xr:uid="{379E0670-EA92-43EB-BA6C-A364503A346B}"/>
    <cellStyle name="Calculation 9 3 7 2 4 2" xfId="42930" xr:uid="{82B2884C-2307-4DE0-9130-F5B960B23344}"/>
    <cellStyle name="Calculation 9 3 7 2 5" xfId="31836" xr:uid="{BB0CE018-58C3-4044-B101-8F29ABD25156}"/>
    <cellStyle name="Calculation 9 3 7 3" xfId="9579" xr:uid="{EE7D2BE7-B7E2-4DAF-99D3-A8A4708E991D}"/>
    <cellStyle name="Calculation 9 3 7 3 2" xfId="18568" xr:uid="{0C79A553-7B62-43A3-A100-3C95856167C4}"/>
    <cellStyle name="Calculation 9 3 7 3 2 2" xfId="23799" xr:uid="{DB07E6D5-9A8C-44A1-BE4D-568F6A62C387}"/>
    <cellStyle name="Calculation 9 3 7 3 3" xfId="34797" xr:uid="{D83463F7-F12F-4B0F-B0C0-F267DDBC26BE}"/>
    <cellStyle name="Calculation 9 3 7 4" xfId="29265" xr:uid="{ABEF92AE-5367-4054-BF93-1E744FC45338}"/>
    <cellStyle name="Calculation 9 3 8" xfId="4797" xr:uid="{4B3E36B8-8BA0-4A99-AC0B-ED17924EB660}"/>
    <cellStyle name="Calculation 9 3 8 2" xfId="7383" xr:uid="{0CD07986-95F6-474A-B859-09D740D89D0B}"/>
    <cellStyle name="Calculation 9 3 8 2 2" xfId="16372" xr:uid="{AE0D1A97-7F2D-41BC-AFCB-1D58BEB365BF}"/>
    <cellStyle name="Calculation 9 3 8 2 2 2" xfId="41444" xr:uid="{7B608DAF-B1D1-4A03-9766-85F5F167CEB8}"/>
    <cellStyle name="Calculation 9 3 8 2 3" xfId="40841" xr:uid="{1611D7BE-DA9F-4A86-8970-834ADD4FA634}"/>
    <cellStyle name="Calculation 9 3 8 3" xfId="10020" xr:uid="{E390064A-001D-4822-9416-119B3D0F1BA7}"/>
    <cellStyle name="Calculation 9 3 8 3 2" xfId="19009" xr:uid="{173087E4-3060-4856-8FFE-295CFE06514A}"/>
    <cellStyle name="Calculation 9 3 8 3 2 2" xfId="43238" xr:uid="{71F83CFF-12FC-4949-9AF9-48051CBC6F37}"/>
    <cellStyle name="Calculation 9 3 8 3 3" xfId="22911" xr:uid="{9CA7198E-4080-49C7-8494-7FD420D9F0BC}"/>
    <cellStyle name="Calculation 9 3 8 4" xfId="13786" xr:uid="{378F820D-1560-4120-9B6A-F4D36C25ADB1}"/>
    <cellStyle name="Calculation 9 3 8 4 2" xfId="38161" xr:uid="{9EDBFB7F-1EA8-4C90-AEAE-A85DFAC4F0EA}"/>
    <cellStyle name="Calculation 9 3 8 5" xfId="28000" xr:uid="{9332EC90-F488-43E7-9510-F42B2C0536FB}"/>
    <cellStyle name="Calculation 9 3 9" xfId="6700" xr:uid="{8769397F-CBBA-43AD-94FB-1C366D2AC7C1}"/>
    <cellStyle name="Calculation 9 3 9 2" xfId="11904" xr:uid="{6AD1B9CC-F6DF-42BE-923E-DD29758EF50D}"/>
    <cellStyle name="Calculation 9 3 9 2 2" xfId="20893" xr:uid="{5EF78B2A-F37A-4415-9725-B86B60421C60}"/>
    <cellStyle name="Calculation 9 3 9 2 2 2" xfId="32570" xr:uid="{14498EE0-18B3-458C-8D6F-1406B0AE1575}"/>
    <cellStyle name="Calculation 9 3 9 2 3" xfId="37803" xr:uid="{D236A7F2-FF4B-4A27-9B4D-8A2903AFD907}"/>
    <cellStyle name="Calculation 9 3 9 3" xfId="15689" xr:uid="{10F4BF50-9478-4ABD-934E-7A5A18641955}"/>
    <cellStyle name="Calculation 9 3 9 3 2" xfId="29582" xr:uid="{BB953D3F-D2DC-4418-910C-EA6986197E6B}"/>
    <cellStyle name="Calculation 9 3 9 4" xfId="37307" xr:uid="{EC4ED6E8-1949-419A-ADDB-C421DBD337E0}"/>
    <cellStyle name="Calculation 9 4" xfId="500" xr:uid="{27F1C730-CAE7-4B6F-9980-51249D22FB17}"/>
    <cellStyle name="Calculation 9 4 10" xfId="47558" xr:uid="{BA35DEE5-09A2-4599-A314-64016CDAC1DA}"/>
    <cellStyle name="Calculation 9 4 2" xfId="849" xr:uid="{5AC1B89B-3EDC-4A72-95B9-896F4F6D4A3B}"/>
    <cellStyle name="Calculation 9 4 2 2" xfId="5218" xr:uid="{FCB2355C-3B7F-41CB-89CE-D19DE8672A9F}"/>
    <cellStyle name="Calculation 9 4 2 2 2" xfId="7804" xr:uid="{3F7D8AB5-DE35-4938-8AE9-24671C7EB33D}"/>
    <cellStyle name="Calculation 9 4 2 2 2 2" xfId="16793" xr:uid="{B2EF40AD-713D-4574-82EF-C3624C6848B2}"/>
    <cellStyle name="Calculation 9 4 2 2 2 2 2" xfId="27744" xr:uid="{01EE2D92-3B86-419D-9BB6-1EF6B63D9DEF}"/>
    <cellStyle name="Calculation 9 4 2 2 2 3" xfId="25133" xr:uid="{F583C262-CCDC-424D-82D3-CB26131AC8EA}"/>
    <cellStyle name="Calculation 9 4 2 2 3" xfId="10441" xr:uid="{9EFDFE2A-B79A-445F-A06D-70D8BCB33C93}"/>
    <cellStyle name="Calculation 9 4 2 2 3 2" xfId="19430" xr:uid="{C0451E15-290E-4DEC-9923-7875E5574196}"/>
    <cellStyle name="Calculation 9 4 2 2 3 2 2" xfId="25825" xr:uid="{D74275A1-31D1-487E-9620-EA2013828DBE}"/>
    <cellStyle name="Calculation 9 4 2 2 3 3" xfId="41643" xr:uid="{B23C37CB-6671-4F51-9A9F-4CD460051E79}"/>
    <cellStyle name="Calculation 9 4 2 2 4" xfId="14207" xr:uid="{75651FE5-681C-4AE3-A2E4-C55BAE7FDE43}"/>
    <cellStyle name="Calculation 9 4 2 2 4 2" xfId="26206" xr:uid="{7131713D-0671-4181-AE42-084F052405CA}"/>
    <cellStyle name="Calculation 9 4 2 2 5" xfId="22680" xr:uid="{3A4EEFEC-BA27-4EE3-90A0-4F31CFD1CE1A}"/>
    <cellStyle name="Calculation 9 4 2 3" xfId="3286" xr:uid="{B2093463-95D0-460D-9C69-89E0A5B06A3F}"/>
    <cellStyle name="Calculation 9 4 2 3 2" xfId="43265" xr:uid="{53D18794-92CB-4975-97DF-9CFAA7943A6F}"/>
    <cellStyle name="Calculation 9 4 2 4" xfId="28868" xr:uid="{2B76A192-740C-4103-8C8D-00658DC6B197}"/>
    <cellStyle name="Calculation 9 4 2 5" xfId="54371" xr:uid="{04C85EDD-3CC4-4C54-8E6E-0C0B9BC00DA5}"/>
    <cellStyle name="Calculation 9 4 3" xfId="1194" xr:uid="{B171E2C1-474C-489A-90CE-717EE0BBD6E7}"/>
    <cellStyle name="Calculation 9 4 3 2" xfId="5539" xr:uid="{572534ED-2805-44DB-B201-1BF416B35748}"/>
    <cellStyle name="Calculation 9 4 3 2 2" xfId="8125" xr:uid="{145B0419-D859-4D76-82ED-1FF4324F6EFD}"/>
    <cellStyle name="Calculation 9 4 3 2 2 2" xfId="17114" xr:uid="{70027BE8-A721-4E3E-9E6C-82A4619C5F08}"/>
    <cellStyle name="Calculation 9 4 3 2 2 2 2" xfId="36324" xr:uid="{63BE066C-D0F4-4C08-9D2B-D3A3F472018A}"/>
    <cellStyle name="Calculation 9 4 3 2 2 3" xfId="31429" xr:uid="{16ED39E1-182B-4EC9-8DB6-19B27D4A4553}"/>
    <cellStyle name="Calculation 9 4 3 2 3" xfId="10762" xr:uid="{567EBF94-BA61-42E1-A056-5498F9EFCC50}"/>
    <cellStyle name="Calculation 9 4 3 2 3 2" xfId="19751" xr:uid="{88460925-D883-4C7A-B8CC-A57FD06DA6E0}"/>
    <cellStyle name="Calculation 9 4 3 2 3 2 2" xfId="33839" xr:uid="{EF35B83D-48F3-48D2-BAE6-7AD6881A3246}"/>
    <cellStyle name="Calculation 9 4 3 2 3 3" xfId="26702" xr:uid="{6159979E-3CA5-495B-85A7-14216A61D191}"/>
    <cellStyle name="Calculation 9 4 3 2 4" xfId="14528" xr:uid="{ED42E7E1-E404-4230-BB76-A06D7A9ADFF9}"/>
    <cellStyle name="Calculation 9 4 3 2 4 2" xfId="42634" xr:uid="{4A0BD3DF-814E-46AC-9A97-1EC8A12D6C4E}"/>
    <cellStyle name="Calculation 9 4 3 2 5" xfId="31547" xr:uid="{7648A7CF-3D95-4BA6-B32F-A0013F8F70D1}"/>
    <cellStyle name="Calculation 9 4 3 3" xfId="3631" xr:uid="{E8D4A8DB-C628-46EF-B02E-0E1110366E7D}"/>
    <cellStyle name="Calculation 9 4 3 3 2" xfId="26539" xr:uid="{A772B6ED-E193-4C11-899F-03A9BBFE5711}"/>
    <cellStyle name="Calculation 9 4 3 4" xfId="41222" xr:uid="{305F909F-6488-4E82-8184-B71E27801D51}"/>
    <cellStyle name="Calculation 9 4 4" xfId="1538" xr:uid="{42EF92F0-31CC-4F17-87D6-ECDA87FDF4F4}"/>
    <cellStyle name="Calculation 9 4 4 2" xfId="5883" xr:uid="{82BF7343-BD11-42A9-A8E6-4489E96BB842}"/>
    <cellStyle name="Calculation 9 4 4 2 2" xfId="8469" xr:uid="{0A63BAB8-9ADB-4F96-94EF-8CF42EF25285}"/>
    <cellStyle name="Calculation 9 4 4 2 2 2" xfId="17458" xr:uid="{36154A6E-566C-4279-BE93-6667C0F526A1}"/>
    <cellStyle name="Calculation 9 4 4 2 2 2 2" xfId="26096" xr:uid="{72F67CE7-D9DE-4370-AB8A-F1194865FCE2}"/>
    <cellStyle name="Calculation 9 4 4 2 2 3" xfId="36317" xr:uid="{10EC5EAF-A16A-451B-B8BD-C61209D817E9}"/>
    <cellStyle name="Calculation 9 4 4 2 3" xfId="11106" xr:uid="{10FD0399-E0AA-48C2-8A36-121B9AEA80BB}"/>
    <cellStyle name="Calculation 9 4 4 2 3 2" xfId="20095" xr:uid="{BEA7A2A2-4272-4B44-95F9-921BAE0A04EC}"/>
    <cellStyle name="Calculation 9 4 4 2 3 2 2" xfId="28822" xr:uid="{AEA6D9BC-90DC-478E-9086-7EC50ACF7F00}"/>
    <cellStyle name="Calculation 9 4 4 2 3 3" xfId="26679" xr:uid="{6201BD3E-50DC-4415-8F6C-F85138CEAD4F}"/>
    <cellStyle name="Calculation 9 4 4 2 4" xfId="14872" xr:uid="{618044D1-4EBF-4275-9E1F-0B53B32788AF}"/>
    <cellStyle name="Calculation 9 4 4 2 4 2" xfId="37005" xr:uid="{7AC4F0BB-AEFE-4BB3-9CD1-04565DC1E95F}"/>
    <cellStyle name="Calculation 9 4 4 2 5" xfId="36704" xr:uid="{F629657F-DEB5-4520-A480-1F7087FA4B6B}"/>
    <cellStyle name="Calculation 9 4 4 3" xfId="3975" xr:uid="{3C73E69A-42A4-4360-8B2F-A50E727604A9}"/>
    <cellStyle name="Calculation 9 4 4 3 2" xfId="40687" xr:uid="{002D6438-7DC7-4BCF-BB97-EDE52E7F87F9}"/>
    <cellStyle name="Calculation 9 4 4 4" xfId="23211" xr:uid="{C323405E-2F59-40C5-AA99-AD1CC0E92BA2}"/>
    <cellStyle name="Calculation 9 4 5" xfId="1850" xr:uid="{58B33BD7-87C9-422F-BAEB-EBE2A3AD0EA3}"/>
    <cellStyle name="Calculation 9 4 5 2" xfId="6166" xr:uid="{36E11956-FF66-4BC2-87A5-C2638B37A17D}"/>
    <cellStyle name="Calculation 9 4 5 2 2" xfId="8752" xr:uid="{77211743-72DC-4EC5-AA1E-CB4F615925E2}"/>
    <cellStyle name="Calculation 9 4 5 2 2 2" xfId="17741" xr:uid="{5D8ED950-B646-498E-8B2B-248D5E6E1D7F}"/>
    <cellStyle name="Calculation 9 4 5 2 2 2 2" xfId="32831" xr:uid="{F5912688-B0A3-402D-ABD6-C051E7D54EE7}"/>
    <cellStyle name="Calculation 9 4 5 2 2 3" xfId="43308" xr:uid="{D76580B7-A18F-43BA-BDDD-EBCB750CEEBC}"/>
    <cellStyle name="Calculation 9 4 5 2 3" xfId="11389" xr:uid="{C5F74EB3-6F1C-457B-8D2C-8E074D537A1A}"/>
    <cellStyle name="Calculation 9 4 5 2 3 2" xfId="20378" xr:uid="{600E4625-45EF-44EF-B7C4-255A83CBCB8D}"/>
    <cellStyle name="Calculation 9 4 5 2 3 2 2" xfId="37360" xr:uid="{6D65C467-4BD2-41BF-8EC7-E787A42B7C72}"/>
    <cellStyle name="Calculation 9 4 5 2 3 3" xfId="34806" xr:uid="{0D40E01F-5DBE-40F8-8EDE-4E94B61524EA}"/>
    <cellStyle name="Calculation 9 4 5 2 4" xfId="15155" xr:uid="{B153F507-62B4-4ADA-A58D-6E641E76EAF3}"/>
    <cellStyle name="Calculation 9 4 5 2 4 2" xfId="35262" xr:uid="{1A836766-936C-4106-AB9A-0CD8C43FA9BC}"/>
    <cellStyle name="Calculation 9 4 5 2 5" xfId="25497" xr:uid="{2033DC1B-0F6D-4BDF-9E7E-10A33D21C2D0}"/>
    <cellStyle name="Calculation 9 4 5 3" xfId="4287" xr:uid="{4D759E7A-2333-4EC6-994C-4C109A9FA804}"/>
    <cellStyle name="Calculation 9 4 5 3 2" xfId="31848" xr:uid="{518613B0-BB43-4ADF-AE3C-7B4E308A04EF}"/>
    <cellStyle name="Calculation 9 4 5 4" xfId="25464" xr:uid="{225EFD2F-1931-46F1-B683-A5183E9B4519}"/>
    <cellStyle name="Calculation 9 4 6" xfId="2157" xr:uid="{2A9C8D7B-571B-48AF-84DB-52312686A17F}"/>
    <cellStyle name="Calculation 9 4 6 2" xfId="6458" xr:uid="{055BA2F5-1131-4783-B369-7C5C779540EF}"/>
    <cellStyle name="Calculation 9 4 6 2 2" xfId="9044" xr:uid="{3B6E8204-B82E-4251-8A13-4A60EA2A50CE}"/>
    <cellStyle name="Calculation 9 4 6 2 2 2" xfId="18033" xr:uid="{63278AD7-286E-4685-84BC-1CF71E52CA88}"/>
    <cellStyle name="Calculation 9 4 6 2 2 2 2" xfId="40320" xr:uid="{714FBF90-39E0-44BE-BB11-9FF18D03109D}"/>
    <cellStyle name="Calculation 9 4 6 2 2 3" xfId="30101" xr:uid="{CF9FEEA2-858F-4242-9A39-3A2C49A176EB}"/>
    <cellStyle name="Calculation 9 4 6 2 3" xfId="11681" xr:uid="{6D002EBB-F83C-43B2-9080-ADFAF3F4782C}"/>
    <cellStyle name="Calculation 9 4 6 2 3 2" xfId="20670" xr:uid="{8B12575B-98C0-4CD0-ACEA-E50C9D1DFE3F}"/>
    <cellStyle name="Calculation 9 4 6 2 3 2 2" xfId="36441" xr:uid="{11E71CAF-F0CF-44BB-9272-16852A05F525}"/>
    <cellStyle name="Calculation 9 4 6 2 3 3" xfId="24231" xr:uid="{DADB207A-E2B2-4E5A-B2E4-5BF866312142}"/>
    <cellStyle name="Calculation 9 4 6 2 4" xfId="15447" xr:uid="{AEB2BEFC-E339-4F80-A4B0-5222CEA1A3CD}"/>
    <cellStyle name="Calculation 9 4 6 2 4 2" xfId="40833" xr:uid="{49D32FEB-4E67-4199-BE00-378AA9EF0924}"/>
    <cellStyle name="Calculation 9 4 6 2 5" xfId="42878" xr:uid="{50CE1902-512D-4EC7-94FE-D8BEDC43A29E}"/>
    <cellStyle name="Calculation 9 4 6 3" xfId="4594" xr:uid="{7788B208-D0CC-4C2A-BC07-33EFFE3C4DA7}"/>
    <cellStyle name="Calculation 9 4 6 3 2" xfId="30848" xr:uid="{9DBA0513-ED92-4057-AE42-8521EBBCFAF2}"/>
    <cellStyle name="Calculation 9 4 6 4" xfId="22272" xr:uid="{E22CF5A5-F950-425C-8F99-248CE0CBD342}"/>
    <cellStyle name="Calculation 9 4 7" xfId="4894" xr:uid="{76B9ABC1-F2A4-4831-8123-9AE83736FCD7}"/>
    <cellStyle name="Calculation 9 4 7 2" xfId="7480" xr:uid="{84F551A8-4490-4609-A7C6-E3AE11621AFF}"/>
    <cellStyle name="Calculation 9 4 7 2 2" xfId="16469" xr:uid="{3B1D49BC-9BA9-49AC-A1A6-9B72A04A172B}"/>
    <cellStyle name="Calculation 9 4 7 2 2 2" xfId="35557" xr:uid="{FA2ED634-CB4D-4CB9-94BF-133A5C419A57}"/>
    <cellStyle name="Calculation 9 4 7 2 3" xfId="29717" xr:uid="{4555453A-438D-45F4-A4A9-258330DCB1C0}"/>
    <cellStyle name="Calculation 9 4 7 3" xfId="10117" xr:uid="{BDAB44D2-5A6C-46D2-A4D6-9870FB5C41D0}"/>
    <cellStyle name="Calculation 9 4 7 3 2" xfId="19106" xr:uid="{10E53CEA-F379-4E00-9AAD-058934B363B4}"/>
    <cellStyle name="Calculation 9 4 7 3 2 2" xfId="35753" xr:uid="{AFE5D88C-F31B-48EF-8936-7DFE0D1EF0CF}"/>
    <cellStyle name="Calculation 9 4 7 3 3" xfId="41639" xr:uid="{CDF6BDFB-C64F-476F-897E-551C436610AC}"/>
    <cellStyle name="Calculation 9 4 7 4" xfId="13883" xr:uid="{5216B57E-6D52-41A0-895E-191241E3BD74}"/>
    <cellStyle name="Calculation 9 4 7 4 2" xfId="37902" xr:uid="{FCF1A7AD-F4F1-4F36-925A-438753D006DF}"/>
    <cellStyle name="Calculation 9 4 7 5" xfId="39157" xr:uid="{DAB0B8F6-60D9-42FA-9514-F07A4D2B5A65}"/>
    <cellStyle name="Calculation 9 4 8" xfId="2506" xr:uid="{091B5D70-5EE3-4302-B37E-FD5F99B265F1}"/>
    <cellStyle name="Calculation 9 4 8 2" xfId="42850" xr:uid="{5F3CBCB7-08A2-4A78-883A-65CADFF5FA07}"/>
    <cellStyle name="Calculation 9 4 9" xfId="32885" xr:uid="{3FD4C545-16AC-4521-8228-425778943840}"/>
    <cellStyle name="Calculation 9 5" xfId="260" xr:uid="{BF8F3A4D-823F-4E3A-B61F-B546BEF41297}"/>
    <cellStyle name="Calculation 9 5 2" xfId="4672" xr:uid="{952B0249-F504-4D55-B5D2-6AD303AB2F90}"/>
    <cellStyle name="Calculation 9 5 2 2" xfId="7258" xr:uid="{A6915541-C08E-44DE-BEB9-D6A769929940}"/>
    <cellStyle name="Calculation 9 5 2 2 2" xfId="16247" xr:uid="{F28190E3-272A-4901-B50C-C72981F1BDEA}"/>
    <cellStyle name="Calculation 9 5 2 2 2 2" xfId="27927" xr:uid="{BF2F937E-FD38-4BF0-B4E2-047AC497584D}"/>
    <cellStyle name="Calculation 9 5 2 2 3" xfId="23670" xr:uid="{2F2AE41A-910A-4F1D-ABF2-B8DCF42BA731}"/>
    <cellStyle name="Calculation 9 5 2 3" xfId="9895" xr:uid="{A6A1B83D-0226-4CC9-82DE-96FF527B8043}"/>
    <cellStyle name="Calculation 9 5 2 3 2" xfId="18884" xr:uid="{211AB9A0-5C96-46A4-A795-1888E8D6F350}"/>
    <cellStyle name="Calculation 9 5 2 3 2 2" xfId="25212" xr:uid="{7B0833C1-A692-450F-B4C1-88DBB63C4838}"/>
    <cellStyle name="Calculation 9 5 2 3 3" xfId="26989" xr:uid="{70F682E2-0157-487D-B106-0A6085EF6949}"/>
    <cellStyle name="Calculation 9 5 2 4" xfId="13661" xr:uid="{9297475A-2069-460A-B717-1BFAEE838940}"/>
    <cellStyle name="Calculation 9 5 2 4 2" xfId="23747" xr:uid="{81866315-4DEB-4467-AD8C-4CE00E759E38}"/>
    <cellStyle name="Calculation 9 5 2 5" xfId="24813" xr:uid="{331915D3-CAFB-44BD-8CD0-48104DF11719}"/>
    <cellStyle name="Calculation 9 5 3" xfId="2728" xr:uid="{DFCA62CC-B774-45D2-A4AB-2F3D3D30B0A3}"/>
    <cellStyle name="Calculation 9 5 3 2" xfId="35359" xr:uid="{22647657-2213-4796-A8EE-E730F72E82AF}"/>
    <cellStyle name="Calculation 9 5 4" xfId="30884" xr:uid="{0BC3AA2C-3420-4951-843B-39E1D5695D36}"/>
    <cellStyle name="Calculation 9 5 5" xfId="52854" xr:uid="{A2C54C6D-DBBF-42E6-B691-20EE077E9584}"/>
    <cellStyle name="Calculation 9 6" xfId="609" xr:uid="{F4D591EE-1588-44BE-8182-D8F26E7F2B7C}"/>
    <cellStyle name="Calculation 9 6 2" xfId="4996" xr:uid="{29535B8F-10E3-40B8-A285-1BD573B54FBF}"/>
    <cellStyle name="Calculation 9 6 2 2" xfId="7582" xr:uid="{FC4ADD46-2636-4CDB-B19D-8FA0DF42FE82}"/>
    <cellStyle name="Calculation 9 6 2 2 2" xfId="16571" xr:uid="{EB003171-4642-40EC-B3E3-F9A357DB5933}"/>
    <cellStyle name="Calculation 9 6 2 2 2 2" xfId="30234" xr:uid="{75B1F6F7-2BEA-4D1D-859F-5A549B3E9653}"/>
    <cellStyle name="Calculation 9 6 2 2 3" xfId="37202" xr:uid="{7CEBA7EB-962E-4C27-AB8E-DBEE3D504329}"/>
    <cellStyle name="Calculation 9 6 2 3" xfId="10219" xr:uid="{FBB81F57-061C-4083-B239-AC5BABC60F99}"/>
    <cellStyle name="Calculation 9 6 2 3 2" xfId="19208" xr:uid="{B31FF6EC-FCAD-47F5-8925-920FC6B22D87}"/>
    <cellStyle name="Calculation 9 6 2 3 2 2" xfId="34332" xr:uid="{67CA9CE6-17AE-46EA-9347-6669F7D88723}"/>
    <cellStyle name="Calculation 9 6 2 3 3" xfId="24249" xr:uid="{58346CDE-D120-4078-8A74-7B2BAF8F4111}"/>
    <cellStyle name="Calculation 9 6 2 4" xfId="13985" xr:uid="{46112B81-2BE9-46A6-AE8B-BCAD1FEC0E52}"/>
    <cellStyle name="Calculation 9 6 2 4 2" xfId="29445" xr:uid="{E99007DB-6FB6-437A-A386-7E22C65AA495}"/>
    <cellStyle name="Calculation 9 6 2 5" xfId="42661" xr:uid="{BC966002-1329-4B72-9090-A3AB4ABAA4B8}"/>
    <cellStyle name="Calculation 9 6 3" xfId="3046" xr:uid="{BDEDD9B9-ADC4-4EFE-AFB5-2749BAB2E98B}"/>
    <cellStyle name="Calculation 9 6 3 2" xfId="25483" xr:uid="{C28A9C1D-2B5C-4C18-B5BD-939EBE2627AF}"/>
    <cellStyle name="Calculation 9 6 4" xfId="24776" xr:uid="{408F688A-B903-4E45-B154-CDA98859B1EF}"/>
    <cellStyle name="Calculation 9 7" xfId="954" xr:uid="{8AE33C91-1F56-45C6-92A9-744A1DCF86BA}"/>
    <cellStyle name="Calculation 9 7 2" xfId="5317" xr:uid="{0495D3E9-652D-48A4-BFCD-9AF31BC20902}"/>
    <cellStyle name="Calculation 9 7 2 2" xfId="7903" xr:uid="{E087E1CF-DE88-475A-B298-FDE7EBB0B82A}"/>
    <cellStyle name="Calculation 9 7 2 2 2" xfId="16892" xr:uid="{2C646089-111A-4740-AAB2-A39BEE66C191}"/>
    <cellStyle name="Calculation 9 7 2 2 2 2" xfId="34392" xr:uid="{789AAF2B-AE2B-43A1-AF35-14B355336E82}"/>
    <cellStyle name="Calculation 9 7 2 2 3" xfId="34100" xr:uid="{60F67B4B-FBFD-4B9B-A92D-01D02528D2C4}"/>
    <cellStyle name="Calculation 9 7 2 3" xfId="10540" xr:uid="{B75213BA-6D7D-4295-8698-53FEBAE05AA7}"/>
    <cellStyle name="Calculation 9 7 2 3 2" xfId="19529" xr:uid="{3029CF7F-3663-4C64-AB42-AD3235CC2B9A}"/>
    <cellStyle name="Calculation 9 7 2 3 2 2" xfId="41394" xr:uid="{BD57E6DA-2FB2-4E8D-B4A9-DE4C74BAEFE6}"/>
    <cellStyle name="Calculation 9 7 2 3 3" xfId="40027" xr:uid="{119FD0F5-C211-4B79-B87D-DF9E002BD6DC}"/>
    <cellStyle name="Calculation 9 7 2 4" xfId="14306" xr:uid="{26C5947C-477B-41BC-8B69-758F40B0A61F}"/>
    <cellStyle name="Calculation 9 7 2 4 2" xfId="28061" xr:uid="{47A88332-C2D4-43A3-B028-DCF0161C0A85}"/>
    <cellStyle name="Calculation 9 7 2 5" xfId="24358" xr:uid="{CA747DBE-81D4-4C7C-9D9A-2595C206E090}"/>
    <cellStyle name="Calculation 9 7 3" xfId="3391" xr:uid="{4BAD3329-A517-4295-967C-728C93333647}"/>
    <cellStyle name="Calculation 9 7 3 2" xfId="29896" xr:uid="{18FE02F9-9503-40A3-AA90-34C5AC466FE8}"/>
    <cellStyle name="Calculation 9 7 4" xfId="33342" xr:uid="{9CC8EEBC-9B45-4E10-A695-9FB831D93DD8}"/>
    <cellStyle name="Calculation 9 8" xfId="1298" xr:uid="{30B7C70C-906D-44A0-B240-593E5617CDD7}"/>
    <cellStyle name="Calculation 9 8 2" xfId="5643" xr:uid="{E195DC1F-2ECD-480B-BEA0-D50A0FD3D866}"/>
    <cellStyle name="Calculation 9 8 2 2" xfId="8229" xr:uid="{464C0C7F-6D2C-489E-A2D3-FCF2BE6BB451}"/>
    <cellStyle name="Calculation 9 8 2 2 2" xfId="17218" xr:uid="{3854ADD1-A174-4BA6-8374-52703CD8058D}"/>
    <cellStyle name="Calculation 9 8 2 2 2 2" xfId="25166" xr:uid="{8B6E856C-385F-405C-A74F-CA864B9F5672}"/>
    <cellStyle name="Calculation 9 8 2 2 3" xfId="34720" xr:uid="{B6E84A5F-1997-4657-A630-52876D0B37B5}"/>
    <cellStyle name="Calculation 9 8 2 3" xfId="10866" xr:uid="{31882A29-87B1-45C8-B16E-F08663902C03}"/>
    <cellStyle name="Calculation 9 8 2 3 2" xfId="19855" xr:uid="{6F6A52A4-C3B3-438F-9BC4-A79823D0C5B9}"/>
    <cellStyle name="Calculation 9 8 2 3 2 2" xfId="24505" xr:uid="{EB3488A3-9BBD-49BD-BB98-FB67DAC5B4FD}"/>
    <cellStyle name="Calculation 9 8 2 3 3" xfId="23058" xr:uid="{320D512C-C85E-428B-B914-F41BFC32231B}"/>
    <cellStyle name="Calculation 9 8 2 4" xfId="14632" xr:uid="{D45A8E95-3D07-4AA1-A771-981053AA69F7}"/>
    <cellStyle name="Calculation 9 8 2 4 2" xfId="31719" xr:uid="{0DD5ADC0-92DB-4978-9247-B9A8548C531E}"/>
    <cellStyle name="Calculation 9 8 2 5" xfId="35729" xr:uid="{1623805D-1B7C-453B-AD82-79FB50A72A37}"/>
    <cellStyle name="Calculation 9 8 3" xfId="3735" xr:uid="{A2D0FF63-B984-45ED-96D3-00B44557AD4F}"/>
    <cellStyle name="Calculation 9 8 3 2" xfId="30201" xr:uid="{5F448DF5-C9F9-410F-8166-35A6630814B5}"/>
    <cellStyle name="Calculation 9 8 4" xfId="22722" xr:uid="{2750B802-5E04-455A-972F-C0F6EB3878D2}"/>
    <cellStyle name="Calculation 9 9" xfId="1814" xr:uid="{52074B1E-F835-48D8-A1F9-EA85D828302E}"/>
    <cellStyle name="Calculation 9 9 2" xfId="6131" xr:uid="{07B1B132-0392-470C-8AF3-A6A722641776}"/>
    <cellStyle name="Calculation 9 9 2 2" xfId="8717" xr:uid="{0934A617-4B1A-40C0-AA0F-9D71B6820851}"/>
    <cellStyle name="Calculation 9 9 2 2 2" xfId="17706" xr:uid="{8AE227AC-C17A-4225-9CDC-5778E688A2AC}"/>
    <cellStyle name="Calculation 9 9 2 2 2 2" xfId="38162" xr:uid="{ECD56221-C939-4C4D-AB2E-F5F370CB3044}"/>
    <cellStyle name="Calculation 9 9 2 2 3" xfId="31388" xr:uid="{F5778512-EC1F-455B-8941-0A7A98834CF3}"/>
    <cellStyle name="Calculation 9 9 2 3" xfId="11354" xr:uid="{6366D94B-873F-4175-BAB9-A8675FCDEBB3}"/>
    <cellStyle name="Calculation 9 9 2 3 2" xfId="20343" xr:uid="{A94FBABC-84A8-40EA-8717-094686861CA9}"/>
    <cellStyle name="Calculation 9 9 2 3 2 2" xfId="35195" xr:uid="{32200D82-9D05-43B4-B55D-1BBDF857F290}"/>
    <cellStyle name="Calculation 9 9 2 3 3" xfId="40565" xr:uid="{3716EF7F-E564-4C59-B18A-9EEBC26D7684}"/>
    <cellStyle name="Calculation 9 9 2 4" xfId="15120" xr:uid="{0E0F79C6-95A5-4013-A8A5-F3E05239684B}"/>
    <cellStyle name="Calculation 9 9 2 4 2" xfId="24582" xr:uid="{3A7134B2-4989-446C-BA71-D574DA2D2A7C}"/>
    <cellStyle name="Calculation 9 9 2 5" xfId="31877" xr:uid="{F26FE553-5492-472A-B7D7-0D89BA44C585}"/>
    <cellStyle name="Calculation 9 9 3" xfId="4251" xr:uid="{9A35D2B1-535E-4698-8F02-34BE1EFB1B86}"/>
    <cellStyle name="Calculation 9 9 3 2" xfId="28163" xr:uid="{CB56320C-187E-412C-AE85-BD120000EF19}"/>
    <cellStyle name="Calculation 9 9 4" xfId="39650" xr:uid="{D5CA47F3-8C46-42E9-98FD-9587CE6EF463}"/>
    <cellStyle name="Check Cell 2" xfId="74" xr:uid="{1BFA7704-8023-4F92-B18A-96E3E1F8B9B2}"/>
    <cellStyle name="Check Cell 2 2" xfId="47312" xr:uid="{9031D0A5-FFBC-4C5B-8CD5-508104AFA94E}"/>
    <cellStyle name="Check Cell 3" xfId="44898" xr:uid="{09C7F7B9-FDD8-45F1-8A72-8836EA908703}"/>
    <cellStyle name="Check Cell 3 2" xfId="48820" xr:uid="{9BD5009E-B3F8-486B-B487-CDF32354D9BD}"/>
    <cellStyle name="Check Cell 3 3" xfId="47297" xr:uid="{8B10F008-C197-41F5-A20A-0080F9A5556A}"/>
    <cellStyle name="Check Cell 4" xfId="45122" xr:uid="{FD470635-F1E8-4B9D-ABB6-40B5DBEC430F}"/>
    <cellStyle name="Check Cell 4 2" xfId="45843" xr:uid="{79BA7F68-CE45-4083-A9B1-7E196805039E}"/>
    <cellStyle name="Check Cell 5" xfId="30" xr:uid="{FD52E2BB-FBE1-43ED-9FE7-5170C6A860C8}"/>
    <cellStyle name="Comma" xfId="1" builtinId="3"/>
    <cellStyle name="Comma [0] 2" xfId="48" xr:uid="{42CFBFFC-3D12-4AC1-BF63-A2EC13D7FCAD}"/>
    <cellStyle name="Comma [0] 3" xfId="45859" xr:uid="{2C49E79B-99CB-4A56-8F7F-2FC80198CC7B}"/>
    <cellStyle name="Comma 10" xfId="47294" xr:uid="{116DEA38-DD3D-487D-BFEB-D1D2D28365F1}"/>
    <cellStyle name="Comma 11" xfId="48860" xr:uid="{1D0727CA-120A-42BD-8F2A-EB688BAB6D1B}"/>
    <cellStyle name="Comma 12" xfId="45844" xr:uid="{53472A76-6AF2-4759-9423-C41D5D77DF34}"/>
    <cellStyle name="Comma 13" xfId="52599" xr:uid="{2FF4537B-7E52-47B7-94D9-0261A7196FED}"/>
    <cellStyle name="Comma 14" xfId="59380" xr:uid="{312FA83D-202D-464B-A1AD-29A957C45175}"/>
    <cellStyle name="Comma 15" xfId="59389" xr:uid="{516D3157-3DDF-4358-AFCF-4A7A084ED764}"/>
    <cellStyle name="Comma 2" xfId="44124" xr:uid="{3B3DDE51-481B-4FAE-BC3D-D087F55E880C}"/>
    <cellStyle name="Comma 2 2" xfId="44155" xr:uid="{BB9319CD-09BE-4302-B0AB-26033C365EC9}"/>
    <cellStyle name="Comma 2 3" xfId="59393" xr:uid="{7C44F7D7-C679-4157-9D02-2B80BC8EA26D}"/>
    <cellStyle name="Comma 3" xfId="75" xr:uid="{DDCE2607-231F-40B7-A8BB-737BBFF18568}"/>
    <cellStyle name="Comma 3 2" xfId="44189" xr:uid="{9BE578CC-8249-4E38-AD87-F90D96949BC2}"/>
    <cellStyle name="Comma 3 2 2" xfId="59387" xr:uid="{4F672125-4933-4215-A364-2A9F2E91338B}"/>
    <cellStyle name="Comma 4" xfId="44205" xr:uid="{DE31361C-C4C8-47EC-922A-24437A6398B5}"/>
    <cellStyle name="Comma 4 10" xfId="47144" xr:uid="{D5B0D7D6-D1D4-4C60-A769-AE9FF8DD7A27}"/>
    <cellStyle name="Comma 4 10 2" xfId="48758" xr:uid="{A60B0D27-90BC-4F92-A1E1-11AA46B3D738}"/>
    <cellStyle name="Comma 4 11" xfId="47236" xr:uid="{7CE44301-6619-46EE-B0C5-28BCF1172921}"/>
    <cellStyle name="Comma 4 11 2" xfId="48840" xr:uid="{6667ADF3-65BF-405A-8A02-CDB1D1E721CA}"/>
    <cellStyle name="Comma 4 12" xfId="47318" xr:uid="{A87B2828-6AB2-4D88-83BF-267C2AA440EE}"/>
    <cellStyle name="Comma 4 2" xfId="44263" xr:uid="{A4228543-73CF-46E3-850F-853F782860C1}"/>
    <cellStyle name="Comma 4 2 2" xfId="45576" xr:uid="{EBF2FEC2-6AAF-4041-BCED-90EE77292089}"/>
    <cellStyle name="Comma 4 2 2 2" xfId="47699" xr:uid="{D8066394-CDF4-4F4E-8D60-48938FF48281}"/>
    <cellStyle name="Comma 4 2 3" xfId="47385" xr:uid="{3F7FC554-6C41-4366-A139-44DD7AD56AD3}"/>
    <cellStyle name="Comma 4 3" xfId="45451" xr:uid="{E3F15D11-DA15-4A25-BC4A-BD0D6AE754AE}"/>
    <cellStyle name="Comma 4 3 2" xfId="45635" xr:uid="{3C03C973-D942-4038-96E9-4A6F912309D3}"/>
    <cellStyle name="Comma 4 3 2 2" xfId="47758" xr:uid="{9DE199F7-C809-4DEB-8EE4-ADD350454A8B}"/>
    <cellStyle name="Comma 4 3 3" xfId="47427" xr:uid="{9F3AB386-3F6F-4252-BF2D-955B256568A4}"/>
    <cellStyle name="Comma 4 4" xfId="45726" xr:uid="{78576467-4E20-46BF-B2B6-F4047EED2FAA}"/>
    <cellStyle name="Comma 4 4 2" xfId="46235" xr:uid="{A4F0E6C2-53B3-4542-AA0C-83FAAA063518}"/>
    <cellStyle name="Comma 4 4 2 2" xfId="47849" xr:uid="{6744EAE3-B4F9-4B06-AF42-2861140DF6B8}"/>
    <cellStyle name="Comma 4 4 3" xfId="47452" xr:uid="{A452A4EA-DEA9-45E5-A6C2-1225A2296F33}"/>
    <cellStyle name="Comma 4 5" xfId="45775" xr:uid="{016352D0-8188-45FE-B7B1-F30A879CF34D}"/>
    <cellStyle name="Comma 4 5 2" xfId="46284" xr:uid="{BFDD0DDD-D458-4037-92C0-AE0919787570}"/>
    <cellStyle name="Comma 4 5 2 2" xfId="47898" xr:uid="{560D4377-E3EE-4AEB-A159-43CD9A3C9A8B}"/>
    <cellStyle name="Comma 4 5 3" xfId="47460" xr:uid="{8EEABB6B-2F0D-41E7-B570-FB9BAC278298}"/>
    <cellStyle name="Comma 4 6" xfId="45500" xr:uid="{4BFDA1B6-4B04-4645-AD63-6EBF55B8ED49}"/>
    <cellStyle name="Comma 4 6 2" xfId="46362" xr:uid="{849760A7-D3B8-47AA-8555-466FB440D6BC}"/>
    <cellStyle name="Comma 4 6 2 2" xfId="47976" xr:uid="{1965FF5F-DF2E-42A6-941B-8BBA1C96895E}"/>
    <cellStyle name="Comma 4 6 3" xfId="47507" xr:uid="{8D8F9754-1905-4366-A74C-68D883623F76}"/>
    <cellStyle name="Comma 4 7" xfId="45935" xr:uid="{6D24FBA8-6AEE-449C-9E3B-4482915F9014}"/>
    <cellStyle name="Comma 4 7 2" xfId="46401" xr:uid="{43A96FA4-EA1B-42A2-B27F-5BD660DE4D07}"/>
    <cellStyle name="Comma 4 7 2 2" xfId="48015" xr:uid="{460FD766-4900-447D-B18E-31103AD34D95}"/>
    <cellStyle name="Comma 4 7 3" xfId="47546" xr:uid="{826525B5-40E1-46E4-BA78-C9936162F950}"/>
    <cellStyle name="Comma 4 8" xfId="46012" xr:uid="{6D834565-1C3F-4B19-9263-1A19789B3C23}"/>
    <cellStyle name="Comma 4 8 2" xfId="47620" xr:uid="{ECE6E9E4-D2F1-4055-AE66-80FE01D8CAA8}"/>
    <cellStyle name="Comma 4 9" xfId="46901" xr:uid="{E6B350DA-734C-47CC-8854-EEC5860263EA}"/>
    <cellStyle name="Comma 4 9 2" xfId="48515" xr:uid="{A8C12992-3586-4CE4-A3BD-62530B185D94}"/>
    <cellStyle name="Comma 5" xfId="44229" xr:uid="{D33BB1C9-B42D-49BB-AA59-B2E61271ECB4}"/>
    <cellStyle name="Comma 6" xfId="44208" xr:uid="{4A8C2689-E0BD-4624-B147-D1E92A053D0E}"/>
    <cellStyle name="Comma 6 2" xfId="47298" xr:uid="{D84A812C-DAE1-40FF-BACE-71FD1BE2198C}"/>
    <cellStyle name="Comma 7" xfId="31" xr:uid="{B5605EE0-F84A-4422-999D-4A8C81126F2A}"/>
    <cellStyle name="Comma 8" xfId="49029" xr:uid="{9F76535A-0B95-4184-B2DE-4C009A30454B}"/>
    <cellStyle name="Comma 9" xfId="51602" xr:uid="{1BFE79DD-2534-4C14-ADB0-AA35B32CF154}"/>
    <cellStyle name="Currency 2" xfId="44230" xr:uid="{5E1EBB2F-B7A7-46FE-A4E6-6171000B2FDE}"/>
    <cellStyle name="Currency 3" xfId="32" xr:uid="{B7CEEE01-9D5D-4E82-80B1-17DF47C21698}"/>
    <cellStyle name="Explanatory Text 2" xfId="76" xr:uid="{EF1BC6AF-97C5-4CFB-939D-EDC19C4208B3}"/>
    <cellStyle name="Explanatory Text 3" xfId="33" xr:uid="{81B8DDBD-C040-4C0A-B14A-07A3F562699E}"/>
    <cellStyle name="Explanatory Text 4" xfId="45845" xr:uid="{0599359A-69FE-4B0C-A24B-F76DE9B756DD}"/>
    <cellStyle name="Good 2" xfId="77" xr:uid="{86639890-5747-4BF3-BB8D-8FF0A616E489}"/>
    <cellStyle name="Good 3" xfId="34" xr:uid="{BC43EE61-B3E1-49A3-AF47-34E9DFB3D031}"/>
    <cellStyle name="Good 4" xfId="45846" xr:uid="{C7134F4B-26A5-4C11-9BE4-05E97F5A775F}"/>
    <cellStyle name="Heading 1 10" xfId="35" xr:uid="{CF5B9450-7989-4972-86E1-C764B0E28415}"/>
    <cellStyle name="Heading 1 2" xfId="97" xr:uid="{4E3B9D4E-EC20-4BE5-9884-AE2619F8F415}"/>
    <cellStyle name="Heading 1 2 10" xfId="12613" xr:uid="{86000CEC-5C75-4E8D-8FB6-075C239DE92D}"/>
    <cellStyle name="Heading 1 2 10 2" xfId="21602" xr:uid="{613ACDB4-4B83-4C66-9211-3E90CDD63781}"/>
    <cellStyle name="Heading 1 2 10 2 2" xfId="25439" xr:uid="{E30A5725-36C8-4BFA-90AC-1B725BA4D98A}"/>
    <cellStyle name="Heading 1 2 10 3" xfId="29967" xr:uid="{01C77926-0CFB-4707-9ACF-F8C080EA1873}"/>
    <cellStyle name="Heading 1 2 11" xfId="2210" xr:uid="{4E3FF40E-81C6-44D8-BDC9-74C47B288241}"/>
    <cellStyle name="Heading 1 2 11 2" xfId="42505" xr:uid="{27D9C42F-9990-4A71-88D7-B4986195B26A}"/>
    <cellStyle name="Heading 1 2 12" xfId="13119" xr:uid="{CDB9D3D0-C880-413D-BEAB-37AC8F90BBA4}"/>
    <cellStyle name="Heading 1 2 12 2" xfId="37911" xr:uid="{FAD244AA-4116-4FCD-A675-690B481C8F1B}"/>
    <cellStyle name="Heading 1 2 13" xfId="27296" xr:uid="{0B465E5E-E3BE-4592-BC6C-18462B27EF7E}"/>
    <cellStyle name="Heading 1 2 2" xfId="148" xr:uid="{37BCA1B7-BA55-4DF7-9EB8-A56956689D7D}"/>
    <cellStyle name="Heading 1 2 2 10" xfId="13217" xr:uid="{BDF9BBDC-5CFE-4701-A4CF-44FFBB106657}"/>
    <cellStyle name="Heading 1 2 2 10 2" xfId="24954" xr:uid="{7CA7DF32-D543-4257-BC6D-373BE82836CA}"/>
    <cellStyle name="Heading 1 2 2 11" xfId="38748" xr:uid="{73C3386D-A950-4033-896F-16BD3C50571D}"/>
    <cellStyle name="Heading 1 2 2 12" xfId="44174" xr:uid="{DF7D5196-AE63-4368-BEA5-36637D8071A0}"/>
    <cellStyle name="Heading 1 2 2 2" xfId="302" xr:uid="{B0CFCB91-4BFF-4A3E-A6D8-B7C13396DDB3}"/>
    <cellStyle name="Heading 1 2 2 2 2" xfId="6931" xr:uid="{A0220D93-E468-436D-B8AB-2441384CC970}"/>
    <cellStyle name="Heading 1 2 2 2 2 2" xfId="12888" xr:uid="{81F00263-C69C-4DDE-95EF-4DB950DCFAB0}"/>
    <cellStyle name="Heading 1 2 2 2 2 2 2" xfId="21877" xr:uid="{D61DBA5B-3AFA-4E0B-A03D-0ADB79A35178}"/>
    <cellStyle name="Heading 1 2 2 2 2 2 2 2" xfId="35950" xr:uid="{FADB4686-A107-4914-A929-C1E98635BD7E}"/>
    <cellStyle name="Heading 1 2 2 2 2 2 3" xfId="29917" xr:uid="{86A942AF-133F-4B32-A155-921C4EBD356F}"/>
    <cellStyle name="Heading 1 2 2 2 2 3" xfId="15920" xr:uid="{28A27F7D-C2E4-43F8-BE0A-593D9174A776}"/>
    <cellStyle name="Heading 1 2 2 2 2 3 2" xfId="35353" xr:uid="{1F5CE3E0-AECC-443A-8F03-7DDBB85CC1D3}"/>
    <cellStyle name="Heading 1 2 2 2 2 4" xfId="32459" xr:uid="{05A49CFD-7DB2-4340-AFAA-963E73996D3B}"/>
    <cellStyle name="Heading 1 2 2 2 3" xfId="12579" xr:uid="{73C47383-9778-405E-96F2-0E3E84AADED8}"/>
    <cellStyle name="Heading 1 2 2 2 3 2" xfId="21568" xr:uid="{11F34B8C-0894-48FF-BF14-48F47E37134B}"/>
    <cellStyle name="Heading 1 2 2 2 3 2 2" xfId="30507" xr:uid="{622543E3-8139-44E5-989E-C4DF3C466335}"/>
    <cellStyle name="Heading 1 2 2 2 3 3" xfId="33444" xr:uid="{7E8229E2-6D40-4CB5-A449-6593ED565328}"/>
    <cellStyle name="Heading 1 2 2 2 4" xfId="2770" xr:uid="{F53B0BAD-D29F-40F3-BC3E-3EF03A4D8790}"/>
    <cellStyle name="Heading 1 2 2 2 4 2" xfId="41812" xr:uid="{15226DCC-2E55-47FC-BB77-D06F0A07A2C8}"/>
    <cellStyle name="Heading 1 2 2 2 5" xfId="13501" xr:uid="{85F53D1C-1000-4BC6-B3C0-603427465504}"/>
    <cellStyle name="Heading 1 2 2 2 5 2" xfId="33799" xr:uid="{F5B6438B-83EC-4F25-9C84-8F7A9E8BF444}"/>
    <cellStyle name="Heading 1 2 2 2 6" xfId="42009" xr:uid="{91B61A30-9C37-4011-8850-ED94190925EC}"/>
    <cellStyle name="Heading 1 2 2 2 7" xfId="44202" xr:uid="{87B81235-B390-4DE5-BD9E-8F402C345782}"/>
    <cellStyle name="Heading 1 2 2 3" xfId="651" xr:uid="{A441145F-44C3-44BE-9E44-FC3167517DD9}"/>
    <cellStyle name="Heading 1 2 2 3 2" xfId="7147" xr:uid="{70824AE5-25B9-41C9-B624-1CDD421BB228}"/>
    <cellStyle name="Heading 1 2 2 3 2 2" xfId="13038" xr:uid="{50A49ED8-848D-4D1A-B618-F45164C48861}"/>
    <cellStyle name="Heading 1 2 2 3 2 2 2" xfId="22027" xr:uid="{FB436650-C3A9-4FEE-AC41-8CD54CC30AAC}"/>
    <cellStyle name="Heading 1 2 2 3 2 2 2 2" xfId="29359" xr:uid="{961100C8-3D7D-4FAC-A6AC-AE3381085920}"/>
    <cellStyle name="Heading 1 2 2 3 2 2 3" xfId="32743" xr:uid="{8DEF21AC-0E77-4EB8-9440-9E1EF6BA0BED}"/>
    <cellStyle name="Heading 1 2 2 3 2 3" xfId="16136" xr:uid="{4EC14927-81E1-4C6C-A44C-290D6508B37D}"/>
    <cellStyle name="Heading 1 2 2 3 2 3 2" xfId="42364" xr:uid="{6505C038-DD6C-483E-B373-CEE25A7BAC49}"/>
    <cellStyle name="Heading 1 2 2 3 2 4" xfId="28243" xr:uid="{974CF5E7-2B2B-462A-AA37-6F9CCFB85ADC}"/>
    <cellStyle name="Heading 1 2 2 3 3" xfId="12704" xr:uid="{E18907DC-6948-4D26-90DE-9E5C0FD69792}"/>
    <cellStyle name="Heading 1 2 2 3 3 2" xfId="21693" xr:uid="{B6998B8B-019D-40CE-A535-1B93FB7D2D46}"/>
    <cellStyle name="Heading 1 2 2 3 3 2 2" xfId="22605" xr:uid="{F51F77DD-E95C-439C-A379-C0E5B5272EB7}"/>
    <cellStyle name="Heading 1 2 2 3 3 3" xfId="39906" xr:uid="{893F7BC9-AE13-4A3D-9DE1-98FD397C2F7C}"/>
    <cellStyle name="Heading 1 2 2 3 4" xfId="3088" xr:uid="{F83A7C74-EF37-4607-9104-728EDA29F010}"/>
    <cellStyle name="Heading 1 2 2 3 4 2" xfId="41975" xr:uid="{43938F55-909A-43FB-BDB6-5AB7D3AF36FF}"/>
    <cellStyle name="Heading 1 2 2 3 5" xfId="13550" xr:uid="{4C572BBB-B102-4579-81FC-CEC311B23DA5}"/>
    <cellStyle name="Heading 1 2 2 3 5 2" xfId="22325" xr:uid="{A0F7CB3B-D682-42A7-A230-5B7A99E3F7EC}"/>
    <cellStyle name="Heading 1 2 2 3 6" xfId="38566" xr:uid="{EE5C226D-1644-4825-8441-A939A7AE6707}"/>
    <cellStyle name="Heading 1 2 2 4" xfId="996" xr:uid="{DCE9A986-0987-4A20-AEA6-85AD0EB6451C}"/>
    <cellStyle name="Heading 1 2 2 4 2" xfId="7171" xr:uid="{2618B81A-B3AB-4BE9-AE25-663176A5A660}"/>
    <cellStyle name="Heading 1 2 2 4 2 2" xfId="13062" xr:uid="{A64BBA21-1EC3-44D8-94A8-C422C80E62C7}"/>
    <cellStyle name="Heading 1 2 2 4 2 2 2" xfId="22051" xr:uid="{A7C27EF6-3B70-4B13-A1B3-3A889E002ED7}"/>
    <cellStyle name="Heading 1 2 2 4 2 2 2 2" xfId="29444" xr:uid="{0A690CE9-13D5-44E1-B444-5D07B35BE8BD}"/>
    <cellStyle name="Heading 1 2 2 4 2 2 3" xfId="34003" xr:uid="{F3804FBF-E36E-4290-98CD-1E74CB77FFE9}"/>
    <cellStyle name="Heading 1 2 2 4 2 3" xfId="16160" xr:uid="{EAD1F863-0C8E-4DB3-A350-0C47582D0FA9}"/>
    <cellStyle name="Heading 1 2 2 4 2 3 2" xfId="29604" xr:uid="{F8C07BDE-33FF-4A3F-9F29-157891B06282}"/>
    <cellStyle name="Heading 1 2 2 4 2 4" xfId="22397" xr:uid="{3E257DD6-020A-428C-98FB-70C508FC3A7D}"/>
    <cellStyle name="Heading 1 2 2 4 3" xfId="12810" xr:uid="{19392D2C-2656-470A-8BD3-E0B981F06EF2}"/>
    <cellStyle name="Heading 1 2 2 4 3 2" xfId="21799" xr:uid="{E2379D4D-F07D-4BF6-9913-AD169A0CBA23}"/>
    <cellStyle name="Heading 1 2 2 4 3 2 2" xfId="37626" xr:uid="{0EEF53D5-C6A6-4423-A5CC-4332E3F74FDE}"/>
    <cellStyle name="Heading 1 2 2 4 3 3" xfId="26050" xr:uid="{8BAF01AE-7256-43FA-BABD-E0167255476B}"/>
    <cellStyle name="Heading 1 2 2 4 4" xfId="3433" xr:uid="{C53E97A4-CE64-434E-AEF0-EFC0326202F5}"/>
    <cellStyle name="Heading 1 2 2 4 4 2" xfId="28114" xr:uid="{779E373D-57B9-4F62-AB9C-4CB9C978497D}"/>
    <cellStyle name="Heading 1 2 2 4 5" xfId="13574" xr:uid="{D174FA3F-F785-4C35-8FB1-95BE078E18F2}"/>
    <cellStyle name="Heading 1 2 2 4 5 2" xfId="32295" xr:uid="{90E71C49-0E2C-465F-AE97-B9899ADC7F0C}"/>
    <cellStyle name="Heading 1 2 2 4 6" xfId="28033" xr:uid="{9852EC07-4EB2-46AF-ABA4-C88750D9E0C2}"/>
    <cellStyle name="Heading 1 2 2 5" xfId="1659" xr:uid="{C4E7398D-F14B-4313-9F86-47DC0C1BA03B}"/>
    <cellStyle name="Heading 1 2 2 5 2" xfId="7195" xr:uid="{C41149EF-5F60-47C1-A8C3-1FBCE61C6BC2}"/>
    <cellStyle name="Heading 1 2 2 5 2 2" xfId="13086" xr:uid="{138C003D-7445-4FCB-A34C-2CA1BBB729F2}"/>
    <cellStyle name="Heading 1 2 2 5 2 2 2" xfId="22075" xr:uid="{08A028CF-E933-45B3-804D-FB95229BB2FD}"/>
    <cellStyle name="Heading 1 2 2 5 2 2 2 2" xfId="37747" xr:uid="{EF35E8DD-C827-44C9-B45D-1537B596C46B}"/>
    <cellStyle name="Heading 1 2 2 5 2 2 3" xfId="41263" xr:uid="{73347A6A-62A1-4309-A7F9-175F9A480FE5}"/>
    <cellStyle name="Heading 1 2 2 5 2 3" xfId="16184" xr:uid="{E24CD756-97B0-4D1A-8350-E85900E8164A}"/>
    <cellStyle name="Heading 1 2 2 5 2 3 2" xfId="30772" xr:uid="{8382ECDB-C30A-4B87-AC27-4E6FE30ACBBD}"/>
    <cellStyle name="Heading 1 2 2 5 2 4" xfId="32354" xr:uid="{DF2F870F-0525-4773-907F-8A82C613F21F}"/>
    <cellStyle name="Heading 1 2 2 5 3" xfId="12406" xr:uid="{6154AAE9-AB37-4EAD-9B17-1CFC982F5A98}"/>
    <cellStyle name="Heading 1 2 2 5 3 2" xfId="21395" xr:uid="{0370EA50-045E-48C2-BEB0-14DC33D8C6FF}"/>
    <cellStyle name="Heading 1 2 2 5 3 2 2" xfId="35319" xr:uid="{688E5B95-982A-4F40-A27D-BB657D539B70}"/>
    <cellStyle name="Heading 1 2 2 5 3 3" xfId="36695" xr:uid="{F8C0553C-A629-4B11-9E68-592B4DA3EBA6}"/>
    <cellStyle name="Heading 1 2 2 5 4" xfId="4096" xr:uid="{7D6A1772-09E1-44D3-B566-5BD71C4B818F}"/>
    <cellStyle name="Heading 1 2 2 5 4 2" xfId="40278" xr:uid="{5A068762-B9EC-4904-AF6C-5DCD495A77FF}"/>
    <cellStyle name="Heading 1 2 2 5 5" xfId="13598" xr:uid="{B96B1717-12BD-4BAE-BE1C-C8BFF61A902E}"/>
    <cellStyle name="Heading 1 2 2 5 5 2" xfId="26744" xr:uid="{EF368DF1-4C06-4B60-87CE-4A8482D74590}"/>
    <cellStyle name="Heading 1 2 2 5 6" xfId="28255" xr:uid="{0AAB21A7-1064-4957-B37E-7B387AD072FB}"/>
    <cellStyle name="Heading 1 2 2 6" xfId="1959" xr:uid="{E22697A3-0475-418D-9B72-6277FB15D870}"/>
    <cellStyle name="Heading 1 2 2 6 2" xfId="7215" xr:uid="{5DD9E199-CD22-4D04-994F-23202C7CE257}"/>
    <cellStyle name="Heading 1 2 2 6 2 2" xfId="13106" xr:uid="{32A18D33-B096-4E57-9795-731D8C782C0F}"/>
    <cellStyle name="Heading 1 2 2 6 2 2 2" xfId="22095" xr:uid="{53047E64-AC69-4ED4-AF11-020B6F539C6B}"/>
    <cellStyle name="Heading 1 2 2 6 2 2 2 2" xfId="42907" xr:uid="{BD7A17C2-F04E-46C8-A4DA-5D5DDA4667C5}"/>
    <cellStyle name="Heading 1 2 2 6 2 2 3" xfId="28659" xr:uid="{0537917E-C3D3-49CD-82DB-BD2F583D0D38}"/>
    <cellStyle name="Heading 1 2 2 6 2 3" xfId="16204" xr:uid="{F2FC861B-D637-4F80-94CF-0837978EAD10}"/>
    <cellStyle name="Heading 1 2 2 6 2 3 2" xfId="42500" xr:uid="{75F83111-B7F0-4ED7-8528-D94CE7386625}"/>
    <cellStyle name="Heading 1 2 2 6 2 4" xfId="41420" xr:uid="{DDC0EEDB-3B7B-46C6-BE65-983A1C220D9D}"/>
    <cellStyle name="Heading 1 2 2 6 3" xfId="9771" xr:uid="{1723B11D-8B14-4C25-9796-7C76C6A26C7B}"/>
    <cellStyle name="Heading 1 2 2 6 3 2" xfId="18760" xr:uid="{CD61D8CA-DD33-48B8-BE5F-135D639C77B8}"/>
    <cellStyle name="Heading 1 2 2 6 3 2 2" xfId="41361" xr:uid="{9D9A4C7D-F979-4C4F-88DB-5605B5BA9FB0}"/>
    <cellStyle name="Heading 1 2 2 6 3 3" xfId="39962" xr:uid="{61EC39A6-9596-454C-893F-A4E826AE43BD}"/>
    <cellStyle name="Heading 1 2 2 6 4" xfId="4396" xr:uid="{93F094CE-94F3-4309-BAEE-6A886AD79D2E}"/>
    <cellStyle name="Heading 1 2 2 6 4 2" xfId="36316" xr:uid="{3A38AB4D-D9FF-4DB5-AAEC-A715577C7194}"/>
    <cellStyle name="Heading 1 2 2 6 5" xfId="13618" xr:uid="{B51AF9A5-98CE-4A07-98D4-A80FFB7902D4}"/>
    <cellStyle name="Heading 1 2 2 6 5 2" xfId="36849" xr:uid="{33D147B0-8E44-4842-9C42-51535B773BE4}"/>
    <cellStyle name="Heading 1 2 2 6 6" xfId="41302" xr:uid="{31E0421D-F266-46D6-976E-39C7911D382F}"/>
    <cellStyle name="Heading 1 2 2 7" xfId="6604" xr:uid="{BC02B1F4-416E-4220-8E77-37DA29D49996}"/>
    <cellStyle name="Heading 1 2 2 7 2" xfId="12828" xr:uid="{60597406-88A3-4EE7-9A9C-6BFD9924860C}"/>
    <cellStyle name="Heading 1 2 2 7 2 2" xfId="21817" xr:uid="{9174DEE3-57DA-4B92-9688-297F6441B745}"/>
    <cellStyle name="Heading 1 2 2 7 2 2 2" xfId="28476" xr:uid="{4F76078E-AA8A-4F92-B0DF-4994DEFF756D}"/>
    <cellStyle name="Heading 1 2 2 7 2 3" xfId="38605" xr:uid="{A31AA9B2-1F0F-4D6E-ABDD-2A37484567AE}"/>
    <cellStyle name="Heading 1 2 2 7 3" xfId="15593" xr:uid="{70270FE4-C9B4-454E-96DE-E5A704A53B28}"/>
    <cellStyle name="Heading 1 2 2 7 3 2" xfId="39219" xr:uid="{BBAC0ECF-E860-4F87-BD18-E27584F8BE9B}"/>
    <cellStyle name="Heading 1 2 2 7 4" xfId="36737" xr:uid="{149BAD84-C44C-4E0A-B23B-653E49774A11}"/>
    <cellStyle name="Heading 1 2 2 8" xfId="12393" xr:uid="{37A11FAB-89BC-4BC1-A129-6A5DADC1840D}"/>
    <cellStyle name="Heading 1 2 2 8 2" xfId="21382" xr:uid="{C6581017-3D61-4550-91AD-32DFC1E54611}"/>
    <cellStyle name="Heading 1 2 2 8 2 2" xfId="29181" xr:uid="{18F102B7-F14D-4009-AD80-3B631B275617}"/>
    <cellStyle name="Heading 1 2 2 8 3" xfId="42428" xr:uid="{BB9F737B-C186-48D1-80BB-66E1DCEAA1A7}"/>
    <cellStyle name="Heading 1 2 2 9" xfId="2308" xr:uid="{2A3FB09B-9126-4C38-9938-6EAAEB71CCDE}"/>
    <cellStyle name="Heading 1 2 2 9 2" xfId="31799" xr:uid="{BC3F58E2-9AAF-4759-831B-C18F0EB9C463}"/>
    <cellStyle name="Heading 1 2 3" xfId="221" xr:uid="{88A79FAC-6436-4226-A04B-3F12B964AC4A}"/>
    <cellStyle name="Heading 1 2 3 10" xfId="37531" xr:uid="{9DA253CA-8DFE-4EAA-A5BB-379721D3685C}"/>
    <cellStyle name="Heading 1 2 3 2" xfId="570" xr:uid="{53B72480-0197-4CBD-803A-8F236602999F}"/>
    <cellStyle name="Heading 1 2 3 2 2" xfId="7134" xr:uid="{83025E3D-0700-4B2A-950A-FD887F7F4A7F}"/>
    <cellStyle name="Heading 1 2 3 2 2 2" xfId="13025" xr:uid="{DBD9CAAC-070E-4302-B3E8-2F15CD8D5102}"/>
    <cellStyle name="Heading 1 2 3 2 2 2 2" xfId="22014" xr:uid="{6F1D40F7-FA07-4F38-98A3-C6461215C9A9}"/>
    <cellStyle name="Heading 1 2 3 2 2 2 2 2" xfId="27407" xr:uid="{0A55A932-26DD-49C4-9645-B143F9E691F3}"/>
    <cellStyle name="Heading 1 2 3 2 2 2 3" xfId="43130" xr:uid="{AD0BFDC9-88DB-4459-A67D-24226704CCCA}"/>
    <cellStyle name="Heading 1 2 3 2 2 3" xfId="16123" xr:uid="{D24BE865-CDDC-4AE0-9418-6D797C436E02}"/>
    <cellStyle name="Heading 1 2 3 2 2 3 2" xfId="33334" xr:uid="{4D8A9919-0111-4244-9815-B709A2C50DD7}"/>
    <cellStyle name="Heading 1 2 3 2 2 4" xfId="23700" xr:uid="{DE7543C0-B7B3-4AE4-9E7E-55C8FF829EFD}"/>
    <cellStyle name="Heading 1 2 3 2 3" xfId="9779" xr:uid="{7302CA35-F9C5-42FD-AE86-17B0E2BB8413}"/>
    <cellStyle name="Heading 1 2 3 2 3 2" xfId="18768" xr:uid="{6BBFA3B1-2CA4-4EB0-93C4-75EC0569B8EE}"/>
    <cellStyle name="Heading 1 2 3 2 3 2 2" xfId="25347" xr:uid="{9B46EB21-BEE9-43D6-A634-7771CABD660A}"/>
    <cellStyle name="Heading 1 2 3 2 3 3" xfId="34623" xr:uid="{43877610-9BA3-4ACA-9079-BCB3681037C8}"/>
    <cellStyle name="Heading 1 2 3 2 4" xfId="3007" xr:uid="{BBC8E8C6-B75C-4193-B471-A74E977D8307}"/>
    <cellStyle name="Heading 1 2 3 2 4 2" xfId="34106" xr:uid="{19E60780-3BE2-4F35-9743-0C917FADB156}"/>
    <cellStyle name="Heading 1 2 3 2 5" xfId="13537" xr:uid="{BB217196-D35F-4213-AE1B-2C666D69E236}"/>
    <cellStyle name="Heading 1 2 3 2 5 2" xfId="38404" xr:uid="{A90E8C74-9DCF-4290-8BF6-9E799BDD0322}"/>
    <cellStyle name="Heading 1 2 3 2 6" xfId="23378" xr:uid="{164C7B82-4FA3-4213-ADA5-5D337057ADE5}"/>
    <cellStyle name="Heading 1 2 3 3" xfId="915" xr:uid="{4BCDFF4D-235B-4CC0-A3EC-0AF3F29855A9}"/>
    <cellStyle name="Heading 1 2 3 3 2" xfId="7158" xr:uid="{8E8EE302-5C79-4D34-9D6F-ABCF2B90278E}"/>
    <cellStyle name="Heading 1 2 3 3 2 2" xfId="13049" xr:uid="{59A498FD-55CE-4A09-B23D-ECA95D7C4D60}"/>
    <cellStyle name="Heading 1 2 3 3 2 2 2" xfId="22038" xr:uid="{6463855E-85FC-4D43-BD09-75E87BAD7A43}"/>
    <cellStyle name="Heading 1 2 3 3 2 2 2 2" xfId="27592" xr:uid="{5584B610-FFBE-449A-A7D7-0785BE71E237}"/>
    <cellStyle name="Heading 1 2 3 3 2 2 3" xfId="28169" xr:uid="{E39F638B-ED07-4E12-A7E0-D555477AD3E4}"/>
    <cellStyle name="Heading 1 2 3 3 2 3" xfId="16147" xr:uid="{36848711-C5D3-4CC9-9B12-E7D0B7DAF2E9}"/>
    <cellStyle name="Heading 1 2 3 3 2 3 2" xfId="37387" xr:uid="{C56BED11-245E-48F2-AC13-60218B7A4B0B}"/>
    <cellStyle name="Heading 1 2 3 3 2 4" xfId="38553" xr:uid="{5AD6DAE7-B0C8-4D46-BC1B-768E9915119C}"/>
    <cellStyle name="Heading 1 2 3 3 3" xfId="9757" xr:uid="{7327B818-D564-4CD9-A484-BD4BC12853A6}"/>
    <cellStyle name="Heading 1 2 3 3 3 2" xfId="18746" xr:uid="{46C2DEC1-19E6-46F0-92E2-0FC70684FB1C}"/>
    <cellStyle name="Heading 1 2 3 3 3 2 2" xfId="42598" xr:uid="{DC54E71F-8325-48EC-B870-D5F211912281}"/>
    <cellStyle name="Heading 1 2 3 3 3 3" xfId="31150" xr:uid="{C766E036-D2B1-4F58-9550-87C831DF535D}"/>
    <cellStyle name="Heading 1 2 3 3 4" xfId="3352" xr:uid="{75A2ADB3-725D-4028-868B-3C334F7364D2}"/>
    <cellStyle name="Heading 1 2 3 3 4 2" xfId="42654" xr:uid="{E444824D-8005-437A-8D6A-5536FBB6DA33}"/>
    <cellStyle name="Heading 1 2 3 3 5" xfId="13561" xr:uid="{E10E1C60-BE70-4CE0-8502-B0879F0E51D6}"/>
    <cellStyle name="Heading 1 2 3 3 5 2" xfId="40097" xr:uid="{E580F963-4385-4708-B32E-5359A536ED62}"/>
    <cellStyle name="Heading 1 2 3 3 6" xfId="28248" xr:uid="{97DC46BE-5567-4562-8AC1-AF4A7FCC8FE7}"/>
    <cellStyle name="Heading 1 2 3 4" xfId="196" xr:uid="{003DB3B7-59FC-4832-90E4-63F02537CC01}"/>
    <cellStyle name="Heading 1 2 3 4 2" xfId="6872" xr:uid="{18A3B3DA-C3DA-4EE4-B9BA-AB3DB884F3A3}"/>
    <cellStyle name="Heading 1 2 3 4 2 2" xfId="12839" xr:uid="{5571B335-C237-4668-880B-A951DEFFEFB9}"/>
    <cellStyle name="Heading 1 2 3 4 2 2 2" xfId="21828" xr:uid="{D3B17E95-09A3-4491-A044-5499EBEE75DB}"/>
    <cellStyle name="Heading 1 2 3 4 2 2 2 2" xfId="39966" xr:uid="{AC62326D-F283-46CA-B72F-4EE308C034A6}"/>
    <cellStyle name="Heading 1 2 3 4 2 2 3" xfId="36719" xr:uid="{AEA8E427-C4D4-448D-80ED-163D207306F8}"/>
    <cellStyle name="Heading 1 2 3 4 2 3" xfId="15861" xr:uid="{A517CBED-D707-4FE4-B3CF-897151EF309C}"/>
    <cellStyle name="Heading 1 2 3 4 2 3 2" xfId="28529" xr:uid="{CA275C5E-2875-4C57-A6D8-05416665BEDE}"/>
    <cellStyle name="Heading 1 2 3 4 2 4" xfId="30486" xr:uid="{8EB6DFB8-4F9A-40EF-BEA2-016BBA4E4476}"/>
    <cellStyle name="Heading 1 2 3 4 3" xfId="9801" xr:uid="{A4B33521-C95B-4BC8-AA7C-3E86E6213A87}"/>
    <cellStyle name="Heading 1 2 3 4 3 2" xfId="18790" xr:uid="{338F0F82-F6DE-4321-A895-24BF1F01E0A3}"/>
    <cellStyle name="Heading 1 2 3 4 3 2 2" xfId="33087" xr:uid="{A9133CC8-4510-48D1-BDC2-5C8EC66FD92E}"/>
    <cellStyle name="Heading 1 2 3 4 3 3" xfId="41633" xr:uid="{FB31D140-A649-476A-B1E6-9BFA7700E5DC}"/>
    <cellStyle name="Heading 1 2 3 4 4" xfId="2664" xr:uid="{9B270625-1308-4499-AB94-94C45EB42092}"/>
    <cellStyle name="Heading 1 2 3 4 4 2" xfId="43656" xr:uid="{421EE035-850A-4EF9-A3D6-FCCA5A310254}"/>
    <cellStyle name="Heading 1 2 3 4 5" xfId="13485" xr:uid="{658DD405-8E7C-4A49-A4F2-5A66DA10F15B}"/>
    <cellStyle name="Heading 1 2 3 4 5 2" xfId="39229" xr:uid="{6ACAB166-7A3A-4B7B-883C-913035017402}"/>
    <cellStyle name="Heading 1 2 3 4 6" xfId="35548" xr:uid="{626D62A2-9CC0-4DEF-95FC-40A5E2188BE2}"/>
    <cellStyle name="Heading 1 2 3 5" xfId="1647" xr:uid="{619EA171-34E4-47C3-BD37-3A43E91B9EE7}"/>
    <cellStyle name="Heading 1 2 3 5 2" xfId="7192" xr:uid="{7DC01E83-59C0-4FAD-8834-EA21D7AF74CB}"/>
    <cellStyle name="Heading 1 2 3 5 2 2" xfId="13083" xr:uid="{2A68835D-3DA2-4B7F-9A8B-0904C29E77DB}"/>
    <cellStyle name="Heading 1 2 3 5 2 2 2" xfId="22072" xr:uid="{F558CE95-211F-4B3B-88AF-F0500BD268BF}"/>
    <cellStyle name="Heading 1 2 3 5 2 2 2 2" xfId="32184" xr:uid="{28172169-2885-48E4-986F-5E0CF5E4F29B}"/>
    <cellStyle name="Heading 1 2 3 5 2 2 3" xfId="30454" xr:uid="{B009FF11-5852-4CA1-AF5A-3208E0F37597}"/>
    <cellStyle name="Heading 1 2 3 5 2 3" xfId="16181" xr:uid="{14EDBF9D-BF3C-4F86-8064-82F563C9608D}"/>
    <cellStyle name="Heading 1 2 3 5 2 3 2" xfId="26491" xr:uid="{FF5051F5-DA83-490A-A936-B1E7D91E3A4D}"/>
    <cellStyle name="Heading 1 2 3 5 2 4" xfId="35945" xr:uid="{B01F1735-7BDE-42F8-A196-56511E31A839}"/>
    <cellStyle name="Heading 1 2 3 5 3" xfId="9741" xr:uid="{0DFBCD32-AEE2-4865-AD7C-CF463D5129DB}"/>
    <cellStyle name="Heading 1 2 3 5 3 2" xfId="18730" xr:uid="{0B6B250D-0DE7-4E60-A969-BD7D159B875C}"/>
    <cellStyle name="Heading 1 2 3 5 3 2 2" xfId="39528" xr:uid="{3C8571F2-92C1-4386-B5C5-BC0F64825D41}"/>
    <cellStyle name="Heading 1 2 3 5 3 3" xfId="35409" xr:uid="{6A5188B8-160F-4E9C-91D0-2C77B3143099}"/>
    <cellStyle name="Heading 1 2 3 5 4" xfId="4084" xr:uid="{E60D7DBF-9AFE-462E-9DA1-A878E9F620C2}"/>
    <cellStyle name="Heading 1 2 3 5 4 2" xfId="33046" xr:uid="{4FF692DE-B3BC-4D78-AAF7-65ADE0CF6D0F}"/>
    <cellStyle name="Heading 1 2 3 5 5" xfId="13595" xr:uid="{170C9B4A-AC80-4A96-8959-1D9D55B8A9C1}"/>
    <cellStyle name="Heading 1 2 3 5 5 2" xfId="43796" xr:uid="{BE22B036-7DC7-470E-9641-0D96864F25D6}"/>
    <cellStyle name="Heading 1 2 3 5 6" xfId="24843" xr:uid="{21C21AFE-60E2-4DD3-89D1-AD1212AEC389}"/>
    <cellStyle name="Heading 1 2 3 6" xfId="6523" xr:uid="{060FC4BD-639A-48EA-8C79-565FA6086E92}"/>
    <cellStyle name="Heading 1 2 3 6 2" xfId="12815" xr:uid="{ED477139-BACB-4FA9-8A7A-55B387BDA0BD}"/>
    <cellStyle name="Heading 1 2 3 6 2 2" xfId="21804" xr:uid="{A9BF0FA7-CB6E-4264-9F90-041735719243}"/>
    <cellStyle name="Heading 1 2 3 6 2 2 2" xfId="38737" xr:uid="{288DB4F8-6468-4DA3-97EC-9F797832685D}"/>
    <cellStyle name="Heading 1 2 3 6 2 3" xfId="31794" xr:uid="{A4FAEAB2-6358-423E-8670-EE5FB163076E}"/>
    <cellStyle name="Heading 1 2 3 6 3" xfId="15512" xr:uid="{CBFA6C38-FF94-463F-8CE0-6E010FADD8C4}"/>
    <cellStyle name="Heading 1 2 3 6 3 2" xfId="26299" xr:uid="{BAD03AD4-EC2F-4FF4-90F9-524306E81BBF}"/>
    <cellStyle name="Heading 1 2 3 6 4" xfId="43312" xr:uid="{E5F39BC4-F2A4-4084-89EF-DB85B6A97CEA}"/>
    <cellStyle name="Heading 1 2 3 7" xfId="12256" xr:uid="{BB9F0C01-C098-405A-B40C-0499B278723B}"/>
    <cellStyle name="Heading 1 2 3 7 2" xfId="21245" xr:uid="{3CA2AFF0-52B2-405C-AEE4-3C07BEB6515C}"/>
    <cellStyle name="Heading 1 2 3 7 2 2" xfId="27355" xr:uid="{8E7A02E0-F876-482A-BB6F-7420651F6A19}"/>
    <cellStyle name="Heading 1 2 3 7 3" xfId="25098" xr:uid="{40213531-66BD-4B60-B586-E1DF44BEC03B}"/>
    <cellStyle name="Heading 1 2 3 8" xfId="2227" xr:uid="{E29C0B6C-B6F3-49CE-9B05-60FAF7698154}"/>
    <cellStyle name="Heading 1 2 3 8 2" xfId="29569" xr:uid="{66311089-354A-4D65-A396-8C8AD3AA92AF}"/>
    <cellStyle name="Heading 1 2 3 9" xfId="13136" xr:uid="{DB0F7DAA-4B70-46B0-83D7-D8821C6E6DB4}"/>
    <cellStyle name="Heading 1 2 3 9 2" xfId="41412" xr:uid="{5A4AD63B-3D90-4337-AB8E-AC68B1B53C25}"/>
    <cellStyle name="Heading 1 2 4" xfId="204" xr:uid="{D207DE7B-126C-4312-A0EA-62046498FE14}"/>
    <cellStyle name="Heading 1 2 4 2" xfId="6873" xr:uid="{4F05AD0B-7C7F-4CC0-B7ED-2215EFD721C7}"/>
    <cellStyle name="Heading 1 2 4 2 2" xfId="12840" xr:uid="{F5815B59-8EFF-483C-AFFF-BD326377F3D6}"/>
    <cellStyle name="Heading 1 2 4 2 2 2" xfId="21829" xr:uid="{3C91B8F7-3AD6-47BE-BB63-4BA354269BB3}"/>
    <cellStyle name="Heading 1 2 4 2 2 2 2" xfId="26737" xr:uid="{9EEA7E62-8341-46FC-9C56-F5FA768BABC5}"/>
    <cellStyle name="Heading 1 2 4 2 2 3" xfId="35647" xr:uid="{F3D2E214-0B84-4466-A879-7EB5C0E8DE79}"/>
    <cellStyle name="Heading 1 2 4 2 3" xfId="15862" xr:uid="{C0B2D10D-84AB-4610-945E-5FBAED9CB4F2}"/>
    <cellStyle name="Heading 1 2 4 2 3 2" xfId="37553" xr:uid="{5E04BCAC-F44A-4525-947C-AF24590D892C}"/>
    <cellStyle name="Heading 1 2 4 2 4" xfId="39692" xr:uid="{419C6B80-593E-49DC-8E47-C5E1BAC85C96}"/>
    <cellStyle name="Heading 1 2 4 3" xfId="12765" xr:uid="{C0515F51-E73B-46B2-B3AF-B7065985C98C}"/>
    <cellStyle name="Heading 1 2 4 3 2" xfId="21754" xr:uid="{BDA97EC1-9BE2-4C86-ACFE-7B48D7F8BE10}"/>
    <cellStyle name="Heading 1 2 4 3 2 2" xfId="33170" xr:uid="{5F1C4A92-5A9C-4760-9F71-30F212F7BA98}"/>
    <cellStyle name="Heading 1 2 4 3 3" xfId="22749" xr:uid="{0AD21318-B8E8-4A4C-9906-6188BA2C32BE}"/>
    <cellStyle name="Heading 1 2 4 4" xfId="2672" xr:uid="{BA24FEC7-C8CF-4F56-8B63-C7A62EAFA66C}"/>
    <cellStyle name="Heading 1 2 4 4 2" xfId="22592" xr:uid="{6EBDF049-D08E-4585-9D69-819618D9E9A4}"/>
    <cellStyle name="Heading 1 2 4 5" xfId="13486" xr:uid="{29034CC0-9E19-42C0-BA08-A39EC70FA3A3}"/>
    <cellStyle name="Heading 1 2 4 5 2" xfId="31423" xr:uid="{885CB11D-F8B4-4FA2-86F6-DF70472267ED}"/>
    <cellStyle name="Heading 1 2 4 6" xfId="33177" xr:uid="{8AC9D20F-AC2B-4826-B4A1-E3F6585C5E0C}"/>
    <cellStyle name="Heading 1 2 5" xfId="553" xr:uid="{07DDD4EE-7C62-45BE-B5EA-3E5830995765}"/>
    <cellStyle name="Heading 1 2 5 2" xfId="7132" xr:uid="{4EB9676C-15F3-4E3E-AFBB-1D84411CDB21}"/>
    <cellStyle name="Heading 1 2 5 2 2" xfId="13023" xr:uid="{DAD16FC4-17AD-4AA4-A1B0-001928272739}"/>
    <cellStyle name="Heading 1 2 5 2 2 2" xfId="22012" xr:uid="{04491068-1510-4767-9400-CD9C31DB1680}"/>
    <cellStyle name="Heading 1 2 5 2 2 2 2" xfId="28206" xr:uid="{D91EA539-61F0-49D7-9D40-FCEBD8B4365B}"/>
    <cellStyle name="Heading 1 2 5 2 2 3" xfId="25733" xr:uid="{B27B233A-FB3B-4240-A8B5-125C8130E6CD}"/>
    <cellStyle name="Heading 1 2 5 2 3" xfId="16121" xr:uid="{FEC89642-16B4-4573-A1F2-FCFAAB50062C}"/>
    <cellStyle name="Heading 1 2 5 2 3 2" xfId="38612" xr:uid="{E6D4DADA-E0F3-41CB-AD56-5ED9999197D2}"/>
    <cellStyle name="Heading 1 2 5 2 4" xfId="35310" xr:uid="{C4971089-B78F-409D-8415-8193EAB98E09}"/>
    <cellStyle name="Heading 1 2 5 3" xfId="12391" xr:uid="{C39A6C28-8AAE-4F94-A65F-B41813C2BAF1}"/>
    <cellStyle name="Heading 1 2 5 3 2" xfId="21380" xr:uid="{CC85592E-AEB8-4ACA-ABB9-8D4E4F66DFA4}"/>
    <cellStyle name="Heading 1 2 5 3 2 2" xfId="32758" xr:uid="{F8CDD784-A933-4454-AFF5-574912F60368}"/>
    <cellStyle name="Heading 1 2 5 3 3" xfId="25032" xr:uid="{1BE51FE9-A9E1-47BB-90A5-CADAA42269A6}"/>
    <cellStyle name="Heading 1 2 5 4" xfId="2990" xr:uid="{BEDE4020-D5DD-4FE3-BD59-F676715CB29E}"/>
    <cellStyle name="Heading 1 2 5 4 2" xfId="30320" xr:uid="{7AAFEEFD-BE7C-42E8-B9A0-1B69EAAE0C15}"/>
    <cellStyle name="Heading 1 2 5 5" xfId="13535" xr:uid="{B26D06C1-8F9D-413A-ACC5-23DDE32815A7}"/>
    <cellStyle name="Heading 1 2 5 5 2" xfId="42251" xr:uid="{25F60C31-C057-47CE-9CF4-7D52B7C0B51A}"/>
    <cellStyle name="Heading 1 2 5 6" xfId="22217" xr:uid="{04F4B059-4642-437B-BF7E-0C4C1EE96A82}"/>
    <cellStyle name="Heading 1 2 6" xfId="898" xr:uid="{68763924-3EE7-422B-8E62-22DA80CC693D}"/>
    <cellStyle name="Heading 1 2 6 2" xfId="7156" xr:uid="{928E4756-1FF6-4A4F-85AF-80C03653A45F}"/>
    <cellStyle name="Heading 1 2 6 2 2" xfId="13047" xr:uid="{006CCD3A-0AFA-404D-9F5E-81466CF57C75}"/>
    <cellStyle name="Heading 1 2 6 2 2 2" xfId="22036" xr:uid="{0EACD7A5-AC35-4232-927C-BA4510B90818}"/>
    <cellStyle name="Heading 1 2 6 2 2 2 2" xfId="28362" xr:uid="{2049FD5C-7AC6-4E03-95B0-76E3650A096C}"/>
    <cellStyle name="Heading 1 2 6 2 2 3" xfId="31613" xr:uid="{189C4016-DEA3-4487-9F94-73254AC4C309}"/>
    <cellStyle name="Heading 1 2 6 2 3" xfId="16145" xr:uid="{5F922F8B-24B1-4BD6-BC87-3909A729DF43}"/>
    <cellStyle name="Heading 1 2 6 2 3 2" xfId="41233" xr:uid="{B6C126A8-782E-4A5B-8DA8-D4DC02D49ADE}"/>
    <cellStyle name="Heading 1 2 6 2 4" xfId="42400" xr:uid="{7B906891-895E-4D78-8765-156657A986FF}"/>
    <cellStyle name="Heading 1 2 6 3" xfId="9810" xr:uid="{D13A8FFC-7D87-450D-A783-F71C61850977}"/>
    <cellStyle name="Heading 1 2 6 3 2" xfId="18799" xr:uid="{915C200B-6B3E-4FD6-B114-3DEF6B962B31}"/>
    <cellStyle name="Heading 1 2 6 3 2 2" xfId="26789" xr:uid="{7A3F68C5-15F2-4F07-BD0C-20B5808C028C}"/>
    <cellStyle name="Heading 1 2 6 3 3" xfId="40502" xr:uid="{AF1E982E-E003-4B97-882A-98E1736E55E2}"/>
    <cellStyle name="Heading 1 2 6 4" xfId="3335" xr:uid="{F089EC36-1AE6-4B84-8B17-B87A97DC616E}"/>
    <cellStyle name="Heading 1 2 6 4 2" xfId="24157" xr:uid="{3A153789-5D9B-4333-9696-F0B647F70E56}"/>
    <cellStyle name="Heading 1 2 6 5" xfId="13559" xr:uid="{9F45C087-903B-4615-8DCA-72F706410472}"/>
    <cellStyle name="Heading 1 2 6 5 2" xfId="43944" xr:uid="{5A9B8242-4586-46CA-BF31-098509D8DBDC}"/>
    <cellStyle name="Heading 1 2 6 6" xfId="27338" xr:uid="{0F09C2EB-0694-43F9-A847-23F6E4B2370E}"/>
    <cellStyle name="Heading 1 2 7" xfId="182" xr:uid="{BC3FD846-EC3A-4A77-BD50-118B3B2A893A}"/>
    <cellStyle name="Heading 1 2 7 2" xfId="6870" xr:uid="{5128C7B8-9023-49C0-A553-45DD450ABE4D}"/>
    <cellStyle name="Heading 1 2 7 2 2" xfId="12837" xr:uid="{7B7B8C5F-74C6-4C83-8A8A-D9C2AD76EDAB}"/>
    <cellStyle name="Heading 1 2 7 2 2 2" xfId="21826" xr:uid="{08686A15-0BFB-4799-A95E-D7DD823FB074}"/>
    <cellStyle name="Heading 1 2 7 2 2 2 2" xfId="43813" xr:uid="{9ED68127-8FC3-48D8-B358-99C7DC14AAC9}"/>
    <cellStyle name="Heading 1 2 7 2 2 3" xfId="37475" xr:uid="{3869C34D-3A5C-467B-8D8A-E68F85736A03}"/>
    <cellStyle name="Heading 1 2 7 2 3" xfId="15859" xr:uid="{C5BF468F-ECE2-4190-BB48-11D53B45EA62}"/>
    <cellStyle name="Heading 1 2 7 2 3 2" xfId="31990" xr:uid="{A5DE73DB-82CA-4438-A358-463086D3ACE2}"/>
    <cellStyle name="Heading 1 2 7 2 4" xfId="34129" xr:uid="{0CAA6D08-FC70-4CBA-B29C-D2EF9D5041EE}"/>
    <cellStyle name="Heading 1 2 7 3" xfId="12787" xr:uid="{C2AB8928-7DA0-47ED-B348-91314D08D905}"/>
    <cellStyle name="Heading 1 2 7 3 2" xfId="21776" xr:uid="{F462039F-93CB-4409-8E31-8B4727CA0FB6}"/>
    <cellStyle name="Heading 1 2 7 3 2 2" xfId="38367" xr:uid="{67C55B8C-0B49-4BA0-8FBC-19E6BB4713EF}"/>
    <cellStyle name="Heading 1 2 7 3 3" xfId="32801" xr:uid="{87BB0D72-D376-4BB4-82B0-F884A95B8755}"/>
    <cellStyle name="Heading 1 2 7 4" xfId="2650" xr:uid="{FE58FCC5-63EA-42E4-A4AC-9FDFA98B5DFE}"/>
    <cellStyle name="Heading 1 2 7 4 2" xfId="28787" xr:uid="{3193F93D-2263-48E3-9D05-73DEADA90D7A}"/>
    <cellStyle name="Heading 1 2 7 5" xfId="13483" xr:uid="{6F6785D6-FBC4-426A-93AB-8C1DA3F086FF}"/>
    <cellStyle name="Heading 1 2 7 5 2" xfId="43077" xr:uid="{7CDB4E36-0992-4E88-8609-6C7E97DEE03C}"/>
    <cellStyle name="Heading 1 2 7 6" xfId="42362" xr:uid="{DBF1367D-7C0C-46F7-ABC9-D95B67CDD032}"/>
    <cellStyle name="Heading 1 2 8" xfId="1930" xr:uid="{C2DEAF6A-3D6B-4C5D-B44B-6255B8CA7893}"/>
    <cellStyle name="Heading 1 2 8 2" xfId="7210" xr:uid="{E3FC02F4-9257-4CD8-9735-DB6DE955BB28}"/>
    <cellStyle name="Heading 1 2 8 2 2" xfId="13101" xr:uid="{E3A89D9A-7B44-4C28-BF66-8CA8193F1764}"/>
    <cellStyle name="Heading 1 2 8 2 2 2" xfId="22090" xr:uid="{3996C8EC-FE61-4145-8782-189270F1A0B6}"/>
    <cellStyle name="Heading 1 2 8 2 2 2 2" xfId="41794" xr:uid="{4A0F6B32-C6EA-49CA-8310-6CC1CBC16A71}"/>
    <cellStyle name="Heading 1 2 8 2 2 3" xfId="43993" xr:uid="{4665C48C-A13A-4CCE-A2F0-3B096DA64E2A}"/>
    <cellStyle name="Heading 1 2 8 2 3" xfId="16199" xr:uid="{4CE90275-F02D-484A-A43A-D8DAB029CD27}"/>
    <cellStyle name="Heading 1 2 8 2 3 2" xfId="41386" xr:uid="{7768BF0E-07CA-4445-A370-A96F9D031312}"/>
    <cellStyle name="Heading 1 2 8 2 4" xfId="34235" xr:uid="{B30BCAB9-5BD8-458A-BAB6-9B745CFD5A36}"/>
    <cellStyle name="Heading 1 2 8 3" xfId="12327" xr:uid="{141D2E7A-62C3-4F41-B571-502CD94D3FB1}"/>
    <cellStyle name="Heading 1 2 8 3 2" xfId="21316" xr:uid="{8D93B0C6-1EC5-4887-9E48-BA731AC46E6B}"/>
    <cellStyle name="Heading 1 2 8 3 2 2" xfId="42855" xr:uid="{3366BCAE-D925-45D6-8692-00D13B59F3DF}"/>
    <cellStyle name="Heading 1 2 8 3 3" xfId="27936" xr:uid="{B7A7DA32-3C37-487D-AE2B-ADCA0696166D}"/>
    <cellStyle name="Heading 1 2 8 4" xfId="4367" xr:uid="{9E6D8507-774F-45DB-B3D4-BF60C1F5E7CC}"/>
    <cellStyle name="Heading 1 2 8 4 2" xfId="25677" xr:uid="{D86918B2-A2A1-4791-B5A1-1A627272CAD6}"/>
    <cellStyle name="Heading 1 2 8 5" xfId="13613" xr:uid="{804D15BF-1FF6-46CA-A9B5-D70C69863F72}"/>
    <cellStyle name="Heading 1 2 8 5 2" xfId="29888" xr:uid="{46BF18CD-49BA-4907-A273-47256AC2CED7}"/>
    <cellStyle name="Heading 1 2 8 6" xfId="32905" xr:uid="{B9B7B016-4EA9-4661-BA32-601A30C2AC86}"/>
    <cellStyle name="Heading 1 2 9" xfId="6506" xr:uid="{2778A61C-3195-4EFB-A232-617F08E73BCD}"/>
    <cellStyle name="Heading 1 2 9 2" xfId="12813" xr:uid="{86728CF3-0849-4555-8AD0-75AD873F219E}"/>
    <cellStyle name="Heading 1 2 9 2 2" xfId="21802" xr:uid="{AB42065F-A2D1-463C-B28C-E69AAAC179FE}"/>
    <cellStyle name="Heading 1 2 9 2 2 2" xfId="42584" xr:uid="{0AA34EB6-BC7D-4CF3-BD69-9B9312ACA697}"/>
    <cellStyle name="Heading 1 2 9 2 3" xfId="30394" xr:uid="{E826F64F-5D7D-4F39-A63D-EBFE15A765B3}"/>
    <cellStyle name="Heading 1 2 9 3" xfId="15495" xr:uid="{8DE0A034-6470-4E04-B73D-FBA3C5A48D14}"/>
    <cellStyle name="Heading 1 2 9 3 2" xfId="42349" xr:uid="{F9BB9838-2F78-4000-A393-5218F968D861}"/>
    <cellStyle name="Heading 1 2 9 4" xfId="39328" xr:uid="{F1FC4B92-B7FA-45B5-B35D-699C9DF68A9D}"/>
    <cellStyle name="Heading 1 3" xfId="113" xr:uid="{1ABD724B-034D-4981-83AD-C6BD40C28A8C}"/>
    <cellStyle name="Heading 1 3 10" xfId="13182" xr:uid="{066B8337-F2A5-4896-864E-3A8ABF5B777E}"/>
    <cellStyle name="Heading 1 3 10 2" xfId="29112" xr:uid="{628C6125-88DA-409D-8A70-F3E76AA18384}"/>
    <cellStyle name="Heading 1 3 11" xfId="41162" xr:uid="{9B6E4479-CEC3-41B2-A890-D184FD1BB945}"/>
    <cellStyle name="Heading 1 3 2" xfId="267" xr:uid="{11A7C9B9-87F0-4781-8E96-70C303DD4514}"/>
    <cellStyle name="Heading 1 3 2 2" xfId="6918" xr:uid="{F1C149D8-318C-406C-9564-286C0651B159}"/>
    <cellStyle name="Heading 1 3 2 2 2" xfId="12877" xr:uid="{853B1545-B0F8-4C43-8843-4F0A3A3D41A3}"/>
    <cellStyle name="Heading 1 3 2 2 2 2" xfId="21866" xr:uid="{D8C05298-4C12-43B5-85CF-BD9C3FAD9F2E}"/>
    <cellStyle name="Heading 1 3 2 2 2 2 2" xfId="41565" xr:uid="{34396AD9-7BF0-4602-871D-242064F07779}"/>
    <cellStyle name="Heading 1 3 2 2 2 3" xfId="34821" xr:uid="{722584F1-3797-4360-B406-3A103F68392E}"/>
    <cellStyle name="Heading 1 3 2 2 3" xfId="15907" xr:uid="{B2C6E848-EC45-42DE-BA20-6C38BC4E81B2}"/>
    <cellStyle name="Heading 1 3 2 2 3 2" xfId="29215" xr:uid="{70D62C71-D6E2-494F-8645-F9D1B3BE799B}"/>
    <cellStyle name="Heading 1 3 2 2 4" xfId="24055" xr:uid="{427185D1-1D22-48F7-8BEA-9110B13ED369}"/>
    <cellStyle name="Heading 1 3 2 3" xfId="12410" xr:uid="{1D2D81EB-7B80-474E-836D-105AD4ACD592}"/>
    <cellStyle name="Heading 1 3 2 3 2" xfId="21399" xr:uid="{22B8ACAF-F575-4F03-AF5B-59DC7272BBB8}"/>
    <cellStyle name="Heading 1 3 2 3 2 2" xfId="32186" xr:uid="{185B3B0D-CCCF-45D2-B76A-2949C2AE9229}"/>
    <cellStyle name="Heading 1 3 2 3 3" xfId="26371" xr:uid="{8D5053BD-EE78-44A1-BCF3-4A0D716D1DB8}"/>
    <cellStyle name="Heading 1 3 2 4" xfId="2735" xr:uid="{AD33BF2F-1C64-42E9-A285-7DBA30944B9B}"/>
    <cellStyle name="Heading 1 3 2 4 2" xfId="38484" xr:uid="{BFA365C1-E6EB-43A2-8E10-9C792A16C0FE}"/>
    <cellStyle name="Heading 1 3 2 5" xfId="13495" xr:uid="{B696F401-89B0-46D2-9106-B9EB3B96DA59}"/>
    <cellStyle name="Heading 1 3 2 5 2" xfId="24700" xr:uid="{7C66F76A-8384-4606-B30F-9DAF4F2DBD2C}"/>
    <cellStyle name="Heading 1 3 2 6" xfId="29532" xr:uid="{49356537-EC7D-425A-BB5F-7482B9A98493}"/>
    <cellStyle name="Heading 1 3 3" xfId="616" xr:uid="{33D20A99-723B-4D3A-888A-D9EEF3495346}"/>
    <cellStyle name="Heading 1 3 3 2" xfId="7141" xr:uid="{5AAD6392-EFCE-4C77-9951-B28D1511B60C}"/>
    <cellStyle name="Heading 1 3 3 2 2" xfId="13032" xr:uid="{A5A2EC29-D5A6-476C-84B8-3696A4DE924F}"/>
    <cellStyle name="Heading 1 3 3 2 2 2" xfId="22021" xr:uid="{2A26370A-9EE6-454A-8C6D-047445977DE9}"/>
    <cellStyle name="Heading 1 3 3 2 2 2 2" xfId="34471" xr:uid="{3CE8B3DA-28D1-494F-AFDB-F7C4796266A8}"/>
    <cellStyle name="Heading 1 3 3 2 2 3" xfId="27226" xr:uid="{B048600A-A640-42BF-AB11-4D6168959E15}"/>
    <cellStyle name="Heading 1 3 3 2 3" xfId="16130" xr:uid="{A3E9C18D-4BAC-4A9E-AB52-71942CB35DFD}"/>
    <cellStyle name="Heading 1 3 3 2 3 2" xfId="40283" xr:uid="{3A37BAC0-262E-4217-9760-FE6B13E6FB39}"/>
    <cellStyle name="Heading 1 3 3 2 4" xfId="33930" xr:uid="{AB1A087E-A3AD-4824-AFDD-73D2BF5DE0B7}"/>
    <cellStyle name="Heading 1 3 3 3" xfId="12658" xr:uid="{F8913E85-E52A-4ACA-9793-5327DB427D0C}"/>
    <cellStyle name="Heading 1 3 3 3 2" xfId="21647" xr:uid="{B85C819D-2481-443D-AFFD-7CA11764800C}"/>
    <cellStyle name="Heading 1 3 3 3 2 2" xfId="27997" xr:uid="{C23EE241-7EB6-4806-8EC1-74B7C82A6B40}"/>
    <cellStyle name="Heading 1 3 3 3 3" xfId="36396" xr:uid="{E7474B91-892F-4EE7-A7AE-5B64B5E244F2}"/>
    <cellStyle name="Heading 1 3 3 4" xfId="3053" xr:uid="{20517546-65D2-43D8-A82A-3E593B45676D}"/>
    <cellStyle name="Heading 1 3 3 4 2" xfId="27782" xr:uid="{20A28A5B-C422-4CBA-B575-BED3FD035612}"/>
    <cellStyle name="Heading 1 3 3 5" xfId="13544" xr:uid="{68ADED4F-8D28-4067-B915-A1A679C4F6A1}"/>
    <cellStyle name="Heading 1 3 3 5 2" xfId="41120" xr:uid="{8D4E857A-4094-4861-85A4-17C464B6AAF2}"/>
    <cellStyle name="Heading 1 3 3 6" xfId="43285" xr:uid="{E3BCA19F-5A27-4806-84C7-67B53075727A}"/>
    <cellStyle name="Heading 1 3 4" xfId="961" xr:uid="{30BE08ED-1594-4FBB-A611-5E13D0335406}"/>
    <cellStyle name="Heading 1 3 4 2" xfId="7165" xr:uid="{8B7A82EE-FF48-4AD0-A0B0-D3D03EED3EB7}"/>
    <cellStyle name="Heading 1 3 4 2 2" xfId="13056" xr:uid="{D7E532F6-2A64-4CA2-99DF-4212D5F0F430}"/>
    <cellStyle name="Heading 1 3 4 2 2 2" xfId="22045" xr:uid="{8D59EDD1-5D3F-420E-BE97-4C712F06F3C1}"/>
    <cellStyle name="Heading 1 3 4 2 2 2 2" xfId="34489" xr:uid="{275610A3-85EA-4ABE-8C47-C0A2F742BA23}"/>
    <cellStyle name="Heading 1 3 4 2 2 3" xfId="24904" xr:uid="{A701DA79-AB4D-47AD-8A45-053C6E310063}"/>
    <cellStyle name="Heading 1 3 4 2 3" xfId="16154" xr:uid="{458CB6C5-78FC-4255-BC63-0A3FFD3F715E}"/>
    <cellStyle name="Heading 1 3 4 2 3 2" xfId="41482" xr:uid="{D4C4A177-E05B-4AF0-8F8E-2ACD53F0D525}"/>
    <cellStyle name="Heading 1 3 4 2 4" xfId="41269" xr:uid="{3F9475A5-BBBC-4F8E-90D1-826EBF34E93B}"/>
    <cellStyle name="Heading 1 3 4 3" xfId="12408" xr:uid="{B16DC472-979B-47D9-BABC-E9A0DD34151F}"/>
    <cellStyle name="Heading 1 3 4 3 2" xfId="21397" xr:uid="{31FDD1F8-CE12-48DC-BE2B-66F26ECDCA08}"/>
    <cellStyle name="Heading 1 3 4 3 2 2" xfId="22432" xr:uid="{FF34CFDD-EB60-469D-B75B-3383B2B6277A}"/>
    <cellStyle name="Heading 1 3 4 3 3" xfId="22427" xr:uid="{BE5E0D5F-063F-4B0C-AD7E-C7CD96FFEEF5}"/>
    <cellStyle name="Heading 1 3 4 4" xfId="3398" xr:uid="{3D6CB64C-A2CE-48FF-9529-3C65685F438B}"/>
    <cellStyle name="Heading 1 3 4 4 2" xfId="36014" xr:uid="{477061BD-8DC7-4BF3-A97A-9182681D41EE}"/>
    <cellStyle name="Heading 1 3 4 5" xfId="13568" xr:uid="{E98EC313-6B47-4F4A-9E2A-986D565AFC19}"/>
    <cellStyle name="Heading 1 3 4 5 2" xfId="42615" xr:uid="{E7810812-63F0-452D-95CA-A29D7690D753}"/>
    <cellStyle name="Heading 1 3 4 6" xfId="40367" xr:uid="{B00AE709-B7FC-46CF-B460-669EE8CA707F}"/>
    <cellStyle name="Heading 1 3 5" xfId="1625" xr:uid="{72D1C047-FD4E-4554-9AE8-4498C571C89D}"/>
    <cellStyle name="Heading 1 3 5 2" xfId="7186" xr:uid="{6457419D-2973-4CC0-93AD-BF531940BC09}"/>
    <cellStyle name="Heading 1 3 5 2 2" xfId="13077" xr:uid="{026C25B1-9E2C-4E61-8248-6BAAE8B960E9}"/>
    <cellStyle name="Heading 1 3 5 2 2 2" xfId="22066" xr:uid="{DF594471-2942-4111-999B-BFFA0A35F2D1}"/>
    <cellStyle name="Heading 1 3 5 2 2 2 2" xfId="24198" xr:uid="{4F9DDE55-9C31-4B52-BE27-E3548178D507}"/>
    <cellStyle name="Heading 1 3 5 2 2 3" xfId="42394" xr:uid="{AE0CD08A-D1A8-4EDE-A217-EB1CA7E61D68}"/>
    <cellStyle name="Heading 1 3 5 2 3" xfId="16175" xr:uid="{FAAFAC52-14BC-4D42-B601-6E429D1C1626}"/>
    <cellStyle name="Heading 1 3 5 2 3 2" xfId="37535" xr:uid="{18CBB610-558B-4C6C-8A4B-3CD7DCADCD79}"/>
    <cellStyle name="Heading 1 3 5 2 4" xfId="37714" xr:uid="{0896384C-1FA8-4A63-ABC4-AE2017DBCF6D}"/>
    <cellStyle name="Heading 1 3 5 3" xfId="12420" xr:uid="{B95D00E7-B164-426F-B119-D15588292279}"/>
    <cellStyle name="Heading 1 3 5 3 2" xfId="21409" xr:uid="{FBF60703-E84E-4083-996E-B8F07CF9B93F}"/>
    <cellStyle name="Heading 1 3 5 3 2 2" xfId="40464" xr:uid="{0655EE50-0DF7-4AA2-B57A-108ECE013B48}"/>
    <cellStyle name="Heading 1 3 5 3 3" xfId="32181" xr:uid="{FE17EC66-0D8D-47CA-B304-5772D735C456}"/>
    <cellStyle name="Heading 1 3 5 4" xfId="4062" xr:uid="{F985388E-E540-4510-8EAD-D5E37F5F51F6}"/>
    <cellStyle name="Heading 1 3 5 4 2" xfId="28604" xr:uid="{A877FF1C-C60C-4916-89AD-E45A1B79DD94}"/>
    <cellStyle name="Heading 1 3 5 5" xfId="13589" xr:uid="{4816DB44-0978-4797-89F1-8BA7566C9394}"/>
    <cellStyle name="Heading 1 3 5 5 2" xfId="33055" xr:uid="{B49A7B6D-7D13-405A-A362-771E824FF2F6}"/>
    <cellStyle name="Heading 1 3 5 6" xfId="35239" xr:uid="{CD77443A-5F6D-45EA-BBA0-85AE3CE091EA}"/>
    <cellStyle name="Heading 1 3 6" xfId="1778" xr:uid="{804B629E-F602-43B1-8A9C-A18599E760A4}"/>
    <cellStyle name="Heading 1 3 6 2" xfId="7206" xr:uid="{39922BCE-2691-4157-A99E-E784D684A325}"/>
    <cellStyle name="Heading 1 3 6 2 2" xfId="13097" xr:uid="{4EF57EB3-537B-4FC6-A66C-D3B8E4EB78E2}"/>
    <cellStyle name="Heading 1 3 6 2 2 2" xfId="22086" xr:uid="{BA705A94-0E33-4F71-9E9E-1BE690DDF275}"/>
    <cellStyle name="Heading 1 3 6 2 2 2 2" xfId="43793" xr:uid="{3B1D798A-66F5-423E-9B44-979A2BB3E057}"/>
    <cellStyle name="Heading 1 3 6 2 2 3" xfId="30675" xr:uid="{29D82886-BBBB-40A9-A677-20A77494E36E}"/>
    <cellStyle name="Heading 1 3 6 2 3" xfId="16195" xr:uid="{A7693AAB-B190-47D2-8814-61E5A17FDAA3}"/>
    <cellStyle name="Heading 1 3 6 2 3 2" xfId="43613" xr:uid="{F273C9FD-0883-40C8-B8E2-6F9B4D90EE47}"/>
    <cellStyle name="Heading 1 3 6 2 4" xfId="27779" xr:uid="{75B65D41-7E4D-42F4-B7EA-C781D5956D0F}"/>
    <cellStyle name="Heading 1 3 6 3" xfId="12667" xr:uid="{C760ED5C-8136-4C7D-A99E-5D99BE85E764}"/>
    <cellStyle name="Heading 1 3 6 3 2" xfId="21656" xr:uid="{7D1BEE16-EA8F-448F-9E2B-E8D93922BCC8}"/>
    <cellStyle name="Heading 1 3 6 3 2 2" xfId="42117" xr:uid="{141B251D-7A67-4FE6-BE56-0EB1D2F25BC8}"/>
    <cellStyle name="Heading 1 3 6 3 3" xfId="25932" xr:uid="{E19978C1-237C-4993-B45C-57546A96C59F}"/>
    <cellStyle name="Heading 1 3 6 4" xfId="4215" xr:uid="{8A725E37-9954-4E4E-B2CB-53036636750E}"/>
    <cellStyle name="Heading 1 3 6 4 2" xfId="27065" xr:uid="{5571D937-94CC-4250-A6F2-718F024D3585}"/>
    <cellStyle name="Heading 1 3 6 5" xfId="13609" xr:uid="{A80FC0E2-5185-4BEA-B19A-ED84A35370F2}"/>
    <cellStyle name="Heading 1 3 6 5 2" xfId="37981" xr:uid="{171D2457-951C-4062-B469-3EF1A09DA790}"/>
    <cellStyle name="Heading 1 3 6 6" xfId="41012" xr:uid="{E59533F1-5316-4C57-8D9B-DFFFF6D38056}"/>
    <cellStyle name="Heading 1 3 7" xfId="6569" xr:uid="{0899014B-1FD8-40C2-8895-0F873D6C64BC}"/>
    <cellStyle name="Heading 1 3 7 2" xfId="12822" xr:uid="{79D8BCB4-89AE-4570-8447-A3B9CF4D221E}"/>
    <cellStyle name="Heading 1 3 7 2 2" xfId="21811" xr:uid="{BAAF622F-E615-4C3A-90FD-835BB2134CCD}"/>
    <cellStyle name="Heading 1 3 7 2 2 2" xfId="34163" xr:uid="{DC57566F-0D1C-4C34-A19F-B9E67A1A96BB}"/>
    <cellStyle name="Heading 1 3 7 2 3" xfId="23170" xr:uid="{6676B76B-80A0-4FCC-B75F-2CC75411A167}"/>
    <cellStyle name="Heading 1 3 7 3" xfId="15558" xr:uid="{5928A1EC-F7CC-4192-899A-0E5770719CBA}"/>
    <cellStyle name="Heading 1 3 7 3 2" xfId="26738" xr:uid="{5BBA5334-F969-411C-A588-9FC9218D942F}"/>
    <cellStyle name="Heading 1 3 7 4" xfId="36707" xr:uid="{D747ACE4-F08B-4D2A-BEA5-AB452C1CE441}"/>
    <cellStyle name="Heading 1 3 8" xfId="9717" xr:uid="{F07D9A2A-421D-4D7C-AD12-E040F4B9C592}"/>
    <cellStyle name="Heading 1 3 8 2" xfId="18706" xr:uid="{9274786C-CF04-4BE8-80F2-29311268AD1C}"/>
    <cellStyle name="Heading 1 3 8 2 2" xfId="25953" xr:uid="{0168DF0D-9BC7-4B25-BD55-2011EB02D61F}"/>
    <cellStyle name="Heading 1 3 8 3" xfId="43904" xr:uid="{94009098-DF08-4A7F-9F66-CC2CE06E7D17}"/>
    <cellStyle name="Heading 1 3 9" xfId="2273" xr:uid="{2664D335-7620-4893-9BC1-EDFC55CA2F31}"/>
    <cellStyle name="Heading 1 3 9 2" xfId="37069" xr:uid="{C2C835A0-451F-4D4E-B123-77481A385444}"/>
    <cellStyle name="Heading 1 4" xfId="112" xr:uid="{7C8A9775-31D5-44E7-8B2B-641BC16725A6}"/>
    <cellStyle name="Heading 1 4 10" xfId="13181" xr:uid="{A6BBAFFD-965B-45EE-A8A8-03EA037C4155}"/>
    <cellStyle name="Heading 1 4 10 2" xfId="42099" xr:uid="{9373419E-5053-4FC3-B9E4-9F7D741B5401}"/>
    <cellStyle name="Heading 1 4 11" xfId="31753" xr:uid="{CFED61ED-7EC5-4F32-ACBD-592D05E2F75F}"/>
    <cellStyle name="Heading 1 4 12" xfId="47299" xr:uid="{B090AAB9-804F-4408-8E37-2493D3E8F7B0}"/>
    <cellStyle name="Heading 1 4 2" xfId="266" xr:uid="{5296CD7B-B87D-4D8C-B393-F31A64945CFC}"/>
    <cellStyle name="Heading 1 4 2 2" xfId="6917" xr:uid="{8AF7820B-09D3-4433-A557-A12031A4FB28}"/>
    <cellStyle name="Heading 1 4 2 2 2" xfId="12876" xr:uid="{CF0C1C20-B412-4127-9597-A891ED183859}"/>
    <cellStyle name="Heading 1 4 2 2 2 2" xfId="21865" xr:uid="{AAD94123-A6BF-40F7-A1CB-F81FDAE369F5}"/>
    <cellStyle name="Heading 1 4 2 2 2 2 2" xfId="32156" xr:uid="{EFCBD3B2-1646-4F2D-B4B2-66C15C7BA29C}"/>
    <cellStyle name="Heading 1 4 2 2 2 3" xfId="35908" xr:uid="{EE6A0110-4050-45CD-BAF5-CE8D4487DAE6}"/>
    <cellStyle name="Heading 1 4 2 2 3" xfId="15906" xr:uid="{AD5D196B-C483-44C6-824A-A27490C62E28}"/>
    <cellStyle name="Heading 1 4 2 2 3 2" xfId="42202" xr:uid="{98A63458-B6C1-46AB-AD2B-5F139FE2B5FF}"/>
    <cellStyle name="Heading 1 4 2 2 4" xfId="36811" xr:uid="{01EF7A42-A4D2-4035-87F0-BBD020FD5243}"/>
    <cellStyle name="Heading 1 4 2 3" xfId="9755" xr:uid="{D7680D13-FEB9-4B28-8637-6B89B612A5B8}"/>
    <cellStyle name="Heading 1 4 2 3 2" xfId="18744" xr:uid="{A3D3BC05-A6CD-45AD-AE59-2EB7A8F2502E}"/>
    <cellStyle name="Heading 1 4 2 3 2 2" xfId="25202" xr:uid="{8789486C-6617-4E14-9ABE-3A1E72D7FD11}"/>
    <cellStyle name="Heading 1 4 2 3 3" xfId="27615" xr:uid="{85B7CCE3-C180-4838-AC17-E91948DED8E9}"/>
    <cellStyle name="Heading 1 4 2 4" xfId="2734" xr:uid="{AA842D9F-2B1A-4142-9B47-EF66C78E3AF4}"/>
    <cellStyle name="Heading 1 4 2 4 2" xfId="29344" xr:uid="{FC897636-24CE-400C-A514-0DC1761E086F}"/>
    <cellStyle name="Heading 1 4 2 5" xfId="13494" xr:uid="{69106608-FD38-4F1D-89C5-763936F1EA88}"/>
    <cellStyle name="Heading 1 4 2 5 2" xfId="23569" xr:uid="{6B5BB25F-4C3D-4A30-AC2E-B023BD27F87D}"/>
    <cellStyle name="Heading 1 4 2 6" xfId="42519" xr:uid="{BAB2480F-9175-4635-A239-1508E6DE33D3}"/>
    <cellStyle name="Heading 1 4 3" xfId="615" xr:uid="{78F03F8A-07E7-45A6-BF84-1CCF167718DD}"/>
    <cellStyle name="Heading 1 4 3 2" xfId="7140" xr:uid="{E7989C82-F4D3-4B5F-BCE5-D03BE5BA55DE}"/>
    <cellStyle name="Heading 1 4 3 2 2" xfId="13031" xr:uid="{BA36DB12-4C34-436C-B4CB-CF31ACE9F30E}"/>
    <cellStyle name="Heading 1 4 3 2 2 2" xfId="22020" xr:uid="{A2AF5765-1B09-4C9C-B18E-67B9A122BFB0}"/>
    <cellStyle name="Heading 1 4 3 2 2 2 2" xfId="26485" xr:uid="{E68FCB2E-FF92-41C0-9916-EE8F58F5BC65}"/>
    <cellStyle name="Heading 1 4 3 2 2 3" xfId="37039" xr:uid="{3D2A8380-CF06-4705-8EBA-97D435272B92}"/>
    <cellStyle name="Heading 1 4 3 2 3" xfId="16129" xr:uid="{3DE61B10-7AA2-4DF9-89C5-D0DF7DED3522}"/>
    <cellStyle name="Heading 1 4 3 2 3 2" xfId="30874" xr:uid="{58EA714D-E6CB-412C-9ECE-46CB78BEB3EE}"/>
    <cellStyle name="Heading 1 4 3 2 4" xfId="25943" xr:uid="{0D60AB46-82D1-42DD-A900-3B7A9527E0E3}"/>
    <cellStyle name="Heading 1 4 3 3" xfId="9836" xr:uid="{154440C6-8300-4CB9-8C87-05D531EB35E8}"/>
    <cellStyle name="Heading 1 4 3 3 2" xfId="18825" xr:uid="{E8B0BF4E-0DF2-4A1F-98D8-B62352ADF97D}"/>
    <cellStyle name="Heading 1 4 3 3 2 2" xfId="28921" xr:uid="{3DED401C-01E7-4509-91A4-C5AC1B853D7F}"/>
    <cellStyle name="Heading 1 4 3 3 3" xfId="32258" xr:uid="{450CFEAD-B9C2-4BF0-9AB0-EF058E867639}"/>
    <cellStyle name="Heading 1 4 3 4" xfId="3052" xr:uid="{72E05EC6-30BC-458B-B143-797ABF9FFEE7}"/>
    <cellStyle name="Heading 1 4 3 4 2" xfId="40635" xr:uid="{0446A3CC-681A-473B-99F2-4C3C9C03584F}"/>
    <cellStyle name="Heading 1 4 3 5" xfId="13543" xr:uid="{1A83C83A-A3F5-4BD8-AA3B-CD2C43AD1145}"/>
    <cellStyle name="Heading 1 4 3 5 2" xfId="31711" xr:uid="{436EADB6-3A81-4CBD-8441-B596A1E6AEE1}"/>
    <cellStyle name="Heading 1 4 3 6" xfId="33875" xr:uid="{F4213B86-EB7D-4BDB-9194-4108F0D8EB4A}"/>
    <cellStyle name="Heading 1 4 4" xfId="960" xr:uid="{3E6400EC-B27C-45A0-9E35-E7D801CBF539}"/>
    <cellStyle name="Heading 1 4 4 2" xfId="7164" xr:uid="{0D0EFC58-455C-4D1D-AFB0-A6E9D0CAD0B3}"/>
    <cellStyle name="Heading 1 4 4 2 2" xfId="13055" xr:uid="{389291E4-032A-4926-9B5B-EED67D3B485C}"/>
    <cellStyle name="Heading 1 4 4 2 2 2" xfId="22044" xr:uid="{C88252F3-A08E-4F20-9360-8C3155079FEC}"/>
    <cellStyle name="Heading 1 4 4 2 2 2 2" xfId="26503" xr:uid="{FDF6FC97-816E-4015-A3ED-C43765A0F2B5}"/>
    <cellStyle name="Heading 1 4 4 2 2 3" xfId="23773" xr:uid="{618AC4C1-35B8-4493-8139-D3F0DF97D48D}"/>
    <cellStyle name="Heading 1 4 4 2 3" xfId="16153" xr:uid="{3C7B124A-5CA2-4F27-B3D2-652281CEDE6E}"/>
    <cellStyle name="Heading 1 4 4 2 3 2" xfId="32073" xr:uid="{EA9EF674-B11E-4F65-9D50-1B5E5A1A466F}"/>
    <cellStyle name="Heading 1 4 4 2 4" xfId="31860" xr:uid="{4C818379-C306-44B7-891B-FFE5A2887BA7}"/>
    <cellStyle name="Heading 1 4 4 3" xfId="9754" xr:uid="{1D1F3D84-B0A7-45C1-9B3D-9AC4616396F5}"/>
    <cellStyle name="Heading 1 4 4 3 2" xfId="18743" xr:uid="{D677BB9D-869C-4D5A-883C-4EF268BF9F07}"/>
    <cellStyle name="Heading 1 4 4 3 2 2" xfId="37640" xr:uid="{A87E7077-4BE9-47D4-BEE6-20632D8EE2E7}"/>
    <cellStyle name="Heading 1 4 4 3 3" xfId="38906" xr:uid="{11F5F354-B5DA-4DE0-9E93-978F2EF13296}"/>
    <cellStyle name="Heading 1 4 4 4" xfId="3397" xr:uid="{61B412CF-39EB-4C6E-A57C-7B5C74078C14}"/>
    <cellStyle name="Heading 1 4 4 4 2" xfId="27007" xr:uid="{BD52F5AF-8D75-4DE2-AEC8-C63C10D9462A}"/>
    <cellStyle name="Heading 1 4 4 5" xfId="13567" xr:uid="{832D78BD-9D8A-4C99-BB1C-A5B6287C895C}"/>
    <cellStyle name="Heading 1 4 4 5 2" xfId="33205" xr:uid="{B15D7089-0869-41F5-92E9-8FEA156A9540}"/>
    <cellStyle name="Heading 1 4 4 6" xfId="30958" xr:uid="{CC29B08E-D184-4FBC-B551-9F45834E2B4B}"/>
    <cellStyle name="Heading 1 4 5" xfId="1624" xr:uid="{77B12170-65FB-4B3D-9BC3-D356368368AC}"/>
    <cellStyle name="Heading 1 4 5 2" xfId="7185" xr:uid="{2493434C-2974-42AC-ADD9-A1F46C9DC4F6}"/>
    <cellStyle name="Heading 1 4 5 2 2" xfId="13076" xr:uid="{CC53B7A3-2195-43DA-9040-8DF6A756D991}"/>
    <cellStyle name="Heading 1 4 5 2 2 2" xfId="22065" xr:uid="{16EE0298-2847-4B25-A472-8B22C51E2D14}"/>
    <cellStyle name="Heading 1 4 5 2 2 2 2" xfId="22430" xr:uid="{942D579E-FDE3-4D07-9605-F4442882B719}"/>
    <cellStyle name="Heading 1 4 5 2 2 3" xfId="32984" xr:uid="{B6342BA6-FAB3-4BD6-9EF3-B55225ECFEA6}"/>
    <cellStyle name="Heading 1 4 5 2 3" xfId="16174" xr:uid="{5907B87D-D8BF-488E-8557-B3428E08D0F4}"/>
    <cellStyle name="Heading 1 4 5 2 3 2" xfId="28511" xr:uid="{54439F53-D862-406B-AD4B-D926CC6E62A9}"/>
    <cellStyle name="Heading 1 4 5 2 4" xfId="28666" xr:uid="{3F815DAD-7030-44ED-AA80-31A28FB046EB}"/>
    <cellStyle name="Heading 1 4 5 3" xfId="9758" xr:uid="{BDC7A70F-BC9B-4548-918F-67C9DE408B94}"/>
    <cellStyle name="Heading 1 4 5 3 2" xfId="18747" xr:uid="{06FD3DF1-E167-4D19-A881-3B5B7A19C09E}"/>
    <cellStyle name="Heading 1 4 5 3 2 2" xfId="29608" xr:uid="{78598609-3E09-43A5-BEFF-95DBEEFD6F53}"/>
    <cellStyle name="Heading 1 4 5 3 3" xfId="40559" xr:uid="{DDC3B9AF-6167-4D01-A4C7-CAA540D4AE31}"/>
    <cellStyle name="Heading 1 4 5 4" xfId="4061" xr:uid="{21E7A4C8-2D19-4EBD-892F-39EEF475D983}"/>
    <cellStyle name="Heading 1 4 5 4 2" xfId="41481" xr:uid="{D903560F-F948-47CB-95FB-85E67B9C3293}"/>
    <cellStyle name="Heading 1 4 5 5" xfId="13588" xr:uid="{4B2A2D69-9896-4D91-9AD3-6F4E7995B834}"/>
    <cellStyle name="Heading 1 4 5 5 2" xfId="25069" xr:uid="{8815A712-85A1-4D93-B7E4-BA50EDD92148}"/>
    <cellStyle name="Heading 1 4 5 6" xfId="36311" xr:uid="{B6A91BCD-F702-4A0E-938A-6A05F2658D68}"/>
    <cellStyle name="Heading 1 4 6" xfId="1835" xr:uid="{653B07A9-3D4B-456B-808D-4653F4C0502B}"/>
    <cellStyle name="Heading 1 4 6 2" xfId="7208" xr:uid="{B1C9D06E-1EFE-448B-B148-BFE78FC433FB}"/>
    <cellStyle name="Heading 1 4 6 2 2" xfId="13099" xr:uid="{0DC02B9B-AE97-4575-9D2A-04AFDAD7C033}"/>
    <cellStyle name="Heading 1 4 6 2 2 2" xfId="22088" xr:uid="{61046210-92E7-4CEA-9733-326D4BCC30EC}"/>
    <cellStyle name="Heading 1 4 6 2 2 2 2" xfId="39946" xr:uid="{79667B61-AA58-45BB-A51C-7144F7768F3A}"/>
    <cellStyle name="Heading 1 4 6 2 2 3" xfId="26597" xr:uid="{B786C64D-9A20-425F-BC93-9D07BF3837BA}"/>
    <cellStyle name="Heading 1 4 6 2 3" xfId="16197" xr:uid="{7135C75B-646C-4ACE-83DB-32D08F0779BE}"/>
    <cellStyle name="Heading 1 4 6 2 3 2" xfId="39766" xr:uid="{F728C929-13C3-4831-9C5B-8B521FBF2477}"/>
    <cellStyle name="Heading 1 4 6 2 4" xfId="24024" xr:uid="{26E7A1DB-855C-4933-B444-93DBF31495B7}"/>
    <cellStyle name="Heading 1 4 6 3" xfId="11990" xr:uid="{480F5A79-6F4E-407C-9CC4-DD9A814A1EAC}"/>
    <cellStyle name="Heading 1 4 6 3 2" xfId="20979" xr:uid="{6637E940-ED3B-46B8-8637-F7DB9154DABF}"/>
    <cellStyle name="Heading 1 4 6 3 2 2" xfId="40472" xr:uid="{0CF2040C-D0BA-498E-808B-485F438CDD46}"/>
    <cellStyle name="Heading 1 4 6 3 3" xfId="32203" xr:uid="{9D78EE19-F8D0-48FF-950D-FC94298ED7F8}"/>
    <cellStyle name="Heading 1 4 6 4" xfId="4272" xr:uid="{60E7ACCE-B1D8-437D-B86C-9E4C23D6E3C0}"/>
    <cellStyle name="Heading 1 4 6 4 2" xfId="27477" xr:uid="{AD681514-8CA3-49C4-A7E3-16CF6E0294AA}"/>
    <cellStyle name="Heading 1 4 6 5" xfId="13611" xr:uid="{A4D82980-92AC-4AF4-A913-6120BFAAC781}"/>
    <cellStyle name="Heading 1 4 6 5 2" xfId="33530" xr:uid="{A4F52AE6-730C-47C9-AD68-B75D785047D8}"/>
    <cellStyle name="Heading 1 4 6 6" xfId="41543" xr:uid="{1150E3DE-C321-4F04-9DC1-58904D366E56}"/>
    <cellStyle name="Heading 1 4 7" xfId="6568" xr:uid="{DA3EAD73-66B4-4993-AC8D-82CE25578030}"/>
    <cellStyle name="Heading 1 4 7 2" xfId="12821" xr:uid="{89FF4078-22AD-4DE7-9668-1127FF1C2209}"/>
    <cellStyle name="Heading 1 4 7 2 2" xfId="21810" xr:uid="{5F166C47-1573-4D5A-A581-F6A3ABFE75C0}"/>
    <cellStyle name="Heading 1 4 7 2 2 2" xfId="26176" xr:uid="{699E9388-7253-4BC8-AE66-B881726584D8}"/>
    <cellStyle name="Heading 1 4 7 2 3" xfId="35514" xr:uid="{0C555E6F-A772-4555-BD16-1AE6ED380A6C}"/>
    <cellStyle name="Heading 1 4 7 3" xfId="15557" xr:uid="{C1250E87-7EA9-4D07-A93E-A870AE2CAA6C}"/>
    <cellStyle name="Heading 1 4 7 3 2" xfId="39980" xr:uid="{A47E9441-DB33-46F9-AE60-2FAD4C77DB4E}"/>
    <cellStyle name="Heading 1 4 7 4" xfId="27701" xr:uid="{6CC28BA2-EE5E-4EC7-A9CB-4A670592A073}"/>
    <cellStyle name="Heading 1 4 8" xfId="12405" xr:uid="{8901723A-8020-4C05-89FF-3400E19731B1}"/>
    <cellStyle name="Heading 1 4 8 2" xfId="21394" xr:uid="{982C01F0-8CE4-4645-A656-011424226371}"/>
    <cellStyle name="Heading 1 4 8 2 2" xfId="36391" xr:uid="{81AD5525-56B6-4042-BDFF-DE943806ABD2}"/>
    <cellStyle name="Heading 1 4 8 3" xfId="27689" xr:uid="{87D4F98B-7545-4CE0-9EA9-124FD7979B9E}"/>
    <cellStyle name="Heading 1 4 9" xfId="2272" xr:uid="{24AB44C3-C0DB-4476-9737-7641E1E59CF7}"/>
    <cellStyle name="Heading 1 4 9 2" xfId="28062" xr:uid="{668F4A37-DFA6-451B-B054-292F55F3BFCF}"/>
    <cellStyle name="Heading 1 5" xfId="126" xr:uid="{0E9B6515-1E06-441C-A730-9893D1188221}"/>
    <cellStyle name="Heading 1 5 10" xfId="13195" xr:uid="{AF231F39-7DAB-4D96-B8FB-CDFD368DA429}"/>
    <cellStyle name="Heading 1 5 10 2" xfId="35250" xr:uid="{CDCBE524-B081-4D1B-8DC5-596AE58AF8D9}"/>
    <cellStyle name="Heading 1 5 11" xfId="26067" xr:uid="{BE566290-C2AB-4FF4-9ED7-E3A2C9FE4635}"/>
    <cellStyle name="Heading 1 5 12" xfId="45847" xr:uid="{AC283E43-6212-43A5-BAC0-7C363B99EAF0}"/>
    <cellStyle name="Heading 1 5 2" xfId="280" xr:uid="{2773DA67-D0E9-424C-8C42-9F23C77F50EA}"/>
    <cellStyle name="Heading 1 5 2 2" xfId="6928" xr:uid="{BC8B11E2-BE24-430B-8FFE-5604F69C662C}"/>
    <cellStyle name="Heading 1 5 2 2 2" xfId="12885" xr:uid="{C43CA402-7997-4E99-AE7F-40D7EDF40076}"/>
    <cellStyle name="Heading 1 5 2 2 2 2" xfId="21874" xr:uid="{BC3F6366-93E3-4B22-8AAD-A17DBFEE5A35}"/>
    <cellStyle name="Heading 1 5 2 2 2 2 2" xfId="31052" xr:uid="{99F6D6CD-5D4D-4525-ABD8-46663E0C672A}"/>
    <cellStyle name="Heading 1 5 2 2 2 3" xfId="25573" xr:uid="{3F5F8576-A156-4F04-B5BE-D42D7AE0BBE1}"/>
    <cellStyle name="Heading 1 5 2 2 3" xfId="15917" xr:uid="{84EF8AC6-B78C-425D-A972-7D8A9FFF13E0}"/>
    <cellStyle name="Heading 1 5 2 2 3 2" xfId="37225" xr:uid="{50E0FE86-7114-4B75-B98D-9B0164E10A8C}"/>
    <cellStyle name="Heading 1 5 2 2 4" xfId="22512" xr:uid="{ECD107E3-8C8F-496A-AD30-3DB774257A82}"/>
    <cellStyle name="Heading 1 5 2 3" xfId="9731" xr:uid="{6CCD1A13-2022-42D1-AFD5-F6BB632101ED}"/>
    <cellStyle name="Heading 1 5 2 3 2" xfId="18720" xr:uid="{5876BE52-3B5C-4678-B75E-8F880A03752A}"/>
    <cellStyle name="Heading 1 5 2 3 2 2" xfId="23735" xr:uid="{DBE4FDA6-CD8B-42ED-B7EE-19B239BC488F}"/>
    <cellStyle name="Heading 1 5 2 3 3" xfId="41670" xr:uid="{A16B49C5-DC44-4BC1-9F52-F4D4B7F2D845}"/>
    <cellStyle name="Heading 1 5 2 4" xfId="2748" xr:uid="{12FDDFEF-6681-4412-A681-2D7131AC13D2}"/>
    <cellStyle name="Heading 1 5 2 4 2" xfId="23167" xr:uid="{A9187D2E-B53C-4B72-B90E-0D22BF375C5A}"/>
    <cellStyle name="Heading 1 5 2 5" xfId="13499" xr:uid="{3FB9D934-BE60-438E-ADD9-46B386588265}"/>
    <cellStyle name="Heading 1 5 2 5 2" xfId="38249" xr:uid="{56F0A211-C8E0-4503-9173-1BA4E0000A1E}"/>
    <cellStyle name="Heading 1 5 2 6" xfId="23352" xr:uid="{B5B36B65-206C-4CCE-9189-654628FFF4AE}"/>
    <cellStyle name="Heading 1 5 3" xfId="629" xr:uid="{EA74072A-692E-43F6-8779-94B09F0B6BF1}"/>
    <cellStyle name="Heading 1 5 3 2" xfId="7145" xr:uid="{F538A6D7-562F-409F-A0D8-763F37DFEDD0}"/>
    <cellStyle name="Heading 1 5 3 2 2" xfId="13036" xr:uid="{77E793F7-F28F-4347-A572-3DB61BA3DD70}"/>
    <cellStyle name="Heading 1 5 3 2 2 2" xfId="22025" xr:uid="{C8A638BE-7D87-48E1-B2C0-BFB7AB1E552B}"/>
    <cellStyle name="Heading 1 5 3 2 2 2 2" xfId="32936" xr:uid="{9E05D9E0-096F-486C-A15C-7DB2D60C3071}"/>
    <cellStyle name="Heading 1 5 3 2 2 3" xfId="23626" xr:uid="{95609257-81E8-4C39-A8C8-4B223DD0E7D5}"/>
    <cellStyle name="Heading 1 5 3 2 3" xfId="16134" xr:uid="{13568407-C6EF-4448-BFE0-F11280FA9981}"/>
    <cellStyle name="Heading 1 5 3 2 3 2" xfId="24968" xr:uid="{EAE9DD58-E334-4EC8-A826-DC4A7BBF3503}"/>
    <cellStyle name="Heading 1 5 3 2 4" xfId="31687" xr:uid="{9E760EA9-F224-4B6F-BE5A-7CEBB886E6A0}"/>
    <cellStyle name="Heading 1 5 3 3" xfId="12619" xr:uid="{42421FC7-2F56-4D85-8ADB-0453CADDD151}"/>
    <cellStyle name="Heading 1 5 3 3 2" xfId="21608" xr:uid="{4A202823-25B6-47B8-8203-AEEF44925B59}"/>
    <cellStyle name="Heading 1 5 3 3 2 2" xfId="40591" xr:uid="{1D7C68A4-250C-4574-AA08-79F78CDD0A16}"/>
    <cellStyle name="Heading 1 5 3 3 3" xfId="27098" xr:uid="{60AF2636-5D8B-41CA-8AC5-005FA6749D02}"/>
    <cellStyle name="Heading 1 5 3 4" xfId="3066" xr:uid="{28483DE1-1799-47FD-84D2-7185460B3B4F}"/>
    <cellStyle name="Heading 1 5 3 4 2" xfId="23318" xr:uid="{53C01D31-9867-4A91-AA58-483D467A64C5}"/>
    <cellStyle name="Heading 1 5 3 5" xfId="13548" xr:uid="{41ADA792-EFB6-4A99-88F6-462443DD4A87}"/>
    <cellStyle name="Heading 1 5 3 5 2" xfId="36492" xr:uid="{FF3EE76D-4547-4126-8073-0306A7D2A0A3}"/>
    <cellStyle name="Heading 1 5 3 6" xfId="32881" xr:uid="{748147BE-E2BD-4F6A-86A8-6373C501C229}"/>
    <cellStyle name="Heading 1 5 4" xfId="974" xr:uid="{DFC1C5A8-FDA9-40FB-AE24-010AD8248FC3}"/>
    <cellStyle name="Heading 1 5 4 2" xfId="7169" xr:uid="{F5EDA30D-C4D4-4C43-8968-831BEDBB66AB}"/>
    <cellStyle name="Heading 1 5 4 2 2" xfId="13060" xr:uid="{16F8603E-125E-48F3-8BEB-9AC8727913DC}"/>
    <cellStyle name="Heading 1 5 4 2 2 2" xfId="22049" xr:uid="{0793BF4F-C13C-4391-A4BE-2A293A1F571A}"/>
    <cellStyle name="Heading 1 5 4 2 2 2 2" xfId="33021" xr:uid="{02C98DF6-4733-4FE6-B5F5-48B685CE26DA}"/>
    <cellStyle name="Heading 1 5 4 2 2 3" xfId="38453" xr:uid="{C89879D4-D947-420E-B094-251BAD3EC526}"/>
    <cellStyle name="Heading 1 5 4 2 3" xfId="16158" xr:uid="{E615FCA7-068D-4C51-A083-4FEA51F637B8}"/>
    <cellStyle name="Heading 1 5 4 2 3 2" xfId="33184" xr:uid="{FBFF76D5-E1D3-4A69-9E05-5DC567CB4D8F}"/>
    <cellStyle name="Heading 1 5 4 2 4" xfId="36662" xr:uid="{8D7E4D19-035A-4031-8D51-589AFB4AB2DA}"/>
    <cellStyle name="Heading 1 5 4 3" xfId="12288" xr:uid="{C13A82DB-6E74-449C-89B0-52D88AFEE947}"/>
    <cellStyle name="Heading 1 5 4 3 2" xfId="21277" xr:uid="{B60CFDFE-6DA6-44A8-B41C-714DEBAB4C54}"/>
    <cellStyle name="Heading 1 5 4 3 2 2" xfId="30439" xr:uid="{439421AA-CACF-48D5-B844-89CB1352B39D}"/>
    <cellStyle name="Heading 1 5 4 3 3" xfId="34379" xr:uid="{BA3E815F-F806-45DD-9BBF-04147706985C}"/>
    <cellStyle name="Heading 1 5 4 4" xfId="3411" xr:uid="{83969532-C61F-4A3E-B45D-BCBC8082E785}"/>
    <cellStyle name="Heading 1 5 4 4 2" xfId="39231" xr:uid="{E6CEB1D1-C046-4E17-B808-B5256E6EF99A}"/>
    <cellStyle name="Heading 1 5 4 5" xfId="13572" xr:uid="{7C5BAA1E-0266-4289-BD6E-E4DCBACCC3BE}"/>
    <cellStyle name="Heading 1 5 4 5 2" xfId="23177" xr:uid="{76DB8085-3AE0-4230-90EF-BC5CA9AD3C04}"/>
    <cellStyle name="Heading 1 5 4 6" xfId="39153" xr:uid="{51EBE690-823D-4469-A683-ADEC6B4608FF}"/>
    <cellStyle name="Heading 1 5 5" xfId="1637" xr:uid="{78266042-BFDA-4161-AC88-0DAA6A6443EF}"/>
    <cellStyle name="Heading 1 5 5 2" xfId="7190" xr:uid="{6B3CA416-95EB-41BA-B58E-4A47E395C458}"/>
    <cellStyle name="Heading 1 5 5 2 2" xfId="13081" xr:uid="{6172877F-D063-45A4-BF25-28E3033C51EB}"/>
    <cellStyle name="Heading 1 5 5 2 2 2" xfId="22070" xr:uid="{C8FAB751-8CE1-4633-93C9-F1C29C2953DA}"/>
    <cellStyle name="Heading 1 5 5 2 2 2 2" xfId="30713" xr:uid="{1E64E9A1-3067-4351-BC9C-61CFDE68BD2E}"/>
    <cellStyle name="Heading 1 5 5 2 2 3" xfId="34097" xr:uid="{3E44F3CB-B8DA-4102-B7C4-6C2FAA84009F}"/>
    <cellStyle name="Heading 1 5 5 2 3" xfId="16179" xr:uid="{C717C216-4B11-4D85-94F0-8E8596A1C3C5}"/>
    <cellStyle name="Heading 1 5 5 2 3 2" xfId="29508" xr:uid="{01A05880-D4E3-4E17-A690-83B32C1E9631}"/>
    <cellStyle name="Heading 1 5 5 2 4" xfId="29668" xr:uid="{180ABB4E-261C-4FD1-A053-85D531F4F532}"/>
    <cellStyle name="Heading 1 5 5 3" xfId="12386" xr:uid="{2FA9671D-6489-486D-B0CE-043553B6A0E9}"/>
    <cellStyle name="Heading 1 5 5 3 2" xfId="21375" xr:uid="{04C082E7-5ECB-4931-88AB-6F973CA19DC5}"/>
    <cellStyle name="Heading 1 5 5 3 2 2" xfId="36253" xr:uid="{CF09A90D-F28A-4C58-AF3C-070572F0C891}"/>
    <cellStyle name="Heading 1 5 5 3 3" xfId="27589" xr:uid="{B3F39989-5C21-4521-9978-DC9AAE89D540}"/>
    <cellStyle name="Heading 1 5 5 4" xfId="4074" xr:uid="{1944FFA6-8E88-4678-A9D0-4DBE0C54B884}"/>
    <cellStyle name="Heading 1 5 5 4 2" xfId="26172" xr:uid="{51497C0A-7C61-4D4B-8D39-DC1217556075}"/>
    <cellStyle name="Heading 1 5 5 5" xfId="13593" xr:uid="{A601B132-7A18-4DA3-8AB9-BFF5CD5AA1FB}"/>
    <cellStyle name="Heading 1 5 5 5 2" xfId="26400" xr:uid="{D1E4F297-1E14-4FB9-9BF1-AFAFD2D5B597}"/>
    <cellStyle name="Heading 1 5 5 6" xfId="39578" xr:uid="{FC838297-6BCA-4D1A-8DCC-41C06A6DB46E}"/>
    <cellStyle name="Heading 1 5 6" xfId="1937" xr:uid="{54B85DFB-D997-4A61-80DC-3083F5B4CC3F}"/>
    <cellStyle name="Heading 1 5 6 2" xfId="7213" xr:uid="{1ED8C4D4-0C37-4EB0-B8DB-510B893AF2CF}"/>
    <cellStyle name="Heading 1 5 6 2 2" xfId="13104" xr:uid="{CF2F5942-EA2A-4A1F-B4C1-7295D24E2C28}"/>
    <cellStyle name="Heading 1 5 6 2 2 2" xfId="22093" xr:uid="{D1EB2E57-CD3E-4065-9871-4E204E5FB430}"/>
    <cellStyle name="Heading 1 5 6 2 2 2 2" xfId="25511" xr:uid="{30635AA8-09DC-4FA4-93F3-DE235FFE99E2}"/>
    <cellStyle name="Heading 1 5 6 2 2 3" xfId="32144" xr:uid="{D98A7A41-17A3-4221-BC7E-8CFEBE2A702F}"/>
    <cellStyle name="Heading 1 5 6 2 3" xfId="16202" xr:uid="{74AB356E-3796-4F3B-8922-A484A404BC0B}"/>
    <cellStyle name="Heading 1 5 6 2 3 2" xfId="25104" xr:uid="{44844B29-2E9F-40CC-9B1E-34B78A10247B}"/>
    <cellStyle name="Heading 1 5 6 2 4" xfId="39798" xr:uid="{38B14912-5C01-4885-9347-2A492FEB7D3D}"/>
    <cellStyle name="Heading 1 5 6 3" xfId="12527" xr:uid="{0D7CC265-6545-4E76-8F3E-3B99887790A7}"/>
    <cellStyle name="Heading 1 5 6 3 2" xfId="21516" xr:uid="{CA5C95C8-4591-4564-BFE7-DB3348802C8E}"/>
    <cellStyle name="Heading 1 5 6 3 2 2" xfId="37092" xr:uid="{0F12CB68-891E-4CA9-9DAF-32FDE69B1B5D}"/>
    <cellStyle name="Heading 1 5 6 3 3" xfId="37267" xr:uid="{9AE4D9E4-0291-4321-8847-82DE1F5847A9}"/>
    <cellStyle name="Heading 1 5 6 4" xfId="4374" xr:uid="{88AB5612-5408-4ADF-B7BF-D4F3E0AC3175}"/>
    <cellStyle name="Heading 1 5 6 4 2" xfId="27976" xr:uid="{D5786A08-90B4-4526-8144-8F71CD03711F}"/>
    <cellStyle name="Heading 1 5 6 5" xfId="13616" xr:uid="{C537459F-87E7-4465-835C-C66FE7ED371E}"/>
    <cellStyle name="Heading 1 5 6 5 2" xfId="40696" xr:uid="{86F4AE72-F9EC-487C-8D0A-A67B0654FFDE}"/>
    <cellStyle name="Heading 1 5 6 6" xfId="30375" xr:uid="{65B9732C-8A9E-4E01-92A8-692262F887D0}"/>
    <cellStyle name="Heading 1 5 7" xfId="6582" xr:uid="{05DFFA8D-31C4-4663-983C-B5ADD4322387}"/>
    <cellStyle name="Heading 1 5 7 2" xfId="12826" xr:uid="{4AE164F8-BDDB-48CF-8669-64007ED163AB}"/>
    <cellStyle name="Heading 1 5 7 2 2" xfId="21815" xr:uid="{6953ACA5-DCF4-4C80-A93E-F3970D5E06D7}"/>
    <cellStyle name="Heading 1 5 7 2 2 2" xfId="31922" xr:uid="{F80374E0-B05D-47AF-B6A1-6E1EC28E345A}"/>
    <cellStyle name="Heading 1 5 7 2 3" xfId="42452" xr:uid="{0DB3CC1F-EA4F-45E9-A518-205B0E4AEA43}"/>
    <cellStyle name="Heading 1 5 7 3" xfId="15571" xr:uid="{2A8B7E4E-30C3-4C5A-B9EA-DB269FFA90C6}"/>
    <cellStyle name="Heading 1 5 7 3 2" xfId="33526" xr:uid="{75E71D39-6C30-43C1-9630-B5364206515B}"/>
    <cellStyle name="Heading 1 5 7 4" xfId="31263" xr:uid="{2431A4B9-9C5D-40A6-BAA5-EE6482D45A5E}"/>
    <cellStyle name="Heading 1 5 8" xfId="9494" xr:uid="{A284EAD0-763F-46E1-B13F-1ADE39752607}"/>
    <cellStyle name="Heading 1 5 8 2" xfId="18483" xr:uid="{CA39AAA7-1CEC-4CD9-AE03-D67C9B65C92B}"/>
    <cellStyle name="Heading 1 5 8 2 2" xfId="35952" xr:uid="{27EAA929-E2FD-4ECE-A1B5-21668101F08E}"/>
    <cellStyle name="Heading 1 5 8 3" xfId="33901" xr:uid="{1D97F1FD-5387-4273-9967-33E64551379C}"/>
    <cellStyle name="Heading 1 5 9" xfId="2286" xr:uid="{DB331A56-BBF0-4980-93F3-30193582A4E9}"/>
    <cellStyle name="Heading 1 5 9 2" xfId="43296" xr:uid="{9341FAAB-859E-48BD-AFD2-9925E690E0EE}"/>
    <cellStyle name="Heading 1 6" xfId="109" xr:uid="{DDF7431A-72AB-41D8-B93A-83E5F8E77890}"/>
    <cellStyle name="Heading 1 6 10" xfId="13178" xr:uid="{4F9A0F92-3FE0-4AB4-AF12-38ED98499EEA}"/>
    <cellStyle name="Heading 1 6 10 2" xfId="23572" xr:uid="{7F93D0D6-C718-4E09-9C3F-ABD74EA8D98C}"/>
    <cellStyle name="Heading 1 6 11" xfId="43406" xr:uid="{1F29672B-DD16-4F47-9A6F-81410FE17B4C}"/>
    <cellStyle name="Heading 1 6 2" xfId="263" xr:uid="{E6043CD2-0423-42CC-BBCC-86D1FA14E0BF}"/>
    <cellStyle name="Heading 1 6 2 2" xfId="6915" xr:uid="{5AA908B1-CF85-4484-93AF-3EBBE4A9D266}"/>
    <cellStyle name="Heading 1 6 2 2 2" xfId="12874" xr:uid="{9335A2C0-FACB-4BFD-AEF4-2B42463D00A4}"/>
    <cellStyle name="Heading 1 6 2 2 2 2" xfId="21863" xr:uid="{4BEC9321-B000-4BAA-9BBF-9BD7778EC6B1}"/>
    <cellStyle name="Heading 1 6 2 2 2 2 2" xfId="30686" xr:uid="{00FFF58B-B7ED-4C94-97FC-F2C267FD9B7A}"/>
    <cellStyle name="Heading 1 6 2 2 2 3" xfId="36749" xr:uid="{D5ADEE85-7A8B-49BA-85BA-54FA4283E9CD}"/>
    <cellStyle name="Heading 1 6 2 2 3" xfId="15904" xr:uid="{13D2BC3B-1F82-4CCB-BB24-51DEABD60A40}"/>
    <cellStyle name="Heading 1 6 2 2 3 2" xfId="24806" xr:uid="{43FE730E-E4D2-4BD5-BAB9-FA5C6181C896}"/>
    <cellStyle name="Heading 1 6 2 2 4" xfId="40658" xr:uid="{3F45AA20-4CE8-4925-AF9D-E5F86BEE88A9}"/>
    <cellStyle name="Heading 1 6 2 3" xfId="12616" xr:uid="{5F717841-22F7-473D-81B6-7886D5B758ED}"/>
    <cellStyle name="Heading 1 6 2 3 2" xfId="21605" xr:uid="{62246B51-8377-469A-8FEC-F3436F572ECD}"/>
    <cellStyle name="Heading 1 6 2 3 2 2" xfId="29783" xr:uid="{EBCF50C6-01FB-472C-9199-CC56F88DB38F}"/>
    <cellStyle name="Heading 1 6 2 3 3" xfId="40775" xr:uid="{AE2D7270-AFAF-40F2-93CA-E0299A7365B5}"/>
    <cellStyle name="Heading 1 6 2 4" xfId="2731" xr:uid="{E2D795FB-C0BD-4F6A-A7CB-72C41F51A564}"/>
    <cellStyle name="Heading 1 6 2 4 2" xfId="24935" xr:uid="{7A46158C-CBDB-4C28-8C5A-F0BEB6EAD879}"/>
    <cellStyle name="Heading 1 6 2 5" xfId="13492" xr:uid="{D506E33C-C30A-40D5-B530-9C2E80D2DA5B}"/>
    <cellStyle name="Heading 1 6 2 5 2" xfId="35094" xr:uid="{C2EE9821-D001-4425-9B4A-D5D0BFB1B71E}"/>
    <cellStyle name="Heading 1 6 2 6" xfId="22185" xr:uid="{8184E434-8648-4D22-9386-28472E9CBB09}"/>
    <cellStyle name="Heading 1 6 3" xfId="612" xr:uid="{BCD8E358-0D18-4A50-9B99-DE3BA9457CAE}"/>
    <cellStyle name="Heading 1 6 3 2" xfId="7138" xr:uid="{AA70EC1C-7BCC-4B2E-B1EE-0F09515F3BFC}"/>
    <cellStyle name="Heading 1 6 3 2 2" xfId="13029" xr:uid="{8D47F86D-149A-4B3D-8576-1EE7B79620E2}"/>
    <cellStyle name="Heading 1 6 3 2 2 2" xfId="22018" xr:uid="{5672FEED-C114-48AA-B231-2135C976B5BF}"/>
    <cellStyle name="Heading 1 6 3 2 2 2 2" xfId="23819" xr:uid="{78376362-E85A-4E1E-8C6E-6A6C00B207E3}"/>
    <cellStyle name="Heading 1 6 3 2 2 3" xfId="40885" xr:uid="{A38DAFB0-5D24-4F5B-BD97-0669CD79C711}"/>
    <cellStyle name="Heading 1 6 3 2 3" xfId="16127" xr:uid="{6DF9710A-2231-47B6-9CB2-3587ED7FDFA5}"/>
    <cellStyle name="Heading 1 6 3 2 3 2" xfId="26736" xr:uid="{FD5838CD-AF1A-491B-BD44-6451BE0E50B1}"/>
    <cellStyle name="Heading 1 6 3 2 4" xfId="29240" xr:uid="{571E6F5C-6261-406D-9E82-5BC72253D0EA}"/>
    <cellStyle name="Heading 1 6 3 3" xfId="9714" xr:uid="{90295277-10AC-4290-B811-F82E616CB767}"/>
    <cellStyle name="Heading 1 6 3 3 2" xfId="18703" xr:uid="{969C2696-E069-4E10-87EF-D0728178F45A}"/>
    <cellStyle name="Heading 1 6 3 3 2 2" xfId="42237" xr:uid="{6383934B-45FB-4855-82D5-366E8F92B3F4}"/>
    <cellStyle name="Heading 1 6 3 3 3" xfId="37800" xr:uid="{6DA80F38-859E-4445-BC14-70E5C3917D3B}"/>
    <cellStyle name="Heading 1 6 3 4" xfId="3049" xr:uid="{45EB5FB5-DF75-4BC7-82B8-96FECA3E642A}"/>
    <cellStyle name="Heading 1 6 3 4 2" xfId="29827" xr:uid="{11F1594A-1BF1-42A2-9B6D-B05C7F9CE46E}"/>
    <cellStyle name="Heading 1 6 3 5" xfId="13541" xr:uid="{7B48BC95-2D97-4C2F-A4FC-AF64FD139E50}"/>
    <cellStyle name="Heading 1 6 3 5 2" xfId="30311" xr:uid="{9F8B36B1-09C2-4AD5-8C37-53E14D42E2F7}"/>
    <cellStyle name="Heading 1 6 3 6" xfId="29185" xr:uid="{1104F4FF-166D-4FA7-B0D8-D7FFBDE93840}"/>
    <cellStyle name="Heading 1 6 4" xfId="957" xr:uid="{C7994B14-E84F-46DC-9AC9-D61E7F51ED49}"/>
    <cellStyle name="Heading 1 6 4 2" xfId="7162" xr:uid="{27C13E11-9F89-448A-A9AF-2444F7277E70}"/>
    <cellStyle name="Heading 1 6 4 2 2" xfId="13053" xr:uid="{C7459435-4A56-4497-85F1-CEC355AF80EA}"/>
    <cellStyle name="Heading 1 6 4 2 2 2" xfId="22042" xr:uid="{8F03AA1D-6434-4435-B0E1-02B171978A8C}"/>
    <cellStyle name="Heading 1 6 4 2 2 2 2" xfId="23904" xr:uid="{3F371862-417D-4647-A66B-34B3C6C0D433}"/>
    <cellStyle name="Heading 1 6 4 2 2 3" xfId="35304" xr:uid="{BF7646F2-07F8-4EFC-88CA-4EC21F639F41}"/>
    <cellStyle name="Heading 1 6 4 2 3" xfId="16151" xr:uid="{12C40865-EA1D-4C5C-8C26-FC5994A92AA9}"/>
    <cellStyle name="Heading 1 6 4 2 3 2" xfId="22285" xr:uid="{1E1FD03A-E90E-44C5-A16A-F4335C7EB975}"/>
    <cellStyle name="Heading 1 6 4 2 4" xfId="30460" xr:uid="{961F38D2-09A6-4CD1-89F0-974CE3A43D77}"/>
    <cellStyle name="Heading 1 6 4 3" xfId="12614" xr:uid="{D1864081-D6E3-4CF9-8BF3-9C26C1540B61}"/>
    <cellStyle name="Heading 1 6 4 3 2" xfId="21603" xr:uid="{2B818668-239F-422E-9FEB-A8B10CFDF4B3}"/>
    <cellStyle name="Heading 1 6 4 3 2 2" xfId="33425" xr:uid="{C883049A-C32D-487A-B596-C1AC29116100}"/>
    <cellStyle name="Heading 1 6 4 3 3" xfId="39172" xr:uid="{98206268-CD35-4EE0-AC96-9B72378D4B0C}"/>
    <cellStyle name="Heading 1 6 4 4" xfId="3394" xr:uid="{7ADFBB1E-7F8D-46F6-8CB5-4D6C048E8636}"/>
    <cellStyle name="Heading 1 6 4 4 2" xfId="40704" xr:uid="{496132E4-3EE3-4964-BDE1-DD064273805C}"/>
    <cellStyle name="Heading 1 6 4 5" xfId="13565" xr:uid="{FE8CF0CA-C871-4210-9D2A-2130C1A2A195}"/>
    <cellStyle name="Heading 1 6 4 5 2" xfId="37658" xr:uid="{FD8DA0D8-8FBD-4C33-91A8-9D11FD123F21}"/>
    <cellStyle name="Heading 1 6 4 6" xfId="38905" xr:uid="{3D8265A3-87F4-4BFD-A38C-E870EE12E08C}"/>
    <cellStyle name="Heading 1 6 5" xfId="1621" xr:uid="{E44A57EE-A872-43A4-A12D-A63BCB9874F1}"/>
    <cellStyle name="Heading 1 6 5 2" xfId="7183" xr:uid="{59729E61-8BBA-47DB-B276-B91406D366CE}"/>
    <cellStyle name="Heading 1 6 5 2 2" xfId="13074" xr:uid="{2EBA0760-9416-4CF9-BA82-318B8A175DE5}"/>
    <cellStyle name="Heading 1 6 5 2 2 2" xfId="22063" xr:uid="{95EB37CD-73B5-46A9-9550-07003B939415}"/>
    <cellStyle name="Heading 1 6 5 2 2 2 2" xfId="36698" xr:uid="{8B11B099-F578-483E-8B4A-8064268A8363}"/>
    <cellStyle name="Heading 1 6 5 2 2 3" xfId="23867" xr:uid="{3B5A39AF-1111-4DE7-ABEA-07208C09A4D1}"/>
    <cellStyle name="Heading 1 6 5 2 3" xfId="16172" xr:uid="{E554D3B5-ECAB-4F34-8478-F87CD9A4E322}"/>
    <cellStyle name="Heading 1 6 5 2 3 2" xfId="31972" xr:uid="{C9792CD3-3785-436D-83BB-33452D864E8F}"/>
    <cellStyle name="Heading 1 6 5 2 4" xfId="32151" xr:uid="{F113F5F4-9030-4965-933C-8679B24B800C}"/>
    <cellStyle name="Heading 1 6 5 3" xfId="12626" xr:uid="{B68C6ED3-E636-4F78-BBC7-E51B23DAFF2E}"/>
    <cellStyle name="Heading 1 6 5 3 2" xfId="21615" xr:uid="{263E188B-6517-4876-8A2D-BE14C9F6035B}"/>
    <cellStyle name="Heading 1 6 5 3 2 2" xfId="23324" xr:uid="{CAB198AC-7730-401D-BF30-0282E7337742}"/>
    <cellStyle name="Heading 1 6 5 3 3" xfId="42036" xr:uid="{2B4994AD-78F6-446C-8801-1DE636D5465A}"/>
    <cellStyle name="Heading 1 6 5 4" xfId="4058" xr:uid="{51793862-AE42-470D-9E44-67292BE7F343}"/>
    <cellStyle name="Heading 1 6 5 4 2" xfId="22284" xr:uid="{E4BD9BEE-A1D4-46A7-A152-643C0B768C87}"/>
    <cellStyle name="Heading 1 6 5 5" xfId="13586" xr:uid="{5FA159B3-7161-4C6C-9356-3864B05C7A9C}"/>
    <cellStyle name="Heading 1 6 5 5 2" xfId="36726" xr:uid="{7905C50F-C21E-41DC-80E4-1E54DA1A39A8}"/>
    <cellStyle name="Heading 1 6 5 6" xfId="28104" xr:uid="{FD813D22-E6D2-48BF-8A9C-3D8D73D4B2BF}"/>
    <cellStyle name="Heading 1 6 6" xfId="1769" xr:uid="{66309994-5B9B-4505-8C7C-BC9297C89BDD}"/>
    <cellStyle name="Heading 1 6 6 2" xfId="7204" xr:uid="{94C1728E-1B02-4A3A-A860-4CE8CB296E7D}"/>
    <cellStyle name="Heading 1 6 6 2 2" xfId="13095" xr:uid="{FB0B2A2E-D7CF-4287-A661-ADFDC5DDB4D1}"/>
    <cellStyle name="Heading 1 6 6 2 2 2" xfId="22084" xr:uid="{CD8191FF-B349-4E9D-A80A-E6D2127E2ED4}"/>
    <cellStyle name="Heading 1 6 6 2 2 2 2" xfId="26397" xr:uid="{0E575F83-F354-46E5-82F1-B34305AE0398}"/>
    <cellStyle name="Heading 1 6 6 2 2 3" xfId="34322" xr:uid="{52D51026-06C5-4F97-B33C-935D69BBBDE6}"/>
    <cellStyle name="Heading 1 6 6 2 3" xfId="16193" xr:uid="{E9E1BD56-6193-4CFE-A246-36F6A66B332E}"/>
    <cellStyle name="Heading 1 6 6 2 3 2" xfId="26216" xr:uid="{6EDC062F-99B8-4FA9-8C8D-4E825493BB94}"/>
    <cellStyle name="Heading 1 6 6 2 4" xfId="31223" xr:uid="{9A795171-9E4D-4DE6-B0D7-EB54AB0DBE8D}"/>
    <cellStyle name="Heading 1 6 6 3" xfId="12021" xr:uid="{9357F869-3BEB-41B1-9064-82069326E9C2}"/>
    <cellStyle name="Heading 1 6 6 3 2" xfId="21010" xr:uid="{AFA01FD1-404A-452C-9391-9F28ED1C686A}"/>
    <cellStyle name="Heading 1 6 6 3 2 2" xfId="34213" xr:uid="{8447CF21-FAF9-488B-9718-3802231DCCE2}"/>
    <cellStyle name="Heading 1 6 6 3 3" xfId="24262" xr:uid="{D5D33A5E-7104-419E-8DF1-58877344AD0E}"/>
    <cellStyle name="Heading 1 6 6 4" xfId="4206" xr:uid="{373FB647-AF54-41A3-9247-C470D3ADE293}"/>
    <cellStyle name="Heading 1 6 6 4 2" xfId="25597" xr:uid="{F2627EA0-8230-4F77-8C4D-DB73ED6FC2C4}"/>
    <cellStyle name="Heading 1 6 6 5" xfId="13607" xr:uid="{3776EA55-6839-4A53-804E-7C0BDF74B2C9}"/>
    <cellStyle name="Heading 1 6 6 5 2" xfId="41827" xr:uid="{8B4B3EFB-EDC0-4B67-991B-8B4D5A16661A}"/>
    <cellStyle name="Heading 1 6 6 6" xfId="42143" xr:uid="{90C7F234-0D7D-476B-96DD-B123932B734B}"/>
    <cellStyle name="Heading 1 6 7" xfId="6565" xr:uid="{B51F8B50-3366-45C4-A9ED-3C14DAEFBBF5}"/>
    <cellStyle name="Heading 1 6 7 2" xfId="12819" xr:uid="{41341CA3-D9E6-47F1-A510-229CEB3139F3}"/>
    <cellStyle name="Heading 1 6 7 2 2" xfId="21808" xr:uid="{B9153E1D-A04E-4027-8774-BE99036804FD}"/>
    <cellStyle name="Heading 1 6 7 2 2 2" xfId="35823" xr:uid="{189BF306-9131-4300-9368-C5D4FE1CB727}"/>
    <cellStyle name="Heading 1 6 7 2 3" xfId="27580" xr:uid="{6343F0D0-E886-48A5-9EC7-52B5E81162A4}"/>
    <cellStyle name="Heading 1 6 7 3" xfId="15554" xr:uid="{5CFC749A-81D6-43C1-95B7-EF228F58AB91}"/>
    <cellStyle name="Heading 1 6 7 3 2" xfId="34417" xr:uid="{94DED091-49F7-4642-8D7E-47CE9E641689}"/>
    <cellStyle name="Heading 1 6 7 4" xfId="41309" xr:uid="{BC50095B-CCA7-4224-9A89-1BAB4F49512A}"/>
    <cellStyle name="Heading 1 6 8" xfId="9784" xr:uid="{76A2072A-619B-4390-9F04-9345850CF4D5}"/>
    <cellStyle name="Heading 1 6 8 2" xfId="18773" xr:uid="{A985B86E-A084-48DE-892A-E9EDB999ED7B}"/>
    <cellStyle name="Heading 1 6 8 2 2" xfId="26767" xr:uid="{8D3C5DCC-68BC-4A3D-9324-1C11F7487D31}"/>
    <cellStyle name="Heading 1 6 8 3" xfId="37763" xr:uid="{955AA070-9533-4464-A336-49623A6FDCB0}"/>
    <cellStyle name="Heading 1 6 9" xfId="2269" xr:uid="{F64C9E06-76BB-4EA8-BE23-EBA8AA332AF5}"/>
    <cellStyle name="Heading 1 6 9 2" xfId="39312" xr:uid="{B5BCC13E-F968-4D5E-B2E2-5A7436BF7941}"/>
    <cellStyle name="Heading 1 7" xfId="125" xr:uid="{E2275298-8F85-4747-9A63-2361EA09C093}"/>
    <cellStyle name="Heading 1 7 10" xfId="13194" xr:uid="{14FBD089-915A-4278-A49B-C5CF68C7A4BB}"/>
    <cellStyle name="Heading 1 7 10 2" xfId="36322" xr:uid="{1F0EC85E-E8CD-4F2B-B53C-4E9CFFD37D12}"/>
    <cellStyle name="Heading 1 7 11" xfId="38504" xr:uid="{508ABBBF-22F1-4E60-BAEB-08D8E1489123}"/>
    <cellStyle name="Heading 1 7 2" xfId="279" xr:uid="{411E8262-EE37-4B2A-B522-9A4C68C31B4D}"/>
    <cellStyle name="Heading 1 7 2 2" xfId="6927" xr:uid="{44A8DDE8-3B1B-4B9B-8AA3-2D1EEFEF86A4}"/>
    <cellStyle name="Heading 1 7 2 2 2" xfId="12884" xr:uid="{A60BDC78-841A-4495-B2A6-E861A3B2547B}"/>
    <cellStyle name="Heading 1 7 2 2 2 2" xfId="21873" xr:uid="{961BBAC4-4E4C-43EE-82A6-0B8D8DC620E4}"/>
    <cellStyle name="Heading 1 7 2 2 2 2 2" xfId="38820" xr:uid="{232E2EA7-520A-4693-8E6F-3FA3223796C7}"/>
    <cellStyle name="Heading 1 7 2 2 2 3" xfId="38010" xr:uid="{48328361-C0C2-41D7-85E2-F11AFE6C0294}"/>
    <cellStyle name="Heading 1 7 2 2 3" xfId="15916" xr:uid="{D4420248-3BF7-4DDF-98DE-739C13690E87}"/>
    <cellStyle name="Heading 1 7 2 2 3 2" xfId="28218" xr:uid="{6B28B922-E6B4-4449-B40A-705D4EFD8AFF}"/>
    <cellStyle name="Heading 1 7 2 2 4" xfId="37605" xr:uid="{60BAEF7C-8474-4206-853F-52EEFF030422}"/>
    <cellStyle name="Heading 1 7 2 3" xfId="12436" xr:uid="{22E3A665-2286-4E2D-86A1-E4C01ED451CD}"/>
    <cellStyle name="Heading 1 7 2 3 2" xfId="21425" xr:uid="{91120A18-6918-4A13-94E4-F78B9FBA1445}"/>
    <cellStyle name="Heading 1 7 2 3 2 2" xfId="30469" xr:uid="{6ECCCF17-CACB-4A26-8DE9-742DF908540A}"/>
    <cellStyle name="Heading 1 7 2 3 3" xfId="25508" xr:uid="{B76DBEFB-80B1-4C49-A808-803EDD059FCA}"/>
    <cellStyle name="Heading 1 7 2 4" xfId="2747" xr:uid="{77F422C9-D472-4613-B49E-E13B105A05C5}"/>
    <cellStyle name="Heading 1 7 2 4 2" xfId="35511" xr:uid="{B2BE449A-7A33-4CEE-9898-A21EB3DB2185}"/>
    <cellStyle name="Heading 1 7 2 5" xfId="13498" xr:uid="{897BB78A-D34F-462A-BD85-91BC8200BF6D}"/>
    <cellStyle name="Heading 1 7 2 5 2" xfId="29109" xr:uid="{17FD8CB5-E6B8-4370-86FB-CFACC15C3912}"/>
    <cellStyle name="Heading 1 7 2 6" xfId="22523" xr:uid="{FC6F21C4-1353-4B6A-B8D3-64EFBF7B9F5F}"/>
    <cellStyle name="Heading 1 7 3" xfId="628" xr:uid="{D19D5F07-3A01-47B0-ABAA-7CDBA8A0694C}"/>
    <cellStyle name="Heading 1 7 3 2" xfId="7144" xr:uid="{C3A2D03B-47E9-4C1E-949E-07050CF7CF18}"/>
    <cellStyle name="Heading 1 7 3 2 2" xfId="13035" xr:uid="{910C0793-98BF-4546-8B8F-68758FFAE729}"/>
    <cellStyle name="Heading 1 7 3 2 2 2" xfId="22024" xr:uid="{9F5745BE-D388-4D3F-AD75-CEBBC831AA0D}"/>
    <cellStyle name="Heading 1 7 3 2 2 2 2" xfId="40034" xr:uid="{5BFA06DE-7CAA-4A91-8925-5176E153F9F6}"/>
    <cellStyle name="Heading 1 7 3 2 2 3" xfId="22827" xr:uid="{3C2BE764-BD56-409E-AFED-E6D0D6CB4E18}"/>
    <cellStyle name="Heading 1 7 3 2 3" xfId="16133" xr:uid="{BADF63D9-0F2C-488C-B390-4E463657A7E0}"/>
    <cellStyle name="Heading 1 7 3 2 3 2" xfId="23837" xr:uid="{E4DC6275-6DD9-41C9-BDDB-326BBF7C224B}"/>
    <cellStyle name="Heading 1 7 3 2 4" xfId="39493" xr:uid="{E79E30F5-DB10-4E81-B5FC-7E6AF9918F03}"/>
    <cellStyle name="Heading 1 7 3 3" xfId="9823" xr:uid="{5576DF83-F5EB-4260-861A-D619C90F4965}"/>
    <cellStyle name="Heading 1 7 3 3 2" xfId="18812" xr:uid="{8D6A7C66-1D48-4EFB-BA4E-FB9CEB0570FC}"/>
    <cellStyle name="Heading 1 7 3 3 2 2" xfId="43900" xr:uid="{2C23EC4A-4B52-4DD7-843B-F67B71A1284E}"/>
    <cellStyle name="Heading 1 7 3 3 3" xfId="42778" xr:uid="{ECF5B2E5-C2AA-491C-B9EA-98C8DF1D5DC3}"/>
    <cellStyle name="Heading 1 7 3 4" xfId="3065" xr:uid="{F5A0FC2C-775E-4A56-82CE-9CDBB9B4A177}"/>
    <cellStyle name="Heading 1 7 3 4 2" xfId="22478" xr:uid="{8A8B6175-8291-4175-8079-D26182580260}"/>
    <cellStyle name="Heading 1 7 3 5" xfId="13547" xr:uid="{D1F16262-1C21-44AE-8A4D-FA22249EB1CE}"/>
    <cellStyle name="Heading 1 7 3 5 2" xfId="27486" xr:uid="{0DB0B612-4F1E-46E7-A75B-78CD2E3143A5}"/>
    <cellStyle name="Heading 1 7 3 6" xfId="24895" xr:uid="{7BE7ABFD-FDFE-4023-9CAE-7AB50DFBC913}"/>
    <cellStyle name="Heading 1 7 4" xfId="973" xr:uid="{6C2547E1-025D-44D1-90FF-C6C811CC3A6E}"/>
    <cellStyle name="Heading 1 7 4 2" xfId="7168" xr:uid="{DF20052D-F8E0-4501-9BD1-651C8B629331}"/>
    <cellStyle name="Heading 1 7 4 2 2" xfId="13059" xr:uid="{A8F12C3F-E1E4-4CE7-8302-71C00C2CD553}"/>
    <cellStyle name="Heading 1 7 4 2 2 2" xfId="22048" xr:uid="{B91C18F0-F555-4FA5-8DB9-19710EEA8645}"/>
    <cellStyle name="Heading 1 7 4 2 2 2 2" xfId="40052" xr:uid="{09E835F8-E015-4443-BC54-18EBD690B555}"/>
    <cellStyle name="Heading 1 7 4 2 2 3" xfId="29313" xr:uid="{DE69DAD9-451E-4B7D-8CD4-C2585F16249F}"/>
    <cellStyle name="Heading 1 7 4 2 3" xfId="16157" xr:uid="{9F5B4544-3D34-401E-B33F-E25E63F67896}"/>
    <cellStyle name="Heading 1 7 4 2 3 2" xfId="25198" xr:uid="{6C2066AF-B26B-4852-BCAE-A5C351C4B8FF}"/>
    <cellStyle name="Heading 1 7 4 2 4" xfId="27656" xr:uid="{B53CD11B-F964-4177-9EF7-8D0A7ED15B4B}"/>
    <cellStyle name="Heading 1 7 4 3" xfId="9699" xr:uid="{B143ED57-5D21-4607-AACB-154E373C2A0E}"/>
    <cellStyle name="Heading 1 7 4 3 2" xfId="18688" xr:uid="{9DD6F731-9FC4-4FCA-8FBC-9F6A47CCC480}"/>
    <cellStyle name="Heading 1 7 4 3 2 2" xfId="33815" xr:uid="{B703B8F6-46BC-4E21-923E-D36B43055892}"/>
    <cellStyle name="Heading 1 7 4 3 3" xfId="43876" xr:uid="{A8C0D51F-545B-470D-85F2-2D23D2DCB1B5}"/>
    <cellStyle name="Heading 1 7 4 4" xfId="3410" xr:uid="{92FEA902-90FF-4791-82E1-E96D55109D52}"/>
    <cellStyle name="Heading 1 7 4 4 2" xfId="30026" xr:uid="{6914D9AB-ED5F-4AAC-A099-91B9A192AA5D}"/>
    <cellStyle name="Heading 1 7 4 5" xfId="13571" xr:uid="{44DD5C37-60DC-475E-93D9-DF4DEAFD445D}"/>
    <cellStyle name="Heading 1 7 4 5 2" xfId="35873" xr:uid="{A0D232F1-9EB7-482E-A36D-F15AF6BB22D6}"/>
    <cellStyle name="Heading 1 7 4 6" xfId="29948" xr:uid="{16263CF2-BAB0-43A7-A272-32F9BF8F1831}"/>
    <cellStyle name="Heading 1 7 5" xfId="1636" xr:uid="{3CBA1662-B278-46C0-A00F-935CF72B39E7}"/>
    <cellStyle name="Heading 1 7 5 2" xfId="7189" xr:uid="{337A40F6-1F22-4EF6-A052-ABDD879B93E8}"/>
    <cellStyle name="Heading 1 7 5 2 2" xfId="13080" xr:uid="{3574C96C-EFE7-466E-89BB-C953E02C11A9}"/>
    <cellStyle name="Heading 1 7 5 2 2 2" xfId="22069" xr:uid="{A57C9406-0376-4802-ADC7-D9DA13D77560}"/>
    <cellStyle name="Heading 1 7 5 2 2 2 2" xfId="43770" xr:uid="{8B962863-F665-43B0-892B-94B6249632D6}"/>
    <cellStyle name="Heading 1 7 5 2 2 3" xfId="26110" xr:uid="{81E6AE6C-7299-4397-B504-47702F8F2D76}"/>
    <cellStyle name="Heading 1 7 5 2 3" xfId="16178" xr:uid="{BE1BE5A9-CC26-4FB3-81BD-2C90C385F2EF}"/>
    <cellStyle name="Heading 1 7 5 2 3 2" xfId="42495" xr:uid="{0C742000-DDC7-4068-B301-31119ACB2488}"/>
    <cellStyle name="Heading 1 7 5 2 4" xfId="42662" xr:uid="{BF041121-E3DE-4E08-BF49-7B59D8016123}"/>
    <cellStyle name="Heading 1 7 5 3" xfId="9747" xr:uid="{2451D55B-6166-462F-8659-8A665C45D800}"/>
    <cellStyle name="Heading 1 7 5 3 2" xfId="18736" xr:uid="{72DFFD1E-A1C1-4C4C-9E14-5D384A101BB6}"/>
    <cellStyle name="Heading 1 7 5 3 2 2" xfId="36504" xr:uid="{0AE3746C-044A-463D-A1DE-A9B875701FF6}"/>
    <cellStyle name="Heading 1 7 5 3 3" xfId="40267" xr:uid="{373220B6-5BF8-4979-AA29-2DF274D5055F}"/>
    <cellStyle name="Heading 1 7 5 4" xfId="4073" xr:uid="{ADB2D3DF-A321-4E42-9610-435870FA206C}"/>
    <cellStyle name="Heading 1 7 5 4 2" xfId="23929" xr:uid="{7A3E49E2-269A-4D00-B749-6A330E5B59DF}"/>
    <cellStyle name="Heading 1 7 5 5" xfId="13592" xr:uid="{7E07C69C-DD52-45C2-90DE-4F9C69C9CF6A}"/>
    <cellStyle name="Heading 1 7 5 5 2" xfId="38618" xr:uid="{86FA8237-699B-497D-A07A-0831EC804AB5}"/>
    <cellStyle name="Heading 1 7 5 6" xfId="30372" xr:uid="{862E786A-380B-4A64-B863-7AD49A3FA2B6}"/>
    <cellStyle name="Heading 1 7 6" xfId="1936" xr:uid="{D093A904-0CA8-49FF-B621-E3DEF92B067A}"/>
    <cellStyle name="Heading 1 7 6 2" xfId="7212" xr:uid="{8878D05C-E903-44BC-8D8E-7B7E62C96904}"/>
    <cellStyle name="Heading 1 7 6 2 2" xfId="13103" xr:uid="{DCEC7097-D639-48FB-A8E0-EACBBF3D8E62}"/>
    <cellStyle name="Heading 1 7 6 2 2 2" xfId="22092" xr:uid="{2BC89BFE-37CE-4CEB-8348-6E950CE1ECBB}"/>
    <cellStyle name="Heading 1 7 6 2 2 2 2" xfId="37948" xr:uid="{1958CF35-936B-4C2A-81AB-026A1397FC24}"/>
    <cellStyle name="Heading 1 7 6 2 2 3" xfId="40146" xr:uid="{19D06A9B-B7FB-4F51-A2E8-9939CD1C6FD5}"/>
    <cellStyle name="Heading 1 7 6 2 3" xfId="16201" xr:uid="{CBFEDCD3-0062-44E6-8769-7B64B2E769B0}"/>
    <cellStyle name="Heading 1 7 6 2 3 2" xfId="37540" xr:uid="{20C9FEB7-5B01-48A7-B459-22E97F37006A}"/>
    <cellStyle name="Heading 1 7 6 2 4" xfId="30592" xr:uid="{7AB81E57-54A8-4E62-8FD6-72301C541E50}"/>
    <cellStyle name="Heading 1 7 6 3" xfId="9795" xr:uid="{B9941EB5-B945-4447-80AB-084DA0DB85FC}"/>
    <cellStyle name="Heading 1 7 6 3 2" xfId="18784" xr:uid="{5E165781-A9EF-42B1-9EC3-4132884581C5}"/>
    <cellStyle name="Heading 1 7 6 3 2 2" xfId="39763" xr:uid="{B84D6509-0854-44E8-BFAD-8C86F9ABD69C}"/>
    <cellStyle name="Heading 1 7 6 3 3" xfId="24238" xr:uid="{2AF0546E-A17E-41EE-B8D8-A68ACAC77530}"/>
    <cellStyle name="Heading 1 7 6 4" xfId="4373" xr:uid="{21F75686-A1A6-4365-92E9-7302F298D6C6}"/>
    <cellStyle name="Heading 1 7 6 4 2" xfId="40829" xr:uid="{14ED5BE1-5EC3-4B2B-AFD0-89EC06697B0D}"/>
    <cellStyle name="Heading 1 7 6 5" xfId="13615" xr:uid="{B413D2FD-94CA-49A7-9CEA-93324008C708}"/>
    <cellStyle name="Heading 1 7 6 5 2" xfId="31287" xr:uid="{CBFA5910-1BE5-43E0-BD67-71C81B12E2F2}"/>
    <cellStyle name="Heading 1 7 6 6" xfId="43428" xr:uid="{7074CF83-56BC-4826-A9C8-3BAA8C195C06}"/>
    <cellStyle name="Heading 1 7 7" xfId="6581" xr:uid="{0B5383AF-7969-4646-9DB9-E6142E578D4A}"/>
    <cellStyle name="Heading 1 7 7 2" xfId="12825" xr:uid="{DE63CC80-B12F-43A6-9FC0-A65B28A58DA8}"/>
    <cellStyle name="Heading 1 7 7 2 2" xfId="21814" xr:uid="{2E1598D8-9107-4518-AF21-5F91DF7433B7}"/>
    <cellStyle name="Heading 1 7 7 2 2 2" xfId="39726" xr:uid="{74510537-6E94-4DC5-98CC-837FF7FC0014}"/>
    <cellStyle name="Heading 1 7 7 2 3" xfId="33042" xr:uid="{7AF8FCA2-95BB-4407-9EDD-04F7A4E775F9}"/>
    <cellStyle name="Heading 1 7 7 3" xfId="15570" xr:uid="{6ED2A603-AB61-4702-A852-C576049711E6}"/>
    <cellStyle name="Heading 1 7 7 3 2" xfId="25540" xr:uid="{8450BC63-2B97-4767-A565-7C0159761315}"/>
    <cellStyle name="Heading 1 7 7 4" xfId="39069" xr:uid="{3F9B1EC0-33CD-42A4-AD01-BED1E3857621}"/>
    <cellStyle name="Heading 1 7 8" xfId="12255" xr:uid="{6A6CCC38-0C9F-4197-B124-5C60EFD0CD87}"/>
    <cellStyle name="Heading 1 7 8 2" xfId="21244" xr:uid="{1A4E1BB7-D85F-4D68-BBF0-5E4D68BE2C33}"/>
    <cellStyle name="Heading 1 7 8 2 2" xfId="37161" xr:uid="{64671254-8A2E-4965-9E1C-8EC53BD51CA0}"/>
    <cellStyle name="Heading 1 7 8 3" xfId="37534" xr:uid="{EEE4A11E-17AF-4927-88EE-CBBBF041390B}"/>
    <cellStyle name="Heading 1 7 9" xfId="2285" xr:uid="{C17C2B6A-292F-4820-B654-EFE8FC4EB6B6}"/>
    <cellStyle name="Heading 1 7 9 2" xfId="33886" xr:uid="{96FF8763-9FA4-4A85-AF25-BBFB2E92D712}"/>
    <cellStyle name="Heading 1 8" xfId="36972" xr:uid="{A97FEED0-9E07-419D-9741-D95A4C612D4F}"/>
    <cellStyle name="Heading 1 9" xfId="78" xr:uid="{89EB528F-1AEE-4229-8FC9-6098737AC24D}"/>
    <cellStyle name="Heading 2 10" xfId="36" xr:uid="{E3AB9D79-A7A8-4CE9-87FE-3DF207F98EEC}"/>
    <cellStyle name="Heading 2 2" xfId="96" xr:uid="{056DC5AB-C423-4CA3-9100-444FB32C7C81}"/>
    <cellStyle name="Heading 2 2 10" xfId="6507" xr:uid="{8719F7D9-5C01-477D-8EB1-269549E770EB}"/>
    <cellStyle name="Heading 2 2 10 2" xfId="12814" xr:uid="{087201AE-5987-490D-BD10-59D477997FD0}"/>
    <cellStyle name="Heading 2 2 10 2 2" xfId="21803" xr:uid="{375CEC2A-5023-4394-B3A1-717329D528B3}"/>
    <cellStyle name="Heading 2 2 10 2 2 2" xfId="29594" xr:uid="{6C6B9E2E-72FE-4AD9-A7B6-CF05ECC38047}"/>
    <cellStyle name="Heading 2 2 10 2 3" xfId="39600" xr:uid="{444F7DF2-C3FA-4BBC-BEB4-A069AE7BDE80}"/>
    <cellStyle name="Heading 2 2 10 3" xfId="15496" xr:uid="{68B57832-8ECC-453F-9CBF-3725BF68550F}"/>
    <cellStyle name="Heading 2 2 10 3 2" xfId="29362" xr:uid="{EDDFDC80-ADCB-4490-B08E-AE31E1C239A2}"/>
    <cellStyle name="Heading 2 2 10 4" xfId="31522" xr:uid="{0EC23E8E-AE9C-41E1-8D4E-D3380877F824}"/>
    <cellStyle name="Heading 2 2 11" xfId="9785" xr:uid="{F5C882BA-DD05-4AC6-97CA-C0E7B5392E3E}"/>
    <cellStyle name="Heading 2 2 11 2" xfId="18774" xr:uid="{B2DE33F9-B41A-45B1-8377-BD6C22F52CCB}"/>
    <cellStyle name="Heading 2 2 11 2 2" xfId="35689" xr:uid="{403105DC-0414-40A1-905F-2F0DA40F523A}"/>
    <cellStyle name="Heading 2 2 11 3" xfId="25364" xr:uid="{8A9FF8BA-35A9-43B0-9EED-E45E08ABB572}"/>
    <cellStyle name="Heading 2 2 12" xfId="2211" xr:uid="{65A34770-AC0E-46C4-9BE1-7747DCDA0F3E}"/>
    <cellStyle name="Heading 2 2 12 2" xfId="29518" xr:uid="{22D8C999-91B5-41AB-AA70-3EB1A6E3A85F}"/>
    <cellStyle name="Heading 2 2 13" xfId="13120" xr:uid="{8450CD54-9FEB-4C3B-A233-FDA8C9DB4031}"/>
    <cellStyle name="Heading 2 2 13 2" xfId="25474" xr:uid="{98136C5C-A257-4FBB-82DC-83DF776C7629}"/>
    <cellStyle name="Heading 2 2 14" xfId="37102" xr:uid="{97A0F27E-79FC-46AB-97C4-18E17F928367}"/>
    <cellStyle name="Heading 2 2 2" xfId="149" xr:uid="{DDD971B8-ECD1-4B7B-87BD-12014B44E856}"/>
    <cellStyle name="Heading 2 2 2 10" xfId="2309" xr:uid="{A7F09A0E-1367-49CD-AA08-14E39F5922B6}"/>
    <cellStyle name="Heading 2 2 2 10 2" xfId="41208" xr:uid="{2E265A0F-C9FD-465D-BB22-69BBBF7314D0}"/>
    <cellStyle name="Heading 2 2 2 11" xfId="13218" xr:uid="{2B3F3D9A-D992-4416-90B5-E94E43AEC482}"/>
    <cellStyle name="Heading 2 2 2 11 2" xfId="32940" xr:uid="{EA63EA9E-E588-4BF6-A28C-1E77622BAFC2}"/>
    <cellStyle name="Heading 2 2 2 12" xfId="31028" xr:uid="{F0B72010-6BF2-4AAA-A281-9C44AB9B9310}"/>
    <cellStyle name="Heading 2 2 2 13" xfId="44175" xr:uid="{3139F121-FE59-4E8F-86FE-F2E958FE24B4}"/>
    <cellStyle name="Heading 2 2 2 2" xfId="435" xr:uid="{F83E8C29-11F4-42AF-BA5C-72DEA80500D1}"/>
    <cellStyle name="Heading 2 2 2 2 10" xfId="27845" xr:uid="{2EA68444-4831-4AC9-A2C4-BF684B983300}"/>
    <cellStyle name="Heading 2 2 2 2 11" xfId="44203" xr:uid="{64996DC5-412C-4E98-8210-D85DB16C50A5}"/>
    <cellStyle name="Heading 2 2 2 2 2" xfId="784" xr:uid="{AC94BDCD-3670-4BF9-A210-77118E22C014}"/>
    <cellStyle name="Heading 2 2 2 2 2 2" xfId="7155" xr:uid="{B269BF22-E22A-4294-86AF-B1CA014E9985}"/>
    <cellStyle name="Heading 2 2 2 2 2 2 2" xfId="13046" xr:uid="{C385CB4F-AE43-41A6-B55D-260AE4BC8BDB}"/>
    <cellStyle name="Heading 2 2 2 2 2 2 2 2" xfId="22035" xr:uid="{B5DAC775-0A59-464E-BFB8-7721431D4193}"/>
    <cellStyle name="Heading 2 2 2 2 2 2 2 2 2" xfId="41215" xr:uid="{AC9C6250-3B6F-4458-A39A-356DC133A46B}"/>
    <cellStyle name="Heading 2 2 2 2 2 2 2 3" xfId="39419" xr:uid="{E087A3F2-A9E1-49B7-AC4C-1542EFF2BFAB}"/>
    <cellStyle name="Heading 2 2 2 2 2 2 3" xfId="16144" xr:uid="{EB08B040-A53B-472F-AA72-9454A8ACA8B1}"/>
    <cellStyle name="Heading 2 2 2 2 2 2 3 2" xfId="31824" xr:uid="{7A571B43-40E1-4886-A1F9-CCB949011AE0}"/>
    <cellStyle name="Heading 2 2 2 2 2 2 4" xfId="32990" xr:uid="{62D1E989-A72D-4DCF-BAD2-0F4E07F8DC83}"/>
    <cellStyle name="Heading 2 2 2 2 2 3" xfId="12697" xr:uid="{64DF96BB-2F6B-4E16-83F6-37F1A367CD2D}"/>
    <cellStyle name="Heading 2 2 2 2 2 3 2" xfId="21686" xr:uid="{CE6B74DD-36DB-4525-9083-7E646E68B840}"/>
    <cellStyle name="Heading 2 2 2 2 2 3 2 2" xfId="37271" xr:uid="{2F661B69-8169-4652-B5AA-9DF8DB565C94}"/>
    <cellStyle name="Heading 2 2 2 2 2 3 3" xfId="35609" xr:uid="{2BAC6272-81EF-43B5-992B-E0330D478014}"/>
    <cellStyle name="Heading 2 2 2 2 2 4" xfId="3221" xr:uid="{3F2626D8-1208-4E80-9B87-24863ADE5945}"/>
    <cellStyle name="Heading 2 2 2 2 2 4 2" xfId="40299" xr:uid="{89C281F1-6FC1-4D19-B2A3-77589453D3EF}"/>
    <cellStyle name="Heading 2 2 2 2 2 5" xfId="13558" xr:uid="{6C37F172-D13B-449F-9183-CB1731892220}"/>
    <cellStyle name="Heading 2 2 2 2 2 5 2" xfId="34534" xr:uid="{2FAE5638-16D3-4A46-A0F2-0E0F8473DFA1}"/>
    <cellStyle name="Heading 2 2 2 2 2 6" xfId="37356" xr:uid="{39ED7DE9-1B48-4B85-974D-8FA409E383E6}"/>
    <cellStyle name="Heading 2 2 2 2 3" xfId="1129" xr:uid="{01EA5A80-64DD-4EF5-BBBE-69B7A83250E8}"/>
    <cellStyle name="Heading 2 2 2 2 3 2" xfId="7179" xr:uid="{4AE74D58-5E21-4E27-B1DD-EE5F5AEF8517}"/>
    <cellStyle name="Heading 2 2 2 2 3 2 2" xfId="13070" xr:uid="{1ABEE0F0-F77A-43AD-B5EF-6F90AE42D680}"/>
    <cellStyle name="Heading 2 2 2 2 3 2 2 2" xfId="22059" xr:uid="{448D69CB-A998-4529-A1FB-BF502AAC9EB3}"/>
    <cellStyle name="Heading 2 2 2 2 3 2 2 2 2" xfId="41300" xr:uid="{E8138839-701E-4E51-AEB9-0FA062B4A259}"/>
    <cellStyle name="Heading 2 2 2 2 3 2 2 3" xfId="27545" xr:uid="{71A19E58-1D0D-473F-9EE9-49031B838C00}"/>
    <cellStyle name="Heading 2 2 2 2 3 2 3" xfId="16168" xr:uid="{2A180446-1C84-4368-A90B-952AF509AB87}"/>
    <cellStyle name="Heading 2 2 2 2 3 2 3 2" xfId="34198" xr:uid="{AB523DE4-4CBB-4F85-9D34-E052DD4220B7}"/>
    <cellStyle name="Heading 2 2 2 2 3 2 4" xfId="34589" xr:uid="{D2701C16-CDB5-4690-9077-68DDB0ADE29A}"/>
    <cellStyle name="Heading 2 2 2 2 3 3" xfId="9777" xr:uid="{79C3C553-9567-48AB-B94A-90801A9A2C63}"/>
    <cellStyle name="Heading 2 2 2 2 3 3 2" xfId="18766" xr:uid="{F8CBBE91-A063-438A-B525-37257452008E}"/>
    <cellStyle name="Heading 2 2 2 2 3 3 2 2" xfId="29497" xr:uid="{0ADAC107-C9D1-4C1D-BB80-69AF182D2961}"/>
    <cellStyle name="Heading 2 2 2 2 3 3 3" xfId="24214" xr:uid="{9D9EB93C-5472-4CC3-BF03-F7B959791F15}"/>
    <cellStyle name="Heading 2 2 2 2 3 4" xfId="3566" xr:uid="{C50AF131-637E-4A34-ABEC-85E1AE7316EE}"/>
    <cellStyle name="Heading 2 2 2 2 3 4 2" xfId="35083" xr:uid="{72E079D7-0D57-4CC0-8F70-702C6E3F1080}"/>
    <cellStyle name="Heading 2 2 2 2 3 5" xfId="13582" xr:uid="{0C7B5C92-B46A-4A7D-A8F8-95767E132DC2}"/>
    <cellStyle name="Heading 2 2 2 2 3 5 2" xfId="38970" xr:uid="{0B017EE7-962C-492A-BBBE-A3B88F2D8BC8}"/>
    <cellStyle name="Heading 2 2 2 2 3 6" xfId="28980" xr:uid="{2A006C3C-7A6C-41BF-8292-6CAACB201033}"/>
    <cellStyle name="Heading 2 2 2 2 4" xfId="1787" xr:uid="{DECD2A9A-DF4F-431D-8513-19EBEDD4F2D3}"/>
    <cellStyle name="Heading 2 2 2 2 4 2" xfId="7207" xr:uid="{FAC53E98-FAD9-42A3-8012-72370D76ACE3}"/>
    <cellStyle name="Heading 2 2 2 2 4 2 2" xfId="13098" xr:uid="{FD85A87D-77FF-4E4D-97D1-B0F78E55E10D}"/>
    <cellStyle name="Heading 2 2 2 2 4 2 2 2" xfId="22087" xr:uid="{40CE8914-77C7-4776-8840-23B12A94C882}"/>
    <cellStyle name="Heading 2 2 2 2 4 2 2 2 2" xfId="30725" xr:uid="{FD1A399F-8C34-43F1-81EB-073A6B267F09}"/>
    <cellStyle name="Heading 2 2 2 2 4 2 2 3" xfId="39885" xr:uid="{39D29F3A-9C78-4470-9749-04F7300BE597}"/>
    <cellStyle name="Heading 2 2 2 2 4 2 3" xfId="16196" xr:uid="{48AEFFAE-A10E-4A09-937E-B8BF2F3CE73E}"/>
    <cellStyle name="Heading 2 2 2 2 4 2 3 2" xfId="30560" xr:uid="{1C9CE921-77F8-4D2A-87E1-8672F5DF0369}"/>
    <cellStyle name="Heading 2 2 2 2 4 2 4" xfId="36785" xr:uid="{FF395DA9-07C7-4919-A1B6-4DB946C7FFD1}"/>
    <cellStyle name="Heading 2 2 2 2 4 3" xfId="9698" xr:uid="{FF2609E9-A91E-448E-8424-413EC122B75E}"/>
    <cellStyle name="Heading 2 2 2 2 4 3 2" xfId="18687" xr:uid="{9A64C93A-842B-4C3F-858B-3EE57A7B7CE0}"/>
    <cellStyle name="Heading 2 2 2 2 4 3 2 2" xfId="25828" xr:uid="{BFC25CC4-DC8D-4E12-B069-FD5D83C7F8BF}"/>
    <cellStyle name="Heading 2 2 2 2 4 3 3" xfId="34466" xr:uid="{8297155A-9CF0-43F6-9E33-6F6F404CEA1B}"/>
    <cellStyle name="Heading 2 2 2 2 4 4" xfId="4224" xr:uid="{C1C9313C-9AF2-4DF5-8AA1-0C68D62A27A5}"/>
    <cellStyle name="Heading 2 2 2 2 4 4 2" xfId="38164" xr:uid="{94026056-CA01-485C-9C52-968C4237E885}"/>
    <cellStyle name="Heading 2 2 2 2 4 5" xfId="13610" xr:uid="{4032E6CB-9BCD-412A-9343-B07ABB063846}"/>
    <cellStyle name="Heading 2 2 2 2 4 5 2" xfId="25544" xr:uid="{3DD18367-C3DE-4410-9251-69A7FBBBA48D}"/>
    <cellStyle name="Heading 2 2 2 2 4 6" xfId="32898" xr:uid="{5624730D-5D8F-422A-96C8-F2FD81845185}"/>
    <cellStyle name="Heading 2 2 2 2 5" xfId="2092" xr:uid="{26ED4177-C164-47AD-9391-0D48FFDA3E53}"/>
    <cellStyle name="Heading 2 2 2 2 5 2" xfId="7223" xr:uid="{3E65D217-3C38-4464-99F6-2C1FCAC04EA3}"/>
    <cellStyle name="Heading 2 2 2 2 5 2 2" xfId="13114" xr:uid="{E6128CC0-F8D4-49ED-8D9B-C27DE3744A94}"/>
    <cellStyle name="Heading 2 2 2 2 5 2 2 2" xfId="22103" xr:uid="{797BFA6C-6EC1-4EFD-A883-B204E325101B}"/>
    <cellStyle name="Heading 2 2 2 2 5 2 2 2 2" xfId="26279" xr:uid="{60F7AE26-CEB1-48BD-9644-B2BE994C9759}"/>
    <cellStyle name="Heading 2 2 2 2 5 2 2 3" xfId="23230" xr:uid="{CA733F35-61FB-4FC1-A10A-7F4ACFE2E125}"/>
    <cellStyle name="Heading 2 2 2 2 5 2 3" xfId="16212" xr:uid="{3F5B265C-3601-4DFA-ABE4-09C8CEF5423E}"/>
    <cellStyle name="Heading 2 2 2 2 5 2 3 2" xfId="26792" xr:uid="{55391089-A162-43D1-B473-EFCDADB26AC8}"/>
    <cellStyle name="Heading 2 2 2 2 5 2 4" xfId="41930" xr:uid="{583D2795-3E93-4277-AA7F-9D4A331B43FC}"/>
    <cellStyle name="Heading 2 2 2 2 5 3" xfId="12776" xr:uid="{51C41E89-EE14-42DB-9A91-6528F8D7F056}"/>
    <cellStyle name="Heading 2 2 2 2 5 3 2" xfId="21765" xr:uid="{2ED9B006-0487-4D4A-8BCE-F01D7198C6AD}"/>
    <cellStyle name="Heading 2 2 2 2 5 3 2 2" xfId="22888" xr:uid="{A2541B52-A86C-4AA4-90AC-74AA9C887159}"/>
    <cellStyle name="Heading 2 2 2 2 5 3 3" xfId="39340" xr:uid="{CA7DF07B-8C20-4E4B-B4E9-1FB903E071C5}"/>
    <cellStyle name="Heading 2 2 2 2 5 4" xfId="4529" xr:uid="{D863F285-FA0E-4AE2-9BCE-15CD5C4368C4}"/>
    <cellStyle name="Heading 2 2 2 2 5 4 2" xfId="24775" xr:uid="{D9DA5420-CE96-4FD5-8028-13C5C0B204F8}"/>
    <cellStyle name="Heading 2 2 2 2 5 5" xfId="13626" xr:uid="{1BCB5E61-1292-4CCB-B15A-0279A0601953}"/>
    <cellStyle name="Heading 2 2 2 2 5 5 2" xfId="41957" xr:uid="{F7DFBA3D-F63C-4C52-ADBC-0876BC34621F}"/>
    <cellStyle name="Heading 2 2 2 2 5 6" xfId="41216" xr:uid="{168CBCB7-40FF-4FD8-9622-D9F88B7F71B1}"/>
    <cellStyle name="Heading 2 2 2 2 6" xfId="6737" xr:uid="{CAE74D0F-5548-452D-9B7B-F111AFD240EF}"/>
    <cellStyle name="Heading 2 2 2 2 6 2" xfId="12836" xr:uid="{9EC200D4-34E8-4F86-8808-5BB47A1EEEB4}"/>
    <cellStyle name="Heading 2 2 2 2 6 2 2" xfId="21825" xr:uid="{4AE3AE9A-18A9-4206-8680-2B33D1610615}"/>
    <cellStyle name="Heading 2 2 2 2 6 2 2 2" xfId="34403" xr:uid="{D742CDD2-38F2-4701-A6C9-47A151DA8063}"/>
    <cellStyle name="Heading 2 2 2 2 6 2 3" xfId="28468" xr:uid="{C97C5005-42C0-4AF6-AFCA-A78FF799FEF7}"/>
    <cellStyle name="Heading 2 2 2 2 6 3" xfId="15726" xr:uid="{38246FCA-376A-43EE-BDF5-A2250B2E8AFE}"/>
    <cellStyle name="Heading 2 2 2 2 6 3 2" xfId="28886" xr:uid="{06C869DB-5E42-42E6-93E9-7229A990C67C}"/>
    <cellStyle name="Heading 2 2 2 2 6 4" xfId="29757" xr:uid="{518694E1-AAD5-4EF1-ADE1-77D754E29EA1}"/>
    <cellStyle name="Heading 2 2 2 2 7" xfId="9440" xr:uid="{F97EB4F3-F916-4AE8-B200-21E75D195793}"/>
    <cellStyle name="Heading 2 2 2 2 7 2" xfId="18429" xr:uid="{847B81E5-5803-4D4E-94DD-67022106FFEC}"/>
    <cellStyle name="Heading 2 2 2 2 7 2 2" xfId="28700" xr:uid="{8A9F1FD6-A7B9-498B-AE6A-A9A19E4AD025}"/>
    <cellStyle name="Heading 2 2 2 2 7 3" xfId="43646" xr:uid="{B4626D24-5E7C-4F30-82DF-7D30380C654F}"/>
    <cellStyle name="Heading 2 2 2 2 8" xfId="2441" xr:uid="{CAD03285-F1C5-4574-A794-55C41C60D4A8}"/>
    <cellStyle name="Heading 2 2 2 2 8 2" xfId="32854" xr:uid="{4DC1C940-0EF8-441E-820D-C14C82B5476F}"/>
    <cellStyle name="Heading 2 2 2 2 9" xfId="13350" xr:uid="{73F4C256-934B-461E-BF8B-74BD71988842}"/>
    <cellStyle name="Heading 2 2 2 2 9 2" xfId="35157" xr:uid="{BE5E4B8B-D5CA-49FD-AF9D-B768F03CA004}"/>
    <cellStyle name="Heading 2 2 2 3" xfId="303" xr:uid="{66EF0B70-FCAE-4F0B-8785-4EB1671C117D}"/>
    <cellStyle name="Heading 2 2 2 3 2" xfId="6932" xr:uid="{4D8C7532-1E7D-49EE-B457-D4E45774F4AA}"/>
    <cellStyle name="Heading 2 2 2 3 2 2" xfId="12889" xr:uid="{D89AA1BD-A55A-4B87-94F5-D0BFA40D5225}"/>
    <cellStyle name="Heading 2 2 2 3 2 2 2" xfId="21878" xr:uid="{F3D25DEB-523C-4CB4-BB35-A15C04FA06EE}"/>
    <cellStyle name="Heading 2 2 2 3 2 2 2 2" xfId="23986" xr:uid="{16D06074-11F6-45DF-BD2D-8A35C34E4B6D}"/>
    <cellStyle name="Heading 2 2 2 3 2 2 3" xfId="39122" xr:uid="{A089D5D8-53B3-4BF3-9CAB-E7A796006F22}"/>
    <cellStyle name="Heading 2 2 2 3 2 3" xfId="15921" xr:uid="{AE2D3526-9E0D-440B-B889-82943CAD2696}"/>
    <cellStyle name="Heading 2 2 2 3 2 3 2" xfId="23028" xr:uid="{0E10502E-7E07-440F-8922-2A646E708294}"/>
    <cellStyle name="Heading 2 2 2 3 2 4" xfId="41868" xr:uid="{5F29C7A2-49D0-4D71-938F-EAF8897151E1}"/>
    <cellStyle name="Heading 2 2 2 3 3" xfId="9774" xr:uid="{3E9967CE-7F75-4BAA-BE2C-9AB034AF95E0}"/>
    <cellStyle name="Heading 2 2 2 3 3 2" xfId="18763" xr:uid="{7A2F9D9B-C78B-4472-9B34-78D8D2B944E3}"/>
    <cellStyle name="Heading 2 2 2 3 3 2 2" xfId="25088" xr:uid="{02C8A682-6246-4027-9FE7-62A7D95D4384}"/>
    <cellStyle name="Heading 2 2 2 3 3 3" xfId="22116" xr:uid="{ACEA4706-2617-4ABE-B95A-505AE2944763}"/>
    <cellStyle name="Heading 2 2 2 3 4" xfId="2771" xr:uid="{ABC84E3A-327A-4F48-BF71-C1E41939BC5F}"/>
    <cellStyle name="Heading 2 2 2 3 4 2" xfId="28825" xr:uid="{C7F6DE41-646C-495F-B2B5-9848891D7EC7}"/>
    <cellStyle name="Heading 2 2 2 3 5" xfId="13502" xr:uid="{16E7BF17-2F86-4880-8FA3-FBFC2124CDA7}"/>
    <cellStyle name="Heading 2 2 2 3 5 2" xfId="43209" xr:uid="{070C0348-CF4D-4B04-9B0C-7B40E2B7E19B}"/>
    <cellStyle name="Heading 2 2 2 3 6" xfId="29022" xr:uid="{3E8DA522-FB8B-4B35-B102-08F535D371DB}"/>
    <cellStyle name="Heading 2 2 2 4" xfId="652" xr:uid="{C2CFE3B4-F84C-4A10-A24C-58604C339474}"/>
    <cellStyle name="Heading 2 2 2 4 2" xfId="7148" xr:uid="{A539AF48-6B8B-45B1-B5D9-A686C5F0F13B}"/>
    <cellStyle name="Heading 2 2 2 4 2 2" xfId="13039" xr:uid="{81C034B7-509B-40B7-8A81-F21E11669BE6}"/>
    <cellStyle name="Heading 2 2 2 4 2 2 2" xfId="22028" xr:uid="{D0E5FB2C-519E-4647-B7D3-2D95334A49DB}"/>
    <cellStyle name="Heading 2 2 2 4 2 2 2 2" xfId="38499" xr:uid="{2DD13099-4DD8-40A9-811D-DE5248A4B3E4}"/>
    <cellStyle name="Heading 2 2 2 4 2 2 3" xfId="42153" xr:uid="{7549836D-79B2-43DA-B6B0-71567FC5E817}"/>
    <cellStyle name="Heading 2 2 2 4 2 3" xfId="16137" xr:uid="{AEDD973D-7D46-4313-ADA4-704EA702C4F5}"/>
    <cellStyle name="Heading 2 2 2 4 2 3 2" xfId="29377" xr:uid="{66BEEEFB-8BEF-46D0-B61D-1A439DADADA8}"/>
    <cellStyle name="Heading 2 2 2 4 2 4" xfId="37250" xr:uid="{A76C2FE0-5856-4EA0-8B03-509101F59FC8}"/>
    <cellStyle name="Heading 2 2 2 4 3" xfId="9815" xr:uid="{4EA8B408-9437-40A7-BD65-5380D8C650A0}"/>
    <cellStyle name="Heading 2 2 2 4 3 2" xfId="18804" xr:uid="{81C72622-19C5-45B4-8568-C54BBB3586F2}"/>
    <cellStyle name="Heading 2 2 2 4 3 2 2" xfId="22221" xr:uid="{B4B21AFE-CFA8-4110-AAEC-74C739850B9E}"/>
    <cellStyle name="Heading 2 2 2 4 3 3" xfId="34521" xr:uid="{42624C86-9D1F-4134-BF4D-5EC8675DBE87}"/>
    <cellStyle name="Heading 2 2 2 4 4" xfId="3089" xr:uid="{456C2B2B-E840-4EF9-B43D-66280451F8E5}"/>
    <cellStyle name="Heading 2 2 2 4 4 2" xfId="28988" xr:uid="{EF6F826C-A4D6-486E-9DEB-91B91F6BD84F}"/>
    <cellStyle name="Heading 2 2 2 4 5" xfId="13551" xr:uid="{3CD039BF-7DDC-4F21-8B7B-842D43BDB891}"/>
    <cellStyle name="Heading 2 2 2 4 5 2" xfId="24109" xr:uid="{415A2D7A-1FA4-47C5-AB62-F33CBD3C2231}"/>
    <cellStyle name="Heading 2 2 2 4 6" xfId="26129" xr:uid="{2424E3D9-B070-45D7-9D76-3D2EE1E91792}"/>
    <cellStyle name="Heading 2 2 2 5" xfId="997" xr:uid="{F400EB9C-89BF-488D-996A-B3E0EAE5C2E2}"/>
    <cellStyle name="Heading 2 2 2 5 2" xfId="7172" xr:uid="{93B28175-B969-4B51-8258-96F4DBCFFE34}"/>
    <cellStyle name="Heading 2 2 2 5 2 2" xfId="13063" xr:uid="{A44FFD31-E833-4D13-BDF3-35388DCA149C}"/>
    <cellStyle name="Heading 2 2 2 5 2 2 2" xfId="22052" xr:uid="{361516C3-17A5-4E8D-9A6D-0F7AD871D44D}"/>
    <cellStyle name="Heading 2 2 2 5 2 2 2 2" xfId="38584" xr:uid="{BDD4DD28-7F1E-4C14-A02A-7F1E2B8F218C}"/>
    <cellStyle name="Heading 2 2 2 5 2 2 3" xfId="43413" xr:uid="{E9DCEA39-B499-4350-A69E-7E06FFBE71E2}"/>
    <cellStyle name="Heading 2 2 2 5 2 3" xfId="16161" xr:uid="{9132A5E3-A638-491A-BB31-19EDC1213991}"/>
    <cellStyle name="Heading 2 2 2 5 2 3 2" xfId="38747" xr:uid="{2EA4F818-3B13-4F3F-9729-D6B1C97A36CA}"/>
    <cellStyle name="Heading 2 2 2 5 2 4" xfId="24165" xr:uid="{D3AAF0F9-1E8A-490F-8055-B50EAAD4F2F4}"/>
    <cellStyle name="Heading 2 2 2 5 3" xfId="9860" xr:uid="{756A60D4-FF4D-4FD3-BDAF-446AE5ACF1BE}"/>
    <cellStyle name="Heading 2 2 2 5 3 2" xfId="18849" xr:uid="{0A940EE6-36E7-45C5-ABAF-4781C18D8698}"/>
    <cellStyle name="Heading 2 2 2 5 3 2 2" xfId="30099" xr:uid="{777B3D70-44D5-4320-848A-B2F75CBAEBB6}"/>
    <cellStyle name="Heading 2 2 2 5 3 3" xfId="26742" xr:uid="{FD85593C-8ED6-4DCA-8E2D-88E847BFAD0D}"/>
    <cellStyle name="Heading 2 2 2 5 4" xfId="3434" xr:uid="{19332407-41D5-4833-A95E-59D0461C847F}"/>
    <cellStyle name="Heading 2 2 2 5 4 2" xfId="37121" xr:uid="{7FC3E19D-2282-4A7B-99AD-4E1E3B4A5DFD}"/>
    <cellStyle name="Heading 2 2 2 5 5" xfId="13575" xr:uid="{8E66674F-C7AB-4F11-9C25-FAA52F00102C}"/>
    <cellStyle name="Heading 2 2 2 5 5 2" xfId="41704" xr:uid="{C24D68D5-B2BF-44C4-984A-74BF60EE3D36}"/>
    <cellStyle name="Heading 2 2 2 5 6" xfId="37040" xr:uid="{F91D785B-6EE7-448B-A149-4D746071589A}"/>
    <cellStyle name="Heading 2 2 2 6" xfId="1660" xr:uid="{1D20EEE3-742E-4F09-A0D6-2FD592DDA12E}"/>
    <cellStyle name="Heading 2 2 2 6 2" xfId="7196" xr:uid="{1753CC89-BC42-405F-AD0E-78C7DDFDDFF3}"/>
    <cellStyle name="Heading 2 2 2 6 2 2" xfId="13087" xr:uid="{D97CB46B-D869-4233-9B76-3418990EC9E6}"/>
    <cellStyle name="Heading 2 2 2 6 2 2 2" xfId="22076" xr:uid="{E6A38353-C85A-4A39-8572-E2DF71CEF6E0}"/>
    <cellStyle name="Heading 2 2 2 6 2 2 2 2" xfId="25299" xr:uid="{B3BCB3D4-D11F-490D-9A00-67E862E3F3C5}"/>
    <cellStyle name="Heading 2 2 2 6 2 2 3" xfId="28410" xr:uid="{D04B810F-D938-47DB-A8CE-1F1CA15A6FE5}"/>
    <cellStyle name="Heading 2 2 2 6 2 3" xfId="16185" xr:uid="{33159CD4-C947-45DF-A1AE-0801151BB697}"/>
    <cellStyle name="Heading 2 2 2 6 2 3 2" xfId="40040" xr:uid="{CDE65E86-D0D0-4C3B-9655-E8AA474EB5B7}"/>
    <cellStyle name="Heading 2 2 2 6 2 4" xfId="41763" xr:uid="{6D86116E-895B-4751-BFC4-9573E36D9079}"/>
    <cellStyle name="Heading 2 2 2 6 3" xfId="9718" xr:uid="{C2A23B9F-92D8-4059-BAB8-7C9300A1089E}"/>
    <cellStyle name="Heading 2 2 2 6 3 2" xfId="18707" xr:uid="{8B1B3408-1EF3-4A92-827C-48FB338347C2}"/>
    <cellStyle name="Heading 2 2 2 6 3 2 2" xfId="33940" xr:uid="{947B9E34-EA36-4DEA-8A6E-FF2B8AA1B962}"/>
    <cellStyle name="Heading 2 2 2 6 3 3" xfId="40057" xr:uid="{701939F0-B272-4E67-AB54-153827D937C1}"/>
    <cellStyle name="Heading 2 2 2 6 4" xfId="4097" xr:uid="{7BCFA22A-1131-4727-8A23-402B186B0B81}"/>
    <cellStyle name="Heading 2 2 2 6 4 2" xfId="22156" xr:uid="{0ABFBDF4-2FFF-4BAA-9EAD-CA76CF5EF637}"/>
    <cellStyle name="Heading 2 2 2 6 5" xfId="13599" xr:uid="{A4B4B693-9F49-45B8-876F-347361E33D60}"/>
    <cellStyle name="Heading 2 2 2 6 5 2" xfId="35666" xr:uid="{246A3893-9261-49E4-A878-18B01BD3E473}"/>
    <cellStyle name="Heading 2 2 2 6 6" xfId="37262" xr:uid="{B669D033-C99A-4DC4-BFED-DAD349425B62}"/>
    <cellStyle name="Heading 2 2 2 7" xfId="1960" xr:uid="{19C148EA-1F22-4ED2-9B59-9904449D2123}"/>
    <cellStyle name="Heading 2 2 2 7 2" xfId="7216" xr:uid="{5AAD3BD2-F124-47A0-AB5F-EB889A7D445B}"/>
    <cellStyle name="Heading 2 2 2 7 2 2" xfId="13107" xr:uid="{1700D0C8-8F89-479A-B966-1A60DBF05181}"/>
    <cellStyle name="Heading 2 2 2 7 2 2 2" xfId="22096" xr:uid="{60FC28EB-22A1-4E40-A27B-C1E5E63EFB3A}"/>
    <cellStyle name="Heading 2 2 2 7 2 2 2 2" xfId="29855" xr:uid="{17202C60-ED95-486B-B9C6-3F6A85389373}"/>
    <cellStyle name="Heading 2 2 2 7 2 2 3" xfId="37707" xr:uid="{EF276352-2992-4FD7-B745-FEF9D18CD6B6}"/>
    <cellStyle name="Heading 2 2 2 7 2 3" xfId="16205" xr:uid="{511D82BB-CF4C-4B3A-896A-6D10C421A6D4}"/>
    <cellStyle name="Heading 2 2 2 7 2 3 2" xfId="29513" xr:uid="{DB8399BC-7F64-4FA3-9E4E-A306EE7A75A7}"/>
    <cellStyle name="Heading 2 2 2 7 2 4" xfId="28548" xr:uid="{183ECDF3-D6B5-4F6E-A351-40E81937DD9E}"/>
    <cellStyle name="Heading 2 2 2 7 3" xfId="12468" xr:uid="{AC7D8F5D-1C0D-4AAD-AC82-E0DFF286212A}"/>
    <cellStyle name="Heading 2 2 2 7 3 2" xfId="21457" xr:uid="{B62B55D4-645D-499D-AEE3-57EECA6A9E1A}"/>
    <cellStyle name="Heading 2 2 2 7 3 2 2" xfId="24377" xr:uid="{17330FD5-CDF2-494D-B49C-BC0969DD5A0D}"/>
    <cellStyle name="Heading 2 2 2 7 3 3" xfId="40739" xr:uid="{1267EF3C-F29B-4F57-BB0F-16AEC56A0109}"/>
    <cellStyle name="Heading 2 2 2 7 4" xfId="4397" xr:uid="{A3848806-5201-4020-8CC5-0384F6FC578C}"/>
    <cellStyle name="Heading 2 2 2 7 4 2" xfId="35244" xr:uid="{1B698BAE-5AF3-4235-93F6-37991A8FCBB4}"/>
    <cellStyle name="Heading 2 2 2 7 5" xfId="13619" xr:uid="{6A4054E8-1DDC-4D74-888D-7A3E5DB07BF2}"/>
    <cellStyle name="Heading 2 2 2 7 5 2" xfId="26999" xr:uid="{A92023EE-622E-4084-B093-C7F79B45D873}"/>
    <cellStyle name="Heading 2 2 2 7 6" xfId="28449" xr:uid="{D0336564-1611-4CCC-90A3-25FC3E82ED11}"/>
    <cellStyle name="Heading 2 2 2 8" xfId="6605" xr:uid="{0BB394C0-2374-4870-8F83-E3A767443FD2}"/>
    <cellStyle name="Heading 2 2 2 8 2" xfId="12829" xr:uid="{998D0618-598C-4C6C-A24A-586BBE2EF101}"/>
    <cellStyle name="Heading 2 2 2 8 2 2" xfId="21818" xr:uid="{97C57B24-0775-47A3-999F-92CD20CE1962}"/>
    <cellStyle name="Heading 2 2 2 8 2 2 2" xfId="37485" xr:uid="{03D4D517-0AA8-4872-AE1F-179609AD9EFB}"/>
    <cellStyle name="Heading 2 2 2 8 2 3" xfId="26168" xr:uid="{5F80229F-F716-4570-A4DE-9F2849016F10}"/>
    <cellStyle name="Heading 2 2 2 8 3" xfId="15594" xr:uid="{25A79517-9A30-4363-AB58-0750A1684F49}"/>
    <cellStyle name="Heading 2 2 2 8 3 2" xfId="31413" xr:uid="{CE81D8F5-25B0-435A-A7F3-67B2C2179DF9}"/>
    <cellStyle name="Heading 2 2 2 8 4" xfId="26946" xr:uid="{5A1ADDB4-13BB-4FD7-8C92-E968FF088F1F}"/>
    <cellStyle name="Heading 2 2 2 9" xfId="9715" xr:uid="{EDC0123D-EDA7-41AC-9126-304739A85861}"/>
    <cellStyle name="Heading 2 2 2 9 2" xfId="18704" xr:uid="{29E7AF89-7C6C-4D18-8B89-5EEDD6ADFEDA}"/>
    <cellStyle name="Heading 2 2 2 9 2 2" xfId="29250" xr:uid="{C4D911FC-5503-42DA-8616-B17DF425ACAF}"/>
    <cellStyle name="Heading 2 2 2 9 3" xfId="26508" xr:uid="{A4906F90-186F-42C3-B6BE-22EC42D07C43}"/>
    <cellStyle name="Heading 2 2 3" xfId="250" xr:uid="{501FE169-EC03-458E-B54C-64F837FCE7B2}"/>
    <cellStyle name="Heading 2 2 3 10" xfId="13165" xr:uid="{C39CBB98-C0A6-4036-8A29-F85D578EA92A}"/>
    <cellStyle name="Heading 2 2 3 10 2" xfId="25683" xr:uid="{F379C71E-BD57-4858-8251-83FD3EA47478}"/>
    <cellStyle name="Heading 2 2 3 11" xfId="42467" xr:uid="{80DA54FA-56A6-46CC-A9DA-EA37BD629BEE}"/>
    <cellStyle name="Heading 2 2 3 2" xfId="388" xr:uid="{5B2A53B7-AD60-408C-BF2A-20C8AF7F77D8}"/>
    <cellStyle name="Heading 2 2 3 2 10" xfId="28652" xr:uid="{EE18EB1C-0357-4AE3-A467-D16208712A1E}"/>
    <cellStyle name="Heading 2 2 3 2 2" xfId="737" xr:uid="{6CE86E1C-08FF-4591-B24B-8B9DE56E4C67}"/>
    <cellStyle name="Heading 2 2 3 2 2 2" xfId="7149" xr:uid="{BCBEA0A5-4F5B-4F00-8FC0-A09B833AAC07}"/>
    <cellStyle name="Heading 2 2 3 2 2 2 2" xfId="13040" xr:uid="{B6EF8CEC-1254-4A5E-B0DC-B34FC17EAFC1}"/>
    <cellStyle name="Heading 2 2 3 2 2 2 2 2" xfId="22029" xr:uid="{4940AC22-A0F8-49DF-848F-8BB059EE1CFA}"/>
    <cellStyle name="Heading 2 2 3 2 2 2 2 2 2" xfId="26062" xr:uid="{ED9B8490-7FB0-4379-95A1-AB5329D26BCB}"/>
    <cellStyle name="Heading 2 2 3 2 2 2 2 3" xfId="29166" xr:uid="{91DDEE9E-7909-48F3-B173-D4F5087AE16B}"/>
    <cellStyle name="Heading 2 2 3 2 2 2 3" xfId="16138" xr:uid="{520EACE9-78E0-403B-9F78-35410B55F0FF}"/>
    <cellStyle name="Heading 2 2 3 2 2 2 3 2" xfId="38517" xr:uid="{1242CB53-79B9-48D1-8EE0-64408C834A66}"/>
    <cellStyle name="Heading 2 2 3 2 2 2 4" xfId="27447" xr:uid="{B6B71900-DB37-4FDA-A313-D490920799D0}"/>
    <cellStyle name="Heading 2 2 3 2 2 3" xfId="9742" xr:uid="{6E8A0D53-F1A0-4505-8FF9-17C314143F00}"/>
    <cellStyle name="Heading 2 2 3 2 2 3 2" xfId="18731" xr:uid="{DC59626F-9523-48F1-8E9E-E68DAC49DCEA}"/>
    <cellStyle name="Heading 2 2 3 2 2 3 2 2" xfId="31722" xr:uid="{FB4E05B9-06D8-473D-9E28-0DE6676F881E}"/>
    <cellStyle name="Heading 2 2 3 2 2 3 3" xfId="23072" xr:uid="{814F0E65-DE4B-472D-8A87-A14E6E6DBBDD}"/>
    <cellStyle name="Heading 2 2 3 2 2 4" xfId="3174" xr:uid="{1CA14DE6-E690-494B-B697-2D9AAF19BC0F}"/>
    <cellStyle name="Heading 2 2 3 2 2 4 2" xfId="28629" xr:uid="{58758627-43F2-444B-83FF-A92BAF727AD0}"/>
    <cellStyle name="Heading 2 2 3 2 2 5" xfId="13552" xr:uid="{55EFEEC5-D37E-4C81-A9F0-F41511E8D031}"/>
    <cellStyle name="Heading 2 2 3 2 2 5 2" xfId="26298" xr:uid="{006B5305-3F55-4031-B197-EBAD21937825}"/>
    <cellStyle name="Heading 2 2 3 2 2 6" xfId="38227" xr:uid="{72727DC9-BDBA-4A78-B5A2-A87AB9CDCD94}"/>
    <cellStyle name="Heading 2 2 3 2 3" xfId="1082" xr:uid="{B4438E64-4BC2-4A79-8686-D8F3081C72F1}"/>
    <cellStyle name="Heading 2 2 3 2 3 2" xfId="7173" xr:uid="{375C5EDA-52AC-42A9-A770-DF78B697E096}"/>
    <cellStyle name="Heading 2 2 3 2 3 2 2" xfId="13064" xr:uid="{9BD5EF9F-27C9-41BA-8243-35031F34AB3E}"/>
    <cellStyle name="Heading 2 2 3 2 3 2 2 2" xfId="22053" xr:uid="{A5E6D3CB-535A-4916-AB43-01D6A001178E}"/>
    <cellStyle name="Heading 2 2 3 2 3 2 2 2 2" xfId="26147" xr:uid="{A751B78F-59C1-4B8C-8AA4-49226691EFCF}"/>
    <cellStyle name="Heading 2 2 3 2 3 2 2 3" xfId="30360" xr:uid="{43386DB2-6E67-4423-A198-6ED9EBBAD32F}"/>
    <cellStyle name="Heading 2 2 3 2 3 2 3" xfId="16162" xr:uid="{C5893A12-1BA4-4D5F-9399-80716558B743}"/>
    <cellStyle name="Heading 2 2 3 2 3 2 3 2" xfId="31027" xr:uid="{852B9611-1B71-460B-A5C8-CC5CD2622BF0}"/>
    <cellStyle name="Heading 2 2 3 2 3 2 4" xfId="26342" xr:uid="{091F6947-A3F6-4A50-A613-1ADA6BF76F56}"/>
    <cellStyle name="Heading 2 2 3 2 3 3" xfId="12642" xr:uid="{2392DC0C-AA33-4BB6-9D66-85A33BD8CB43}"/>
    <cellStyle name="Heading 2 2 3 2 3 3 2" xfId="21631" xr:uid="{E3210B81-38DC-43DC-8170-717FC2EC18BA}"/>
    <cellStyle name="Heading 2 2 3 2 3 3 2 2" xfId="36041" xr:uid="{068F7FAA-318C-4A91-A9C1-3740B3B00ED4}"/>
    <cellStyle name="Heading 2 2 3 2 3 3 3" xfId="23646" xr:uid="{393C77C9-F41D-4780-A35F-F45C90C51E37}"/>
    <cellStyle name="Heading 2 2 3 2 3 4" xfId="3519" xr:uid="{66A4C2FC-AB86-4B09-B380-D704264628AE}"/>
    <cellStyle name="Heading 2 2 3 2 3 4 2" xfId="25337" xr:uid="{E5F063B8-2ABC-4431-A70A-060DB3C2954D}"/>
    <cellStyle name="Heading 2 2 3 2 3 5" xfId="13576" xr:uid="{0B35871C-0CBB-41AC-8CC4-010BFE6E4E09}"/>
    <cellStyle name="Heading 2 2 3 2 3 5 2" xfId="28717" xr:uid="{3449D2F2-0C72-4DD2-A5D2-1123FE2AC050}"/>
    <cellStyle name="Heading 2 2 3 2 3 6" xfId="32349" xr:uid="{9A413FF1-9CD4-441D-BD35-E421CE56238C}"/>
    <cellStyle name="Heading 2 2 3 2 4" xfId="1742" xr:uid="{38EDBEBF-1A1E-4C84-80CD-1EAECDD6A95A}"/>
    <cellStyle name="Heading 2 2 3 2 4 2" xfId="7199" xr:uid="{29D1DC2C-8A06-40C4-A126-6F705E60811F}"/>
    <cellStyle name="Heading 2 2 3 2 4 2 2" xfId="13090" xr:uid="{86745798-D45B-49E1-AF74-FBA136A3393C}"/>
    <cellStyle name="Heading 2 2 3 2 4 2 2 2" xfId="22079" xr:uid="{0AD69637-1735-4830-BCC5-DCA56D0A3A12}"/>
    <cellStyle name="Heading 2 2 3 2 4 2 2 2 2" xfId="29701" xr:uid="{F44BCE70-9241-4605-A895-01D31D9CCD5B}"/>
    <cellStyle name="Heading 2 2 3 2 4 2 2 3" xfId="36654" xr:uid="{9EEDA949-F02F-49D4-8D6A-19678CB6A45D}"/>
    <cellStyle name="Heading 2 2 3 2 4 2 3" xfId="16188" xr:uid="{7A907563-7C3F-4D6A-9EED-AAB4F6F72E21}"/>
    <cellStyle name="Heading 2 2 3 2 4 2 3 2" xfId="30925" xr:uid="{F9C3BF16-AD16-42B0-AB9A-FAB0BB4B6EB3}"/>
    <cellStyle name="Heading 2 2 3 2 4 2 4" xfId="25480" xr:uid="{0595F3AB-01CC-42D5-B01A-E5EABEA98974}"/>
    <cellStyle name="Heading 2 2 3 2 4 3" xfId="9724" xr:uid="{797B9F35-BF18-4759-BDED-5527803441CE}"/>
    <cellStyle name="Heading 2 2 3 2 4 3 2" xfId="18713" xr:uid="{87DA5D34-2385-4EE7-90AA-7D2661FAB6A1}"/>
    <cellStyle name="Heading 2 2 3 2 4 3 2 2" xfId="28253" xr:uid="{C377010D-49B4-4A47-87D8-51EF82476A10}"/>
    <cellStyle name="Heading 2 2 3 2 4 3 3" xfId="22932" xr:uid="{56AC4CF3-ADC1-49FD-B283-13A52B6BB28B}"/>
    <cellStyle name="Heading 2 2 3 2 4 4" xfId="4179" xr:uid="{34E01DD3-A396-4431-9FE6-248F3814401E}"/>
    <cellStyle name="Heading 2 2 3 2 4 4 2" xfId="35669" xr:uid="{AAEA1BED-E619-4855-9097-39988A736194}"/>
    <cellStyle name="Heading 2 2 3 2 4 5" xfId="13602" xr:uid="{C3C9DCED-88D8-4EBE-BE69-22C498BF568A}"/>
    <cellStyle name="Heading 2 2 3 2 4 5 2" xfId="34779" xr:uid="{FF109FC6-9339-4F30-BECB-6CB697178A4C}"/>
    <cellStyle name="Heading 2 2 3 2 4 6" xfId="36898" xr:uid="{74D361BF-BD6C-4656-B3D9-FA398340A9EB}"/>
    <cellStyle name="Heading 2 2 3 2 5" xfId="2045" xr:uid="{8C7F19AC-BC38-40D4-8744-422A1A36ECDA}"/>
    <cellStyle name="Heading 2 2 3 2 5 2" xfId="7217" xr:uid="{9265C63A-DD82-4255-B075-35A4BE524009}"/>
    <cellStyle name="Heading 2 2 3 2 5 2 2" xfId="13108" xr:uid="{9695CDE8-6113-4F6E-8643-3A08DA044D81}"/>
    <cellStyle name="Heading 2 2 3 2 5 2 2 2" xfId="22097" xr:uid="{307D06FC-EABF-4C35-B736-DFF61B162FD8}"/>
    <cellStyle name="Heading 2 2 3 2 5 2 2 2 2" xfId="39060" xr:uid="{1706D83F-9B82-4430-B8FF-5C32EC2A27A2}"/>
    <cellStyle name="Heading 2 2 3 2 5 2 2 3" xfId="25259" xr:uid="{79481B50-C19B-4FAE-9607-0F878DB3357A}"/>
    <cellStyle name="Heading 2 2 3 2 5 2 3" xfId="16206" xr:uid="{31DC54CF-15FC-4B6B-88F0-0170E83C72A1}"/>
    <cellStyle name="Heading 2 2 3 2 5 2 3 2" xfId="38653" xr:uid="{53A9A9C4-EA59-4F70-BB51-FB1EF53B848E}"/>
    <cellStyle name="Heading 2 2 3 2 5 2 4" xfId="37574" xr:uid="{042938C5-9D45-413B-89A7-0AF2D176434B}"/>
    <cellStyle name="Heading 2 2 3 2 5 3" xfId="12379" xr:uid="{893EEB50-D9BF-4D85-84C3-6F5696216547}"/>
    <cellStyle name="Heading 2 2 3 2 5 3 2" xfId="21368" xr:uid="{6617567E-ECCF-4799-AF26-9F44189E610A}"/>
    <cellStyle name="Heading 2 2 3 2 5 3 2 2" xfId="30092" xr:uid="{298AFAB0-98ED-4FDC-A83D-CBED9676B477}"/>
    <cellStyle name="Heading 2 2 3 2 5 3 3" xfId="43456" xr:uid="{2A5AD9C2-E8D1-4C25-AD2B-C37AD65CA968}"/>
    <cellStyle name="Heading 2 2 3 2 5 4" xfId="4482" xr:uid="{7479D9EC-AAF1-4692-9078-B84251339FDD}"/>
    <cellStyle name="Heading 2 2 3 2 5 4 2" xfId="29754" xr:uid="{DBBA5D96-1D1F-44D9-965E-A6BE59F95ADB}"/>
    <cellStyle name="Heading 2 2 3 2 5 5" xfId="13620" xr:uid="{296815E9-38B1-47A5-8039-1D1D83AF8273}"/>
    <cellStyle name="Heading 2 2 3 2 5 5 2" xfId="36006" xr:uid="{33A9C4CD-E44B-457B-84AE-F792ECC3DCE6}"/>
    <cellStyle name="Heading 2 2 3 2 5 6" xfId="42077" xr:uid="{5AA56B95-3BC4-440E-B6FB-18D5214B26C6}"/>
    <cellStyle name="Heading 2 2 3 2 6" xfId="6690" xr:uid="{CF5F4762-77AE-4B7C-A40C-F24C7E1F736B}"/>
    <cellStyle name="Heading 2 2 3 2 6 2" xfId="12830" xr:uid="{019C2604-A5D0-4F41-A5C6-20B70648AE15}"/>
    <cellStyle name="Heading 2 2 3 2 6 2 2" xfId="21819" xr:uid="{7EE95903-B9A7-4804-BBD3-8015FA88F58D}"/>
    <cellStyle name="Heading 2 2 3 2 6 2 2 2" xfId="25064" xr:uid="{F09E0D0D-72FC-4300-9EC9-A90EEF0CD89E}"/>
    <cellStyle name="Heading 2 2 3 2 6 2 3" xfId="34155" xr:uid="{5E8296A2-D0DE-47DD-BE37-B01BD8CD346A}"/>
    <cellStyle name="Heading 2 2 3 2 6 3" xfId="15679" xr:uid="{9EEA3310-CD17-4E86-BC6D-F3F36823D18C}"/>
    <cellStyle name="Heading 2 2 3 2 6 3 2" xfId="35862" xr:uid="{407C9DE2-7C60-4D39-AF97-594F12D29B88}"/>
    <cellStyle name="Heading 2 2 3 2 6 4" xfId="29297" xr:uid="{439E1AB4-AD2D-4719-B5DF-DC4E3E824727}"/>
    <cellStyle name="Heading 2 2 3 2 7" xfId="9808" xr:uid="{E68A52D9-EAA5-46E6-B0E8-7CA8F56AF35E}"/>
    <cellStyle name="Heading 2 2 3 2 7 2" xfId="18797" xr:uid="{E9338DDF-9727-4AD3-8B8C-CC88302758DE}"/>
    <cellStyle name="Heading 2 2 3 2 7 2 2" xfId="30767" xr:uid="{25676776-BCF6-45CD-9C18-AB509815BE15}"/>
    <cellStyle name="Heading 2 2 3 2 7 3" xfId="36158" xr:uid="{4195C6FE-2411-4D51-9D93-A2EE1B979A9B}"/>
    <cellStyle name="Heading 2 2 3 2 8" xfId="2394" xr:uid="{11EBED81-D6F2-49AA-BC02-D18FDE24EF4B}"/>
    <cellStyle name="Heading 2 2 3 2 8 2" xfId="40735" xr:uid="{87A6F321-D79B-474E-BB18-0D1DA1D9E0E7}"/>
    <cellStyle name="Heading 2 2 3 2 9" xfId="13303" xr:uid="{CB09E0B4-817A-4953-A6F1-F2A68163EC07}"/>
    <cellStyle name="Heading 2 2 3 2 9 2" xfId="25363" xr:uid="{EC68FA72-9AA2-4D37-B08D-10D617A1BCC8}"/>
    <cellStyle name="Heading 2 2 3 3" xfId="599" xr:uid="{5E4FFA91-C590-4C37-98AF-770EAE4A493B}"/>
    <cellStyle name="Heading 2 2 3 3 2" xfId="7136" xr:uid="{B14F109F-2B4D-48F7-AD26-CF1BE0AD5451}"/>
    <cellStyle name="Heading 2 2 3 3 2 2" xfId="13027" xr:uid="{3E041C73-DC46-4303-B219-3FBF95B14A48}"/>
    <cellStyle name="Heading 2 2 3 3 2 2 2" xfId="22016" xr:uid="{73EB98D8-F78D-4A1D-8F9C-7B005DECAD3F}"/>
    <cellStyle name="Heading 2 2 3 3 2 2 2 2" xfId="35341" xr:uid="{6E482F4A-6FEC-4EE9-822C-0F61404EC863}"/>
    <cellStyle name="Heading 2 2 3 3 2 2 3" xfId="39282" xr:uid="{6164849E-38DF-4857-B979-5A0866991C53}"/>
    <cellStyle name="Heading 2 2 3 3 2 3" xfId="16125" xr:uid="{EF1EF04F-F8A0-4945-B5EA-C648CC9293D1}"/>
    <cellStyle name="Heading 2 2 3 3 2 3 2" xfId="29729" xr:uid="{ADD411AA-EE45-4A65-871D-1CA1C34DB11F}"/>
    <cellStyle name="Heading 2 2 3 3 2 4" xfId="32817" xr:uid="{29E64CDA-FCB1-4435-81EC-1DF391AA9AA9}"/>
    <cellStyle name="Heading 2 2 3 3 3" xfId="12426" xr:uid="{D787B16F-FDA1-4163-AD14-3CBD4EEE5344}"/>
    <cellStyle name="Heading 2 2 3 3 3 2" xfId="21415" xr:uid="{6FD53568-8796-45F1-BC23-AE64D591BF8B}"/>
    <cellStyle name="Heading 2 2 3 3 3 2 2" xfId="23126" xr:uid="{A1C52254-0BAD-414A-B57D-D2A8E45AF8C2}"/>
    <cellStyle name="Heading 2 2 3 3 3 3" xfId="42692" xr:uid="{C0589AB3-DB2C-486E-8CCF-B090AD21A3E9}"/>
    <cellStyle name="Heading 2 2 3 3 4" xfId="3036" xr:uid="{AA60CC8E-31C0-4BE7-AE47-B7057DA92280}"/>
    <cellStyle name="Heading 2 2 3 3 4 2" xfId="42665" xr:uid="{7AEB484A-F83F-4CB3-AB04-205DDAA2E13E}"/>
    <cellStyle name="Heading 2 2 3 3 5" xfId="13539" xr:uid="{220D7268-44C3-4EC3-98EB-43FDE44854DA}"/>
    <cellStyle name="Heading 2 2 3 3 5 2" xfId="33954" xr:uid="{99892CA8-364D-4F07-A27B-BE383F0B154B}"/>
    <cellStyle name="Heading 2 2 3 3 6" xfId="39301" xr:uid="{71732C79-0F88-45EE-9EAA-111F2BB00ABB}"/>
    <cellStyle name="Heading 2 2 3 4" xfId="944" xr:uid="{92105F48-2818-448F-AB12-95490DCA6D4F}"/>
    <cellStyle name="Heading 2 2 3 4 2" xfId="7160" xr:uid="{6A113D2F-DE3F-4AF1-A0D7-1C7AD681237A}"/>
    <cellStyle name="Heading 2 2 3 4 2 2" xfId="13051" xr:uid="{CB6324E2-C75D-4752-9690-EB7025EE9C30}"/>
    <cellStyle name="Heading 2 2 3 4 2 2 2" xfId="22040" xr:uid="{4C3AF7D8-5917-43C4-B235-79D467AD73F5}"/>
    <cellStyle name="Heading 2 2 3 4 2 2 2 2" xfId="35526" xr:uid="{BB0F16FC-6AF8-41A5-B45F-007C9BE417F6}"/>
    <cellStyle name="Heading 2 2 3 4 2 2 3" xfId="27370" xr:uid="{3F0CAF88-8B98-441B-81DC-F78FEB93AA81}"/>
    <cellStyle name="Heading 2 2 3 4 2 3" xfId="16149" xr:uid="{C119E71D-C256-418C-92F1-7F2A35EE6570}"/>
    <cellStyle name="Heading 2 2 3 4 2 3 2" xfId="36624" xr:uid="{7D438778-9A9F-44EC-912C-1316A0B978E2}"/>
    <cellStyle name="Heading 2 2 3 4 2 4" xfId="34103" xr:uid="{36C3D782-124D-42CA-A0BF-2E9CEE0A8E13}"/>
    <cellStyle name="Heading 2 2 3 4 3" xfId="12693" xr:uid="{5A34F72D-7753-4D5F-92C1-AA099032A9AB}"/>
    <cellStyle name="Heading 2 2 3 4 3 2" xfId="21682" xr:uid="{B848196B-134A-4692-A8A5-AC235F4E505C}"/>
    <cellStyle name="Heading 2 2 3 4 3 2 2" xfId="39514" xr:uid="{36BF5994-2446-460F-BA1E-9558A6C6996F}"/>
    <cellStyle name="Heading 2 2 3 4 3 3" xfId="28430" xr:uid="{4C910E5F-F87F-4395-ADD9-C643D56C4D77}"/>
    <cellStyle name="Heading 2 2 3 4 4" xfId="3381" xr:uid="{C42B4C5E-7218-4BD5-AE06-5E54FB07E23F}"/>
    <cellStyle name="Heading 2 2 3 4 4 2" xfId="22466" xr:uid="{F61A0EDD-E77F-45F5-BD4B-3E7C4BE608EC}"/>
    <cellStyle name="Heading 2 2 3 4 5" xfId="13563" xr:uid="{899C21DC-7283-4752-BEFA-54DF0F7E0DA0}"/>
    <cellStyle name="Heading 2 2 3 4 5 2" xfId="41504" xr:uid="{E6CD123B-369F-4B24-ADC7-6B1134309F39}"/>
    <cellStyle name="Heading 2 2 3 4 6" xfId="30893" xr:uid="{980C58DE-7ADA-4953-9B6C-BCF6CA645CEC}"/>
    <cellStyle name="Heading 2 2 3 5" xfId="1608" xr:uid="{27822511-30FB-424B-871D-02A1B2F5767C}"/>
    <cellStyle name="Heading 2 2 3 5 2" xfId="7181" xr:uid="{CC795E94-895B-4D75-84BE-DE1EC28905BC}"/>
    <cellStyle name="Heading 2 2 3 5 2 2" xfId="13072" xr:uid="{32A468C4-AF56-43AC-BDCF-A7E13F314AB7}"/>
    <cellStyle name="Heading 2 2 3 5 2 2 2" xfId="22061" xr:uid="{C8A76416-963C-45DC-BB91-C5105A06C68B}"/>
    <cellStyle name="Heading 2 2 3 5 2 2 2 2" xfId="37454" xr:uid="{CC965656-736E-491C-A464-01482064EDF3}"/>
    <cellStyle name="Heading 2 2 3 5 2 2 3" xfId="35479" xr:uid="{84FE9A8C-BD1E-431F-BE27-D923D89EEF06}"/>
    <cellStyle name="Heading 2 2 3 5 2 3" xfId="16170" xr:uid="{90BA7E31-BB19-48B7-A6B0-1EBE6A006A2D}"/>
    <cellStyle name="Heading 2 2 3 5 2 3 2" xfId="30555" xr:uid="{3892C2EA-AC4A-4F88-9296-3F78CC9A2FA0}"/>
    <cellStyle name="Heading 2 2 3 5 2 4" xfId="30836" xr:uid="{EDAC04C5-C092-4104-9CEE-376921D524C5}"/>
    <cellStyle name="Heading 2 2 3 5 3" xfId="12550" xr:uid="{A087F040-033A-407E-8921-66651CCC88C9}"/>
    <cellStyle name="Heading 2 2 3 5 3 2" xfId="21539" xr:uid="{09C2260A-03D9-4098-BFD7-C4D73F4BACC6}"/>
    <cellStyle name="Heading 2 2 3 5 3 2 2" xfId="23032" xr:uid="{6AF266B2-7BCC-4BB5-9DD4-177945E2B6A3}"/>
    <cellStyle name="Heading 2 2 3 5 3 3" xfId="22374" xr:uid="{7F5420D4-850B-4CA1-89F8-045F39ED8229}"/>
    <cellStyle name="Heading 2 2 3 5 4" xfId="4045" xr:uid="{852272B2-8636-4022-ADF1-859951C6CAF4}"/>
    <cellStyle name="Heading 2 2 3 5 4 2" xfId="38508" xr:uid="{25E350B1-B41C-4789-9C8D-75DA7CC501FF}"/>
    <cellStyle name="Heading 2 2 3 5 5" xfId="13584" xr:uid="{E881DCBB-BD34-4F49-A4E4-5021C186C131}"/>
    <cellStyle name="Heading 2 2 3 5 5 2" xfId="40573" xr:uid="{ADE43946-4375-4E27-9FB1-2D04EEE086F8}"/>
    <cellStyle name="Heading 2 2 3 5 6" xfId="23561" xr:uid="{BEFCBC25-E344-4B1D-AA0E-0E016CF2365B}"/>
    <cellStyle name="Heading 2 2 3 6" xfId="1931" xr:uid="{C6969153-A9DB-464C-9C3B-B3F86CEBBC97}"/>
    <cellStyle name="Heading 2 2 3 6 2" xfId="7211" xr:uid="{514B73E3-18C6-4B5B-A353-9A4E898B7DA9}"/>
    <cellStyle name="Heading 2 2 3 6 2 2" xfId="13102" xr:uid="{15145BD7-AAB8-4A5E-B993-D81554CAB27A}"/>
    <cellStyle name="Heading 2 2 3 6 2 2 2" xfId="22091" xr:uid="{44300AEC-0CF5-47C8-8200-7D6FF164A98B}"/>
    <cellStyle name="Heading 2 2 3 6 2 2 2 2" xfId="28807" xr:uid="{7F4C61D4-9744-4818-A797-5C2014B42918}"/>
    <cellStyle name="Heading 2 2 3 6 2 2 3" xfId="30830" xr:uid="{B6C8CE6E-0435-4C1B-BE07-BBA4301A5335}"/>
    <cellStyle name="Heading 2 2 3 6 2 3" xfId="16200" xr:uid="{7E721130-8BDE-41F8-A4A3-D13CC04E6458}"/>
    <cellStyle name="Heading 2 2 3 6 2 3 2" xfId="28516" xr:uid="{C7DAED6D-E249-4A60-A5AC-331EB6A3EEA7}"/>
    <cellStyle name="Heading 2 2 3 6 2 4" xfId="43645" xr:uid="{2FC32378-FDFE-4E99-BE8D-12D055F4E207}"/>
    <cellStyle name="Heading 2 2 3 6 3" xfId="12808" xr:uid="{F2CBD7EC-5FC0-412B-80EE-480B13C746BC}"/>
    <cellStyle name="Heading 2 2 3 6 3 2" xfId="21797" xr:uid="{A427EA5B-0A09-414D-8130-B1E06CBF4FD7}"/>
    <cellStyle name="Heading 2 2 3 6 3 2 2" xfId="41472" xr:uid="{01884642-4C03-4A9E-A95C-FC455785E727}"/>
    <cellStyle name="Heading 2 2 3 6 3 3" xfId="29347" xr:uid="{EE2A0F58-74B9-4C56-BC54-DBC3BC02DB41}"/>
    <cellStyle name="Heading 2 2 3 6 4" xfId="4368" xr:uid="{36F05426-8BB2-47CD-95B8-5A0D6309E388}"/>
    <cellStyle name="Heading 2 2 3 6 4 2" xfId="33663" xr:uid="{3144C71E-B9D1-4783-AC4D-39A373480112}"/>
    <cellStyle name="Heading 2 2 3 6 5" xfId="13614" xr:uid="{04D5C4B8-17E4-467F-96F6-A12C91C9B5C6}"/>
    <cellStyle name="Heading 2 2 3 6 5 2" xfId="39093" xr:uid="{88993A12-FFC2-4D35-AF9C-04D3A52FB21A}"/>
    <cellStyle name="Heading 2 2 3 6 6" xfId="42315" xr:uid="{1B3FF43B-AB7D-4AFF-AD9A-9F3EF80D97E7}"/>
    <cellStyle name="Heading 2 2 3 7" xfId="6552" xr:uid="{5784BCF5-A2BE-411B-8A22-0AC4E3996C39}"/>
    <cellStyle name="Heading 2 2 3 7 2" xfId="12817" xr:uid="{E234AC4D-D44A-4977-8F4B-907FCC4C0495}"/>
    <cellStyle name="Heading 2 2 3 7 2 2" xfId="21806" xr:uid="{BD9A64AE-D185-45AC-AEA3-C5967706F24E}"/>
    <cellStyle name="Heading 2 2 3 7 2 2 2" xfId="40426" xr:uid="{DB1B6C87-5E88-4557-9123-E7FB9907651D}"/>
    <cellStyle name="Heading 2 2 3 7 2 3" xfId="28350" xr:uid="{94A0486E-043B-4D99-B7B7-C69AC40EF908}"/>
    <cellStyle name="Heading 2 2 3 7 3" xfId="15541" xr:uid="{A99B1A4E-C0E7-46E0-8B6B-C1127FA3726E}"/>
    <cellStyle name="Heading 2 2 3 7 3 2" xfId="29766" xr:uid="{82A3CE79-C612-4610-BEBA-65A203AACEA0}"/>
    <cellStyle name="Heading 2 2 3 7 4" xfId="23158" xr:uid="{09E552A7-05AE-48FF-BC3E-8A0128C806E6}"/>
    <cellStyle name="Heading 2 2 3 8" xfId="9797" xr:uid="{785BA368-F07B-48E0-858B-0B345A68391C}"/>
    <cellStyle name="Heading 2 2 3 8 2" xfId="18786" xr:uid="{4329057B-9368-49A1-8EF0-CBD03741FE37}"/>
    <cellStyle name="Heading 2 2 3 8 2 2" xfId="41383" xr:uid="{078C385F-CE4A-41F9-849A-21372B2D8D73}"/>
    <cellStyle name="Heading 2 2 3 8 3" xfId="34647" xr:uid="{A87C6F48-0BE3-4E46-A231-5449EF54B1B6}"/>
    <cellStyle name="Heading 2 2 3 9" xfId="2256" xr:uid="{2A3A9306-BC34-4F35-BDE5-52FBC5C81720}"/>
    <cellStyle name="Heading 2 2 3 9 2" xfId="36115" xr:uid="{86F2A306-0D9C-448A-9A25-401E31458FAD}"/>
    <cellStyle name="Heading 2 2 4" xfId="222" xr:uid="{7F506BAB-BCAA-4E2D-A7E6-CDE524D60C50}"/>
    <cellStyle name="Heading 2 2 4 10" xfId="25097" xr:uid="{9ACC0583-8671-4517-A05A-DEF238DB794F}"/>
    <cellStyle name="Heading 2 2 4 2" xfId="571" xr:uid="{F197200C-53E9-4A94-A320-93EF4CF62E20}"/>
    <cellStyle name="Heading 2 2 4 2 2" xfId="7135" xr:uid="{5CD0793B-ED51-4FAF-AA6D-AE46FD45B4F1}"/>
    <cellStyle name="Heading 2 2 4 2 2 2" xfId="13026" xr:uid="{5658920B-8057-4011-ADD6-A27D5804F657}"/>
    <cellStyle name="Heading 2 2 4 2 2 2 2" xfId="22015" xr:uid="{5A6FAC32-FF9D-4A0A-89CB-D6874AD3669F}"/>
    <cellStyle name="Heading 2 2 4 2 2 2 2 2" xfId="36413" xr:uid="{07B00B1E-5ED5-4437-871F-C09350106A27}"/>
    <cellStyle name="Heading 2 2 4 2 2 2 3" xfId="30077" xr:uid="{9C4CB27D-E9FF-4BFE-AA9A-4E7669D526E0}"/>
    <cellStyle name="Heading 2 2 4 2 2 3" xfId="16124" xr:uid="{1F9EDFF7-C220-4F03-9F90-FC3BB1942AE4}"/>
    <cellStyle name="Heading 2 2 4 2 2 3 2" xfId="42744" xr:uid="{9F8E1376-964E-4325-9520-3496012C0C5C}"/>
    <cellStyle name="Heading 2 2 4 2 2 4" xfId="24831" xr:uid="{9D4382D8-2DB9-4AFD-9152-60510EECB357}"/>
    <cellStyle name="Heading 2 2 4 2 3" xfId="12604" xr:uid="{C88EEAC5-5B6C-454D-9F4A-562A14D779C6}"/>
    <cellStyle name="Heading 2 2 4 2 3 2" xfId="21593" xr:uid="{09BBCB58-0B07-4C5D-B897-2B039AB79FE9}"/>
    <cellStyle name="Heading 2 2 4 2 3 2 2" xfId="35800" xr:uid="{28664BB4-EA8C-4740-806E-F62991409868}"/>
    <cellStyle name="Heading 2 2 4 2 3 3" xfId="23379" xr:uid="{443B1383-1759-4F46-898F-27039658B362}"/>
    <cellStyle name="Heading 2 2 4 2 4" xfId="3008" xr:uid="{99645FDE-1A2E-4C7F-A70C-44C6F93E987A}"/>
    <cellStyle name="Heading 2 2 4 2 4 2" xfId="43516" xr:uid="{7010F023-94CE-425E-8A51-3975106C96C7}"/>
    <cellStyle name="Heading 2 2 4 2 5" xfId="13538" xr:uid="{C6C693EA-53FB-4167-8FA5-1334BBA15F64}"/>
    <cellStyle name="Heading 2 2 4 2 5 2" xfId="25967" xr:uid="{8FE6CABF-DBE3-44F5-BA4F-AEBFD5B2DAC3}"/>
    <cellStyle name="Heading 2 2 4 2 6" xfId="24510" xr:uid="{B8AC7774-6D80-4E3F-A3E2-A7BB7F1875AA}"/>
    <cellStyle name="Heading 2 2 4 3" xfId="916" xr:uid="{982A4F45-DDAA-4189-9056-FACBBF3EEE57}"/>
    <cellStyle name="Heading 2 2 4 3 2" xfId="7159" xr:uid="{BFD98E4B-6DD4-485A-A5FA-9F6AA366070A}"/>
    <cellStyle name="Heading 2 2 4 3 2 2" xfId="13050" xr:uid="{F78EA5B7-D9C5-4F95-A06F-A47DE1D77C6E}"/>
    <cellStyle name="Heading 2 2 4 3 2 2 2" xfId="22039" xr:uid="{6846808A-B77B-4033-97E6-8F0695AB8399}"/>
    <cellStyle name="Heading 2 2 4 3 2 2 2 2" xfId="36598" xr:uid="{62851FF5-2E37-4E98-A73A-D38DFB3645E2}"/>
    <cellStyle name="Heading 2 2 4 3 2 2 3" xfId="37176" xr:uid="{5F4639FF-764C-4399-95DF-0767377FB62D}"/>
    <cellStyle name="Heading 2 2 4 3 2 3" xfId="16148" xr:uid="{8830BBFE-1ED7-4191-911B-8D638A276063}"/>
    <cellStyle name="Heading 2 2 4 3 2 3 2" xfId="27618" xr:uid="{F5160DC1-5B98-40B3-BC7D-C604800C16AE}"/>
    <cellStyle name="Heading 2 2 4 3 2 4" xfId="26116" xr:uid="{9F64A831-131B-4566-A580-FAD04E0F8C2C}"/>
    <cellStyle name="Heading 2 2 4 3 3" xfId="12418" xr:uid="{A8088A10-208A-4092-A504-67A2957BD054}"/>
    <cellStyle name="Heading 2 2 4 3 3 2" xfId="21407" xr:uid="{3DE5710B-DF81-430D-9651-4FACED0DA8F5}"/>
    <cellStyle name="Heading 2 2 4 3 3 2 2" xfId="38850" xr:uid="{3DBD7D84-E242-4D62-A3F2-F074DB0B9AFA}"/>
    <cellStyle name="Heading 2 2 4 3 3 3" xfId="30864" xr:uid="{E3C5FA47-3F2B-4BD9-99DC-B6C46D3A1AB7}"/>
    <cellStyle name="Heading 2 2 4 3 4" xfId="3353" xr:uid="{F6BBD0AA-6FC4-4CB3-85C8-4EC8AD68FE20}"/>
    <cellStyle name="Heading 2 2 4 3 4 2" xfId="29660" xr:uid="{C594C8D9-10D5-40AA-9AF9-48C759A58C6C}"/>
    <cellStyle name="Heading 2 2 4 3 5" xfId="13562" xr:uid="{E5A2C7FF-E062-4CA9-A763-FED7274656F9}"/>
    <cellStyle name="Heading 2 2 4 3 5 2" xfId="32095" xr:uid="{B435D328-A4F0-446D-A85F-23CCA3EFDC98}"/>
    <cellStyle name="Heading 2 2 4 3 6" xfId="37255" xr:uid="{16D533D8-E52B-4B2A-AE02-69C6118901E2}"/>
    <cellStyle name="Heading 2 2 4 4" xfId="546" xr:uid="{3C89CFB6-4039-4244-952A-00BB77EAE013}"/>
    <cellStyle name="Heading 2 2 4 4 2" xfId="7131" xr:uid="{242163A0-E782-477D-8456-FD06C3AE7B4A}"/>
    <cellStyle name="Heading 2 2 4 4 2 2" xfId="13022" xr:uid="{FC49AF3C-37B0-44F2-A479-B22F64236E7E}"/>
    <cellStyle name="Heading 2 2 4 4 2 2 2" xfId="22011" xr:uid="{61AA8363-37E8-4C51-B211-740C71C8A007}"/>
    <cellStyle name="Heading 2 2 4 4 2 2 2 2" xfId="41059" xr:uid="{7DDA743C-B189-4E98-B8E1-40102A98741A}"/>
    <cellStyle name="Heading 2 2 4 4 2 2 3" xfId="38170" xr:uid="{2F2AC763-1888-47B3-A124-BD6955BD12BF}"/>
    <cellStyle name="Heading 2 2 4 4 2 3" xfId="16120" xr:uid="{125A16FA-DFA9-4CCA-9184-594D2FF744A6}"/>
    <cellStyle name="Heading 2 2 4 4 2 3 2" xfId="29472" xr:uid="{ED9D2737-8486-4B50-9A7C-98C8DD629783}"/>
    <cellStyle name="Heading 2 2 4 4 2 4" xfId="36382" xr:uid="{162A57F3-6EAB-47E8-80C0-6B1AB4132B75}"/>
    <cellStyle name="Heading 2 2 4 4 3" xfId="9846" xr:uid="{8F92FE66-90EE-4635-AD6E-7156E5564508}"/>
    <cellStyle name="Heading 2 2 4 4 3 2" xfId="18835" xr:uid="{F158011C-4ABF-44F8-A738-B4AFE8305CDC}"/>
    <cellStyle name="Heading 2 2 4 4 3 2 2" xfId="36930" xr:uid="{D026AA05-9519-4B94-A404-01E03BDBCC2D}"/>
    <cellStyle name="Heading 2 2 4 4 3 3" xfId="40536" xr:uid="{77716F62-ADA5-475F-A96E-1CD04A436A28}"/>
    <cellStyle name="Heading 2 2 4 4 4" xfId="2983" xr:uid="{814660F2-B080-40E6-9F63-AF9A69A1BD0E}"/>
    <cellStyle name="Heading 2 2 4 4 4 2" xfId="32850" xr:uid="{1A63990A-E961-4030-95F0-5361CD84B31E}"/>
    <cellStyle name="Heading 2 2 4 4 5" xfId="13534" xr:uid="{2D9B0C33-EAEE-49DB-ACAE-C9D957BE2182}"/>
    <cellStyle name="Heading 2 2 4 4 5 2" xfId="32841" xr:uid="{9255505A-8530-4763-866C-CD80F24022FB}"/>
    <cellStyle name="Heading 2 2 4 4 6" xfId="42813" xr:uid="{290105B6-A92C-4125-9472-0092483CABF0}"/>
    <cellStyle name="Heading 2 2 4 5" xfId="1678" xr:uid="{87E653E2-29EB-4637-847C-728E71853A6C}"/>
    <cellStyle name="Heading 2 2 4 5 2" xfId="7197" xr:uid="{2594C5CE-B82D-4321-8FE3-35CD4A8FF4D8}"/>
    <cellStyle name="Heading 2 2 4 5 2 2" xfId="13088" xr:uid="{D019701E-6040-4FEE-BDDB-888C758B5A5E}"/>
    <cellStyle name="Heading 2 2 4 5 2 2 2" xfId="22077" xr:uid="{EF8195C9-2277-4483-B19B-1D0371CF70E6}"/>
    <cellStyle name="Heading 2 2 4 5 2 2 2 2" xfId="33285" xr:uid="{2CFC5898-47EC-4375-9145-23401F1DEF6F}"/>
    <cellStyle name="Heading 2 2 4 5 2 2 3" xfId="37417" xr:uid="{D972989A-177E-4017-B2C1-BD0C6BD3144E}"/>
    <cellStyle name="Heading 2 2 4 5 2 3" xfId="16186" xr:uid="{480C2429-E4CA-43BA-8AC8-1E1B0DDE2074}"/>
    <cellStyle name="Heading 2 2 4 5 2 3 2" xfId="26787" xr:uid="{0AD47958-F9F4-492D-BEED-923B96B82B2D}"/>
    <cellStyle name="Heading 2 2 4 5 2 4" xfId="28776" xr:uid="{BDD1ED45-D761-49C6-979F-E53B5679182F}"/>
    <cellStyle name="Heading 2 2 4 5 3" xfId="9819" xr:uid="{C9B32E5F-A8C8-4937-9D44-3B8454EC95CB}"/>
    <cellStyle name="Heading 2 2 4 5 3 2" xfId="18808" xr:uid="{862B9D27-E12D-4753-902F-AA76F318C8EA}"/>
    <cellStyle name="Heading 2 2 4 5 3 2 2" xfId="29561" xr:uid="{25F80459-EDC9-4F57-88D0-FC70ADBB8204}"/>
    <cellStyle name="Heading 2 2 4 5 3 3" xfId="41490" xr:uid="{91185CA3-A430-4BE4-A724-348299554207}"/>
    <cellStyle name="Heading 2 2 4 5 4" xfId="4115" xr:uid="{B2C37F51-64DA-4AA0-B1E8-086EAE03EE50}"/>
    <cellStyle name="Heading 2 2 4 5 4 2" xfId="36619" xr:uid="{80A4BA1B-A3F7-41F2-912A-59E1122E5535}"/>
    <cellStyle name="Heading 2 2 4 5 5" xfId="13600" xr:uid="{3F6BB493-B6FC-4A7B-AA62-C412A209E663}"/>
    <cellStyle name="Heading 2 2 4 5 5 2" xfId="30882" xr:uid="{0DB7062F-0253-4C4A-BE62-E30B5E43DA5E}"/>
    <cellStyle name="Heading 2 2 4 5 6" xfId="28614" xr:uid="{D679F3A9-E14F-45E4-8B3E-50374488841D}"/>
    <cellStyle name="Heading 2 2 4 6" xfId="6524" xr:uid="{A8446E22-18E1-4000-9C10-94F7FB586658}"/>
    <cellStyle name="Heading 2 2 4 6 2" xfId="12816" xr:uid="{697EAF9D-3005-4FC4-BAF7-401E402FC102}"/>
    <cellStyle name="Heading 2 2 4 6 2 2" xfId="21805" xr:uid="{4973A4A9-8272-460D-9537-7896ECC7B676}"/>
    <cellStyle name="Heading 2 2 4 6 2 2 2" xfId="31017" xr:uid="{96114E4B-56CF-45E3-B537-2859A0CDCBBD}"/>
    <cellStyle name="Heading 2 2 4 6 2 3" xfId="41203" xr:uid="{66F95574-37C2-4B62-BC6D-7AF448E04926}"/>
    <cellStyle name="Heading 2 2 4 6 3" xfId="15513" xr:uid="{90247E71-6B1E-4D15-8EE2-01E05026790B}"/>
    <cellStyle name="Heading 2 2 4 6 3 2" xfId="34285" xr:uid="{E93F2E1A-05B0-4AC4-A04C-17340EA51F55}"/>
    <cellStyle name="Heading 2 2 4 6 4" xfId="30259" xr:uid="{D5575A96-8E91-4867-9137-78B80BB4F861}"/>
    <cellStyle name="Heading 2 2 4 7" xfId="9495" xr:uid="{4AE865FF-CDC2-4E09-A0E7-CB76D5FB51A6}"/>
    <cellStyle name="Heading 2 2 4 7 2" xfId="18484" xr:uid="{0BE27F6C-7047-4E53-9FD3-62194FD987E0}"/>
    <cellStyle name="Heading 2 2 4 7 2 2" xfId="23242" xr:uid="{B371570D-0AFA-4064-B140-712E35F8C404}"/>
    <cellStyle name="Heading 2 2 4 7 3" xfId="43311" xr:uid="{4C0E10FB-DE9A-4351-BD22-A0D3D88DD2F4}"/>
    <cellStyle name="Heading 2 2 4 8" xfId="2228" xr:uid="{116F25FD-32A2-4353-B0B9-EF87563F251C}"/>
    <cellStyle name="Heading 2 2 4 8 2" xfId="38709" xr:uid="{51BBE11C-9EC0-4A6A-A4EC-92D001BD9992}"/>
    <cellStyle name="Heading 2 2 4 9" xfId="13137" xr:uid="{25750713-8989-49D1-A984-D11001F2A0D8}"/>
    <cellStyle name="Heading 2 2 4 9 2" xfId="28542" xr:uid="{4C2BCA19-0C55-4A18-8D18-FF43F90504CB}"/>
    <cellStyle name="Heading 2 2 5" xfId="205" xr:uid="{D8732E9A-446E-44AC-B5C0-07C8A269BADE}"/>
    <cellStyle name="Heading 2 2 5 2" xfId="6874" xr:uid="{078F9A68-2F64-470E-BAA4-2F94093DCF55}"/>
    <cellStyle name="Heading 2 2 5 2 2" xfId="12841" xr:uid="{9F0EAFA3-28D2-4A7B-AFBD-CC0721E8FC24}"/>
    <cellStyle name="Heading 2 2 5 2 2 2" xfId="21830" xr:uid="{227F220D-2C5B-4691-B34C-FE31C46DF80C}"/>
    <cellStyle name="Heading 2 2 5 2 2 2 2" xfId="35659" xr:uid="{B863036F-0E44-4F49-AF27-1BEF863F76D0}"/>
    <cellStyle name="Heading 2 2 5 2 2 3" xfId="23288" xr:uid="{20A48B93-E475-494B-9EA3-9C077ABFB21F}"/>
    <cellStyle name="Heading 2 2 5 2 3" xfId="15863" xr:uid="{FC84F9A5-D3B8-43EF-9516-2CEDF313456B}"/>
    <cellStyle name="Heading 2 2 5 2 3 2" xfId="22248" xr:uid="{E2938F7F-742D-4F67-A434-9FF02629919D}"/>
    <cellStyle name="Heading 2 2 5 2 4" xfId="31886" xr:uid="{15681F1B-DA8A-48FF-B277-1AFA7C4A1068}"/>
    <cellStyle name="Heading 2 2 5 3" xfId="9843" xr:uid="{C7B14804-7CF2-4180-8399-BF8A2B802E45}"/>
    <cellStyle name="Heading 2 2 5 3 2" xfId="18832" xr:uid="{C2CEB3F4-8682-4902-AD9C-2BB72DC83910}"/>
    <cellStyle name="Heading 2 2 5 3 2 2" xfId="31368" xr:uid="{7D487EB9-C07E-4DFB-8A83-1A0E7EE7FA03}"/>
    <cellStyle name="Heading 2 2 5 3 3" xfId="27468" xr:uid="{49900D55-D55A-4929-89C4-BB146AEE03C0}"/>
    <cellStyle name="Heading 2 2 5 4" xfId="2673" xr:uid="{028AFDE8-F89B-426E-9DC9-C485AD9CD304}"/>
    <cellStyle name="Heading 2 2 5 4 2" xfId="23414" xr:uid="{28D8ADE4-9210-4625-9E73-8C974A7E4AF3}"/>
    <cellStyle name="Heading 2 2 5 5" xfId="13487" xr:uid="{07D0D300-83FE-49CE-B321-FD9DCB953EF0}"/>
    <cellStyle name="Heading 2 2 5 5 2" xfId="40832" xr:uid="{B4179724-9E12-4154-BC8C-6FDFCFD912A6}"/>
    <cellStyle name="Heading 2 2 5 6" xfId="42587" xr:uid="{B2C59DF1-9A65-49AB-B92A-2C97FF41440D}"/>
    <cellStyle name="Heading 2 2 6" xfId="554" xr:uid="{AF5599E7-FC81-424C-ADD8-1B6D6DF98EB7}"/>
    <cellStyle name="Heading 2 2 6 2" xfId="7133" xr:uid="{B0A99C04-144E-4DD2-9ACB-5480202EF070}"/>
    <cellStyle name="Heading 2 2 6 2 2" xfId="13024" xr:uid="{90EC768B-C95C-433D-8DC4-27F0497496FF}"/>
    <cellStyle name="Heading 2 2 6 2 2 2" xfId="22013" xr:uid="{4A774205-CA11-4827-8EE1-9D9F007E3FA2}"/>
    <cellStyle name="Heading 2 2 6 2 2 2 2" xfId="37213" xr:uid="{6C15F4B7-14B8-408D-8A64-8C0D9E75B7DF}"/>
    <cellStyle name="Heading 2 2 6 2 2 3" xfId="33719" xr:uid="{4737BFB5-D702-4109-BBE7-DDD0F2A3CF86}"/>
    <cellStyle name="Heading 2 2 6 2 3" xfId="16122" xr:uid="{168DBE04-7006-4615-A807-1D94AB90B196}"/>
    <cellStyle name="Heading 2 2 6 2 3 2" xfId="25348" xr:uid="{0CA545BD-0D35-4358-BE81-2FA1D15D5E51}"/>
    <cellStyle name="Heading 2 2 6 2 4" xfId="22904" xr:uid="{A8B63346-4F49-47FC-946B-01C8D11970E5}"/>
    <cellStyle name="Heading 2 2 6 3" xfId="9713" xr:uid="{034AC415-77AD-44D9-9E87-08E808FF0D4F}"/>
    <cellStyle name="Heading 2 2 6 3 2" xfId="18702" xr:uid="{F85EFAB9-1DC3-4679-8343-9A4CA46EEF3D}"/>
    <cellStyle name="Heading 2 2 6 3 2 2" xfId="32827" xr:uid="{539056BB-462E-45B5-8356-206CF3B69E6B}"/>
    <cellStyle name="Heading 2 2 6 3 3" xfId="41646" xr:uid="{E6023C34-F258-4CF0-934C-A1EA78A70E4C}"/>
    <cellStyle name="Heading 2 2 6 4" xfId="2991" xr:uid="{981DD0A2-A2B8-43E9-A4F4-C8C7F8A23EED}"/>
    <cellStyle name="Heading 2 2 6 4 2" xfId="39526" xr:uid="{98A15EDD-6F32-4D66-8BBA-EFF980FE96A5}"/>
    <cellStyle name="Heading 2 2 6 5" xfId="13536" xr:uid="{9A68CE2D-6F98-4268-96DF-55314DD1EB84}"/>
    <cellStyle name="Heading 2 2 6 5 2" xfId="29264" xr:uid="{CB8690F4-1CDE-4355-9340-FBCD78005BC5}"/>
    <cellStyle name="Heading 2 2 6 6" xfId="25149" xr:uid="{0158EB73-DBBE-43AE-8B7C-E40A0B10588E}"/>
    <cellStyle name="Heading 2 2 7" xfId="899" xr:uid="{9DA91B48-F863-453D-AAA9-85F912EA6C6E}"/>
    <cellStyle name="Heading 2 2 7 2" xfId="7157" xr:uid="{D74D888D-ECCF-4ACC-8B59-8CE13877BFB9}"/>
    <cellStyle name="Heading 2 2 7 2 2" xfId="13048" xr:uid="{AD936221-593F-410B-9023-796C64CFE18F}"/>
    <cellStyle name="Heading 2 2 7 2 2 2" xfId="22037" xr:uid="{3575C8C2-8A75-4E21-8EC0-EB10A30370C7}"/>
    <cellStyle name="Heading 2 2 7 2 2 2 2" xfId="37369" xr:uid="{A8280369-4492-4307-8C5E-5200A681FB77}"/>
    <cellStyle name="Heading 2 2 7 2 2 3" xfId="41022" xr:uid="{1EABFC01-133A-49A7-8428-E3BA10176A19}"/>
    <cellStyle name="Heading 2 2 7 2 3" xfId="16146" xr:uid="{95C57749-8DFF-4FF7-9E4B-768C20D0686E}"/>
    <cellStyle name="Heading 2 2 7 2 3 2" xfId="28380" xr:uid="{186F42FE-06FD-4BA6-9502-9CA31EB738DD}"/>
    <cellStyle name="Heading 2 2 7 2 4" xfId="29413" xr:uid="{5549E259-BCD8-4D10-AFB5-8DD15B20AD1E}"/>
    <cellStyle name="Heading 2 2 7 3" xfId="12533" xr:uid="{FE19E247-3F66-4194-993A-04BA797C0CDC}"/>
    <cellStyle name="Heading 2 2 7 3 2" xfId="21522" xr:uid="{597A4825-1C03-4FAD-A0DC-1A6FD9BC6F20}"/>
    <cellStyle name="Heading 2 2 7 3 2 2" xfId="24810" xr:uid="{33E39813-8DB6-4712-BA33-3E0CEF45D5E8}"/>
    <cellStyle name="Heading 2 2 7 3 3" xfId="24982" xr:uid="{28D482A0-FEC9-4DD1-B4F7-8D235E5B23D2}"/>
    <cellStyle name="Heading 2 2 7 4" xfId="3336" xr:uid="{12748052-6F89-44A6-A779-B30FB6E3A2A9}"/>
    <cellStyle name="Heading 2 2 7 4 2" xfId="26335" xr:uid="{230C9EEE-29CE-4381-A310-7E326D06C727}"/>
    <cellStyle name="Heading 2 2 7 5" xfId="13560" xr:uid="{8ACAB096-F4C8-4C4D-B646-98DD86276F3D}"/>
    <cellStyle name="Heading 2 2 7 5 2" xfId="30793" xr:uid="{3D917C57-F9FD-4E7D-9560-913CD4798EA8}"/>
    <cellStyle name="Heading 2 2 7 6" xfId="36344" xr:uid="{7A519953-D798-443F-8D9D-AB079A73C74A}"/>
    <cellStyle name="Heading 2 2 8" xfId="183" xr:uid="{262FDEE1-29C6-45F6-88DC-B3C7ECCFDA82}"/>
    <cellStyle name="Heading 2 2 8 2" xfId="6871" xr:uid="{243CDD56-57EF-487C-824B-2865DE2D1C3A}"/>
    <cellStyle name="Heading 2 2 8 2 2" xfId="12838" xr:uid="{8913F2F5-47FE-412F-8C11-26CBB780AC53}"/>
    <cellStyle name="Heading 2 2 8 2 2 2" xfId="21827" xr:uid="{67B7B80B-7B7C-4EFA-AC38-38E5F4FBDF3F}"/>
    <cellStyle name="Heading 2 2 8 2 2 2 2" xfId="30736" xr:uid="{2BD85230-2DBA-4ED9-A812-B2E28D848EC3}"/>
    <cellStyle name="Heading 2 2 8 2 2 3" xfId="27713" xr:uid="{869D30F2-18D3-4E3C-9558-114A54E5B661}"/>
    <cellStyle name="Heading 2 2 8 2 3" xfId="15860" xr:uid="{EFB2C23B-B02E-4AA3-9E72-260006CB0B42}"/>
    <cellStyle name="Heading 2 2 8 2 3 2" xfId="41399" xr:uid="{227003C7-EE4B-4CE9-8326-52D8FCD845DB}"/>
    <cellStyle name="Heading 2 2 8 2 4" xfId="43539" xr:uid="{FED9F704-ED88-413E-801E-243410A1E894}"/>
    <cellStyle name="Heading 2 2 8 3" xfId="9851" xr:uid="{8BB287DF-31B4-402D-86B8-D1CE36AFBFE2}"/>
    <cellStyle name="Heading 2 2 8 3 2" xfId="18840" xr:uid="{3F4D5A2C-2F48-4BD4-B8D3-E7AF121D3C71}"/>
    <cellStyle name="Heading 2 2 8 3 2 2" xfId="23511" xr:uid="{58A88329-580F-4F50-B557-54C97593FAEB}"/>
    <cellStyle name="Heading 2 2 8 3 3" xfId="43907" xr:uid="{516D54C8-779D-467F-8A56-68FF373ED1CE}"/>
    <cellStyle name="Heading 2 2 8 4" xfId="2651" xr:uid="{9D250828-778D-4A9C-8682-E9E31A521320}"/>
    <cellStyle name="Heading 2 2 8 4 2" xfId="37928" xr:uid="{DF515911-E201-4F00-AE5E-D397742F7A82}"/>
    <cellStyle name="Heading 2 2 8 5" xfId="13484" xr:uid="{1FA69A9C-803C-47F8-838C-F3575B6990F6}"/>
    <cellStyle name="Heading 2 2 8 5 2" xfId="30024" xr:uid="{1B023CB2-8337-4535-8EBC-3A222A63070F}"/>
    <cellStyle name="Heading 2 2 8 6" xfId="29375" xr:uid="{F164389C-DE6C-4121-BFB7-3D3EEAECB58D}"/>
    <cellStyle name="Heading 2 2 9" xfId="1918" xr:uid="{0784AF24-8ABC-4CD3-BD94-1047AF0DEE48}"/>
    <cellStyle name="Heading 2 2 9 2" xfId="7209" xr:uid="{B562646B-5B8D-4C8D-BDA6-5F8C76F00D76}"/>
    <cellStyle name="Heading 2 2 9 2 2" xfId="13100" xr:uid="{CC4D1AA3-4597-42DB-A6B7-FAA8F9045C2F}"/>
    <cellStyle name="Heading 2 2 9 2 2 2" xfId="22089" xr:uid="{C0C4BADE-E58F-42AB-BC2E-6467FAFD2FD2}"/>
    <cellStyle name="Heading 2 2 9 2 2 2 2" xfId="32385" xr:uid="{FCA2D632-468A-423D-8502-CE6D8EDC5004}"/>
    <cellStyle name="Heading 2 2 9 2 2 3" xfId="34583" xr:uid="{030F3A67-5E00-4357-82A2-10F23413FFA9}"/>
    <cellStyle name="Heading 2 2 9 2 3" xfId="16198" xr:uid="{C419B99E-E089-4EFC-991B-8A7A6DC9A139}"/>
    <cellStyle name="Heading 2 2 9 2 3 2" xfId="31977" xr:uid="{ACE26C8B-E411-484D-81BF-D894CCC1E06A}"/>
    <cellStyle name="Heading 2 2 9 2 4" xfId="26248" xr:uid="{DD5F0887-4DC4-4D3D-9C3B-75E799EF3259}"/>
    <cellStyle name="Heading 2 2 9 3" xfId="12382" xr:uid="{26EEFA03-49EE-477E-9779-797E0BF0CAB4}"/>
    <cellStyle name="Heading 2 2 9 3 2" xfId="21371" xr:uid="{E1A69DF6-2536-48F5-AC3E-0637BE50C422}"/>
    <cellStyle name="Heading 2 2 9 3 2 2" xfId="40900" xr:uid="{2962FF6C-9F56-46B5-992A-96E4FF62FC30}"/>
    <cellStyle name="Heading 2 2 9 3 3" xfId="31803" xr:uid="{4D9CD917-3808-43A4-94E6-44810CFC8428}"/>
    <cellStyle name="Heading 2 2 9 4" xfId="4355" xr:uid="{237B2770-0F9F-47C0-9DD7-0265A697F06D}"/>
    <cellStyle name="Heading 2 2 9 4 2" xfId="27846" xr:uid="{F2000E9A-882C-433F-A970-DA1B1A51F819}"/>
    <cellStyle name="Heading 2 2 9 5" xfId="13612" xr:uid="{CBEBE6B5-56F6-4B5E-95A0-0ED383E596EA}"/>
    <cellStyle name="Heading 2 2 9 5 2" xfId="42940" xr:uid="{09BE76B0-EFD9-48ED-94E1-09F00935BC6D}"/>
    <cellStyle name="Heading 2 2 9 6" xfId="30252" xr:uid="{A4CAAB14-26F7-47A0-8257-B4BEE1ACA34B}"/>
    <cellStyle name="Heading 2 3" xfId="114" xr:uid="{22ED26A7-A664-4A73-BC33-E5CC6DF6F09D}"/>
    <cellStyle name="Heading 2 3 10" xfId="2274" xr:uid="{C17BE002-5CE2-475D-91F4-A4FDE63B2124}"/>
    <cellStyle name="Heading 2 3 10 2" xfId="27263" xr:uid="{7112BBA0-CC0D-48C7-9D13-787990FFCFEA}"/>
    <cellStyle name="Heading 2 3 11" xfId="13183" xr:uid="{8BE218BB-697C-4849-B1AE-F50DD738D9A4}"/>
    <cellStyle name="Heading 2 3 11 2" xfId="38252" xr:uid="{A5456BF9-2708-4DDB-81B4-4CBB562E3EF2}"/>
    <cellStyle name="Heading 2 3 12" xfId="28309" xr:uid="{EE220211-E54E-4D29-8613-F95F022BD6CF}"/>
    <cellStyle name="Heading 2 3 2" xfId="403" xr:uid="{EF7EC201-4F84-41FF-B85D-565D82042E9A}"/>
    <cellStyle name="Heading 2 3 2 10" xfId="33453" xr:uid="{79871532-0417-444B-BB41-A92E6FD16DC5}"/>
    <cellStyle name="Heading 2 3 2 2" xfId="752" xr:uid="{0D0D53F6-5E76-4FA6-95E2-F540337AB929}"/>
    <cellStyle name="Heading 2 3 2 2 2" xfId="7152" xr:uid="{4119A906-30ED-48AB-95CD-D02B9622D231}"/>
    <cellStyle name="Heading 2 3 2 2 2 2" xfId="13043" xr:uid="{25320A98-342C-49C4-9DA0-86CDAE804679}"/>
    <cellStyle name="Heading 2 3 2 2 2 2 2" xfId="22032" xr:uid="{F673CB5A-B776-47FF-8B41-E446123DB88C}"/>
    <cellStyle name="Heading 2 3 2 2 2 2 2 2" xfId="30406" xr:uid="{6D5B9A36-700A-4842-8316-7D94D4C6949C}"/>
    <cellStyle name="Heading 2 3 2 2 2 2 3" xfId="33856" xr:uid="{80041B11-A5C3-49AB-A40B-5B30E96320BA}"/>
    <cellStyle name="Heading 2 3 2 2 2 3" xfId="16141" xr:uid="{76F573D0-1D39-423D-84DC-9FE2BCDCF9AC}"/>
    <cellStyle name="Heading 2 3 2 2 2 3 2" xfId="43477" xr:uid="{58D0AC77-31F3-437C-8190-4725E7DA706C}"/>
    <cellStyle name="Heading 2 3 2 2 2 4" xfId="23113" xr:uid="{0ADFD81F-91C7-4DB6-84F1-2C5B5B2975B1}"/>
    <cellStyle name="Heading 2 3 2 2 3" xfId="11996" xr:uid="{B58F8971-6636-4A41-A96D-804BE5C30B27}"/>
    <cellStyle name="Heading 2 3 2 2 3 2" xfId="20985" xr:uid="{93DAB471-301D-4DB2-BC09-E0210CA6F950}"/>
    <cellStyle name="Heading 2 3 2 2 3 2 2" xfId="43602" xr:uid="{6561AC8F-4BC3-4EBF-BA9A-D6B2E75D8064}"/>
    <cellStyle name="Heading 2 3 2 2 3 3" xfId="40045" xr:uid="{BF2F8812-E1B2-43F6-BE3D-B543607E7855}"/>
    <cellStyle name="Heading 2 3 2 2 4" xfId="3189" xr:uid="{31C83C15-535B-42DE-B711-8B46B3FD28B1}"/>
    <cellStyle name="Heading 2 3 2 2 4 2" xfId="33419" xr:uid="{96FB0FDA-176F-47F2-8F1E-16831A742ADF}"/>
    <cellStyle name="Heading 2 3 2 2 5" xfId="13555" xr:uid="{B02D46AE-3C31-4214-B634-2679147BBE1E}"/>
    <cellStyle name="Heading 2 3 2 2 5 2" xfId="30638" xr:uid="{C627F39E-75C5-4CD9-9D28-7F551E0FE0F0}"/>
    <cellStyle name="Heading 2 3 2 2 6" xfId="24814" xr:uid="{7F7B0268-1AFA-4702-8BB1-C9CD273F3676}"/>
    <cellStyle name="Heading 2 3 2 3" xfId="1097" xr:uid="{46BFA5AA-0FE0-4C75-9F1E-511D9C4C3187}"/>
    <cellStyle name="Heading 2 3 2 3 2" xfId="7176" xr:uid="{7E07A203-461C-4B4F-9096-B69784665F0A}"/>
    <cellStyle name="Heading 2 3 2 3 2 2" xfId="13067" xr:uid="{E60F2699-CBFD-437C-99E9-B7E26806B697}"/>
    <cellStyle name="Heading 2 3 2 3 2 2 2" xfId="22056" xr:uid="{5B644047-DF18-4563-8A2A-1DF03884D66C}"/>
    <cellStyle name="Heading 2 3 2 3 2 2 2 2" xfId="30491" xr:uid="{5ABB0EC0-3642-46C2-A2AD-04FB02C964A2}"/>
    <cellStyle name="Heading 2 3 2 3 2 2 3" xfId="41169" xr:uid="{D93D6746-6968-4246-A6FC-00121305F3E3}"/>
    <cellStyle name="Heading 2 3 2 3 2 3" xfId="16165" xr:uid="{3FE922FE-4CA4-48C2-BBAB-EB85E5CAE9D7}"/>
    <cellStyle name="Heading 2 3 2 3 2 3 2" xfId="35833" xr:uid="{F7E1A31C-3828-4799-AE6B-8841C01B31EF}"/>
    <cellStyle name="Heading 2 3 2 3 2 4" xfId="30681" xr:uid="{40DE2727-3B00-4324-B823-D6D111AEC2BF}"/>
    <cellStyle name="Heading 2 3 2 3 3" xfId="12445" xr:uid="{D06C3DF3-8393-41A7-8FEF-69C9F021C260}"/>
    <cellStyle name="Heading 2 3 2 3 3 2" xfId="21434" xr:uid="{B4BB0027-4095-49C7-9BD8-BFF9AB40E2AF}"/>
    <cellStyle name="Heading 2 3 2 3 3 2 2" xfId="22408" xr:uid="{061207A4-1C50-4FBA-AC52-CA6FC5EB3034}"/>
    <cellStyle name="Heading 2 3 2 3 3 3" xfId="24057" xr:uid="{087A32D3-8366-4C49-852E-021AB7BA6417}"/>
    <cellStyle name="Heading 2 3 2 3 4" xfId="3534" xr:uid="{3D6C42D9-4BB9-49C5-A91A-092D7CDA6600}"/>
    <cellStyle name="Heading 2 3 2 3 4 2" xfId="28837" xr:uid="{D4B06FE0-1D1A-4DFB-AF76-6D7EEF1908A0}"/>
    <cellStyle name="Heading 2 3 2 3 5" xfId="13579" xr:uid="{59032C83-0CE6-47C0-81C3-DF2CCC8933E1}"/>
    <cellStyle name="Heading 2 3 2 3 5 2" xfId="33407" xr:uid="{E4BB440F-B7DB-4C60-BDC9-8D46DE983543}"/>
    <cellStyle name="Heading 2 3 2 3 6" xfId="34230" xr:uid="{93E4E9C3-6B04-4871-A298-3EE1C7F35B1A}"/>
    <cellStyle name="Heading 2 3 2 4" xfId="1757" xr:uid="{A1E60609-037A-4F68-B6BB-62827A3C7A40}"/>
    <cellStyle name="Heading 2 3 2 4 2" xfId="7202" xr:uid="{05CB0821-75E5-4EBE-A751-CEE67488577F}"/>
    <cellStyle name="Heading 2 3 2 4 2 2" xfId="13093" xr:uid="{AB7CEAFE-63E6-4508-B1F8-D0334A2F1B21}"/>
    <cellStyle name="Heading 2 3 2 4 2 2 2" xfId="22082" xr:uid="{258766F4-FB82-4BEC-8816-4C58C04665D8}"/>
    <cellStyle name="Heading 2 3 2 4 2 2 2 2" xfId="23267" xr:uid="{C617F4CC-7824-4457-B42A-3BD5ADCC445D}"/>
    <cellStyle name="Heading 2 3 2 4 2 2 3" xfId="24158" xr:uid="{4C49AE22-4166-4FA9-8669-47B293B34DDF}"/>
    <cellStyle name="Heading 2 3 2 4 2 3" xfId="16191" xr:uid="{D6840237-4B69-49E4-980C-6D963F4F3C56}"/>
    <cellStyle name="Heading 2 3 2 4 2 3 2" xfId="22166" xr:uid="{90F70956-D56B-4675-B528-9F2FFCB0E682}"/>
    <cellStyle name="Heading 2 3 2 4 2 4" xfId="29824" xr:uid="{6B297C03-43A7-4DD8-9EC1-7806DE1B2635}"/>
    <cellStyle name="Heading 2 3 2 4 3" xfId="9833" xr:uid="{538E63E1-415C-4B36-A485-22779D0FFC99}"/>
    <cellStyle name="Heading 2 3 2 4 3 2" xfId="18822" xr:uid="{CCD09591-D103-496B-A79C-309E4CAD21F4}"/>
    <cellStyle name="Heading 2 3 2 4 3 2 2" xfId="24513" xr:uid="{CB2D6D9C-8184-4DF1-97C6-94FC9BFD166D}"/>
    <cellStyle name="Heading 2 3 2 4 3 3" xfId="34681" xr:uid="{4FD5CAF5-734C-462D-AF7E-E8A27002F16B}"/>
    <cellStyle name="Heading 2 3 2 4 4" xfId="4194" xr:uid="{09A15110-3B68-4F34-8149-6DD7B3A61A33}"/>
    <cellStyle name="Heading 2 3 2 4 4 2" xfId="26812" xr:uid="{C0EF8E39-E66A-43D1-94A5-CBB08E44D5EC}"/>
    <cellStyle name="Heading 2 3 2 4 5" xfId="13605" xr:uid="{06BD62AA-E620-4CA0-8212-263009E74F88}"/>
    <cellStyle name="Heading 2 3 2 4 5 2" xfId="24432" xr:uid="{970B6368-0476-4073-84E6-AB25C2DF3CC3}"/>
    <cellStyle name="Heading 2 3 2 4 6" xfId="39272" xr:uid="{4943ED79-A1AC-4F45-81CC-9C0799DA09F1}"/>
    <cellStyle name="Heading 2 3 2 5" xfId="2060" xr:uid="{073F1034-7758-4738-96E9-1C4E7967FCE0}"/>
    <cellStyle name="Heading 2 3 2 5 2" xfId="7220" xr:uid="{0B0AD24F-B289-4B07-89E9-4E6C82BDAE60}"/>
    <cellStyle name="Heading 2 3 2 5 2 2" xfId="13111" xr:uid="{DA93FE1E-D603-44A6-9143-103D1F929BAC}"/>
    <cellStyle name="Heading 2 3 2 5 2 2 2" xfId="22100" xr:uid="{316F331E-EAE3-4777-BAC8-6D1BD144AFA2}"/>
    <cellStyle name="Heading 2 3 2 5 2 2 2 2" xfId="27810" xr:uid="{92C99B61-8B9F-4D01-90FF-FA3D227B549B}"/>
    <cellStyle name="Heading 2 3 2 5 2 2 3" xfId="29661" xr:uid="{7D776765-C808-4976-A763-FF46D9A23A9F}"/>
    <cellStyle name="Heading 2 3 2 5 2 3" xfId="16209" xr:uid="{E4B8820F-95F4-485F-B9B4-6A7FB5BCF8C5}"/>
    <cellStyle name="Heading 2 3 2 5 2 3 2" xfId="43883" xr:uid="{EB695DC8-AD59-4CAD-BD01-30757D934EC0}"/>
    <cellStyle name="Heading 2 3 2 5 2 4" xfId="23403" xr:uid="{75B70917-C9EE-4832-BCFB-04BBE6568236}"/>
    <cellStyle name="Heading 2 3 2 5 3" xfId="9842" xr:uid="{E48EE2C3-83F0-4AEB-BF85-D4218B8F2727}"/>
    <cellStyle name="Heading 2 3 2 5 3 2" xfId="18831" xr:uid="{DD5A236D-A5AB-4BDA-9528-780AFDFC9F5E}"/>
    <cellStyle name="Heading 2 3 2 5 3 2 2" xfId="39174" xr:uid="{4C653172-E412-4EFB-BDFF-F9B738EFAF23}"/>
    <cellStyle name="Heading 2 3 2 5 3 3" xfId="38888" xr:uid="{F5441EBD-4FCA-4A78-AE02-F6372584D0DC}"/>
    <cellStyle name="Heading 2 3 2 5 4" xfId="4497" xr:uid="{3FABD008-131F-4121-89DD-38FC31EB20F1}"/>
    <cellStyle name="Heading 2 3 2 5 4 2" xfId="33607" xr:uid="{4D0F397D-A460-4DC5-A3EA-DFA6379D43F6}"/>
    <cellStyle name="Heading 2 3 2 5 5" xfId="13623" xr:uid="{90DE2BBB-6C4C-4C7D-AED8-D5D5BD20DF51}"/>
    <cellStyle name="Heading 2 3 2 5 5 2" xfId="23430" xr:uid="{3976C805-20E1-4AE2-A542-68B34EC6EFF2}"/>
    <cellStyle name="Heading 2 3 2 5 6" xfId="22963" xr:uid="{8A5E8A00-E489-404D-8D4D-2E4B3588E141}"/>
    <cellStyle name="Heading 2 3 2 6" xfId="6705" xr:uid="{3C95FC24-D36E-4D0E-A39A-56A8C1AD6A9F}"/>
    <cellStyle name="Heading 2 3 2 6 2" xfId="12833" xr:uid="{35D9222B-9265-47C7-9012-DFD78AD94A2E}"/>
    <cellStyle name="Heading 2 3 2 6 2 2" xfId="21822" xr:uid="{3608E385-EFD3-45C0-AB0A-0CB64A74193E}"/>
    <cellStyle name="Heading 2 3 2 6 2 2 2" xfId="29473" xr:uid="{1F35686E-5A85-41DC-83FF-54AF44489E60}"/>
    <cellStyle name="Heading 2 3 2 6 2 3" xfId="39718" xr:uid="{E7CA35E4-B670-4702-9989-055D4B765C0C}"/>
    <cellStyle name="Heading 2 3 2 6 3" xfId="15694" xr:uid="{7F9AD418-E715-4C81-A840-9B9E9537F7D8}"/>
    <cellStyle name="Heading 2 3 2 6 3 2" xfId="35811" xr:uid="{80BBDE2E-246C-49E8-AC45-A5337733C10D}"/>
    <cellStyle name="Heading 2 3 2 6 4" xfId="24204" xr:uid="{1836F92C-F90C-4AC6-A13A-0ABC99873B7A}"/>
    <cellStyle name="Heading 2 3 2 7" xfId="9792" xr:uid="{DC37B684-D015-4CDD-9FCC-9E37CF666ED7}"/>
    <cellStyle name="Heading 2 3 2 7 2" xfId="18781" xr:uid="{191A97A1-6EF6-4A5A-9794-313E794C9BB6}"/>
    <cellStyle name="Heading 2 3 2 7 2 2" xfId="34200" xr:uid="{1843CF35-82AF-4232-AD0E-8626EBE088D8}"/>
    <cellStyle name="Heading 2 3 2 7 3" xfId="40478" xr:uid="{731E18C2-E5B7-46EC-9B00-BBBA33ABFF54}"/>
    <cellStyle name="Heading 2 3 2 8" xfId="2409" xr:uid="{2B0741AA-C296-4458-BD97-FAC4C65EF209}"/>
    <cellStyle name="Heading 2 3 2 8 2" xfId="43110" xr:uid="{63D27787-50B3-46ED-9E5B-4B06D29624F5}"/>
    <cellStyle name="Heading 2 3 2 9" xfId="13318" xr:uid="{66F1D08E-3FF8-4450-B5E3-977086EBB6D2}"/>
    <cellStyle name="Heading 2 3 2 9 2" xfId="28896" xr:uid="{4B6099DF-4CFD-4DFB-96E1-E8341A82B35C}"/>
    <cellStyle name="Heading 2 3 3" xfId="268" xr:uid="{0C45A110-2CB9-4390-A58A-09509435FB2F}"/>
    <cellStyle name="Heading 2 3 3 2" xfId="6919" xr:uid="{E1640EFD-3691-4369-A031-B4A619020CB5}"/>
    <cellStyle name="Heading 2 3 3 2 2" xfId="12878" xr:uid="{F8F3F416-E642-44F2-8ADB-A7F0833D0A47}"/>
    <cellStyle name="Heading 2 3 3 2 2 2" xfId="21867" xr:uid="{0215095F-D51D-4AD7-87DE-9D0F3936FC20}"/>
    <cellStyle name="Heading 2 3 3 2 2 2 2" xfId="28671" xr:uid="{D160442A-7C5C-435C-A608-7901559E3476}"/>
    <cellStyle name="Heading 2 3 3 2 2 3" xfId="22500" xr:uid="{7D1BCA0F-AD2C-4552-B9C1-237272719C21}"/>
    <cellStyle name="Heading 2 3 3 2 3" xfId="15908" xr:uid="{5EDB55FA-03B8-40BA-8A5F-1A81E1D467DB}"/>
    <cellStyle name="Heading 2 3 3 2 3 2" xfId="38355" xr:uid="{93A66EF2-64EF-4EAB-9A5D-6F8A3DB6A2C9}"/>
    <cellStyle name="Heading 2 3 3 2 4" xfId="26274" xr:uid="{128FDF93-6CEE-4633-90FB-7FB335A4625F}"/>
    <cellStyle name="Heading 2 3 3 3" xfId="9721" xr:uid="{5E36FE6E-A373-4D68-8FBA-E1086C461D07}"/>
    <cellStyle name="Heading 2 3 3 3 2" xfId="18710" xr:uid="{91F3A82E-B367-4D0C-88C9-C2D0B31F0F37}"/>
    <cellStyle name="Heading 2 3 3 3 2 2" xfId="39503" xr:uid="{D85AB102-C9B2-415C-9D18-6FD6AD5EE468}"/>
    <cellStyle name="Heading 2 3 3 3 3" xfId="31106" xr:uid="{A597989B-5544-4288-B164-0653DD3D63C3}"/>
    <cellStyle name="Heading 2 3 3 4" xfId="2736" xr:uid="{ABE15081-17CD-4438-AC3A-AA83D0E5B514}"/>
    <cellStyle name="Heading 2 3 3 4 2" xfId="26047" xr:uid="{665F7EA9-A279-4667-BB79-01E88F4EB195}"/>
    <cellStyle name="Heading 2 3 3 5" xfId="13496" xr:uid="{DC43BBA4-560B-4AB4-9BD5-13C584906D5F}"/>
    <cellStyle name="Heading 2 3 3 5 2" xfId="32686" xr:uid="{A044BA66-2A4D-4D0D-8C9A-7C83A73FA6BC}"/>
    <cellStyle name="Heading 2 3 3 6" xfId="38672" xr:uid="{AB710928-0D39-4F04-BEE5-9860B5D5E90D}"/>
    <cellStyle name="Heading 2 3 4" xfId="617" xr:uid="{359E6E56-D158-42C0-AD3A-BACB98004AB4}"/>
    <cellStyle name="Heading 2 3 4 2" xfId="7142" xr:uid="{DAF2E933-9BB1-42A0-A429-27D1AD4554D0}"/>
    <cellStyle name="Heading 2 3 4 2 2" xfId="13033" xr:uid="{0489E160-FA80-498B-8B20-7A1A58192E03}"/>
    <cellStyle name="Heading 2 3 4 2 2 2" xfId="22022" xr:uid="{F7A680C2-6C60-48D7-B53A-56026D22CC73}"/>
    <cellStyle name="Heading 2 3 4 2 2 2 2" xfId="43881" xr:uid="{EA886412-E7A5-4F96-82A7-6D8883DFCB21}"/>
    <cellStyle name="Heading 2 3 4 2 2 3" xfId="36232" xr:uid="{A8374154-B637-475B-9319-D99124D1DCF7}"/>
    <cellStyle name="Heading 2 3 4 2 3" xfId="16131" xr:uid="{AF516890-7CEE-4E6F-A376-C6E59E9B7B56}"/>
    <cellStyle name="Heading 2 3 4 2 3 2" xfId="22161" xr:uid="{44F12084-7C6A-428B-AD57-664EFD74E724}"/>
    <cellStyle name="Heading 2 3 4 2 4" xfId="43340" xr:uid="{6FB47742-44CC-4197-A82B-2FB8611E24B4}"/>
    <cellStyle name="Heading 2 3 4 3" xfId="9802" xr:uid="{4F9FA4C9-5EC4-4CE1-85EE-549B7027E510}"/>
    <cellStyle name="Heading 2 3 4 3 2" xfId="18791" xr:uid="{B6DA8D63-9210-4CAD-9CC8-44A2244F3DC9}"/>
    <cellStyle name="Heading 2 3 4 3 2 2" xfId="42497" xr:uid="{5BDF7B4B-8303-49FC-941F-8703665E0C75}"/>
    <cellStyle name="Heading 2 3 4 3 3" xfId="37787" xr:uid="{80D48710-8853-4CEE-AD17-4DEDB9691135}"/>
    <cellStyle name="Heading 2 3 4 4" xfId="3054" xr:uid="{090C0653-69B2-4302-99FC-9C3E04D13252}"/>
    <cellStyle name="Heading 2 3 4 4 2" xfId="36788" xr:uid="{F1867033-339F-4719-8120-7F3DC03A2ECC}"/>
    <cellStyle name="Heading 2 3 4 5" xfId="13545" xr:uid="{DFA035A1-EE3B-4D12-BD08-89C70F178830}"/>
    <cellStyle name="Heading 2 3 4 5 2" xfId="28267" xr:uid="{35CFC0E1-8333-4DBA-BB01-24C01F3028CE}"/>
    <cellStyle name="Heading 2 3 4 6" xfId="30232" xr:uid="{898BDAB2-AEB7-4E06-83F4-31C5E4663EF6}"/>
    <cellStyle name="Heading 2 3 5" xfId="962" xr:uid="{E39638AD-2360-4537-A4EA-BC2D215457DB}"/>
    <cellStyle name="Heading 2 3 5 2" xfId="7166" xr:uid="{EE21C7A2-BFF3-43E3-A2C1-FDCF9A9FD2A6}"/>
    <cellStyle name="Heading 2 3 5 2 2" xfId="13057" xr:uid="{75E6F747-D499-4B32-ABBC-FE7D756AC30A}"/>
    <cellStyle name="Heading 2 3 5 2 2 2" xfId="22046" xr:uid="{D09BE5B9-A904-4193-873F-FE59263C4700}"/>
    <cellStyle name="Heading 2 3 5 2 2 2 2" xfId="43899" xr:uid="{ACEEA09B-0B54-436B-B2B7-CAADA88C9352}"/>
    <cellStyle name="Heading 2 3 5 2 2 3" xfId="32890" xr:uid="{052514D8-A038-435C-ACF7-F0FA1A14CBD2}"/>
    <cellStyle name="Heading 2 3 5 2 3" xfId="16155" xr:uid="{65B2A86E-5C8D-4AEA-A5CF-C8CCA8008BED}"/>
    <cellStyle name="Heading 2 3 5 2 3 2" xfId="28605" xr:uid="{7799EFF2-DD9E-46D6-900A-E5F0AFF41616}"/>
    <cellStyle name="Heading 2 3 5 2 4" xfId="28416" xr:uid="{D5EFF599-C7A6-4EBD-AEF5-B30836E315AF}"/>
    <cellStyle name="Heading 2 3 5 3" xfId="9720" xr:uid="{7DC44145-BB94-4E19-8AD0-A505EC4F12D2}"/>
    <cellStyle name="Heading 2 3 5 3 2" xfId="18709" xr:uid="{C1F69438-C800-4987-940D-35A4753F0B96}"/>
    <cellStyle name="Heading 2 3 5 3 2 2" xfId="30297" xr:uid="{EE9929F9-8A3F-4794-A37A-1F4D43521154}"/>
    <cellStyle name="Heading 2 3 5 3 3" xfId="36200" xr:uid="{4CA563E7-62E0-44D9-A1FF-6686E5220996}"/>
    <cellStyle name="Heading 2 3 5 4" xfId="3399" xr:uid="{E2165BB6-82DB-4F7A-828A-4EFA233FF287}"/>
    <cellStyle name="Heading 2 3 5 4 2" xfId="34942" xr:uid="{C658479D-6A5E-4A8B-8F53-4723C8BEDD97}"/>
    <cellStyle name="Heading 2 3 5 5" xfId="13569" xr:uid="{C3B3334C-A597-4155-B1EA-CCA3C06F1F95}"/>
    <cellStyle name="Heading 2 3 5 5 2" xfId="29623" xr:uid="{1E9A6F99-9F9A-4F4F-9B70-4B8DF082A554}"/>
    <cellStyle name="Heading 2 3 5 6" xfId="34854" xr:uid="{279191EE-6888-4EE2-85F4-A842E11E8D21}"/>
    <cellStyle name="Heading 2 3 6" xfId="1626" xr:uid="{326D19FA-F268-440F-B930-0EDE6579BF81}"/>
    <cellStyle name="Heading 2 3 6 2" xfId="7187" xr:uid="{AAAC0D7A-9370-49E8-8814-CB898D99AB86}"/>
    <cellStyle name="Heading 2 3 6 2 2" xfId="13078" xr:uid="{107F27A2-797C-4991-8DF0-4E79D1B6809F}"/>
    <cellStyle name="Heading 2 3 6 2 2 2" xfId="22067" xr:uid="{053ECA75-BC27-445E-9275-5397146DD16C}"/>
    <cellStyle name="Heading 2 3 6 2 2 2 2" xfId="26374" xr:uid="{63C50419-9E6B-49B1-951C-52CDCC4C62BC}"/>
    <cellStyle name="Heading 2 3 6 2 2 3" xfId="29407" xr:uid="{D1F4CF85-36D1-46EB-ADDA-48FE89DC0EEA}"/>
    <cellStyle name="Heading 2 3 6 2 3" xfId="16176" xr:uid="{6E94F029-A10C-4ABA-98A3-01D52A20D1CA}"/>
    <cellStyle name="Heading 2 3 6 2 3 2" xfId="25099" xr:uid="{6525C743-1223-44E4-A152-2392749FA054}"/>
    <cellStyle name="Heading 2 3 6 2 4" xfId="25266" xr:uid="{D47C51F2-FE72-4F02-A2CA-77ACED516891}"/>
    <cellStyle name="Heading 2 3 6 3" xfId="9725" xr:uid="{3E189C28-B492-4D59-BB53-80ED7DDAF4A5}"/>
    <cellStyle name="Heading 2 3 6 3 2" xfId="18714" xr:uid="{89C25194-0B7C-4581-912B-48276416400B}"/>
    <cellStyle name="Heading 2 3 6 3 2 2" xfId="37260" xr:uid="{906BA462-C102-4642-BE42-51D5DFCD9EA7}"/>
    <cellStyle name="Heading 2 3 6 3 3" xfId="24275" xr:uid="{892A0069-6130-4C74-BA9A-E6FC972EDF9F}"/>
    <cellStyle name="Heading 2 3 6 4" xfId="4063" xr:uid="{81369302-80ED-496E-A66E-D8B704863FC6}"/>
    <cellStyle name="Heading 2 3 6 4 2" xfId="37635" xr:uid="{86CAEAC0-96FD-4636-85C4-4AFC6585D4B9}"/>
    <cellStyle name="Heading 2 3 6 5" xfId="13590" xr:uid="{70A62CF2-9CA0-4B63-8919-29923A7A2B20}"/>
    <cellStyle name="Heading 2 3 6 5 2" xfId="42465" xr:uid="{D87119C1-C63A-4AD0-9087-E34FF70CED4B}"/>
    <cellStyle name="Heading 2 3 6 6" xfId="23014" xr:uid="{E4CEFF0F-5D83-46F8-9425-39F3463BAB0D}"/>
    <cellStyle name="Heading 2 3 7" xfId="1650" xr:uid="{772ECD35-1906-4335-9C7B-5CB4EF475969}"/>
    <cellStyle name="Heading 2 3 7 2" xfId="7194" xr:uid="{E04BF608-F277-4CBE-B0C4-93F463BBB400}"/>
    <cellStyle name="Heading 2 3 7 2 2" xfId="13085" xr:uid="{9103DA6A-EF50-4ED8-9C63-9AFBC35F0512}"/>
    <cellStyle name="Heading 2 3 7 2 2 2" xfId="22074" xr:uid="{2F9BD496-93C7-4435-B258-5B066C6D3CC7}"/>
    <cellStyle name="Heading 2 3 7 2 2 2 2" xfId="28699" xr:uid="{F6BB1CF2-A170-40EE-B328-B50B6C797C16}"/>
    <cellStyle name="Heading 2 3 7 2 2 3" xfId="31854" xr:uid="{5E895FCD-549A-4A32-86A6-C3FA4CCCF0D3}"/>
    <cellStyle name="Heading 2 3 7 2 3" xfId="16183" xr:uid="{AA0BB539-D18A-4833-B7BD-C7B4CEA61B95}"/>
    <cellStyle name="Heading 2 3 7 2 3 2" xfId="43887" xr:uid="{A4AA16B1-7623-4B92-9413-BFAA258FF861}"/>
    <cellStyle name="Heading 2 3 7 2 4" xfId="24368" xr:uid="{2121150B-6AB3-40D4-8E4E-459D50E2C613}"/>
    <cellStyle name="Heading 2 3 7 3" xfId="12308" xr:uid="{F91A14C0-A577-4F92-95FB-33D2D0E32D74}"/>
    <cellStyle name="Heading 2 3 7 3 2" xfId="21297" xr:uid="{54CEE7FB-1304-462B-8910-639F8149D3B7}"/>
    <cellStyle name="Heading 2 3 7 3 2 2" xfId="40131" xr:uid="{0E9D779A-3FFE-49BB-B439-E5B6519521C9}"/>
    <cellStyle name="Heading 2 3 7 3 3" xfId="26859" xr:uid="{D3D9D936-BB1C-4061-A4BB-917D15C21E95}"/>
    <cellStyle name="Heading 2 3 7 4" xfId="4087" xr:uid="{2652A91D-6327-4E69-A575-C544FE644516}"/>
    <cellStyle name="Heading 2 3 7 4 2" xfId="38609" xr:uid="{EAAE0C30-68A8-4B94-82C2-45E39AB8C257}"/>
    <cellStyle name="Heading 2 3 7 5" xfId="13597" xr:uid="{EACD7C00-CC1E-4922-8F21-857D720C6964}"/>
    <cellStyle name="Heading 2 3 7 5 2" xfId="39949" xr:uid="{DB1B62D5-1997-4059-A400-1F31799DD977}"/>
    <cellStyle name="Heading 2 3 7 6" xfId="29252" xr:uid="{F97F560E-5401-4D41-8599-B6C8C68DFF10}"/>
    <cellStyle name="Heading 2 3 8" xfId="6570" xr:uid="{DBE057EC-8662-4ECF-8090-D16C5CF6EB9F}"/>
    <cellStyle name="Heading 2 3 8 2" xfId="12823" xr:uid="{29543D72-1FFD-4141-99F9-75852452DA81}"/>
    <cellStyle name="Heading 2 3 8 2 2" xfId="21812" xr:uid="{3978BC6C-595B-49ED-8F41-F7EE102CFDF2}"/>
    <cellStyle name="Heading 2 3 8 2 2 2" xfId="43573" xr:uid="{403D343B-AE58-4EC2-BE52-A13F86A76D44}"/>
    <cellStyle name="Heading 2 3 8 2 3" xfId="23925" xr:uid="{86C26E0E-6BC9-4DD4-B226-58C955CDE7B6}"/>
    <cellStyle name="Heading 2 3 8 3" xfId="15559" xr:uid="{365C103B-806B-4DFF-ACA2-CB1DDA169058}"/>
    <cellStyle name="Heading 2 3 8 3 2" xfId="35660" xr:uid="{27458D55-0072-4277-B020-2065162FC6F3}"/>
    <cellStyle name="Heading 2 3 8 4" xfId="35635" xr:uid="{EBA52B69-A133-4F93-950A-5155ACB5E4A1}"/>
    <cellStyle name="Heading 2 3 9" xfId="12232" xr:uid="{52A05780-9209-42BB-BFE4-B00754BE4745}"/>
    <cellStyle name="Heading 2 3 9 2" xfId="21221" xr:uid="{6BCFDA74-B0BD-4ABB-AE7A-746EF1F2C11D}"/>
    <cellStyle name="Heading 2 3 9 2 2" xfId="39267" xr:uid="{A6CDA8E3-734E-4439-9DFB-D95934F0257A}"/>
    <cellStyle name="Heading 2 3 9 3" xfId="24175" xr:uid="{63466391-52A2-4864-A3F9-8094A982D872}"/>
    <cellStyle name="Heading 2 4" xfId="115" xr:uid="{859CC04E-50D0-4F15-A979-39770BDB9109}"/>
    <cellStyle name="Heading 2 4 10" xfId="2275" xr:uid="{C1CBDF35-4715-4F29-91F4-3C18F0D124A8}"/>
    <cellStyle name="Heading 2 4 10 2" xfId="36269" xr:uid="{84D3B2BA-17B2-4DFF-86C0-51E7F0EF5109}"/>
    <cellStyle name="Heading 2 4 11" xfId="13184" xr:uid="{4B6ED5E1-DE2B-4EFF-BE97-0BE69CE8199A}"/>
    <cellStyle name="Heading 2 4 11 2" xfId="25815" xr:uid="{59754FEA-0707-41DB-A14B-B7F95121B90C}"/>
    <cellStyle name="Heading 2 4 12" xfId="37316" xr:uid="{964B139A-76FD-46FB-8763-4EF0A1B3836B}"/>
    <cellStyle name="Heading 2 4 13" xfId="47300" xr:uid="{921FAD25-BCE1-4959-A833-E5B765B0CE07}"/>
    <cellStyle name="Heading 2 4 2" xfId="404" xr:uid="{C7658256-A80F-4C7A-B014-288743845E4B}"/>
    <cellStyle name="Heading 2 4 2 10" xfId="42863" xr:uid="{DEAF6AFE-F3D1-41F8-939F-431B056BCA71}"/>
    <cellStyle name="Heading 2 4 2 2" xfId="753" xr:uid="{40ABB056-44BD-4D16-BC6E-CB5E909EC7AE}"/>
    <cellStyle name="Heading 2 4 2 2 2" xfId="7153" xr:uid="{CA2A7A0F-993B-4060-932F-E23044451B7F}"/>
    <cellStyle name="Heading 2 4 2 2 2 2" xfId="13044" xr:uid="{14D52E09-94BC-4781-979A-759BC7723701}"/>
    <cellStyle name="Heading 2 4 2 2 2 2 2" xfId="22033" xr:uid="{8A4A1964-9CDF-4738-8B97-930CF62AB40C}"/>
    <cellStyle name="Heading 2 4 2 2 2 2 2 2" xfId="39612" xr:uid="{308412D2-A95B-45DF-BDEF-EFC2F605DFEB}"/>
    <cellStyle name="Heading 2 4 2 2 2 2 3" xfId="43266" xr:uid="{427C79E0-0159-4A1F-88C1-10B4DB335AA0}"/>
    <cellStyle name="Heading 2 4 2 2 2 3" xfId="16142" xr:uid="{D5ECDA15-D2BB-487E-A621-190792F79BCB}"/>
    <cellStyle name="Heading 2 4 2 2 2 3 2" xfId="30424" xr:uid="{3799F688-A278-4E4A-9FA0-4D10CABE260F}"/>
    <cellStyle name="Heading 2 4 2 2 2 4" xfId="23873" xr:uid="{91458751-98EF-4D43-8748-8A94E2773DD0}"/>
    <cellStyle name="Heading 2 4 2 2 3" xfId="9441" xr:uid="{36DC7B64-D97B-48CD-B4DE-8BC1916A8CA8}"/>
    <cellStyle name="Heading 2 4 2 2 3 2" xfId="18430" xr:uid="{A4581B93-D6F3-449F-B3B3-1E70555E40A4}"/>
    <cellStyle name="Heading 2 4 2 2 3 2 2" xfId="37748" xr:uid="{74434844-367C-4531-88DD-4698FD8D415E}"/>
    <cellStyle name="Heading 2 4 2 2 3 3" xfId="30593" xr:uid="{11FAD9A7-EC92-452B-A3D5-831FC5962835}"/>
    <cellStyle name="Heading 2 4 2 2 4" xfId="3190" xr:uid="{36510A1A-EE7B-4770-AC88-262CA9AB1CB7}"/>
    <cellStyle name="Heading 2 4 2 2 4 2" xfId="42829" xr:uid="{CA44F5AD-4C22-480A-821B-B16DA0000347}"/>
    <cellStyle name="Heading 2 4 2 2 5" xfId="13556" xr:uid="{39A92795-D049-4D89-A069-A7D2BB1CD515}"/>
    <cellStyle name="Heading 2 4 2 2 5 2" xfId="39847" xr:uid="{9BAE7FB4-016D-4C2E-AA3B-2EA695516FE3}"/>
    <cellStyle name="Heading 2 4 2 2 6" xfId="32800" xr:uid="{09A9FB61-C1F1-4F96-8B10-ADA34C73C238}"/>
    <cellStyle name="Heading 2 4 2 3" xfId="1098" xr:uid="{994DDF01-746B-436B-8256-E194C0916689}"/>
    <cellStyle name="Heading 2 4 2 3 2" xfId="7177" xr:uid="{2B39FB70-39FA-4628-8E11-300712F9E65B}"/>
    <cellStyle name="Heading 2 4 2 3 2 2" xfId="13068" xr:uid="{42658663-55B9-419A-B271-9FF668371282}"/>
    <cellStyle name="Heading 2 4 2 3 2 2 2" xfId="22057" xr:uid="{F544EB3B-26F3-40BD-99A7-5F1312D33FF2}"/>
    <cellStyle name="Heading 2 4 2 3 2 2 2 2" xfId="39697" xr:uid="{DC86DEA8-BC53-4927-88DD-94972AF7E833}"/>
    <cellStyle name="Heading 2 4 2 3 2 2 3" xfId="28316" xr:uid="{88AE3A36-04A7-4217-BD81-E50FC78771F3}"/>
    <cellStyle name="Heading 2 4 2 3 2 3" xfId="16166" xr:uid="{5E3BB3EB-25D4-4921-89FF-296EC00B0886}"/>
    <cellStyle name="Heading 2 4 2 3 2 3 2" xfId="23985" xr:uid="{EEC80487-03BD-4DBC-B170-991456AA6161}"/>
    <cellStyle name="Heading 2 4 2 3 2 4" xfId="39891" xr:uid="{DA06478B-2C61-46CB-84C2-7F29A6F017B0}"/>
    <cellStyle name="Heading 2 4 2 3 3" xfId="9734" xr:uid="{3A6B758D-2043-4F1E-A088-5792E55784C6}"/>
    <cellStyle name="Heading 2 4 2 3 3 2" xfId="18723" xr:uid="{FC89B5F2-EB67-43D7-8685-9BFB415F1069}"/>
    <cellStyle name="Heading 2 4 2 3 3 2 2" xfId="42262" xr:uid="{7CE973D0-B359-459A-BA3B-FF2E60135684}"/>
    <cellStyle name="Heading 2 4 2 3 3 3" xfId="34402" xr:uid="{1B88AE2F-C899-4C88-A264-9B266AC85FFE}"/>
    <cellStyle name="Heading 2 4 2 3 4" xfId="3535" xr:uid="{917F0D18-4D1B-4190-AB94-753CFCC9F0AD}"/>
    <cellStyle name="Heading 2 4 2 3 4 2" xfId="37978" xr:uid="{F431ABD1-8E5C-4133-AF1B-D2B17779D110}"/>
    <cellStyle name="Heading 2 4 2 3 5" xfId="13580" xr:uid="{ED9F279F-64D2-4353-B17D-67B820CBC1A0}"/>
    <cellStyle name="Heading 2 4 2 3 5 2" xfId="42817" xr:uid="{C361F305-E4C0-443C-8951-DFB8270284EA}"/>
    <cellStyle name="Heading 2 4 2 3 6" xfId="43640" xr:uid="{1DA70C11-2756-4AF9-BCF8-D07E801F96C9}"/>
    <cellStyle name="Heading 2 4 2 4" xfId="1758" xr:uid="{641F1A96-6A93-47E4-B97A-146C9B5B3030}"/>
    <cellStyle name="Heading 2 4 2 4 2" xfId="7203" xr:uid="{4C2A7423-FF61-4A2E-8549-8B68FF7E7F68}"/>
    <cellStyle name="Heading 2 4 2 4 2 2" xfId="13094" xr:uid="{0AB8637B-0811-4BED-876F-F012C915B4E9}"/>
    <cellStyle name="Heading 2 4 2 4 2 2 2" xfId="22083" xr:uid="{A3F0283A-A4A8-49A7-948E-B815A865CAED}"/>
    <cellStyle name="Heading 2 4 2 4 2 2 2 2" xfId="24399" xr:uid="{0DCA207B-346E-47F1-AF39-345869B29377}"/>
    <cellStyle name="Heading 2 4 2 4 2 2 3" xfId="26336" xr:uid="{55D51A75-00D6-49BB-8DDB-404862BC4583}"/>
    <cellStyle name="Heading 2 4 2 4 2 3" xfId="16192" xr:uid="{BCEC15F1-5031-489F-8FA9-634030AE0279}"/>
    <cellStyle name="Heading 2 4 2 4 2 3 2" xfId="23990" xr:uid="{0CD355BE-1F7B-4039-B862-C421872C5DB4}"/>
    <cellStyle name="Heading 2 4 2 4 2 4" xfId="39029" xr:uid="{7A9DEFA6-BF6D-4F72-A7A8-C7F3ECD3F057}"/>
    <cellStyle name="Heading 2 4 2 4 3" xfId="12531" xr:uid="{08696C2B-F35F-4D92-B19B-CFD8B7221C26}"/>
    <cellStyle name="Heading 2 4 2 4 3 2" xfId="21520" xr:uid="{B4E212B5-CA64-4844-8CED-BFB5B2CB9621}"/>
    <cellStyle name="Heading 2 4 2 4 3 2 2" xfId="22880" xr:uid="{7F705CF4-7AAB-4AFD-A083-C0BF1F0BE5C3}"/>
    <cellStyle name="Heading 2 4 2 4 3 3" xfId="23089" xr:uid="{412CF6E7-1C8C-4ED4-8406-88A4E831D845}"/>
    <cellStyle name="Heading 2 4 2 4 4" xfId="4195" xr:uid="{1B4D76DE-E43C-4EFB-842B-B942BE834355}"/>
    <cellStyle name="Heading 2 4 2 4 4 2" xfId="35734" xr:uid="{DF6651E5-15A2-4736-9901-D60B446C03A3}"/>
    <cellStyle name="Heading 2 4 2 4 5" xfId="13606" xr:uid="{1876B71A-7CBA-45C3-9B6E-4206A2DB0A64}"/>
    <cellStyle name="Heading 2 4 2 4 5 2" xfId="32418" xr:uid="{4A57B379-765E-4A74-B51E-639BB30C0F59}"/>
    <cellStyle name="Heading 2 4 2 4 6" xfId="31466" xr:uid="{51AD0AAD-A987-400A-A91A-5F5F72B1DE66}"/>
    <cellStyle name="Heading 2 4 2 5" xfId="2061" xr:uid="{AC564F41-FFDF-4A20-BDCC-428A49C00EB3}"/>
    <cellStyle name="Heading 2 4 2 5 2" xfId="7221" xr:uid="{B77A8A7C-B927-45D6-A0BA-F58E0F12C14E}"/>
    <cellStyle name="Heading 2 4 2 5 2 2" xfId="13112" xr:uid="{CCEBABA0-67C0-4008-A59B-017333FC3DD3}"/>
    <cellStyle name="Heading 2 4 2 5 2 2 2" xfId="22101" xr:uid="{B2C85A96-BAFE-4813-9DA5-51EAE7BABBD4}"/>
    <cellStyle name="Heading 2 4 2 5 2 2 2 2" xfId="36816" xr:uid="{7FD264D7-1247-4413-A643-DB0E4F486CD4}"/>
    <cellStyle name="Heading 2 4 2 5 2 2 3" xfId="38808" xr:uid="{AC2B1EB1-08DF-4A4A-A2EF-DB22E0C9B345}"/>
    <cellStyle name="Heading 2 4 2 5 2 3" xfId="16210" xr:uid="{516CD7C0-1A85-4C64-AD06-C34EADB5D205}"/>
    <cellStyle name="Heading 2 4 2 5 2 3 2" xfId="30769" xr:uid="{747A90B8-D037-4FAE-817E-3FEABE503CB4}"/>
    <cellStyle name="Heading 2 4 2 5 2 4" xfId="24535" xr:uid="{EE690384-5638-4321-A719-AD247BB2CD09}"/>
    <cellStyle name="Heading 2 4 2 5 3" xfId="12645" xr:uid="{67BC3E16-F234-4CD1-BDB0-F45CC8BD48A3}"/>
    <cellStyle name="Heading 2 4 2 5 3 2" xfId="21634" xr:uid="{7FA40D3D-3507-40AD-B804-00A347495945}"/>
    <cellStyle name="Heading 2 4 2 5 3 2 2" xfId="23454" xr:uid="{AFAFBE37-6E07-48E4-A1CB-DA887AC190BE}"/>
    <cellStyle name="Heading 2 4 2 5 3 3" xfId="42173" xr:uid="{EFB3DBC2-6632-4E1F-B435-3D558E63C517}"/>
    <cellStyle name="Heading 2 4 2 5 4" xfId="4498" xr:uid="{75735A32-1FBA-4CD4-80B4-3FB1EDF1E354}"/>
    <cellStyle name="Heading 2 4 2 5 4 2" xfId="43017" xr:uid="{C2A46D5F-1AA1-4A87-A1D8-895891225098}"/>
    <cellStyle name="Heading 2 4 2 5 5" xfId="13624" xr:uid="{43DEEAAF-7E78-4AE1-B413-FEE3AE91EF7C}"/>
    <cellStyle name="Heading 2 4 2 5 5 2" xfId="24562" xr:uid="{70AB5973-A5AD-483A-A6DB-F74DC7382305}"/>
    <cellStyle name="Heading 2 4 2 5 6" xfId="23743" xr:uid="{64C293D4-D87C-43DF-AA3F-209B41834BE9}"/>
    <cellStyle name="Heading 2 4 2 6" xfId="6706" xr:uid="{EAA77FAB-8ADF-4F0D-B961-A6483E52102B}"/>
    <cellStyle name="Heading 2 4 2 6 2" xfId="12834" xr:uid="{41533AA9-BD1D-45BB-BA0B-93EB40A09A66}"/>
    <cellStyle name="Heading 2 4 2 6 2 2" xfId="21823" xr:uid="{723D90E7-364F-47E2-B8FD-FADE54176421}"/>
    <cellStyle name="Heading 2 4 2 6 2 2 2" xfId="38613" xr:uid="{35249A56-19B1-4562-851E-1B26E96FBBE5}"/>
    <cellStyle name="Heading 2 4 2 6 2 3" xfId="31912" xr:uid="{82CC96B2-CA03-4107-B92C-9794A3661F18}"/>
    <cellStyle name="Heading 2 4 2 6 3" xfId="15695" xr:uid="{AF7D6E6A-67D1-42AF-A493-F4C053E0CCDF}"/>
    <cellStyle name="Heading 2 4 2 6 3 2" xfId="23936" xr:uid="{B9CC2738-D79A-481A-8CF1-F9F6B151C5F2}"/>
    <cellStyle name="Heading 2 4 2 6 4" xfId="32190" xr:uid="{B50258B1-0346-4EAF-9971-E2168D6173D1}"/>
    <cellStyle name="Heading 2 4 2 7" xfId="12521" xr:uid="{E3299983-9CDF-4F2E-BEA0-C8740DE7313D}"/>
    <cellStyle name="Heading 2 4 2 7 2" xfId="21510" xr:uid="{C8E5E6A5-9551-4A4F-9EA0-19AB06C695C7}"/>
    <cellStyle name="Heading 2 4 2 7 2 2" xfId="43183" xr:uid="{C480485F-6441-443C-913A-5F197D4B7D9E}"/>
    <cellStyle name="Heading 2 4 2 7 3" xfId="43357" xr:uid="{89A7E2A2-EC16-43BA-A95D-C875C40A8F6A}"/>
    <cellStyle name="Heading 2 4 2 8" xfId="2410" xr:uid="{A5928126-B4D1-44E7-AAAA-18F53FA37EC0}"/>
    <cellStyle name="Heading 2 4 2 8 2" xfId="30057" xr:uid="{ECC11634-E760-4D8A-99F6-D78EC38BAAE2}"/>
    <cellStyle name="Heading 2 4 2 9" xfId="13319" xr:uid="{1DF627E2-4290-4FD8-9E4E-4E7B0E0B15F5}"/>
    <cellStyle name="Heading 2 4 2 9 2" xfId="38037" xr:uid="{1E2FD574-C9B5-4E14-A182-BBB335A1D9C0}"/>
    <cellStyle name="Heading 2 4 3" xfId="269" xr:uid="{5797BE91-F595-4ED6-B710-DDE7D8DD8874}"/>
    <cellStyle name="Heading 2 4 3 2" xfId="6920" xr:uid="{E862AB1A-4E4D-48BA-A30F-705851B33AA5}"/>
    <cellStyle name="Heading 2 4 3 2 2" xfId="12879" xr:uid="{EC97B19B-D375-4966-B2E4-FEA3F64CF0BC}"/>
    <cellStyle name="Heading 2 4 3 2 2 2" xfId="21868" xr:uid="{C7CB7B13-E099-441C-80CA-AA19F81D63F0}"/>
    <cellStyle name="Heading 2 4 3 2 2 2 2" xfId="37719" xr:uid="{979BC434-2A7B-4CEA-8295-41A90D46599F}"/>
    <cellStyle name="Heading 2 4 3 2 2 3" xfId="23329" xr:uid="{C65039FF-E25B-4BAC-A38E-0BD307CAB72A}"/>
    <cellStyle name="Heading 2 4 3 2 3" xfId="15909" xr:uid="{DAB3350E-01CC-4E37-94B0-763D16AC3468}"/>
    <cellStyle name="Heading 2 4 3 2 3 2" xfId="25918" xr:uid="{93F5872C-6867-453E-81C6-13A948E1BC95}"/>
    <cellStyle name="Heading 2 4 3 2 4" xfId="34261" xr:uid="{DA057F8B-7067-4A4A-969F-E8E9E8F58B67}"/>
    <cellStyle name="Heading 2 4 3 3" xfId="12049" xr:uid="{6ABF4BCD-4994-4E34-AC76-92BE6C5ED09F}"/>
    <cellStyle name="Heading 2 4 3 3 2" xfId="21038" xr:uid="{FC55DADE-2117-41B6-8963-F6667E8B6325}"/>
    <cellStyle name="Heading 2 4 3 3 2 2" xfId="38714" xr:uid="{BDB771B1-D38F-4205-9668-75FE9192CFC2}"/>
    <cellStyle name="Heading 2 4 3 3 3" xfId="42715" xr:uid="{B3A52FDA-95FB-4C8F-8237-0AA3396B489E}"/>
    <cellStyle name="Heading 2 4 3 4" xfId="2737" xr:uid="{6E0400F2-648B-495C-810D-91745FFFE23F}"/>
    <cellStyle name="Heading 2 4 3 4 2" xfId="34034" xr:uid="{43811EA2-2EC7-4EF2-879D-0D31502CB1C9}"/>
    <cellStyle name="Heading 2 4 3 5" xfId="13497" xr:uid="{8A1E793F-7103-4FD2-B9A2-D89987D60E18}"/>
    <cellStyle name="Heading 2 4 3 5 2" xfId="42096" xr:uid="{3C4A8C68-19FB-4B05-B200-8F161C22CD83}"/>
    <cellStyle name="Heading 2 4 3 6" xfId="25312" xr:uid="{7F79BB43-8C75-43D3-8F99-212DE3F5ECDE}"/>
    <cellStyle name="Heading 2 4 4" xfId="618" xr:uid="{FD623928-AAFE-432B-9E56-AFF73DC8E189}"/>
    <cellStyle name="Heading 2 4 4 2" xfId="7143" xr:uid="{85699C59-00A1-44CB-A416-8638C9116BCB}"/>
    <cellStyle name="Heading 2 4 4 2 2" xfId="13034" xr:uid="{03321C0E-C0E1-43F4-865E-92164B585941}"/>
    <cellStyle name="Heading 2 4 4 2 2 2" xfId="22023" xr:uid="{1FDF3B01-43D8-4E2F-9852-912DF85B0999}"/>
    <cellStyle name="Heading 2 4 4 2 2 2 2" xfId="30768" xr:uid="{2C6ECBA9-F8F0-420B-823B-670161EC8679}"/>
    <cellStyle name="Heading 2 4 4 2 2 3" xfId="35160" xr:uid="{D475518E-C86E-4401-BEA3-6BFAA9C1AD89}"/>
    <cellStyle name="Heading 2 4 4 2 3" xfId="16132" xr:uid="{2F1C57DC-F585-49A6-B87A-6512F0B1F7C9}"/>
    <cellStyle name="Heading 2 4 4 2 3 2" xfId="23075" xr:uid="{6AC44D32-718E-40E2-BC1E-38B295D0BDFC}"/>
    <cellStyle name="Heading 2 4 4 2 4" xfId="30287" xr:uid="{89FB888B-A15B-4E50-A220-BDAC03F667F3}"/>
    <cellStyle name="Heading 2 4 4 3" xfId="12575" xr:uid="{271B2509-7307-4D2F-BC80-AA6FFC9F357F}"/>
    <cellStyle name="Heading 2 4 4 3 2" xfId="21564" xr:uid="{CFD27069-0BAE-494D-AFA6-D5EEE2AB1578}"/>
    <cellStyle name="Heading 2 4 4 3 2 2" xfId="38600" xr:uid="{A3F409AD-1069-4DBD-9117-04DFE0CAD5CB}"/>
    <cellStyle name="Heading 2 4 4 3 3" xfId="41741" xr:uid="{9B1A5324-9D1D-4055-B95D-DA17167B94AA}"/>
    <cellStyle name="Heading 2 4 4 4" xfId="3055" xr:uid="{DE147E0D-3346-48E9-B1E1-1B8B4C81120C}"/>
    <cellStyle name="Heading 2 4 4 4 2" xfId="24027" xr:uid="{A06D0890-BD63-4A35-9F97-440BE0240B46}"/>
    <cellStyle name="Heading 2 4 4 5" xfId="13546" xr:uid="{A9356A85-F625-40B1-A196-D8702451EE5D}"/>
    <cellStyle name="Heading 2 4 4 5 2" xfId="37274" xr:uid="{E1C003BC-E22F-40D1-B35D-D2BEEA2C1E86}"/>
    <cellStyle name="Heading 2 4 4 6" xfId="39438" xr:uid="{145B3BB1-C600-42E9-9164-4090872A1439}"/>
    <cellStyle name="Heading 2 4 5" xfId="963" xr:uid="{C02BC81B-2AB9-4C00-87D9-D48F802C7A2F}"/>
    <cellStyle name="Heading 2 4 5 2" xfId="7167" xr:uid="{453BCAA9-E3BD-4A2E-A044-90C18CDB4E2A}"/>
    <cellStyle name="Heading 2 4 5 2 2" xfId="13058" xr:uid="{4991C592-C145-44E0-82D3-8140C45FBCCC}"/>
    <cellStyle name="Heading 2 4 5 2 2 2" xfId="22047" xr:uid="{FE0D6636-3F4F-439C-B931-06BCA96FAEE9}"/>
    <cellStyle name="Heading 2 4 5 2 2 2 2" xfId="30779" xr:uid="{4F64DE26-8B78-4AE3-9B4B-47C6F58B894F}"/>
    <cellStyle name="Heading 2 4 5 2 2 3" xfId="42300" xr:uid="{2863A9C3-FB88-418A-9C0C-41EE9590EA50}"/>
    <cellStyle name="Heading 2 4 5 2 3" xfId="16156" xr:uid="{DB6B16A6-5990-4E9C-A26C-D1D68B645189}"/>
    <cellStyle name="Heading 2 4 5 2 3 2" xfId="37636" xr:uid="{60D0241C-467D-4EE6-B3DD-D99C86894D90}"/>
    <cellStyle name="Heading 2 4 5 2 4" xfId="37423" xr:uid="{30C12022-1345-41CD-802C-9FF6100C6ACF}"/>
    <cellStyle name="Heading 2 4 5 3" xfId="12248" xr:uid="{22386C06-BEB7-4720-A109-843A1D241219}"/>
    <cellStyle name="Heading 2 4 5 3 2" xfId="21237" xr:uid="{0FFEC8CC-9CC8-45DB-870E-65262EC07F2E}"/>
    <cellStyle name="Heading 2 4 5 3 2 2" xfId="33841" xr:uid="{9677B41C-592F-448E-A5D4-A80ED0C3DFA1}"/>
    <cellStyle name="Heading 2 4 5 3 3" xfId="34197" xr:uid="{E081719B-0485-44B5-8DAD-578469327737}"/>
    <cellStyle name="Heading 2 4 5 4" xfId="3400" xr:uid="{FD48DE6A-604B-4049-AC04-F721C36257E3}"/>
    <cellStyle name="Heading 2 4 5 4 2" xfId="22620" xr:uid="{CEA251ED-F92B-41C1-BEC7-C3784C41A84A}"/>
    <cellStyle name="Heading 2 4 5 5" xfId="13570" xr:uid="{34C76D93-C785-4638-AAE2-FD9D2C3B9A6D}"/>
    <cellStyle name="Heading 2 4 5 5 2" xfId="38768" xr:uid="{DD840B64-EAB3-4650-9AB1-95F20C590C3B}"/>
    <cellStyle name="Heading 2 4 5 6" xfId="22532" xr:uid="{3C163F66-C381-47BF-9A44-56082D8D39BE}"/>
    <cellStyle name="Heading 2 4 6" xfId="1627" xr:uid="{6E01C217-7B70-4D82-AECD-64FED8AE9D6C}"/>
    <cellStyle name="Heading 2 4 6 2" xfId="7188" xr:uid="{1B8257D8-057D-460D-BA3F-3D8FE06AA186}"/>
    <cellStyle name="Heading 2 4 6 2 2" xfId="13079" xr:uid="{0CA8FC9F-9FA3-4949-8EDF-A8360D3C9ED3}"/>
    <cellStyle name="Heading 2 4 6 2 2 2" xfId="22068" xr:uid="{F9EB2AA6-3A52-4160-9361-3A629B9FD46E}"/>
    <cellStyle name="Heading 2 4 6 2 2 2 2" xfId="34360" xr:uid="{1A1F2F5E-7C03-4E96-A73A-E7AB27C6B724}"/>
    <cellStyle name="Heading 2 4 6 2 2 3" xfId="38547" xr:uid="{21AC2519-F54E-46F8-9549-23A6219FEF4D}"/>
    <cellStyle name="Heading 2 4 6 2 3" xfId="16177" xr:uid="{A16E1307-4D23-4A09-96B8-67D164484458}"/>
    <cellStyle name="Heading 2 4 6 2 3 2" xfId="33085" xr:uid="{080B3BDB-32D3-4C6C-8F70-5537F2F0E920}"/>
    <cellStyle name="Heading 2 4 6 2 4" xfId="33252" xr:uid="{DEA882EF-E8AC-4F75-AEA7-CF6BB7E197D1}"/>
    <cellStyle name="Heading 2 4 6 3" xfId="9354" xr:uid="{3791275F-94A5-45E8-BD81-20CCB037B5CD}"/>
    <cellStyle name="Heading 2 4 6 3 2" xfId="18343" xr:uid="{82B2CBF6-1B8B-43DD-BAE8-230626214FAC}"/>
    <cellStyle name="Heading 2 4 6 3 2 2" xfId="33437" xr:uid="{FB694B86-0561-4D0B-A3AA-4B9C17C5C9A8}"/>
    <cellStyle name="Heading 2 4 6 3 3" xfId="39426" xr:uid="{4D228AEB-F622-4FDD-9826-6E1432FD5FBE}"/>
    <cellStyle name="Heading 2 4 6 4" xfId="4064" xr:uid="{C19F1A97-6B98-4159-A403-643E7D922C13}"/>
    <cellStyle name="Heading 2 4 6 4 2" xfId="25197" xr:uid="{2ABDC117-2A15-4BC7-BC6A-9A63D72248EF}"/>
    <cellStyle name="Heading 2 4 6 5" xfId="13591" xr:uid="{BBE8CA4F-8F22-417F-88C5-23F9A301CF6B}"/>
    <cellStyle name="Heading 2 4 6 5 2" xfId="29478" xr:uid="{1E74C388-9C6C-4365-A54B-B2B469FB2C97}"/>
    <cellStyle name="Heading 2 4 6 6" xfId="23785" xr:uid="{BB7EC31B-AD86-4D7E-A101-91C4FF6CB722}"/>
    <cellStyle name="Heading 2 4 7" xfId="1685" xr:uid="{3C5ED276-596C-4102-81A6-B2AB3ACE6FE1}"/>
    <cellStyle name="Heading 2 4 7 2" xfId="7198" xr:uid="{2B85D6EB-A119-4931-81E9-363E45AEBB74}"/>
    <cellStyle name="Heading 2 4 7 2 2" xfId="13089" xr:uid="{E59A67B6-2F51-4881-9478-F5C827E82578}"/>
    <cellStyle name="Heading 2 4 7 2 2 2" xfId="22078" xr:uid="{1966BEF7-9B3D-44AC-936B-49B41C801767}"/>
    <cellStyle name="Heading 2 4 7 2 2 2 2" xfId="42695" xr:uid="{EF29930F-9328-419D-843C-6E1F07EA1A26}"/>
    <cellStyle name="Heading 2 4 7 2 2 3" xfId="27648" xr:uid="{31836E67-89C9-44B2-95C4-855209D19834}"/>
    <cellStyle name="Heading 2 4 7 2 3" xfId="16187" xr:uid="{4B8AAAA2-8480-4DCD-8564-03EC67517D04}"/>
    <cellStyle name="Heading 2 4 7 2 3 2" xfId="35709" xr:uid="{3FA6E919-98FC-477A-AB4E-2831DFC7B6E5}"/>
    <cellStyle name="Heading 2 4 7 2 4" xfId="37917" xr:uid="{7B673E23-0D26-4E23-9265-801C0F31D039}"/>
    <cellStyle name="Heading 2 4 7 3" xfId="9358" xr:uid="{2C6B1C69-02B9-41F0-8553-5AEDDBD5A453}"/>
    <cellStyle name="Heading 2 4 7 3 2" xfId="18347" xr:uid="{8E987144-E689-4C9B-B3D0-21F9EC646B3F}"/>
    <cellStyle name="Heading 2 4 7 3 2 2" xfId="31194" xr:uid="{5C4691EB-DFAA-479C-98A4-E4405EDA8BEA}"/>
    <cellStyle name="Heading 2 4 7 3 3" xfId="37183" xr:uid="{8FB3993F-E563-431A-B0D2-6876508FEFB7}"/>
    <cellStyle name="Heading 2 4 7 4" xfId="4122" xr:uid="{CFB1BC5A-2CF8-47DE-8AA9-8D578124D134}"/>
    <cellStyle name="Heading 2 4 7 4 2" xfId="37709" xr:uid="{7EC7EFE2-C9D7-41CB-B861-06ACF22159CC}"/>
    <cellStyle name="Heading 2 4 7 5" xfId="13601" xr:uid="{290D9171-3334-4299-80C7-E3D4017F4F64}"/>
    <cellStyle name="Heading 2 4 7 5 2" xfId="40291" xr:uid="{E8D34E65-E598-4DBD-B7FB-E6F934AAD4C4}"/>
    <cellStyle name="Heading 2 4 7 6" xfId="35865" xr:uid="{1D9351FE-8757-4F9D-9716-7DE65CA51530}"/>
    <cellStyle name="Heading 2 4 8" xfId="6571" xr:uid="{5B7155F9-9D3E-48BB-A1C9-B78E744F9E51}"/>
    <cellStyle name="Heading 2 4 8 2" xfId="12824" xr:uid="{71DF304F-E4F6-42BF-896E-11423C4A8CF6}"/>
    <cellStyle name="Heading 2 4 8 2 2" xfId="21813" xr:uid="{15C249F8-D3D8-42C3-A9E5-E0627F9F7963}"/>
    <cellStyle name="Heading 2 4 8 2 2 2" xfId="30520" xr:uid="{3242FEFF-739F-4A93-B6C3-D4DAE241F8D3}"/>
    <cellStyle name="Heading 2 4 8 2 3" xfId="25056" xr:uid="{2BE83CD3-1427-4102-9A9A-E2A0299D794E}"/>
    <cellStyle name="Heading 2 4 8 3" xfId="15560" xr:uid="{E2046E0D-F1E6-4F0C-94BB-9CE75731C34A}"/>
    <cellStyle name="Heading 2 4 8 3 2" xfId="30876" xr:uid="{BE0F4D42-66B9-4BBC-BD9D-1BE355E8A939}"/>
    <cellStyle name="Heading 2 4 8 4" xfId="23276" xr:uid="{A435C47C-84DF-4B40-8364-E0C431A4ED13}"/>
    <cellStyle name="Heading 2 4 9" xfId="12736" xr:uid="{315855F2-3032-4665-8CE9-8AD6BB45AB8A}"/>
    <cellStyle name="Heading 2 4 9 2" xfId="21725" xr:uid="{CC16B206-C491-4E50-B765-85B1868C1CD0}"/>
    <cellStyle name="Heading 2 4 9 2 2" xfId="32674" xr:uid="{911D59F1-09AE-4E1E-8E1E-C761801942FA}"/>
    <cellStyle name="Heading 2 4 9 3" xfId="26262" xr:uid="{7E70F37C-E834-4DD1-A076-E985F86BF9E8}"/>
    <cellStyle name="Heading 2 5" xfId="133" xr:uid="{C7EAD1BA-06C4-477C-A3D5-499B120CB10E}"/>
    <cellStyle name="Heading 2 5 10" xfId="2293" xr:uid="{15AA7C9B-9E8A-495D-B5B4-4B3820755BDC}"/>
    <cellStyle name="Heading 2 5 10 2" xfId="27400" xr:uid="{8B32F735-7929-4545-B8D1-6203E2EE2D81}"/>
    <cellStyle name="Heading 2 5 11" xfId="13202" xr:uid="{F65FD769-875A-4605-A04C-505B44C48501}"/>
    <cellStyle name="Heading 2 5 11 2" xfId="38458" xr:uid="{89DF364C-6669-4C20-AB30-FDE9857F0777}"/>
    <cellStyle name="Heading 2 5 12" xfId="28367" xr:uid="{4BD14768-69DD-45C7-9A17-3D21D28AA1C9}"/>
    <cellStyle name="Heading 2 5 13" xfId="45848" xr:uid="{C7F04622-6789-4C44-9412-383A167FD83C}"/>
    <cellStyle name="Heading 2 5 2" xfId="420" xr:uid="{6E0D136C-46AD-4DFF-9B10-0034E5B9D8BB}"/>
    <cellStyle name="Heading 2 5 2 10" xfId="37559" xr:uid="{F658A52F-15FC-4996-878E-66C99F241941}"/>
    <cellStyle name="Heading 2 5 2 2" xfId="769" xr:uid="{0FEEC01D-B215-4DBF-8094-64E0A122E390}"/>
    <cellStyle name="Heading 2 5 2 2 2" xfId="7154" xr:uid="{05ACA840-3019-4145-9B39-592EAEA13F9C}"/>
    <cellStyle name="Heading 2 5 2 2 2 2" xfId="13045" xr:uid="{545CFFB7-9638-4712-8FE9-30F71FB6E0A7}"/>
    <cellStyle name="Heading 2 5 2 2 2 2 2" xfId="22034" xr:uid="{43F9B674-7E52-43AF-9EC3-FDD7868EF15F}"/>
    <cellStyle name="Heading 2 5 2 2 2 2 2 2" xfId="31806" xr:uid="{B6593E4F-A69C-4584-AF73-172E46B5DBA4}"/>
    <cellStyle name="Heading 2 5 2 2 2 2 3" xfId="30213" xr:uid="{D0B87686-ADC6-4D22-9177-6AC1CB2875F1}"/>
    <cellStyle name="Heading 2 5 2 2 2 3" xfId="16143" xr:uid="{7FB8C752-2F70-40BB-AFE1-CF85661B54C3}"/>
    <cellStyle name="Heading 2 5 2 2 2 3 2" xfId="39630" xr:uid="{BDE145EF-8A2D-4D9D-9418-7214FEC8B6A2}"/>
    <cellStyle name="Heading 2 5 2 2 2 4" xfId="25004" xr:uid="{93652580-1B1E-473B-8991-B0F001EA4B59}"/>
    <cellStyle name="Heading 2 5 2 2 3" xfId="9353" xr:uid="{1E871324-B446-4455-9B65-F7F9BED03A20}"/>
    <cellStyle name="Heading 2 5 2 2 3 2" xfId="18342" xr:uid="{B5B05DC7-3702-418E-992B-6DEEFC35E6FD}"/>
    <cellStyle name="Heading 2 5 2 2 3 2 2" xfId="25451" xr:uid="{FC003BDA-7DB0-48DE-8217-101B36928A0E}"/>
    <cellStyle name="Heading 2 5 2 2 3 3" xfId="30220" xr:uid="{2F1AC14D-1274-4795-89FA-0FFE698A9DB7}"/>
    <cellStyle name="Heading 2 5 2 2 4" xfId="3206" xr:uid="{11355750-C5DF-4D7B-ADC0-B4766244090E}"/>
    <cellStyle name="Heading 2 5 2 2 4 2" xfId="28489" xr:uid="{F0C33A1F-8AD4-49D1-A95D-C37344B209E1}"/>
    <cellStyle name="Heading 2 5 2 2 5" xfId="13557" xr:uid="{4B638DEF-9BA3-48DB-B32C-5C5B3C279765}"/>
    <cellStyle name="Heading 2 5 2 2 5 2" xfId="26548" xr:uid="{FB050D2B-891A-4D62-AB4A-8B36F5D769F4}"/>
    <cellStyle name="Heading 2 5 2 2 6" xfId="23036" xr:uid="{D2BDA781-F05C-47FD-BD75-1FAA51FFFD50}"/>
    <cellStyle name="Heading 2 5 2 3" xfId="1114" xr:uid="{78DCEE38-409C-4F11-ACB3-2C3BA4196BE4}"/>
    <cellStyle name="Heading 2 5 2 3 2" xfId="7178" xr:uid="{C4ACE083-F2FA-464E-9E43-2ECD422D0832}"/>
    <cellStyle name="Heading 2 5 2 3 2 2" xfId="13069" xr:uid="{B08B008A-5C82-47EB-B1D0-6E31D9E7951B}"/>
    <cellStyle name="Heading 2 5 2 3 2 2 2" xfId="22058" xr:uid="{18B157A5-AF61-4697-AD76-150D5EBEFA16}"/>
    <cellStyle name="Heading 2 5 2 3 2 2 2 2" xfId="31891" xr:uid="{5CE81099-4D26-4F2E-8495-3703DC5F34D2}"/>
    <cellStyle name="Heading 2 5 2 3 2 2 3" xfId="37323" xr:uid="{C43A767C-54E7-4269-B6DC-E2FB01139C53}"/>
    <cellStyle name="Heading 2 5 2 3 2 3" xfId="16167" xr:uid="{D63BAA61-CC1D-4E7C-B68E-2D89DEB5BCCE}"/>
    <cellStyle name="Heading 2 5 2 3 2 3 2" xfId="26211" xr:uid="{61A821A3-809C-491E-B735-B222E04F084D}"/>
    <cellStyle name="Heading 2 5 2 3 2 4" xfId="26603" xr:uid="{9A9A78D6-DA17-4672-BEBD-2A5DCECEF876}"/>
    <cellStyle name="Heading 2 5 2 3 3" xfId="9826" xr:uid="{695356FC-C285-4387-ACF4-57091656F905}"/>
    <cellStyle name="Heading 2 5 2 3 3 2" xfId="18815" xr:uid="{5226BAB1-990E-4045-856F-4EE7656FE2CB}"/>
    <cellStyle name="Heading 2 5 2 3 3 2 2" xfId="26847" xr:uid="{E6BA70C5-01C3-4A1B-A7D9-7A36821424BF}"/>
    <cellStyle name="Heading 2 5 2 3 3 3" xfId="35852" xr:uid="{1E4B82F4-8836-42BC-AE7B-7BC02DD0ECDA}"/>
    <cellStyle name="Heading 2 5 2 3 4" xfId="3551" xr:uid="{F2A6B577-C5C9-41BC-8602-B002BE86972B}"/>
    <cellStyle name="Heading 2 5 2 3 4 2" xfId="32545" xr:uid="{5504491E-0559-4407-BE54-D4AD4EAEC33C}"/>
    <cellStyle name="Heading 2 5 2 3 5" xfId="13581" xr:uid="{7DC006AF-170C-4F01-A247-B76BA681AC92}"/>
    <cellStyle name="Heading 2 5 2 3 5 2" xfId="29765" xr:uid="{74C15D6B-EE4C-45BE-B4DB-60E18E607B8C}"/>
    <cellStyle name="Heading 2 5 2 3 6" xfId="42950" xr:uid="{3598640F-4BDF-491C-A1ED-276B93D4152B}"/>
    <cellStyle name="Heading 2 5 2 4" xfId="1773" xr:uid="{55D5FACE-4C2F-4303-B949-9A10BE26DE66}"/>
    <cellStyle name="Heading 2 5 2 4 2" xfId="7205" xr:uid="{849404DC-F595-485A-95E6-F92B70C688B9}"/>
    <cellStyle name="Heading 2 5 2 4 2 2" xfId="13096" xr:uid="{C3D93F4B-6FD1-4718-B750-FED7CDB8F7A8}"/>
    <cellStyle name="Heading 2 5 2 4 2 2 2" xfId="22085" xr:uid="{ECEC4BC5-3ECE-468A-AFFA-F9CF979F4BEF}"/>
    <cellStyle name="Heading 2 5 2 4 2 2 2 2" xfId="34383" xr:uid="{F799CEFA-E8C7-4C5A-9C2E-EB9E57BF7729}"/>
    <cellStyle name="Heading 2 5 2 4 2 2 3" xfId="43732" xr:uid="{CD0BF5E5-C03E-4D37-B707-5CF09A2560CD}"/>
    <cellStyle name="Heading 2 5 2 4 2 3" xfId="16194" xr:uid="{6889242C-6BFF-4012-A135-BA141DEA1F66}"/>
    <cellStyle name="Heading 2 5 2 4 2 3 2" xfId="34203" xr:uid="{C17CF369-B42A-439C-A76D-3B4406AF406C}"/>
    <cellStyle name="Heading 2 5 2 4 2 4" xfId="40632" xr:uid="{0FA4C83C-320A-4CE7-8C0A-5D7E30275189}"/>
    <cellStyle name="Heading 2 5 2 4 3" xfId="12502" xr:uid="{83646833-65EE-4B01-9DA5-47BC351DC36C}"/>
    <cellStyle name="Heading 2 5 2 4 3 2" xfId="21491" xr:uid="{BD93D95F-AAB5-46D3-A7C6-208F4330B8FA}"/>
    <cellStyle name="Heading 2 5 2 4 3 2 2" xfId="43052" xr:uid="{A3AE8CC2-73BC-4120-A225-2E32BDBECB54}"/>
    <cellStyle name="Heading 2 5 2 4 3 3" xfId="43250" xr:uid="{53C6A7EE-ABFE-46C4-8AA9-C433A67E7C4C}"/>
    <cellStyle name="Heading 2 5 2 4 4" xfId="4210" xr:uid="{04A660E0-B440-484C-8BEC-E77EEEB186A1}"/>
    <cellStyle name="Heading 2 5 2 4 4 2" xfId="39146" xr:uid="{0C665750-7872-469D-BE8F-1C112D356170}"/>
    <cellStyle name="Heading 2 5 2 4 5" xfId="13608" xr:uid="{8EE4EDB1-AEB7-4C0F-9E5F-4A46CF3E46D0}"/>
    <cellStyle name="Heading 2 5 2 4 5 2" xfId="28840" xr:uid="{A1F5A68F-DA99-4E32-A0AF-FA9A9F470EAF}"/>
    <cellStyle name="Heading 2 5 2 4 6" xfId="33846" xr:uid="{D82C4D2A-1087-4450-9877-F1DAC5A3EB0A}"/>
    <cellStyle name="Heading 2 5 2 5" xfId="2077" xr:uid="{5C069D0A-1872-4963-8DE2-2AAAF37B64EB}"/>
    <cellStyle name="Heading 2 5 2 5 2" xfId="7222" xr:uid="{0FDA381E-E836-44CF-9DE3-F67E2E6ECCDA}"/>
    <cellStyle name="Heading 2 5 2 5 2 2" xfId="13113" xr:uid="{ACBA8D2B-A424-48AE-A729-CDC8D08C5051}"/>
    <cellStyle name="Heading 2 5 2 5 2 2 2" xfId="22102" xr:uid="{39F469AB-9C8F-40CB-9571-9BCBEB1C8B60}"/>
    <cellStyle name="Heading 2 5 2 5 2 2 2 2" xfId="24060" xr:uid="{C352F809-519E-4D7C-B48D-6DFF6FF4AD4D}"/>
    <cellStyle name="Heading 2 5 2 5 2 2 3" xfId="35938" xr:uid="{651FCE03-F0F6-4A13-BB4B-55A3CBE4A8C2}"/>
    <cellStyle name="Heading 2 5 2 5 2 3" xfId="16211" xr:uid="{A289CFAC-F82C-449D-BD0A-ABF245946E44}"/>
    <cellStyle name="Heading 2 5 2 5 2 3 2" xfId="40036" xr:uid="{F2D9BB37-311D-42B8-8826-B55298D2BE12}"/>
    <cellStyle name="Heading 2 5 2 5 2 4" xfId="32521" xr:uid="{48C1ABE4-D580-4A54-A0E4-F89D9589C7F2}"/>
    <cellStyle name="Heading 2 5 2 5 3" xfId="12258" xr:uid="{A1D7198B-23F2-48CA-941C-E1936EAFC394}"/>
    <cellStyle name="Heading 2 5 2 5 3 2" xfId="21247" xr:uid="{2BB8C187-22C1-4CF8-BC29-30349E7C7A32}"/>
    <cellStyle name="Heading 2 5 2 5 3 2 2" xfId="35289" xr:uid="{46062916-932B-4BC8-9879-0EC568E6A89B}"/>
    <cellStyle name="Heading 2 5 2 5 3 3" xfId="42494" xr:uid="{1B705E1C-BF2A-4356-9AD9-6834BD448EAD}"/>
    <cellStyle name="Heading 2 5 2 5 4" xfId="4514" xr:uid="{D0E311D1-F7AD-4336-9AAC-89E620144816}"/>
    <cellStyle name="Heading 2 5 2 5 4 2" xfId="38188" xr:uid="{9A93055A-50F6-435C-943F-59006401A94A}"/>
    <cellStyle name="Heading 2 5 2 5 5" xfId="13625" xr:uid="{D4D7A5E2-EA55-4B69-8916-A5111885A931}"/>
    <cellStyle name="Heading 2 5 2 5 5 2" xfId="32548" xr:uid="{F63185CA-68B7-4711-B722-4C6C54D292EC}"/>
    <cellStyle name="Heading 2 5 2 5 6" xfId="36512" xr:uid="{3032F0C7-92CE-4162-8D19-9B9CE1BB1B00}"/>
    <cellStyle name="Heading 2 5 2 6" xfId="6722" xr:uid="{C6CB7F22-5804-4726-886B-F21E730B2472}"/>
    <cellStyle name="Heading 2 5 2 6 2" xfId="12835" xr:uid="{650B65A3-5DB0-4322-B699-7C1CFAE8FF64}"/>
    <cellStyle name="Heading 2 5 2 6 2 2" xfId="21824" xr:uid="{FABB0119-FBD7-4FA0-8D88-14763A774A64}"/>
    <cellStyle name="Heading 2 5 2 6 2 2 2" xfId="26417" xr:uid="{B880FAD1-EAF0-4733-98EC-B6E264EAE289}"/>
    <cellStyle name="Heading 2 5 2 6 2 3" xfId="41321" xr:uid="{DE9862E8-F4AD-4316-A0ED-C7EC30DF2881}"/>
    <cellStyle name="Heading 2 5 2 6 3" xfId="15711" xr:uid="{E200B04B-E40F-49F8-BABA-7AF4DF57B13D}"/>
    <cellStyle name="Heading 2 5 2 6 3 2" xfId="25365" xr:uid="{6D46D4CC-39C1-4DD3-A017-F9D0A5B769C5}"/>
    <cellStyle name="Heading 2 5 2 6 4" xfId="43593" xr:uid="{A1517780-0BAC-461D-BF34-2773071D1CE1}"/>
    <cellStyle name="Heading 2 5 2 7" xfId="12243" xr:uid="{8722E153-2C02-499F-8E38-067011E426DD}"/>
    <cellStyle name="Heading 2 5 2 7 2" xfId="21232" xr:uid="{5F974F73-CE53-441D-921E-773EAB8D9D98}"/>
    <cellStyle name="Heading 2 5 2 7 2 2" xfId="32728" xr:uid="{79EAEFC5-5960-4E88-B00D-AD39A82589E1}"/>
    <cellStyle name="Heading 2 5 2 7 3" xfId="40462" xr:uid="{6D138A6F-C768-473F-B2F4-41D708B6131B}"/>
    <cellStyle name="Heading 2 5 2 8" xfId="2426" xr:uid="{AE63FA75-C4CF-42A8-AFD4-8C7720215F71}"/>
    <cellStyle name="Heading 2 5 2 8 2" xfId="25849" xr:uid="{22B17571-9A00-4C4A-82E7-03D93B3FE240}"/>
    <cellStyle name="Heading 2 5 2 9" xfId="13335" xr:uid="{EE9545A7-F262-4236-92F7-CCC8D1292C5A}"/>
    <cellStyle name="Heading 2 5 2 9 2" xfId="32604" xr:uid="{874AE666-818D-4DEC-AF1C-251F352BBBDF}"/>
    <cellStyle name="Heading 2 5 3" xfId="287" xr:uid="{69BD1440-3D88-4E70-9681-B23CDD2309CC}"/>
    <cellStyle name="Heading 2 5 3 2" xfId="6930" xr:uid="{314ECC2E-4EEE-443B-93F3-E089F7881DC6}"/>
    <cellStyle name="Heading 2 5 3 2 2" xfId="12887" xr:uid="{06151DBE-B721-4055-B05F-B6D60088D00A}"/>
    <cellStyle name="Heading 2 5 3 2 2 2" xfId="21876" xr:uid="{CDE6F414-0A88-4EC4-8F33-A49BEAE1BB6F}"/>
    <cellStyle name="Heading 2 5 3 2 2 2 2" xfId="26970" xr:uid="{B1F2459C-2CD9-4EBB-A35C-13793F68E2D2}"/>
    <cellStyle name="Heading 2 5 3 2 2 3" xfId="42969" xr:uid="{0C1DEFE1-5FCA-427B-BDE1-E301F4AEDC2B}"/>
    <cellStyle name="Heading 2 5 3 2 3" xfId="15919" xr:uid="{E2672890-A2F8-45C8-970E-03BF3C8D7F90}"/>
    <cellStyle name="Heading 2 5 3 2 3 2" xfId="36425" xr:uid="{A9C179F5-34D3-4B4E-A2F7-345DF31343A3}"/>
    <cellStyle name="Heading 2 5 3 2 4" xfId="24473" xr:uid="{3E187896-7201-4FD8-819F-6AB79F571814}"/>
    <cellStyle name="Heading 2 5 3 3" xfId="9854" xr:uid="{2D5013FA-48F8-456F-90FC-C2871FD5EA57}"/>
    <cellStyle name="Heading 2 5 3 3 2" xfId="18843" xr:uid="{582D6F1D-0CE1-4149-A8D9-9FE8B5B623EC}"/>
    <cellStyle name="Heading 2 5 3 3 2 2" xfId="42038" xr:uid="{2A7DBDAF-A82C-4C91-B914-5EE7FB95F19E}"/>
    <cellStyle name="Heading 2 5 3 3 3" xfId="41336" xr:uid="{166D2703-E9E6-4736-B6FE-A32239B70E34}"/>
    <cellStyle name="Heading 2 5 3 4" xfId="2755" xr:uid="{32BFD18B-B285-4471-A246-44D070C6DB5E}"/>
    <cellStyle name="Heading 2 5 3 4 2" xfId="26165" xr:uid="{E015CD98-1915-45C4-9DA0-3A0B946C8DDB}"/>
    <cellStyle name="Heading 2 5 3 5" xfId="13500" xr:uid="{3EC9FEFC-53A4-413E-AAD2-FBECC68DC209}"/>
    <cellStyle name="Heading 2 5 3 5 2" xfId="25812" xr:uid="{622F9886-49A8-4291-890C-EDC37CAE24C6}"/>
    <cellStyle name="Heading 2 5 3 6" xfId="33582" xr:uid="{56BA8010-E960-4F36-A7D6-3E988D9F6E38}"/>
    <cellStyle name="Heading 2 5 4" xfId="636" xr:uid="{74B5F0CC-D2F0-4385-8F03-B21C3E61223D}"/>
    <cellStyle name="Heading 2 5 4 2" xfId="7146" xr:uid="{2D161CE6-0A37-4C9F-A32E-A8EAD71A3CDC}"/>
    <cellStyle name="Heading 2 5 4 2 2" xfId="13037" xr:uid="{9AA0AB42-675E-45E1-BE1E-84D8A2BD6333}"/>
    <cellStyle name="Heading 2 5 4 2 2 2" xfId="22026" xr:uid="{2EC4C200-3D30-4559-9ABA-FA503B423C15}"/>
    <cellStyle name="Heading 2 5 4 2 2 2 2" xfId="42346" xr:uid="{763CBB9C-5046-42C7-A47A-6C70E20767C9}"/>
    <cellStyle name="Heading 2 5 4 2 2 3" xfId="24757" xr:uid="{19B4FF29-3124-4766-A896-71773853AB35}"/>
    <cellStyle name="Heading 2 5 4 2 3" xfId="16135" xr:uid="{49142DB6-162C-432A-A504-8169FDA38728}"/>
    <cellStyle name="Heading 2 5 4 2 3 2" xfId="32954" xr:uid="{ED13EFE9-2454-4BCD-9046-5B6328E7EB06}"/>
    <cellStyle name="Heading 2 5 4 2 4" xfId="41096" xr:uid="{8CC4369F-07A5-4217-81D1-90327570158D}"/>
    <cellStyle name="Heading 2 5 4 3" xfId="12733" xr:uid="{823DF688-3716-4A56-B228-8600C0E4A4A4}"/>
    <cellStyle name="Heading 2 5 4 3 2" xfId="21722" xr:uid="{B66917C3-78BC-422E-810B-372A921FA4E9}"/>
    <cellStyle name="Heading 2 5 4 3 2 2" xfId="43843" xr:uid="{825F554B-A379-48F0-AFBB-C6E3B48CA4BE}"/>
    <cellStyle name="Heading 2 5 4 3 3" xfId="27793" xr:uid="{46CB7006-DAF3-4E8F-87CC-FB053B013B54}"/>
    <cellStyle name="Heading 2 5 4 4" xfId="3073" xr:uid="{83D0094A-6C17-4D72-A47B-956E35F09259}"/>
    <cellStyle name="Heading 2 5 4 4 2" xfId="33548" xr:uid="{0B2A2AD2-5EE2-48A0-9F69-FE07942FCBFA}"/>
    <cellStyle name="Heading 2 5 4 5" xfId="13549" xr:uid="{A89E2126-36C7-4D35-9825-D7488A1763D5}"/>
    <cellStyle name="Heading 2 5 4 5 2" xfId="35420" xr:uid="{00CCCA55-5534-42AA-961D-1561A11419E5}"/>
    <cellStyle name="Heading 2 5 4 6" xfId="30351" xr:uid="{286A6E2D-A34F-4CEF-B042-6402008E9B5D}"/>
    <cellStyle name="Heading 2 5 5" xfId="981" xr:uid="{5A3457AC-5FBE-4C2E-A5E2-5A1D84A8E0CB}"/>
    <cellStyle name="Heading 2 5 5 2" xfId="7170" xr:uid="{68D4FD68-E463-4F79-B0CE-0A33447116A4}"/>
    <cellStyle name="Heading 2 5 5 2 2" xfId="13061" xr:uid="{2361392D-F72F-4CB0-9D0E-906CDC6F9242}"/>
    <cellStyle name="Heading 2 5 5 2 2 2" xfId="22050" xr:uid="{9D242165-E444-4623-9A06-62E0FFD9BA28}"/>
    <cellStyle name="Heading 2 5 5 2 2 2 2" xfId="42431" xr:uid="{F92D14E9-DBD0-4EFF-A4EC-17C2868BEB54}"/>
    <cellStyle name="Heading 2 5 5 2 2 3" xfId="26016" xr:uid="{2FD771E3-AB81-468C-A7C4-1ACAC35FDB3A}"/>
    <cellStyle name="Heading 2 5 5 2 3" xfId="16159" xr:uid="{9C2FF4C6-A8BB-4194-AFD0-E418EBBECC84}"/>
    <cellStyle name="Heading 2 5 5 2 3 2" xfId="42594" xr:uid="{1C1ED83F-991D-473E-952E-8151F9C2FE33}"/>
    <cellStyle name="Heading 2 5 5 2 4" xfId="35590" xr:uid="{9B7FE02F-AADF-4676-8203-F9CC1DBF9CB7}"/>
    <cellStyle name="Heading 2 5 5 3" xfId="12487" xr:uid="{97FA0251-E3E2-4DFA-9581-B5CB0EBB5B8C}"/>
    <cellStyle name="Heading 2 5 5 3 2" xfId="21476" xr:uid="{C476483E-2F66-4CFC-907A-A70514A8BCB9}"/>
    <cellStyle name="Heading 2 5 5 3 2 2" xfId="39807" xr:uid="{98F6EA96-1CDB-460F-BA9C-64721106A447}"/>
    <cellStyle name="Heading 2 5 5 3 3" xfId="40869" xr:uid="{1A53D4A0-2CDD-48BE-8373-F6A33A6DE667}"/>
    <cellStyle name="Heading 2 5 5 4" xfId="3418" xr:uid="{311BB117-066B-45AE-A1E3-319C6E82C88A}"/>
    <cellStyle name="Heading 2 5 5 4 2" xfId="35096" xr:uid="{B9FAB803-4851-4922-AAA1-00126AE4AE96}"/>
    <cellStyle name="Heading 2 5 5 5" xfId="13573" xr:uid="{675CAE8A-F637-43D4-926A-C088CA092C59}"/>
    <cellStyle name="Heading 2 5 5 5 2" xfId="24309" xr:uid="{069F4E84-ABF6-4CB4-B45F-DD96AB8AF062}"/>
    <cellStyle name="Heading 2 5 5 6" xfId="35008" xr:uid="{6DE9BF4C-DA03-48AD-AD23-6B7973028200}"/>
    <cellStyle name="Heading 2 5 6" xfId="1644" xr:uid="{4B0A8EEB-363C-4CB6-B41C-37461241B4A1}"/>
    <cellStyle name="Heading 2 5 6 2" xfId="7191" xr:uid="{AA204641-C55A-4A36-81AE-2DB09EF8EF5E}"/>
    <cellStyle name="Heading 2 5 6 2 2" xfId="13082" xr:uid="{466A050C-0162-480F-8FBA-CA5C142C9D13}"/>
    <cellStyle name="Heading 2 5 6 2 2 2" xfId="22071" xr:uid="{111AE142-D8DA-4837-9F86-EFECC85B5DA5}"/>
    <cellStyle name="Heading 2 5 6 2 2 2 2" xfId="39923" xr:uid="{327093CB-7F32-4725-B0B7-3C5AF81AA295}"/>
    <cellStyle name="Heading 2 5 6 2 2 3" xfId="43507" xr:uid="{40E043FA-F407-4FD3-973D-F9E145C71CC5}"/>
    <cellStyle name="Heading 2 5 6 2 3" xfId="16180" xr:uid="{FD30F9C6-4FDD-459D-A837-3217F5580E64}"/>
    <cellStyle name="Heading 2 5 6 2 3 2" xfId="38648" xr:uid="{6F54D2E8-E6D1-4C16-B0D2-18E985F41660}"/>
    <cellStyle name="Heading 2 5 6 2 4" xfId="38815" xr:uid="{BAB5A698-7285-4811-81D9-EB2B366D9899}"/>
    <cellStyle name="Heading 2 5 6 3" xfId="12571" xr:uid="{F4A52EDA-4368-44FA-9170-C4366685F80B}"/>
    <cellStyle name="Heading 2 5 6 3 2" xfId="21560" xr:uid="{07D8CA50-0DC3-42A1-9617-4C867A9465C5}"/>
    <cellStyle name="Heading 2 5 6 3 2 2" xfId="25051" xr:uid="{03FDFEA8-15FD-47E1-AE36-2D61008E8C21}"/>
    <cellStyle name="Heading 2 5 6 3 3" xfId="35922" xr:uid="{8C4F5F53-95F9-4C7A-AEEA-E6407B2F2BFB}"/>
    <cellStyle name="Heading 2 5 6 4" xfId="4081" xr:uid="{C12C2623-7EE7-45A1-9CB3-83A52F900ADA}"/>
    <cellStyle name="Heading 2 5 6 4 2" xfId="28472" xr:uid="{A7D5F60A-F4F7-4138-99C1-0969E5FE3E31}"/>
    <cellStyle name="Heading 2 5 6 5" xfId="13594" xr:uid="{659028A3-EA05-4FB5-93E4-4E46A5881E47}"/>
    <cellStyle name="Heading 2 5 6 5 2" xfId="34386" xr:uid="{FAF1DD07-240A-4CCC-B653-A6514BC53DE2}"/>
    <cellStyle name="Heading 2 5 6 6" xfId="35491" xr:uid="{73439B9F-2298-4F9A-9CD7-1297E0053A8C}"/>
    <cellStyle name="Heading 2 5 7" xfId="1944" xr:uid="{E83B3EB1-FF5D-4C34-B729-0AE4293F3394}"/>
    <cellStyle name="Heading 2 5 7 2" xfId="7214" xr:uid="{A82EE11E-C078-4952-A66D-BC70C7FE56A4}"/>
    <cellStyle name="Heading 2 5 7 2 2" xfId="13105" xr:uid="{EEA8937A-56A2-4076-A325-FE3332140A44}"/>
    <cellStyle name="Heading 2 5 7 2 2 2" xfId="22094" xr:uid="{0C0A3A1A-9452-4C56-BCF1-6C1860D2D357}"/>
    <cellStyle name="Heading 2 5 7 2 2 2 2" xfId="33497" xr:uid="{0D92B0F5-63AC-4418-96D9-C7B7BF725FCE}"/>
    <cellStyle name="Heading 2 5 7 2 2 3" xfId="41553" xr:uid="{32DADBAC-5605-43FC-A5BA-9B9305E2F7BD}"/>
    <cellStyle name="Heading 2 5 7 2 3" xfId="16203" xr:uid="{1E5C692D-3FD6-4A8A-A770-05A8F69C92EE}"/>
    <cellStyle name="Heading 2 5 7 2 3 2" xfId="33090" xr:uid="{6976898C-A527-4FAB-BCA9-962B80ACD6ED}"/>
    <cellStyle name="Heading 2 5 7 2 4" xfId="32011" xr:uid="{6B106AD8-E21B-4499-8B64-A9955F0BF2C3}"/>
    <cellStyle name="Heading 2 5 7 3" xfId="9849" xr:uid="{587C0FB1-1DC9-4149-BCD4-D28FCE7878C8}"/>
    <cellStyle name="Heading 2 5 7 3 2" xfId="18838" xr:uid="{571DFBFC-DF85-4973-AC4C-310A1225B18A}"/>
    <cellStyle name="Heading 2 5 7 3 2 2" xfId="35035" xr:uid="{7FBB96DB-72D6-4C5B-8984-14B4B36789CA}"/>
    <cellStyle name="Heading 2 5 7 3 3" xfId="26511" xr:uid="{E7B1E503-4BF4-43BB-8007-956E6C431181}"/>
    <cellStyle name="Heading 2 5 7 4" xfId="4381" xr:uid="{96036A19-C614-4CEB-B0E5-F635617B916F}"/>
    <cellStyle name="Heading 2 5 7 4 2" xfId="24697" xr:uid="{3E443AC2-B9CA-41E3-A2EE-DD74F04C892A}"/>
    <cellStyle name="Heading 2 5 7 5" xfId="13617" xr:uid="{41EF4B41-E39E-4899-8605-A71B94805723}"/>
    <cellStyle name="Heading 2 5 7 5 2" xfId="27843" xr:uid="{CBBEC5AB-6F19-42DF-B5A0-FC1397148801}"/>
    <cellStyle name="Heading 2 5 7 6" xfId="36567" xr:uid="{523B50FD-6043-4D5C-A27C-D54BA7AC4C9E}"/>
    <cellStyle name="Heading 2 5 8" xfId="6589" xr:uid="{0A0D51E9-C1F7-4339-ACA5-7E62BE3FE192}"/>
    <cellStyle name="Heading 2 5 8 2" xfId="12827" xr:uid="{82225183-AD29-4506-ACB7-E3B9B8B9F4B9}"/>
    <cellStyle name="Heading 2 5 8 2 2" xfId="21816" xr:uid="{DEE1AEE7-F8E8-4379-B01E-03F404A48EAF}"/>
    <cellStyle name="Heading 2 5 8 2 2 2" xfId="41331" xr:uid="{1D644404-BC64-4AFE-BE26-3902F2D31B60}"/>
    <cellStyle name="Heading 2 5 8 2 3" xfId="29465" xr:uid="{D843513B-B0D1-4D61-912D-F83CB1EC4A9F}"/>
    <cellStyle name="Heading 2 5 8 3" xfId="15578" xr:uid="{5FCFFEA2-572F-4C47-9AE0-3256565B8D1D}"/>
    <cellStyle name="Heading 2 5 8 3 2" xfId="36845" xr:uid="{F1155853-2AB1-475E-8F48-C7BD53BA3DC3}"/>
    <cellStyle name="Heading 2 5 8 4" xfId="22337" xr:uid="{F425BCB4-047D-40BA-9E31-D7832C3D46FC}"/>
    <cellStyle name="Heading 2 5 9" xfId="9793" xr:uid="{644E9E55-B6CA-4EFF-9B66-896C5F7E1142}"/>
    <cellStyle name="Heading 2 5 9 2" xfId="18782" xr:uid="{B1297CDC-ADC7-4485-9122-0A3CF163E999}"/>
    <cellStyle name="Heading 2 5 9 2 2" xfId="43610" xr:uid="{6F5CA227-B5C9-421F-A71D-7568D2C7FE26}"/>
    <cellStyle name="Heading 2 5 9 3" xfId="34932" xr:uid="{6B9C139E-E69B-4A76-AF81-9BC634293F4C}"/>
    <cellStyle name="Heading 2 6" xfId="110" xr:uid="{0760B802-899C-4A00-B796-2E7005D35021}"/>
    <cellStyle name="Heading 2 6 10" xfId="2270" xr:uid="{C84F7920-B79A-4C95-AFDD-61D8334B5287}"/>
    <cellStyle name="Heading 2 6 10 2" xfId="31506" xr:uid="{A26AA51B-0484-4046-A716-61E35AD185EA}"/>
    <cellStyle name="Heading 2 6 11" xfId="13179" xr:uid="{69A4D0B7-847A-4B53-84DF-FE0ED2668DE8}"/>
    <cellStyle name="Heading 2 6 11 2" xfId="24703" xr:uid="{DA36A861-D99A-4F25-8F23-618B3F316E0F}"/>
    <cellStyle name="Heading 2 6 12" xfId="30353" xr:uid="{155299FC-F0B9-40EE-9BAC-D61D1F60FC63}"/>
    <cellStyle name="Heading 2 6 2" xfId="401" xr:uid="{506C4DA2-E09A-4375-BA6D-70268D2DFA5C}"/>
    <cellStyle name="Heading 2 6 2 10" xfId="37904" xr:uid="{18D48ADD-BCE8-4394-B65B-EC4A9B313DAB}"/>
    <cellStyle name="Heading 2 6 2 2" xfId="750" xr:uid="{DA07CB45-7F26-4C32-845E-FFAAD20C586E}"/>
    <cellStyle name="Heading 2 6 2 2 2" xfId="7151" xr:uid="{F0A94831-87E2-4438-B481-20CEAC5A3C66}"/>
    <cellStyle name="Heading 2 6 2 2 2 2" xfId="13042" xr:uid="{1C88556A-3D9A-4D15-9839-D7920AE44CC2}"/>
    <cellStyle name="Heading 2 6 2 2 2 2 2" xfId="22031" xr:uid="{D42D8841-7C18-43C9-9138-3E054F77B91B}"/>
    <cellStyle name="Heading 2 6 2 2 2 2 2 2" xfId="43459" xr:uid="{CE2CF6D4-CBC8-4E39-B1DB-457C6F40D861}"/>
    <cellStyle name="Heading 2 6 2 2 2 2 3" xfId="25869" xr:uid="{8D8F978C-505D-4E10-89E0-2DFA1B440407}"/>
    <cellStyle name="Heading 2 6 2 2 2 3" xfId="16140" xr:uid="{EE89914B-35B9-4232-8D32-F26E3165EE3C}"/>
    <cellStyle name="Heading 2 6 2 2 2 3 2" xfId="34067" xr:uid="{9C093989-C767-4B9E-BB35-09B171F97F7B}"/>
    <cellStyle name="Heading 2 6 2 2 2 4" xfId="35381" xr:uid="{761359E3-66AF-404E-A42E-7B04204EB4B9}"/>
    <cellStyle name="Heading 2 6 2 2 3" xfId="9722" xr:uid="{FD6683E9-2980-4B5F-A4FE-8EFD6588E776}"/>
    <cellStyle name="Heading 2 6 2 2 3 2" xfId="18711" xr:uid="{E1EAE839-C0D7-4DED-B88F-2E19292855A8}"/>
    <cellStyle name="Heading 2 6 2 2 3 2 2" xfId="31697" xr:uid="{E35731A3-F5AB-48EB-9978-34B34FB4DC13}"/>
    <cellStyle name="Heading 2 6 2 2 3 3" xfId="40515" xr:uid="{285FD035-D0FD-42DF-9797-433DDD438CB9}"/>
    <cellStyle name="Heading 2 6 2 2 4" xfId="3187" xr:uid="{7C464CCC-11E0-428D-AAB0-FD3DE3D97A7C}"/>
    <cellStyle name="Heading 2 6 2 2 4 2" xfId="37870" xr:uid="{34769D0C-4E08-4DCA-A6B7-488EACAEC1A6}"/>
    <cellStyle name="Heading 2 6 2 2 5" xfId="13554" xr:uid="{9DD95B64-BB80-4403-8E8E-62BD35F79382}"/>
    <cellStyle name="Heading 2 6 2 2 5 2" xfId="43694" xr:uid="{28DFC9E3-90C3-42D3-9E3F-C010387C52D7}"/>
    <cellStyle name="Heading 2 6 2 2 6" xfId="22884" xr:uid="{8BC954B7-6D92-4B23-AB9A-385208288241}"/>
    <cellStyle name="Heading 2 6 2 3" xfId="1095" xr:uid="{BC4526DF-3B75-4244-A540-596DAC205B8C}"/>
    <cellStyle name="Heading 2 6 2 3 2" xfId="7175" xr:uid="{C3BFCB01-4B41-4460-BD5C-A94FECAC6ACF}"/>
    <cellStyle name="Heading 2 6 2 3 2 2" xfId="13066" xr:uid="{E38FBF44-8A13-46AD-BA09-FB30988809CC}"/>
    <cellStyle name="Heading 2 6 2 3 2 2 2" xfId="22055" xr:uid="{DAB52664-F5D8-45B0-8AAC-5E4F10ADB8BF}"/>
    <cellStyle name="Heading 2 6 2 3 2 2 2 2" xfId="43544" xr:uid="{0178C891-1D08-4472-920A-A22BEB297F70}"/>
    <cellStyle name="Heading 2 6 2 3 2 2 3" xfId="31760" xr:uid="{92D78562-0BEA-4BA9-9C29-508FA8939778}"/>
    <cellStyle name="Heading 2 6 2 3 2 3" xfId="16164" xr:uid="{29E5037B-AE94-473E-BA76-0417259A34D1}"/>
    <cellStyle name="Heading 2 6 2 3 2 3 2" xfId="26911" xr:uid="{A41C348F-E85B-415F-9755-D290EE8B496A}"/>
    <cellStyle name="Heading 2 6 2 3 2 4" xfId="43738" xr:uid="{B3A84877-A73E-49C0-B3ED-48C5BCB646E9}"/>
    <cellStyle name="Heading 2 6 2 3 3" xfId="12542" xr:uid="{4C878288-2F1E-4E5C-A06B-4D4906286680}"/>
    <cellStyle name="Heading 2 6 2 3 3 2" xfId="21531" xr:uid="{48605BA7-F3EF-4871-A62D-2076EBAE6878}"/>
    <cellStyle name="Heading 2 6 2 3 3 2 2" xfId="39472" xr:uid="{886616BF-1636-4ED1-A925-4F648B3FF5BD}"/>
    <cellStyle name="Heading 2 6 2 3 3 3" xfId="39644" xr:uid="{E75ACCE1-F328-40C0-973D-E0F262E803B7}"/>
    <cellStyle name="Heading 2 6 2 3 4" xfId="3532" xr:uid="{A184B96B-B75E-4B24-8F76-2B3E515F28BC}"/>
    <cellStyle name="Heading 2 6 2 3 4 2" xfId="32415" xr:uid="{52A8F157-1BD8-4731-8D7C-38677FD0316E}"/>
    <cellStyle name="Heading 2 6 2 3 5" xfId="13578" xr:uid="{4D58A25D-277D-40CF-BD21-D7C94C1D7FEA}"/>
    <cellStyle name="Heading 2 6 2 3 5 2" xfId="25421" xr:uid="{3F3C1794-E14A-4F37-BA84-B0BA208F9604}"/>
    <cellStyle name="Heading 2 6 2 3 6" xfId="24018" xr:uid="{5D6298BD-2D55-47BF-B95D-E6EFCF436A82}"/>
    <cellStyle name="Heading 2 6 2 4" xfId="1755" xr:uid="{0E08BF8D-A490-4D67-8B7F-B9BE56D127BD}"/>
    <cellStyle name="Heading 2 6 2 4 2" xfId="7201" xr:uid="{9F0C3EF4-BB81-407A-A625-CC6F5C918CFF}"/>
    <cellStyle name="Heading 2 6 2 4 2 2" xfId="13092" xr:uid="{5CB6233C-A519-4F98-95C9-9AC40210EAB1}"/>
    <cellStyle name="Heading 2 6 2 4 2 2 2" xfId="22081" xr:uid="{7EAD3F1A-71F3-4636-A986-ABE3BA762D5B}"/>
    <cellStyle name="Heading 2 6 2 4 2 2 2 2" xfId="35978" xr:uid="{AF3038F4-DB19-4279-9E84-80B07A42E825}"/>
    <cellStyle name="Heading 2 6 2 4 2 2 3" xfId="22390" xr:uid="{824D618E-6453-4027-8AF1-EDAC3C3410DA}"/>
    <cellStyle name="Heading 2 6 2 4 2 3" xfId="16190" xr:uid="{9C5216EC-4C5A-4251-8140-1BB435921856}"/>
    <cellStyle name="Heading 2 6 2 4 2 3 2" xfId="34748" xr:uid="{63AE2206-FC21-4B6D-996C-4785DBF2BF52}"/>
    <cellStyle name="Heading 2 6 2 4 2 4" xfId="42876" xr:uid="{CBE6CFA4-285C-4D69-8EF8-F9B5769D0725}"/>
    <cellStyle name="Heading 2 6 2 4 3" xfId="12264" xr:uid="{140BE705-C747-4EFD-A379-2C70809CC85D}"/>
    <cellStyle name="Heading 2 6 2 4 3 2" xfId="21253" xr:uid="{98448CB9-8F73-42DA-A750-BCEB955DAACF}"/>
    <cellStyle name="Heading 2 6 2 4 3 2 2" xfId="28702" xr:uid="{987FE4A5-EB1D-48D9-814B-05B1FD178281}"/>
    <cellStyle name="Heading 2 6 2 4 3 3" xfId="30719" xr:uid="{048F0CCC-5738-45F6-B667-CA78CAD95B2F}"/>
    <cellStyle name="Heading 2 6 2 4 4" xfId="4192" xr:uid="{9DA69142-DAB0-4E6C-B700-8027FD2ADEF2}"/>
    <cellStyle name="Heading 2 6 2 4 4 2" xfId="30721" xr:uid="{6789F7E3-9A71-4A06-82A5-8BD85A88ED11}"/>
    <cellStyle name="Heading 2 6 2 4 5" xfId="13604" xr:uid="{E34F637A-B657-4FDD-BE33-AFB7684C721A}"/>
    <cellStyle name="Heading 2 6 2 4 5 2" xfId="23300" xr:uid="{5FB42E70-4711-4AF7-8BC0-55A2E36639B0}"/>
    <cellStyle name="Heading 2 6 2 4 6" xfId="43120" xr:uid="{8376056A-47E3-4F95-B6A6-8B0E68791FA9}"/>
    <cellStyle name="Heading 2 6 2 5" xfId="2058" xr:uid="{7FC210F4-D503-4564-9A8F-F90784834658}"/>
    <cellStyle name="Heading 2 6 2 5 2" xfId="7219" xr:uid="{706E35E9-E2DC-4B81-91D5-5756BB20CBD2}"/>
    <cellStyle name="Heading 2 6 2 5 2 2" xfId="13110" xr:uid="{0DDDF837-0DDC-4A25-B0A7-30D884C8992B}"/>
    <cellStyle name="Heading 2 6 2 5 2 2 2" xfId="22099" xr:uid="{DF1AA260-1E16-4BFD-914B-0DC7BC6CCEA3}"/>
    <cellStyle name="Heading 2 6 2 5 2 2 2 2" xfId="40663" xr:uid="{B42BC516-3C0B-40AC-A3F9-198A18BDDCE1}"/>
    <cellStyle name="Heading 2 6 2 5 2 2 3" xfId="42655" xr:uid="{BD2DD14A-F83D-49CD-A271-96DDA8F05D65}"/>
    <cellStyle name="Heading 2 6 2 5 2 3" xfId="16208" xr:uid="{7E355216-EC69-4C05-A8E9-59F6439C5543}"/>
    <cellStyle name="Heading 2 6 2 5 2 3 2" xfId="34473" xr:uid="{3A8B2396-835B-4CB0-8536-B5AA8B51917A}"/>
    <cellStyle name="Heading 2 6 2 5 2 4" xfId="22581" xr:uid="{6789445E-B0A6-46DF-BCD9-174CDDD86407}"/>
    <cellStyle name="Heading 2 6 2 5 3" xfId="12285" xr:uid="{A7C84770-D0B2-42FE-93FA-D84DB8FAD88C}"/>
    <cellStyle name="Heading 2 6 2 5 3 2" xfId="21274" xr:uid="{70AC36CC-72C1-43EA-B900-D9ABA2671976}"/>
    <cellStyle name="Heading 2 6 2 5 3 2 2" xfId="26095" xr:uid="{AF21690F-03A1-4910-8E51-98C9E54191F4}"/>
    <cellStyle name="Heading 2 6 2 5 3 3" xfId="29522" xr:uid="{F75CD66E-DD12-4309-AE51-7D9298333010}"/>
    <cellStyle name="Heading 2 6 2 5 4" xfId="4495" xr:uid="{2DE6D5B9-0922-4376-A63B-7135C345A887}"/>
    <cellStyle name="Heading 2 6 2 5 4 2" xfId="38058" xr:uid="{98BE653A-E5DA-4331-81DA-86C20A9313BB}"/>
    <cellStyle name="Heading 2 6 2 5 5" xfId="13622" xr:uid="{82209878-B63E-43F2-BDC4-818E5CB1F619}"/>
    <cellStyle name="Heading 2 6 2 5 5 2" xfId="22612" xr:uid="{5DC1F68C-962B-4112-9E45-E20E32134617}"/>
    <cellStyle name="Heading 2 6 2 5 6" xfId="36300" xr:uid="{06DAD699-91E5-41F1-881B-74E51480C8AD}"/>
    <cellStyle name="Heading 2 6 2 6" xfId="6703" xr:uid="{9ED029CE-8F2C-4C03-8E8C-112F5991F86A}"/>
    <cellStyle name="Heading 2 6 2 6 2" xfId="12832" xr:uid="{F730B067-FDB4-4A91-A753-95FD2B5485B1}"/>
    <cellStyle name="Heading 2 6 2 6 2 2" xfId="21821" xr:uid="{2CCD959C-3275-430C-A66A-C6C5F77CD46A}"/>
    <cellStyle name="Heading 2 6 2 6 2 2 2" xfId="42460" xr:uid="{A579CF03-1F28-4324-9797-0BCF5B372A75}"/>
    <cellStyle name="Heading 2 6 2 6 2 3" xfId="30512" xr:uid="{448E6E8C-2C71-4123-A385-0CB647C5B88B}"/>
    <cellStyle name="Heading 2 6 2 6 3" xfId="15692" xr:uid="{9298BB21-0023-4FF4-A090-7EEA1996AEF5}"/>
    <cellStyle name="Heading 2 6 2 6 3 2" xfId="40414" xr:uid="{9F8B76A3-2657-4812-B8DD-20E10B3A68D9}"/>
    <cellStyle name="Heading 2 6 2 6 4" xfId="35460" xr:uid="{ABBD0047-B23C-421C-85BB-28E6AF253444}"/>
    <cellStyle name="Heading 2 6 2 7" xfId="9818" xr:uid="{5C8FD09B-EA83-43A0-BD32-44152E7B91DD}"/>
    <cellStyle name="Heading 2 6 2 7 2" xfId="18807" xr:uid="{1B7D644E-DCED-4992-AEF1-54117CF10CAD}"/>
    <cellStyle name="Heading 2 6 2 7 2 2" xfId="42548" xr:uid="{DCD2D524-57C6-4610-8413-FBAF24C21C1E}"/>
    <cellStyle name="Heading 2 6 2 7 3" xfId="32081" xr:uid="{55C6121B-0BB4-4A5D-9731-4A7D65C8E200}"/>
    <cellStyle name="Heading 2 6 2 8" xfId="2407" xr:uid="{C30484D2-21C9-4951-B0CC-D89E86772D8F}"/>
    <cellStyle name="Heading 2 6 2 8 2" xfId="25713" xr:uid="{D847F0F9-BB32-46CA-B27E-8C6D5BDD604A}"/>
    <cellStyle name="Heading 2 6 2 9" xfId="13316" xr:uid="{46A2B083-1F5B-4C69-AA21-114684E560AB}"/>
    <cellStyle name="Heading 2 6 2 9 2" xfId="32474" xr:uid="{7410D037-AF61-4FB7-B56E-6C5FC8E2B47A}"/>
    <cellStyle name="Heading 2 6 3" xfId="264" xr:uid="{8EC5F533-E579-4A0E-88BE-B8F317B519F4}"/>
    <cellStyle name="Heading 2 6 3 2" xfId="6916" xr:uid="{70D18324-161C-4841-A40F-55E6983426D9}"/>
    <cellStyle name="Heading 2 6 3 2 2" xfId="12875" xr:uid="{1F426CC4-A707-4BE4-8226-E0A8C16926C5}"/>
    <cellStyle name="Heading 2 6 3 2 2 2" xfId="21864" xr:uid="{70E4B0BE-B043-484F-B15D-3BC35B8124D6}"/>
    <cellStyle name="Heading 2 6 3 2 2 2 2" xfId="39896" xr:uid="{3BFDA3F6-712D-45A0-9EDE-A609F2233FB5}"/>
    <cellStyle name="Heading 2 6 3 2 2 3" xfId="26967" xr:uid="{153934F5-4319-4562-BA9C-F39BB377C613}"/>
    <cellStyle name="Heading 2 6 3 2 3" xfId="15905" xr:uid="{C828FB78-0799-4E6C-BAFF-76C05389F6AD}"/>
    <cellStyle name="Heading 2 6 3 2 3 2" xfId="32792" xr:uid="{EA495390-B0B4-47EA-B128-3308A9035A00}"/>
    <cellStyle name="Heading 2 6 3 2 4" xfId="27805" xr:uid="{2B39AE68-B26E-466D-ADB2-D860F9BBAF16}"/>
    <cellStyle name="Heading 2 6 3 3" xfId="9787" xr:uid="{A601AFB2-A270-4835-AD46-D99FF8F5082F}"/>
    <cellStyle name="Heading 2 6 3 3 2" xfId="18776" xr:uid="{BBEC3D2F-793F-448C-8878-9C9463DDEC38}"/>
    <cellStyle name="Heading 2 6 3 3 2 2" xfId="40314" xr:uid="{A7E656A7-B7F8-490A-B9A4-907CA0C7DF20}"/>
    <cellStyle name="Heading 2 6 3 3 3" xfId="42760" xr:uid="{2BEAE678-225C-4009-B14F-9091EC8BF458}"/>
    <cellStyle name="Heading 2 6 3 4" xfId="2732" xr:uid="{71AE4172-A428-445D-BEF5-AB4DBF2AA0BD}"/>
    <cellStyle name="Heading 2 6 3 4 2" xfId="32921" xr:uid="{218097C7-4D02-4208-AC5B-4D8A7CEEBD6F}"/>
    <cellStyle name="Heading 2 6 3 5" xfId="13493" xr:uid="{64482169-7D9C-4825-A0E6-316D5F05E4AA}"/>
    <cellStyle name="Heading 2 6 3 5 2" xfId="22770" xr:uid="{A0F5E1E7-533D-46D2-8325-693BBD608568}"/>
    <cellStyle name="Heading 2 6 3 6" xfId="25123" xr:uid="{F23F81EF-8DAC-4EE5-BCC8-B096253D2AA1}"/>
    <cellStyle name="Heading 2 6 4" xfId="613" xr:uid="{4A4B19A2-F113-4E86-90BC-AFFF0529FBB4}"/>
    <cellStyle name="Heading 2 6 4 2" xfId="7139" xr:uid="{33C83167-1443-4FEE-A31B-C85DFDA6C233}"/>
    <cellStyle name="Heading 2 6 4 2 2" xfId="13030" xr:uid="{1852E654-555F-41AB-8E0B-7A6AB661A249}"/>
    <cellStyle name="Heading 2 6 4 2 2 2" xfId="22019" xr:uid="{5A062347-FDE2-4D21-80F7-F6B90671A7D2}"/>
    <cellStyle name="Heading 2 6 4 2 2 2 2" xfId="24950" xr:uid="{7C455C35-4035-42F2-81FE-88813D1283D9}"/>
    <cellStyle name="Heading 2 6 4 2 2 3" xfId="28032" xr:uid="{0588F6A2-E0CF-4FDC-BEF0-4FD8D93A7B0B}"/>
    <cellStyle name="Heading 2 6 4 2 3" xfId="16128" xr:uid="{ED90900D-6D3B-4785-A811-0B4CA47E4B3C}"/>
    <cellStyle name="Heading 2 6 4 2 3 2" xfId="35658" xr:uid="{6FDF50B6-0E39-4AB8-AF89-B0523314EF2C}"/>
    <cellStyle name="Heading 2 6 4 2 4" xfId="38380" xr:uid="{1DB3F8C7-207C-4E90-9628-EB1631F292B5}"/>
    <cellStyle name="Heading 2 6 4 3" xfId="12274" xr:uid="{47998D80-B061-4D3B-B2BD-5F4277162744}"/>
    <cellStyle name="Heading 2 6 4 3 2" xfId="21263" xr:uid="{3FCEC008-C994-4E02-8F7F-738804683B99}"/>
    <cellStyle name="Heading 2 6 4 3 2 2" xfId="35981" xr:uid="{196807A6-FC7B-443A-BCA0-2D15F021B5AE}"/>
    <cellStyle name="Heading 2 6 4 3 3" xfId="34212" xr:uid="{8BF71ECB-83CE-4BED-BA8A-DAD8998D1B89}"/>
    <cellStyle name="Heading 2 6 4 4" xfId="3050" xr:uid="{BCD9D762-3B9C-44CE-82B4-1FDBF3005CC4}"/>
    <cellStyle name="Heading 2 6 4 4 2" xfId="39032" xr:uid="{A368EBAC-FFFD-46B3-9B38-E39BF72D1239}"/>
    <cellStyle name="Heading 2 6 4 5" xfId="13542" xr:uid="{04FE9290-B590-448E-A8E8-FB5CE3740E52}"/>
    <cellStyle name="Heading 2 6 4 5 2" xfId="39517" xr:uid="{42E089F5-7881-4CA4-9256-EE0DE5C77487}"/>
    <cellStyle name="Heading 2 6 4 6" xfId="38325" xr:uid="{78CFD744-F77A-4D72-9358-F549FA81D11D}"/>
    <cellStyle name="Heading 2 6 5" xfId="958" xr:uid="{E95786F7-52C9-4EBE-BAB0-3A6B661B1632}"/>
    <cellStyle name="Heading 2 6 5 2" xfId="7163" xr:uid="{13321822-86A0-4D90-843E-60953DF77B47}"/>
    <cellStyle name="Heading 2 6 5 2 2" xfId="13054" xr:uid="{BBA7B2C1-7D20-4803-A169-6D5EE88B82DE}"/>
    <cellStyle name="Heading 2 6 5 2 2 2" xfId="22043" xr:uid="{7C2BA24D-6F49-4AEC-BE60-D989083E8384}"/>
    <cellStyle name="Heading 2 6 5 2 2 2 2" xfId="25035" xr:uid="{338A578D-DD82-495D-907A-7FEEC10340FA}"/>
    <cellStyle name="Heading 2 6 5 2 2 3" xfId="23002" xr:uid="{C64C59CE-BFF0-485C-8F11-4A38D7FAFEAC}"/>
    <cellStyle name="Heading 2 6 5 2 3" xfId="16152" xr:uid="{63DC47C4-F796-4C44-85BC-346BDF07A08B}"/>
    <cellStyle name="Heading 2 6 5 2 3 2" xfId="24087" xr:uid="{B2A6BC75-2065-4D8A-8ED1-9AFB27BCAA27}"/>
    <cellStyle name="Heading 2 6 5 2 4" xfId="39666" xr:uid="{26C8202F-4C24-4D7D-8EBA-753C687A9206}"/>
    <cellStyle name="Heading 2 6 5 3" xfId="9786" xr:uid="{84005A67-EAC5-4881-B774-B5B8477AC5B2}"/>
    <cellStyle name="Heading 2 6 5 3 2" xfId="18775" xr:uid="{D1352850-10E2-4444-9EDC-2871A98126B3}"/>
    <cellStyle name="Heading 2 6 5 3 2 2" xfId="30905" xr:uid="{E2816819-ABD0-408C-A49F-FBFDC770C125}"/>
    <cellStyle name="Heading 2 6 5 3 3" xfId="33350" xr:uid="{02C97EEE-F8C8-4860-BD15-C15AA5CBCEA7}"/>
    <cellStyle name="Heading 2 6 5 4" xfId="3395" xr:uid="{A5635EDA-0766-4A66-A111-12EE85496D04}"/>
    <cellStyle name="Heading 2 6 5 4 2" xfId="27851" xr:uid="{737A6265-5185-4DDE-B7D2-0AB5BEECB9B4}"/>
    <cellStyle name="Heading 2 6 5 5" xfId="13566" xr:uid="{1C939BBB-55F6-4309-830F-4177A0BA2169}"/>
    <cellStyle name="Heading 2 6 5 5 2" xfId="25219" xr:uid="{11C27081-B0CC-4BCD-B3A4-22417B193642}"/>
    <cellStyle name="Heading 2 6 5 6" xfId="26820" xr:uid="{79D53D13-3BA6-4DE5-B9FA-BE1D416A1524}"/>
    <cellStyle name="Heading 2 6 6" xfId="1622" xr:uid="{5C48CA4B-F314-4F7E-81BB-7BC454DA89E4}"/>
    <cellStyle name="Heading 2 6 6 2" xfId="7184" xr:uid="{1D2DA2F3-15AC-4FB9-ACA3-E3465812249F}"/>
    <cellStyle name="Heading 2 6 6 2 2" xfId="13075" xr:uid="{38B70F27-BFB3-4DFC-A30D-A545AEE881D2}"/>
    <cellStyle name="Heading 2 6 6 2 2 2" xfId="22064" xr:uid="{88AA0DCC-92E2-497A-9691-DE31D0E9B9F3}"/>
    <cellStyle name="Heading 2 6 6 2 2 2 2" xfId="35626" xr:uid="{E1B3D5DB-D1E3-4E8F-B06F-E876EA9B4089}"/>
    <cellStyle name="Heading 2 6 6 2 2 3" xfId="24998" xr:uid="{44BCFECB-16AB-4EF0-8498-B83BBB427D57}"/>
    <cellStyle name="Heading 2 6 6 2 3" xfId="16173" xr:uid="{BA1E8133-EE35-41A6-91CC-7CF4A9A74C51}"/>
    <cellStyle name="Heading 2 6 6 2 3 2" xfId="41381" xr:uid="{64F4EB6B-DC20-4E3C-BDD5-96C6855E24CF}"/>
    <cellStyle name="Heading 2 6 6 2 4" xfId="41560" xr:uid="{6A6D4F2F-E925-4F4F-A223-06C5B938572C}"/>
    <cellStyle name="Heading 2 6 6 3" xfId="9789" xr:uid="{FBD2A3DA-7EAC-4D2E-A70E-B20F2C33FA11}"/>
    <cellStyle name="Heading 2 6 6 3 2" xfId="18778" xr:uid="{52C299B7-E1C6-4F93-AE63-9FF461685C64}"/>
    <cellStyle name="Heading 2 6 6 3 2 2" xfId="22163" xr:uid="{A38508D9-92E9-46CB-A6FF-2576888F8BC2}"/>
    <cellStyle name="Heading 2 6 6 3 3" xfId="26997" xr:uid="{6366D7CA-2FA6-47B3-A3D9-0EFEDDCB88C5}"/>
    <cellStyle name="Heading 2 6 6 4" xfId="4059" xr:uid="{649D206D-1A99-4D2C-A483-FD3E63F9A3E1}"/>
    <cellStyle name="Heading 2 6 6 4 2" xfId="24086" xr:uid="{C7E3C419-F3BA-43FE-8227-9530575C4128}"/>
    <cellStyle name="Heading 2 6 6 5" xfId="13587" xr:uid="{1FF3FE2B-7822-4FE3-BA54-E361DCF3D1E9}"/>
    <cellStyle name="Heading 2 6 6 5 2" xfId="22118" xr:uid="{C3C48B1D-51A5-48B3-864D-5A73E93ABAE7}"/>
    <cellStyle name="Heading 2 6 6 6" xfId="37111" xr:uid="{A70FDD6C-3205-4628-B97E-D0EAFF9DD299}"/>
    <cellStyle name="Heading 2 6 7" xfId="1649" xr:uid="{82A2D05F-7E6A-49A6-BB4E-101D1A963FC7}"/>
    <cellStyle name="Heading 2 6 7 2" xfId="7193" xr:uid="{943C4ABD-F71C-4657-A581-7ADC7E11CDCC}"/>
    <cellStyle name="Heading 2 6 7 2 2" xfId="13084" xr:uid="{D5795172-C9AB-4298-A5E3-12C7091D2AAB}"/>
    <cellStyle name="Heading 2 6 7 2 2 2" xfId="22073" xr:uid="{EBCAF32D-FFD3-4D78-BAB3-605C09CEE5C2}"/>
    <cellStyle name="Heading 2 6 7 2 2 2 2" xfId="41593" xr:uid="{AAD14304-E4D9-4557-84C2-5EEB935CBD9D}"/>
    <cellStyle name="Heading 2 6 7 2 2 3" xfId="39660" xr:uid="{B4E0338E-F021-4BDD-9ED9-8C127E02C703}"/>
    <cellStyle name="Heading 2 6 7 2 3" xfId="16182" xr:uid="{7CA3CB42-818E-4F51-9642-755601DE0D07}"/>
    <cellStyle name="Heading 2 6 7 2 3 2" xfId="34477" xr:uid="{91C74581-81FF-49A8-94BA-9CCB8218D92E}"/>
    <cellStyle name="Heading 2 6 7 2 4" xfId="23236" xr:uid="{F5D728BB-E0ED-4016-8F76-1F06CC88F4AD}"/>
    <cellStyle name="Heading 2 6 7 3" xfId="9705" xr:uid="{787FA4C1-8E3A-43F4-8DDA-D5265406F705}"/>
    <cellStyle name="Heading 2 6 7 3 2" xfId="18694" xr:uid="{174B9173-1994-4484-9D94-3474038F6A88}"/>
    <cellStyle name="Heading 2 6 7 3 2 2" xfId="28128" xr:uid="{745CC2C5-A5C2-4040-ABA0-1778EB77520E}"/>
    <cellStyle name="Heading 2 6 7 3 3" xfId="34974" xr:uid="{47F3DAA8-3D13-4FD1-AEC9-7CE3467F3226}"/>
    <cellStyle name="Heading 2 6 7 4" xfId="4086" xr:uid="{0E02A2B2-A1AC-45A2-AB55-83B76DF353E0}"/>
    <cellStyle name="Heading 2 6 7 4 2" xfId="29469" xr:uid="{BA30BD59-E4B4-4105-AC2B-3B087094E432}"/>
    <cellStyle name="Heading 2 6 7 5" xfId="13596" xr:uid="{D48D77A9-1E6A-4363-9E7A-F2934339DA2F}"/>
    <cellStyle name="Heading 2 6 7 5 2" xfId="30728" xr:uid="{40A05F33-636F-4D7A-A513-D41FD017A056}"/>
    <cellStyle name="Heading 2 6 7 6" xfId="42239" xr:uid="{31735EAA-3E89-4B52-AB76-B99E98B2E8EC}"/>
    <cellStyle name="Heading 2 6 8" xfId="6566" xr:uid="{239B29A0-1A06-47B3-B0DD-C22946C6AC75}"/>
    <cellStyle name="Heading 2 6 8 2" xfId="12820" xr:uid="{BF375248-75E3-4DA7-A70B-C8CAE43BA922}"/>
    <cellStyle name="Heading 2 6 8 2 2" xfId="21809" xr:uid="{997B59D1-C6EE-44D2-9759-D92A6DE8989C}"/>
    <cellStyle name="Heading 2 6 8 2 2 2" xfId="23935" xr:uid="{85CEF170-2F8D-4FD9-8C7C-803A90898D6B}"/>
    <cellStyle name="Heading 2 6 8 2 3" xfId="36586" xr:uid="{B31B540B-6BEC-477E-BFCD-1431423D7AC0}"/>
    <cellStyle name="Heading 2 6 8 3" xfId="15555" xr:uid="{E9692810-1DBD-4E00-A258-C773B37F2AC9}"/>
    <cellStyle name="Heading 2 6 8 3 2" xfId="43827" xr:uid="{9B159C64-F79D-48AC-8E09-7385A920D555}"/>
    <cellStyle name="Heading 2 6 8 4" xfId="28456" xr:uid="{8A033560-AD16-4878-B4C2-EB2761E86C1E}"/>
    <cellStyle name="Heading 2 6 9" xfId="12507" xr:uid="{F8E4E963-AF0E-41F7-9B0B-B78DEF247BA2}"/>
    <cellStyle name="Heading 2 6 9 2" xfId="21496" xr:uid="{64CAC6E3-1318-4405-A78F-1200CB1DDBA2}"/>
    <cellStyle name="Heading 2 6 9 2 2" xfId="27955" xr:uid="{1B586257-DFFA-4B8B-BDD5-BF437C1EBFE3}"/>
    <cellStyle name="Heading 2 6 9 3" xfId="28153" xr:uid="{0EEA78F8-2974-4591-8599-F6C660EAEC22}"/>
    <cellStyle name="Heading 2 7" xfId="100" xr:uid="{11AD246A-603E-4C9C-8992-74492A97FA0F}"/>
    <cellStyle name="Heading 2 7 10" xfId="2260" xr:uid="{273513A3-81E6-43E2-ADA3-7ED5C31C3D2B}"/>
    <cellStyle name="Heading 2 7 10 2" xfId="24651" xr:uid="{92FE1B91-26AD-455E-9C50-7C33A6854FAD}"/>
    <cellStyle name="Heading 2 7 11" xfId="13169" xr:uid="{BD848C13-FA7A-403E-94CD-F11C6E986DC8}"/>
    <cellStyle name="Heading 2 7 11 2" xfId="39232" xr:uid="{7955CEEC-2A76-4028-AD92-A8A706E617CE}"/>
    <cellStyle name="Heading 2 7 12" xfId="22995" xr:uid="{186C6263-1BD0-47DE-B0A8-D227C42652B0}"/>
    <cellStyle name="Heading 2 7 2" xfId="392" xr:uid="{7FF67270-A15A-4AC3-8F63-3C5F50B1C059}"/>
    <cellStyle name="Heading 2 7 2 10" xfId="42648" xr:uid="{0CB2079A-DF06-49C0-AC9F-E50DF84F497C}"/>
    <cellStyle name="Heading 2 7 2 2" xfId="741" xr:uid="{B2666E93-5F5B-474A-B0EC-EB057D783C22}"/>
    <cellStyle name="Heading 2 7 2 2 2" xfId="7150" xr:uid="{337A9A4B-5703-4726-A27C-F95DF62B1C5A}"/>
    <cellStyle name="Heading 2 7 2 2 2 2" xfId="13041" xr:uid="{57046C9E-781D-4FE0-8B42-B85DABBFD4A9}"/>
    <cellStyle name="Heading 2 7 2 2 2 2 2" xfId="22030" xr:uid="{F9B5B003-5E3D-40BE-B4F7-A817544A17E6}"/>
    <cellStyle name="Heading 2 7 2 2 2 2 2 2" xfId="34049" xr:uid="{B2AF9706-E1C6-4D32-8C30-34BE9F681568}"/>
    <cellStyle name="Heading 2 7 2 2 2 2 3" xfId="38306" xr:uid="{375EECE5-1DE1-480B-B9F5-D0AF2D0572EA}"/>
    <cellStyle name="Heading 2 7 2 2 2 3" xfId="16139" xr:uid="{FF3CB081-DE55-4A3F-A6C9-3CAB96F02AB1}"/>
    <cellStyle name="Heading 2 7 2 2 2 3 2" xfId="26080" xr:uid="{9AB35AA3-BC28-4CBF-B67B-C2CD64BDBE30}"/>
    <cellStyle name="Heading 2 7 2 2 2 4" xfId="36453" xr:uid="{D6E6601E-76F7-4FF1-A262-D3349A1A852F}"/>
    <cellStyle name="Heading 2 7 2 2 3" xfId="12790" xr:uid="{8C5ECABF-E759-4FA3-8A9B-4E989AE94B44}"/>
    <cellStyle name="Heading 2 7 2 2 3 2" xfId="21779" xr:uid="{D8BB4A89-3A86-4CD3-9B51-1EFF363922B2}"/>
    <cellStyle name="Heading 2 7 2 2 3 2 2" xfId="43327" xr:uid="{853A1E3A-D6A9-4ACA-B387-65D3BFD2470F}"/>
    <cellStyle name="Heading 2 7 2 2 3 3" xfId="38364" xr:uid="{969C67C9-698B-498D-84BC-EA1D9DC6C572}"/>
    <cellStyle name="Heading 2 7 2 2 4" xfId="3178" xr:uid="{76C24860-E350-4A0F-A3EC-255999138E73}"/>
    <cellStyle name="Heading 2 7 2 2 4 2" xfId="42622" xr:uid="{9F72A661-6A49-44FC-9AD6-9AFF4FA31D83}"/>
    <cellStyle name="Heading 2 7 2 2 5" xfId="13553" xr:uid="{14387D7B-0821-4D5B-BAA1-2BF9B989D9D1}"/>
    <cellStyle name="Heading 2 7 2 2 5 2" xfId="34284" xr:uid="{6B07216A-4130-47AB-87FC-00EF528A7C4B}"/>
    <cellStyle name="Heading 2 7 2 2 6" xfId="30134" xr:uid="{FA394743-DF1B-4A60-B4D6-1326BFD82CE4}"/>
    <cellStyle name="Heading 2 7 2 3" xfId="1086" xr:uid="{EEA7ED22-AF37-413C-8C42-4CD3ADB7E653}"/>
    <cellStyle name="Heading 2 7 2 3 2" xfId="7174" xr:uid="{3A7EE7AC-14D8-497C-839B-A82B50ED20B0}"/>
    <cellStyle name="Heading 2 7 2 3 2 2" xfId="13065" xr:uid="{F60DDD36-179A-41EF-BEFA-63E37CCCFAF3}"/>
    <cellStyle name="Heading 2 7 2 3 2 2 2" xfId="22054" xr:uid="{A31207BA-D771-469A-AF26-CF5C1FF66A86}"/>
    <cellStyle name="Heading 2 7 2 3 2 2 2 2" xfId="34134" xr:uid="{B3C8343E-BB61-42AB-96D4-825A11ADCF8E}"/>
    <cellStyle name="Heading 2 7 2 3 2 2 3" xfId="39566" xr:uid="{688BCEB5-63E1-4763-BDFA-B2D8069DE55E}"/>
    <cellStyle name="Heading 2 7 2 3 2 3" xfId="16163" xr:uid="{01D7F36A-4814-4BC8-ADAE-616946CAAD60}"/>
    <cellStyle name="Heading 2 7 2 3 2 3 2" xfId="40436" xr:uid="{28411AAE-7F86-4B75-A31D-F2E159F4088C}"/>
    <cellStyle name="Heading 2 7 2 3 2 4" xfId="34328" xr:uid="{4DF1A1AB-0E40-4413-8027-5B96C5D20868}"/>
    <cellStyle name="Heading 2 7 2 3 3" xfId="12439" xr:uid="{36ADA8C9-1664-4718-A2E6-F66FDE3EC4DE}"/>
    <cellStyle name="Heading 2 7 2 3 3 2" xfId="21428" xr:uid="{2522DAFA-38A7-4395-BBD1-3934539FDA45}"/>
    <cellStyle name="Heading 2 7 2 3 3 2 2" xfId="41278" xr:uid="{9ADF1C7F-CD6D-468E-B7FC-07ECC9F6A149}"/>
    <cellStyle name="Heading 2 7 2 3 3 3" xfId="29852" xr:uid="{F985D163-7C16-47A9-9925-8E7144D81B11}"/>
    <cellStyle name="Heading 2 7 2 3 4" xfId="3523" xr:uid="{27ECB2F0-C2C9-4D04-BBA1-5552D4006A80}"/>
    <cellStyle name="Heading 2 7 2 3 4 2" xfId="38886" xr:uid="{5092283E-EC77-4511-891C-7D3400EAD100}"/>
    <cellStyle name="Heading 2 7 2 3 5" xfId="13577" xr:uid="{6A6FD739-4E68-4650-8D05-83BACB33DC98}"/>
    <cellStyle name="Heading 2 7 2 3 5 2" xfId="37858" xr:uid="{F48811AE-9D29-441F-BB27-6E3FB01892C1}"/>
    <cellStyle name="Heading 2 7 2 3 6" xfId="25475" xr:uid="{769926AF-B6B7-4752-B736-C4A8622B39F9}"/>
    <cellStyle name="Heading 2 7 2 4" xfId="1746" xr:uid="{6686A06C-FEC1-4FC6-8F62-8B331AAB8DBC}"/>
    <cellStyle name="Heading 2 7 2 4 2" xfId="7200" xr:uid="{1B47F10D-78FF-4B9D-821E-9DFE30467AD9}"/>
    <cellStyle name="Heading 2 7 2 4 2 2" xfId="13091" xr:uid="{D457BF45-11FD-4A21-A2A0-1F7129509547}"/>
    <cellStyle name="Heading 2 7 2 4 2 2 2" xfId="22080" xr:uid="{38C001D1-3C3C-49F2-9832-2FCFBBF75838}"/>
    <cellStyle name="Heading 2 7 2 4 2 2 2 2" xfId="38848" xr:uid="{04EA74C2-F308-46DE-AD1C-C31138941D92}"/>
    <cellStyle name="Heading 2 7 2 4 2 2 3" xfId="35582" xr:uid="{4A52D8A0-FE05-413D-8D3F-346CD2735450}"/>
    <cellStyle name="Heading 2 7 2 4 2 3" xfId="16189" xr:uid="{DB263828-416E-4623-9679-64166664AA80}"/>
    <cellStyle name="Heading 2 7 2 4 2 3 2" xfId="40334" xr:uid="{1AD88633-AD8B-4D3E-A709-51E3D18B0A9B}"/>
    <cellStyle name="Heading 2 7 2 4 2 4" xfId="33466" xr:uid="{B5D170B0-5A1F-4499-87CF-378CC354B9C6}"/>
    <cellStyle name="Heading 2 7 2 4 3" xfId="9841" xr:uid="{F28140F8-55DF-4F24-87EE-00D8E5A529A4}"/>
    <cellStyle name="Heading 2 7 2 4 3 2" xfId="18830" xr:uid="{969EC232-C6E1-40D1-9FA3-922C1BD199C4}"/>
    <cellStyle name="Heading 2 7 2 4 3 2 2" xfId="29969" xr:uid="{A2E26729-2B92-4DB6-BB74-82A875168A6E}"/>
    <cellStyle name="Heading 2 7 2 4 3 3" xfId="42735" xr:uid="{F7B1F755-2AD4-49EF-AA24-841C01DBC273}"/>
    <cellStyle name="Heading 2 7 2 4 4" xfId="4183" xr:uid="{DA75E23C-DAC1-49F1-95DE-FF652BF31696}"/>
    <cellStyle name="Heading 2 7 2 4 4 2" xfId="22186" xr:uid="{73CF263C-C91E-4DA0-A367-4D4A0A3BB82D}"/>
    <cellStyle name="Heading 2 7 2 4 5" xfId="13603" xr:uid="{460F619B-2414-431A-9DAB-F2CD5321BA2D}"/>
    <cellStyle name="Heading 2 7 2 4 5 2" xfId="22458" xr:uid="{32560D4B-E126-475F-B8D6-EC1A3C6732EE}"/>
    <cellStyle name="Heading 2 7 2 4 6" xfId="22674" xr:uid="{B4C41838-75D1-4CC9-914D-58CBA89C3901}"/>
    <cellStyle name="Heading 2 7 2 5" xfId="2049" xr:uid="{500D4230-D510-463B-B7B4-53621B2D1FA8}"/>
    <cellStyle name="Heading 2 7 2 5 2" xfId="7218" xr:uid="{71ECA0C9-C302-42C0-B3D9-D7E735F9F3B5}"/>
    <cellStyle name="Heading 2 7 2 5 2 2" xfId="13109" xr:uid="{072FA0E9-72E4-414D-8270-8C66A44B3225}"/>
    <cellStyle name="Heading 2 7 2 5 2 2 2" xfId="22098" xr:uid="{83CF9891-AB28-4E45-A5CA-7AF5D60FC913}"/>
    <cellStyle name="Heading 2 7 2 5 2 2 2 2" xfId="31254" xr:uid="{6C541342-5FDC-4F54-8569-CD93E58B8364}"/>
    <cellStyle name="Heading 2 7 2 5 2 2 3" xfId="33245" xr:uid="{DA2277BF-2CA5-47DB-B56F-87729352E9B5}"/>
    <cellStyle name="Heading 2 7 2 5 2 3" xfId="16207" xr:uid="{A54BB19A-AC75-429E-AEC2-EED64268FB49}"/>
    <cellStyle name="Heading 2 7 2 5 2 3 2" xfId="26487" xr:uid="{59367F98-6E60-4CCD-B487-E5313E5CC38A}"/>
    <cellStyle name="Heading 2 7 2 5 2 4" xfId="22243" xr:uid="{873C6DD2-B9A4-4951-8EEC-A541FE2C0B49}"/>
    <cellStyle name="Heading 2 7 2 5 3" xfId="9811" xr:uid="{87FFF9C5-43A4-4040-8513-95F256107440}"/>
    <cellStyle name="Heading 2 7 2 5 3 2" xfId="18800" xr:uid="{BD6CEE2C-9DE3-459E-B3AE-971374A39760}"/>
    <cellStyle name="Heading 2 7 2 5 3 2 2" xfId="35711" xr:uid="{E9BB8A76-5865-421D-9BBA-C8BC2EB5BED6}"/>
    <cellStyle name="Heading 2 7 2 5 3 3" xfId="35086" xr:uid="{6B8445A6-7DC9-4320-91F1-661B02C7F037}"/>
    <cellStyle name="Heading 2 7 2 5 4" xfId="4486" xr:uid="{386741A1-E05A-4876-9942-F9E580FD606E}"/>
    <cellStyle name="Heading 2 7 2 5 4 2" xfId="30980" xr:uid="{A53CC442-E0C7-4C7C-B4BE-C0094443874C}"/>
    <cellStyle name="Heading 2 7 2 5 5" xfId="13621" xr:uid="{A6BA5770-AA0E-4379-A6EA-83DC00C2E1B6}"/>
    <cellStyle name="Heading 2 7 2 5 5 2" xfId="34934" xr:uid="{721E1560-B322-41A8-B427-38FA264F1F9D}"/>
    <cellStyle name="Heading 2 7 2 5 6" xfId="33780" xr:uid="{BD92CA65-9D0E-4640-BAAB-2E1F3763643C}"/>
    <cellStyle name="Heading 2 7 2 6" xfId="6694" xr:uid="{8BE58C91-925B-40C7-A96D-C74FF7D57E24}"/>
    <cellStyle name="Heading 2 7 2 6 2" xfId="12831" xr:uid="{6F327A20-0086-4B0B-95C5-ADC87E30AF49}"/>
    <cellStyle name="Heading 2 7 2 6 2 2" xfId="21820" xr:uid="{3FB9B035-2C52-477D-AA49-290F1C2405B6}"/>
    <cellStyle name="Heading 2 7 2 6 2 2 2" xfId="33050" xr:uid="{6C09999B-5D8A-48D4-B2EE-FDE9A8D98642}"/>
    <cellStyle name="Heading 2 7 2 6 2 3" xfId="43565" xr:uid="{EDD8DAFB-C429-4E01-9028-51E45D4C7187}"/>
    <cellStyle name="Heading 2 7 2 6 3" xfId="15683" xr:uid="{4D9B16E9-EE05-4F18-B297-019DEF08FE21}"/>
    <cellStyle name="Heading 2 7 2 6 3 2" xfId="41460" xr:uid="{3D792D18-1219-4AA4-89AE-89B4C233B543}"/>
    <cellStyle name="Heading 2 7 2 6 4" xfId="43397" xr:uid="{231FA7C9-D8AA-494A-8E26-FE82CC171E6C}"/>
    <cellStyle name="Heading 2 7 2 7" xfId="9737" xr:uid="{13B8B17B-862A-46C0-9F6D-6CFE8086EB2A}"/>
    <cellStyle name="Heading 2 7 2 7 2" xfId="18726" xr:uid="{8CE45EE1-366F-444D-AEA1-2E9397E5A739}"/>
    <cellStyle name="Heading 2 7 2 7 2 2" xfId="25978" xr:uid="{CFC999D3-E7C2-465E-BF9A-401151AC2D7F}"/>
    <cellStyle name="Heading 2 7 2 7 3" xfId="27475" xr:uid="{776B087F-03E2-4C74-839C-C6CA2DCEBBB2}"/>
    <cellStyle name="Heading 2 7 2 8" xfId="2398" xr:uid="{62787A61-AC18-44FF-A829-466572E30C4D}"/>
    <cellStyle name="Heading 2 7 2 8 2" xfId="36058" xr:uid="{D6D96FB4-4EED-4859-BF7A-1A38D9E32E4A}"/>
    <cellStyle name="Heading 2 7 2 9" xfId="13307" xr:uid="{2C8F8ED0-0D4C-4335-903A-C06EFD401379}"/>
    <cellStyle name="Heading 2 7 2 9 2" xfId="38912" xr:uid="{4E1033C0-BED5-4991-845E-D4A529AC8314}"/>
    <cellStyle name="Heading 2 7 3" xfId="254" xr:uid="{B1FC7454-5BA4-4F67-9BC7-1C85E6DBDB7F}"/>
    <cellStyle name="Heading 2 7 3 2" xfId="6911" xr:uid="{F4C4D3EB-B591-4701-8BAC-EC7F4991DC02}"/>
    <cellStyle name="Heading 2 7 3 2 2" xfId="12870" xr:uid="{EDA49AD3-8A78-4654-8252-95C5C5CA7642}"/>
    <cellStyle name="Heading 2 7 3 2 2 2" xfId="21859" xr:uid="{E49A373B-2B90-497B-9CBE-58C577BD1431}"/>
    <cellStyle name="Heading 2 7 3 2 2 2 2" xfId="24170" xr:uid="{CA38C5F6-52BA-490B-8DDA-CD6E4C3C4D1C}"/>
    <cellStyle name="Heading 2 7 3 2 2 3" xfId="38993" xr:uid="{2AAD3AF3-B7EE-4F59-8020-54E18B6F080A}"/>
    <cellStyle name="Heading 2 7 3 2 3" xfId="15900" xr:uid="{3B11A87A-7A14-4767-8022-3AD854AAAAAA}"/>
    <cellStyle name="Heading 2 7 3 2 3 2" xfId="36288" xr:uid="{98E1F917-2728-41EF-B959-A15912F58742}"/>
    <cellStyle name="Heading 2 7 3 2 4" xfId="42902" xr:uid="{36D1318B-08A4-4BD9-8CF1-395A7C8DA130}"/>
    <cellStyle name="Heading 2 7 3 3" xfId="12472" xr:uid="{19B37BAF-C43A-494B-8413-92E559DDCA8B}"/>
    <cellStyle name="Heading 2 7 3 3 2" xfId="21461" xr:uid="{9C9FCEDC-2A7F-4282-9EB5-C63869F37634}"/>
    <cellStyle name="Heading 2 7 3 3 2 2" xfId="37926" xr:uid="{F732AE82-4CC6-4B5D-B0B6-ED5777875120}"/>
    <cellStyle name="Heading 2 7 3 3 3" xfId="36062" xr:uid="{D9F268FF-D4D2-469D-8263-859B6B55DBBF}"/>
    <cellStyle name="Heading 2 7 3 4" xfId="2722" xr:uid="{AFD9ABF7-A706-4E42-A46D-FA2A93BF0E76}"/>
    <cellStyle name="Heading 2 7 3 4 2" xfId="31668" xr:uid="{27CB6618-00BC-46B9-A622-DFC4EDB580AD}"/>
    <cellStyle name="Heading 2 7 3 5" xfId="13491" xr:uid="{EFF2A07C-4C78-4FAD-8D77-400E34D78740}"/>
    <cellStyle name="Heading 2 7 3 5 2" xfId="36166" xr:uid="{96BFFBA7-0F62-46B5-9498-2B2A83E188BB}"/>
    <cellStyle name="Heading 2 7 3 6" xfId="33157" xr:uid="{D151AD88-4282-4068-806F-980BEB4608F5}"/>
    <cellStyle name="Heading 2 7 4" xfId="603" xr:uid="{BEF2B781-CFF0-42A3-A985-BB13C7AABFED}"/>
    <cellStyle name="Heading 2 7 4 2" xfId="7137" xr:uid="{E375B495-E372-4379-8347-E7FA1BBC690F}"/>
    <cellStyle name="Heading 2 7 4 2 2" xfId="13028" xr:uid="{53927E88-8948-4F68-B477-8FEB40AFAC22}"/>
    <cellStyle name="Heading 2 7 4 2 2 2" xfId="22017" xr:uid="{A6AED856-3C60-433E-A96A-62C4B6285A07}"/>
    <cellStyle name="Heading 2 7 4 2 2 2 2" xfId="23049" xr:uid="{0981A0D4-4713-4F60-A06E-FCBA9D8620DB}"/>
    <cellStyle name="Heading 2 7 4 2 2 3" xfId="31476" xr:uid="{D6E3C6D3-02CD-4445-A95D-F753A062329D}"/>
    <cellStyle name="Heading 2 7 4 2 3" xfId="16126" xr:uid="{99FF4ACB-E31D-487C-B067-A6D682A98D85}"/>
    <cellStyle name="Heading 2 7 4 2 3 2" xfId="38897" xr:uid="{FF7E126B-CDC2-403E-B3DC-DEA82DAB1013}"/>
    <cellStyle name="Heading 2 7 4 2 4" xfId="42227" xr:uid="{103EB611-DF59-4E66-A0F4-679B32C22AF2}"/>
    <cellStyle name="Heading 2 7 4 3" xfId="12771" xr:uid="{C8A67CE4-5D0F-4155-BD7D-7A7D544141C7}"/>
    <cellStyle name="Heading 2 7 4 3 2" xfId="21760" xr:uid="{63F82FAC-EFC4-40B9-9257-598C404031B9}"/>
    <cellStyle name="Heading 2 7 4 3 2 2" xfId="26897" xr:uid="{AB8FD18C-DA68-4C3E-85F8-5E272C194D21}"/>
    <cellStyle name="Heading 2 7 4 3 3" xfId="38228" xr:uid="{9182D023-D336-43DF-ACF6-2B521166C729}"/>
    <cellStyle name="Heading 2 7 4 4" xfId="3040" xr:uid="{9F748743-8107-458C-801B-544FE4094792}"/>
    <cellStyle name="Heading 2 7 4 4 2" xfId="23239" xr:uid="{F205ACE1-CD24-40D1-95D8-807E0D61E7AE}"/>
    <cellStyle name="Heading 2 7 4 5" xfId="13540" xr:uid="{06D96F6B-18F8-4BEA-ABB7-86E2A72FBAA3}"/>
    <cellStyle name="Heading 2 7 4 5 2" xfId="43364" xr:uid="{0BDDFBFA-CC84-487D-9B87-0D66F38D3182}"/>
    <cellStyle name="Heading 2 7 4 6" xfId="37058" xr:uid="{29B12010-3BBD-4375-B1C6-9B8D4C9C1850}"/>
    <cellStyle name="Heading 2 7 5" xfId="948" xr:uid="{2A2F4408-2811-4376-BEEA-807EC7637B83}"/>
    <cellStyle name="Heading 2 7 5 2" xfId="7161" xr:uid="{EF0CE9AE-90B0-4AD4-94B0-4D0E93135649}"/>
    <cellStyle name="Heading 2 7 5 2 2" xfId="13052" xr:uid="{D28C593F-9F28-4F3E-A320-5291EAA64B02}"/>
    <cellStyle name="Heading 2 7 5 2 2 2" xfId="22041" xr:uid="{6C8C39DA-D8C3-4507-94B7-EDECA31518E2}"/>
    <cellStyle name="Heading 2 7 5 2 2 2 2" xfId="23149" xr:uid="{11238F0D-47B4-499E-AE09-738607A2A9C6}"/>
    <cellStyle name="Heading 2 7 5 2 2 3" xfId="36376" xr:uid="{077EE743-E749-4ABE-BD64-ACCBA399F608}"/>
    <cellStyle name="Heading 2 7 5 2 3" xfId="16150" xr:uid="{BDC6C579-E392-47BA-92B1-6B5EE0530948}"/>
    <cellStyle name="Heading 2 7 5 2 3 2" xfId="35552" xr:uid="{F51079B8-4F3F-46AF-BB9C-7F65346E1A5D}"/>
    <cellStyle name="Heading 2 7 5 2 4" xfId="43513" xr:uid="{F6E27D02-950C-4BA2-82E5-A5117FF65A35}"/>
    <cellStyle name="Heading 2 7 5 3" xfId="12470" xr:uid="{BC797F59-86A7-4257-AD0E-B0C5F92B7F9D}"/>
    <cellStyle name="Heading 2 7 5 3 2" xfId="21459" xr:uid="{78B0FFC2-CCC5-4A8C-AAE1-E1034F35063A}"/>
    <cellStyle name="Heading 2 7 5 3 2 2" xfId="41772" xr:uid="{D47CB178-1899-4E4C-A27D-478ADF0A599F}"/>
    <cellStyle name="Heading 2 7 5 3 3" xfId="36892" xr:uid="{AE2B8B10-829B-4417-82A4-88E413860453}"/>
    <cellStyle name="Heading 2 7 5 4" xfId="3385" xr:uid="{3EB2B3E2-C76F-4A70-8E0A-FAFB4A397A91}"/>
    <cellStyle name="Heading 2 7 5 4 2" xfId="41835" xr:uid="{DCD45D4E-1A15-4959-954C-15DCE9F64FA5}"/>
    <cellStyle name="Heading 2 7 5 5" xfId="13564" xr:uid="{E2C94309-418A-4BFB-99D6-6D1F90FD1065}"/>
    <cellStyle name="Heading 2 7 5 5 2" xfId="28622" xr:uid="{E45A7642-48C2-413E-A742-EA0C3964BAE7}"/>
    <cellStyle name="Heading 2 7 5 6" xfId="25131" xr:uid="{C9AC7A98-8D85-4F20-AC9E-A31333F9858A}"/>
    <cellStyle name="Heading 2 7 6" xfId="1612" xr:uid="{1D835F38-807B-43C1-B3BA-C9E1F73717A5}"/>
    <cellStyle name="Heading 2 7 6 2" xfId="7182" xr:uid="{1400D7A6-9133-4F77-8FB3-2F05AFE5A9DD}"/>
    <cellStyle name="Heading 2 7 6 2 2" xfId="13073" xr:uid="{CFA60CFC-7404-42AF-913E-B348091CC098}"/>
    <cellStyle name="Heading 2 7 6 2 2 2" xfId="22062" xr:uid="{7E410717-07F6-4459-A271-EB9FCB719B50}"/>
    <cellStyle name="Heading 2 7 6 2 2 2 2" xfId="27692" xr:uid="{265ECE9E-255F-4EBB-9E25-2B78E1B3FE2A}"/>
    <cellStyle name="Heading 2 7 6 2 2 3" xfId="23105" xr:uid="{D4BEB62D-C976-4187-9F24-5B2C5AC3B6C0}"/>
    <cellStyle name="Heading 2 7 6 2 3" xfId="16171" xr:uid="{6611BDFF-9CFF-4149-83AB-7F7E17C7909D}"/>
    <cellStyle name="Heading 2 7 6 2 3 2" xfId="39761" xr:uid="{620AF2D6-75B2-4B06-9B06-50B7D0834847}"/>
    <cellStyle name="Heading 2 7 6 2 4" xfId="40152" xr:uid="{215D8D4D-441F-4228-A3B3-8D7774EF5A73}"/>
    <cellStyle name="Heading 2 7 6 3" xfId="12349" xr:uid="{0BA3792C-B9E7-4595-AEB6-BC93D979F4B8}"/>
    <cellStyle name="Heading 2 7 6 3 2" xfId="21338" xr:uid="{9CC8B3AC-5FB6-40EB-8F85-1654DBA56A4C}"/>
    <cellStyle name="Heading 2 7 6 3 2 2" xfId="34873" xr:uid="{62FAD6C1-3960-4992-8516-F28442A988E0}"/>
    <cellStyle name="Heading 2 7 6 3 3" xfId="36273" xr:uid="{9FF1AEEE-4439-4711-A9E7-7574D40EF87A}"/>
    <cellStyle name="Heading 2 7 6 4" xfId="4049" xr:uid="{51945DA4-5B50-4C8B-A837-FBF743A48119}"/>
    <cellStyle name="Heading 2 7 6 4 2" xfId="30415" xr:uid="{8F2F6512-B3EF-44D6-976D-164F025AC975}"/>
    <cellStyle name="Heading 2 7 6 5" xfId="13585" xr:uid="{A0999518-F219-4DF2-9DC5-1FAF6AC42744}"/>
    <cellStyle name="Heading 2 7 6 5 2" xfId="27720" xr:uid="{D340A4C1-8A8B-46B4-9A66-5BBBCBCEC1FF}"/>
    <cellStyle name="Heading 2 7 6 6" xfId="29101" xr:uid="{346E425F-0FC7-417D-BF2B-F74AC3B8DF81}"/>
    <cellStyle name="Heading 2 7 7" xfId="1591" xr:uid="{2B0E7375-8D25-4699-A184-757B393938C6}"/>
    <cellStyle name="Heading 2 7 7 2" xfId="7180" xr:uid="{675E0B45-4EC5-44FC-95D7-9077DFD33F27}"/>
    <cellStyle name="Heading 2 7 7 2 2" xfId="13071" xr:uid="{B87E2EDB-465A-4ADA-8025-833251186FD4}"/>
    <cellStyle name="Heading 2 7 7 2 2 2" xfId="22060" xr:uid="{CE132DE2-A7AF-4A5F-9F7B-C6E120B46662}"/>
    <cellStyle name="Heading 2 7 7 2 2 2 2" xfId="28447" xr:uid="{8F328443-43D6-4865-AA42-4358DAD97528}"/>
    <cellStyle name="Heading 2 7 7 2 2 3" xfId="36551" xr:uid="{9699934F-5600-4A12-B27E-07FFA7592B9B}"/>
    <cellStyle name="Heading 2 7 7 2 3" xfId="16169" xr:uid="{7911BB00-8F1E-408B-A488-2A8D26719B90}"/>
    <cellStyle name="Heading 2 7 7 2 3 2" xfId="43608" xr:uid="{22B67693-DC8A-4473-8E66-A4D2DD6C71E6}"/>
    <cellStyle name="Heading 2 7 7 2 4" xfId="43999" xr:uid="{CA9016EA-EFD1-43D1-9BEB-6DB170C3A3E9}"/>
    <cellStyle name="Heading 2 7 7 3" xfId="9706" xr:uid="{3A6A5992-F065-4817-A7E7-EE4259E1FD3A}"/>
    <cellStyle name="Heading 2 7 7 3 2" xfId="18695" xr:uid="{7592FC17-B2C6-49D0-8B4B-66CADCB4C4F1}"/>
    <cellStyle name="Heading 2 7 7 3 2 2" xfId="37135" xr:uid="{69550D1C-97F2-4329-BE28-82689AF9147C}"/>
    <cellStyle name="Heading 2 7 7 3 3" xfId="22652" xr:uid="{25014B06-4221-4B6B-B81D-0457FBEC5E56}"/>
    <cellStyle name="Heading 2 7 7 4" xfId="4028" xr:uid="{5F643F1C-1B7F-41DC-9162-B09CEAA5622D}"/>
    <cellStyle name="Heading 2 7 7 4 2" xfId="33925" xr:uid="{F78BAB63-1DD1-4888-9814-D46F77818912}"/>
    <cellStyle name="Heading 2 7 7 5" xfId="13583" xr:uid="{3CFF98C4-318D-4EFB-9731-6F8D12FB19FE}"/>
    <cellStyle name="Heading 2 7 7 5 2" xfId="31164" xr:uid="{BAC9C2FF-0CEA-4495-A89B-8D6313D1B13D}"/>
    <cellStyle name="Heading 2 7 7 6" xfId="32547" xr:uid="{26BDB8ED-9A40-48A3-A301-BB82008683D6}"/>
    <cellStyle name="Heading 2 7 8" xfId="6556" xr:uid="{2CEA2DC4-5079-4C8F-A1DE-A3423507CB4A}"/>
    <cellStyle name="Heading 2 7 8 2" xfId="12818" xr:uid="{DA85FA8B-CF55-4171-B683-F2F07CDAA6B3}"/>
    <cellStyle name="Heading 2 7 8 2 2" xfId="21807" xr:uid="{2995FDCE-DD51-4022-B9E9-93BDCE7528B5}"/>
    <cellStyle name="Heading 2 7 8 2 2 2" xfId="26901" xr:uid="{5BBF82AF-D08A-4FB9-AD8C-4CD2C044BAD6}"/>
    <cellStyle name="Heading 2 7 8 2 3" xfId="37357" xr:uid="{F405CD99-FBFB-4346-99AF-A2CFE54A9F1B}"/>
    <cellStyle name="Heading 2 7 8 3" xfId="15545" xr:uid="{1771951B-E8B3-4F85-91E4-F6965D283EAE}"/>
    <cellStyle name="Heading 2 7 8 3 2" xfId="27721" xr:uid="{671CB242-EBED-4998-883C-D6F4400BDB03}"/>
    <cellStyle name="Heading 2 7 8 4" xfId="42440" xr:uid="{0AC5088E-A272-4F03-AE4D-23AE36926448}"/>
    <cellStyle name="Heading 2 7 9" xfId="9740" xr:uid="{7218ED93-D3BA-48C0-BE76-BCF0BF8D17CA}"/>
    <cellStyle name="Heading 2 7 9 2" xfId="18729" xr:uid="{1B2AECB5-FCA8-4C2F-8D38-9D2BAF81E056}"/>
    <cellStyle name="Heading 2 7 9 2 2" xfId="30322" xr:uid="{85146E87-7924-48FE-864B-4FF63686E757}"/>
    <cellStyle name="Heading 2 7 9 3" xfId="40539" xr:uid="{8847BD81-C16A-48E2-851E-A81D0F4D52A8}"/>
    <cellStyle name="Heading 2 8" xfId="27142" xr:uid="{538F0FD6-750C-42DC-B899-301442A29791}"/>
    <cellStyle name="Heading 2 9" xfId="79" xr:uid="{8A780A25-4AE3-40B6-B272-E82FE90B4433}"/>
    <cellStyle name="Heading 3 2" xfId="80" xr:uid="{82781532-4D77-40BA-9CB5-270BAEB6DC2F}"/>
    <cellStyle name="Heading 3 2 2" xfId="44176" xr:uid="{C59786ED-A4ED-4242-B7A6-802D8A8A945E}"/>
    <cellStyle name="Heading 3 2 2 2" xfId="52884" xr:uid="{0CC418A8-308F-4C42-B481-A251FC5BB393}"/>
    <cellStyle name="Heading 3 2 2 3" xfId="45993" xr:uid="{9783F391-CBDE-426F-A64F-00F346603776}"/>
    <cellStyle name="Heading 3 2 3" xfId="45861" xr:uid="{42F8F451-7F40-40EB-9050-02AB65BB026A}"/>
    <cellStyle name="Heading 3 3" xfId="44231" xr:uid="{C1815F89-4469-410D-8978-0CDDC5287F15}"/>
    <cellStyle name="Heading 3 3 2" xfId="45955" xr:uid="{BEDBD997-DB36-4626-ACD2-052A13AB5EA2}"/>
    <cellStyle name="Heading 3 3 2 2" xfId="52860" xr:uid="{BB2A661A-5A68-469F-8E5C-040A68F104DC}"/>
    <cellStyle name="Heading 3 3 3" xfId="45860" xr:uid="{0D19C51A-FDA4-454C-B4BC-84803F9A01D3}"/>
    <cellStyle name="Heading 3 4" xfId="37" xr:uid="{1E3D2943-C14E-4497-BFE8-D97048F977B3}"/>
    <cellStyle name="Heading 3 4 2" xfId="52856" xr:uid="{CFD87579-ECC3-43B3-8117-3E6D21A4318D}"/>
    <cellStyle name="Heading 3 4 3" xfId="45949" xr:uid="{7EB64248-ADAF-4198-9CC4-CD9DF3414ADA}"/>
    <cellStyle name="Heading 3 5" xfId="47301" xr:uid="{EFC6F5CF-F45E-4508-AAF8-7B9DE7E350AE}"/>
    <cellStyle name="Heading 3 5 2" xfId="53978" xr:uid="{7BC52BEA-4BDB-4EF6-A234-B8C8588CC2CA}"/>
    <cellStyle name="Heading 3 6" xfId="45849" xr:uid="{3F538CCF-47B3-4600-9C45-F3659FF3A202}"/>
    <cellStyle name="Heading 4 2" xfId="81" xr:uid="{A1C0EE50-7CFB-41B9-9CCD-001F7655DB7A}"/>
    <cellStyle name="Heading 4 2 2" xfId="44177" xr:uid="{EC8F9465-A87B-4D9E-929D-D05712169EB3}"/>
    <cellStyle name="Heading 4 3" xfId="44232" xr:uid="{8F4E4A46-5C1B-494E-B2ED-23326D5808A7}"/>
    <cellStyle name="Heading 4 4" xfId="38" xr:uid="{F1119FE8-18C8-4FD2-98A1-E1CFF8126631}"/>
    <cellStyle name="Heading 4 5" xfId="45850" xr:uid="{A049F00A-D340-4588-9FED-9FE10E6C8564}"/>
    <cellStyle name="Hyperlink" xfId="45816" builtinId="8"/>
    <cellStyle name="Hyperlink 2" xfId="82" xr:uid="{DFF2FE63-984A-4845-B030-9832B563881B}"/>
    <cellStyle name="Hyperlink 2 2" xfId="44188" xr:uid="{A8FFCCF0-B923-498D-BB33-53E7F09BD6F0}"/>
    <cellStyle name="Hyperlink 3" xfId="45489" xr:uid="{75014316-84F9-4D09-ACE1-144FAB0ADF47}"/>
    <cellStyle name="Hyperlink 4" xfId="47302" xr:uid="{110054AF-437B-4A2E-97B2-45C0055BDEF1}"/>
    <cellStyle name="Hyperlink 5" xfId="47295" xr:uid="{91AAC60D-175E-4116-BA07-ACD04B4D6459}"/>
    <cellStyle name="Hyperlink 6" xfId="45851" xr:uid="{32604A4B-E2C0-4F9A-8339-DE67F84B5C24}"/>
    <cellStyle name="Input 10" xfId="2582" xr:uid="{6B9F19F0-E387-4F9A-98B6-02B586046324}"/>
    <cellStyle name="Input 10 2" xfId="6823" xr:uid="{C667606F-72D2-40B2-B363-86E7EE5120A6}"/>
    <cellStyle name="Input 10 2 2" xfId="12000" xr:uid="{DFCF364D-42D7-4B38-AE8F-6FF493D63379}"/>
    <cellStyle name="Input 10 2 2 2" xfId="20989" xr:uid="{D18B6A99-17C0-449D-88ED-4BF9BE52D7B3}"/>
    <cellStyle name="Input 10 2 2 2 2" xfId="41373" xr:uid="{8D179CD6-8E05-402A-BB95-78750176BC1B}"/>
    <cellStyle name="Input 10 2 2 3" xfId="40481" xr:uid="{A039489F-1D65-4044-A8FA-3CF5B5F6541B}"/>
    <cellStyle name="Input 10 2 2 4" xfId="56221" xr:uid="{9145D3C4-4688-4E83-A520-D6BEC0024CC7}"/>
    <cellStyle name="Input 10 2 3" xfId="15812" xr:uid="{6BB057D3-D3C0-4E34-B6A4-7615FAFC67E6}"/>
    <cellStyle name="Input 10 2 3 2" xfId="37404" xr:uid="{06B8EF80-2654-4495-A3BB-129D9349A7DB}"/>
    <cellStyle name="Input 10 2 4" xfId="35199" xr:uid="{5F354CE0-C3CE-4054-A374-DE46B796C0C9}"/>
    <cellStyle name="Input 10 2 5" xfId="49439" xr:uid="{B1CF860A-FB65-4F18-86F5-14083A78C670}"/>
    <cellStyle name="Input 10 3" xfId="9393" xr:uid="{9248782B-BA84-42C7-B07E-7BFB101C2DF2}"/>
    <cellStyle name="Input 10 3 2" xfId="18382" xr:uid="{5F5E80E0-690B-413B-8657-72819C97CD9C}"/>
    <cellStyle name="Input 10 3 2 2" xfId="36920" xr:uid="{80F99FAF-F449-4749-BB13-A8B3CCDA663F}"/>
    <cellStyle name="Input 10 3 2 3" xfId="57925" xr:uid="{5A1BE6FB-9E9E-4B3A-9084-8CD253C7819E}"/>
    <cellStyle name="Input 10 3 3" xfId="31861" xr:uid="{39985799-8DE3-4E41-8520-3A8D3244B55A}"/>
    <cellStyle name="Input 10 3 4" xfId="51143" xr:uid="{6A65E007-321E-49BA-9170-39EAC215B88A}"/>
    <cellStyle name="Input 10 4" xfId="12608" xr:uid="{42DAA4D3-FA88-4570-956C-FD723B736417}"/>
    <cellStyle name="Input 10 4 2" xfId="21597" xr:uid="{AEF6DF09-F5CD-4649-9160-DAB73A4B5B77}"/>
    <cellStyle name="Input 10 4 2 2" xfId="24327" xr:uid="{5B7295F8-A719-455B-831B-277B35D272C5}"/>
    <cellStyle name="Input 10 4 2 3" xfId="54372" xr:uid="{F7501AEA-8378-4F56-A448-582CD8762694}"/>
    <cellStyle name="Input 10 4 3" xfId="28919" xr:uid="{5715626A-246E-485E-A728-787884A728A7}"/>
    <cellStyle name="Input 10 4 4" xfId="47559" xr:uid="{2F51AAC0-E08D-45EA-8126-4E91AFB27DEE}"/>
    <cellStyle name="Input 10 5" xfId="13436" xr:uid="{FEE60252-1B4A-4B5A-922A-D69B7A4D21C6}"/>
    <cellStyle name="Input 10 5 2" xfId="25471" xr:uid="{B27DA1A7-4289-452C-A06C-6BC1F1C1E478}"/>
    <cellStyle name="Input 10 5 3" xfId="52855" xr:uid="{0E2841A2-D551-4B12-9A29-02B48556B5A7}"/>
    <cellStyle name="Input 10 6" xfId="37193" xr:uid="{12A82CD1-C5FB-423E-896A-D708196AD959}"/>
    <cellStyle name="Input 10 7" xfId="44824" xr:uid="{CDBBFC7A-E429-458A-9F9C-C56F63DE2381}"/>
    <cellStyle name="Input 10 8" xfId="45948" xr:uid="{97B81EAE-EF14-4FF0-ACC5-77589AA33B94}"/>
    <cellStyle name="Input 11" xfId="2202" xr:uid="{E2D1F3BA-BE71-4D67-BFE5-6E702990EBC9}"/>
    <cellStyle name="Input 11 2" xfId="30565" xr:uid="{B9E23DEA-39CE-4D6E-9D64-72A3958DD738}"/>
    <cellStyle name="Input 11 2 2" xfId="57153" xr:uid="{48221BDA-7637-4E44-AD83-EF530096F170}"/>
    <cellStyle name="Input 11 2 3" xfId="50371" xr:uid="{565C2292-7C51-43E2-9701-72049217B5E5}"/>
    <cellStyle name="Input 11 3" xfId="51973" xr:uid="{BAD75EB2-E628-489B-8E31-EF7FE2584AC6}"/>
    <cellStyle name="Input 11 3 2" xfId="58754" xr:uid="{59D807C1-CC7D-4742-AE3D-AF54C0B97ED4}"/>
    <cellStyle name="Input 11 4" xfId="51573" xr:uid="{5270EB2E-8829-49CA-A6B4-37FD1992D12F}"/>
    <cellStyle name="Input 11 4 2" xfId="58355" xr:uid="{6617B4D4-8162-45E3-A769-A35E0439A611}"/>
    <cellStyle name="Input 11 5" xfId="48488" xr:uid="{DAA643FA-0653-40CD-A611-31F5B6B0A6CE}"/>
    <cellStyle name="Input 11 5 2" xfId="55280" xr:uid="{CE06CCD3-F714-42D0-8ECC-8AE9E094C500}"/>
    <cellStyle name="Input 11 6" xfId="53566" xr:uid="{5AC8CBC6-286C-49C1-8974-AA0DFB060F36}"/>
    <cellStyle name="Input 11 7" xfId="46874" xr:uid="{21E6005A-009F-4E2A-B027-BE8B9B45580E}"/>
    <cellStyle name="Input 12" xfId="23552" xr:uid="{0E90B2E4-ED7D-4D83-B409-06D462A26DC7}"/>
    <cellStyle name="Input 12 2" xfId="53979" xr:uid="{CC90DE84-EF06-4A0B-A30B-4FE5C3E9A41A}"/>
    <cellStyle name="Input 12 3" xfId="47303" xr:uid="{F6D5544B-9347-4338-8C99-007774EC16BB}"/>
    <cellStyle name="Input 13" xfId="83" xr:uid="{FE9D4934-874D-4C9D-95E1-D7754ECF2E45}"/>
    <cellStyle name="Input 13 2" xfId="55690" xr:uid="{3913702E-B933-4EC2-AD99-4C15C2A929D6}"/>
    <cellStyle name="Input 13 3" xfId="48909" xr:uid="{31704EAD-CF02-4736-9615-7C4C0C4B0A8E}"/>
    <cellStyle name="Input 14" xfId="44127" xr:uid="{A0C25896-2B5D-4D14-86D4-ECE691712C06}"/>
    <cellStyle name="Input 14 2" xfId="45852" xr:uid="{CB948526-6880-4DD5-9D10-9456EE006B66}"/>
    <cellStyle name="Input 15" xfId="45454" xr:uid="{42610A4C-E4BD-472C-9E07-FA9F5332EE40}"/>
    <cellStyle name="Input 16" xfId="39" xr:uid="{67560E5D-26C0-4236-9F2B-80AFD10F0CD9}"/>
    <cellStyle name="Input 2" xfId="95" xr:uid="{DE495392-DE12-42BA-9EAD-1269878B684E}"/>
    <cellStyle name="Input 2 10" xfId="900" xr:uid="{C51743D4-EC2C-414A-860A-F1EA74F8C95F}"/>
    <cellStyle name="Input 2 10 2" xfId="5267" xr:uid="{A7278163-24B8-4EB6-9ECE-9A8CF1963C9E}"/>
    <cellStyle name="Input 2 10 2 2" xfId="7853" xr:uid="{D3E8074B-3A13-496B-A639-06184115E127}"/>
    <cellStyle name="Input 2 10 2 2 2" xfId="16842" xr:uid="{F3C99A4A-CF11-4031-9430-C33A44613867}"/>
    <cellStyle name="Input 2 10 2 2 2 2" xfId="38277" xr:uid="{405D7892-F894-460A-8EDB-35254D890AD5}"/>
    <cellStyle name="Input 2 10 2 2 2 3" xfId="56610" xr:uid="{E5ED9E45-1402-47DB-933E-F85B6148E040}"/>
    <cellStyle name="Input 2 10 2 2 3" xfId="37042" xr:uid="{5A06E960-97F6-4149-A38C-8E815FF4E1AE}"/>
    <cellStyle name="Input 2 10 2 2 4" xfId="49828" xr:uid="{475CD559-C9FF-41F3-BBF8-6E79B7D39A9D}"/>
    <cellStyle name="Input 2 10 2 3" xfId="10490" xr:uid="{EA86CABC-064F-4C3C-AD88-4CFC97DE0332}"/>
    <cellStyle name="Input 2 10 2 3 2" xfId="19479" xr:uid="{39FC78A7-561B-4DA9-A855-578A2EA0AF47}"/>
    <cellStyle name="Input 2 10 2 3 2 2" xfId="36614" xr:uid="{E60B788D-9856-4FDC-B47C-310323FA1B54}"/>
    <cellStyle name="Input 2 10 2 3 2 3" xfId="57947" xr:uid="{2D86781C-0214-460C-BED5-7B8B527A65D3}"/>
    <cellStyle name="Input 2 10 2 3 3" xfId="34507" xr:uid="{1716A831-979B-41F7-B00B-60460C882EC7}"/>
    <cellStyle name="Input 2 10 2 3 4" xfId="51165" xr:uid="{758900AC-903F-40F5-83A2-A152409F27DC}"/>
    <cellStyle name="Input 2 10 2 4" xfId="14256" xr:uid="{F8B8AD22-9F94-4FE5-BCA9-BC5F5DBE7F4D}"/>
    <cellStyle name="Input 2 10 2 4 2" xfId="34830" xr:uid="{0D3A374A-BBD5-44CD-9721-682426BA85BE}"/>
    <cellStyle name="Input 2 10 2 4 2 2" xfId="54743" xr:uid="{9374D43C-32A4-4380-81FE-018AE059D92F}"/>
    <cellStyle name="Input 2 10 2 4 3" xfId="47945" xr:uid="{B6187DDC-4590-446C-83EF-9F2988EE4E86}"/>
    <cellStyle name="Input 2 10 2 5" xfId="39380" xr:uid="{DA12C9B7-0707-4F9E-B5D3-9DD654DECD23}"/>
    <cellStyle name="Input 2 10 2 5 2" xfId="53077" xr:uid="{851B47C0-A8D2-417B-A008-330DBECA124D}"/>
    <cellStyle name="Input 2 10 2 6" xfId="46331" xr:uid="{0AE61F99-B5CD-4501-92F5-9F6095B07ED3}"/>
    <cellStyle name="Input 2 10 3" xfId="3337" xr:uid="{8B1C6020-3A78-4E1C-831A-3AAB24C15B27}"/>
    <cellStyle name="Input 2 10 3 2" xfId="34321" xr:uid="{AE29C524-95A3-49C2-AC36-6C6DD9EF4C73}"/>
    <cellStyle name="Input 2 10 3 2 2" xfId="57006" xr:uid="{8EC48859-8BCA-418C-AA99-46E3143D623C}"/>
    <cellStyle name="Input 2 10 3 2 3" xfId="50224" xr:uid="{950B687D-7A64-4A97-B0F4-1C18EBFC45BF}"/>
    <cellStyle name="Input 2 10 3 3" xfId="51675" xr:uid="{A5572555-78A0-45DA-B25D-36F77006579A}"/>
    <cellStyle name="Input 2 10 3 3 2" xfId="58456" xr:uid="{3368016F-5A64-45AB-AA5B-90ED06BAC322}"/>
    <cellStyle name="Input 2 10 3 4" xfId="48341" xr:uid="{1E685467-27FF-4775-AE8E-DA07438D72E4}"/>
    <cellStyle name="Input 2 10 3 4 2" xfId="55133" xr:uid="{18FBF8A2-622A-46D5-8213-02A21C13DCB2}"/>
    <cellStyle name="Input 2 10 3 5" xfId="53431" xr:uid="{C2E9F73C-6300-4DA8-8427-E5E14067DAC7}"/>
    <cellStyle name="Input 2 10 3 6" xfId="46727" xr:uid="{AFC4F825-B7C7-4311-91DD-70A1788FA368}"/>
    <cellStyle name="Input 2 10 4" xfId="35272" xr:uid="{81147768-62AB-445F-900D-8724FAD38907}"/>
    <cellStyle name="Input 2 10 4 2" xfId="56138" xr:uid="{44926C97-1640-4CCD-A209-D25E88197274}"/>
    <cellStyle name="Input 2 10 4 3" xfId="49356" xr:uid="{8FC8D81B-1BCD-41E2-B6A3-360692253DA1}"/>
    <cellStyle name="Input 2 10 5" xfId="44512" xr:uid="{1B563E3E-ACD5-4EFC-822D-7C672594EB98}"/>
    <cellStyle name="Input 2 10 5 2" xfId="58416" xr:uid="{8FF236F8-4EAB-4DFB-A065-E8C779130351}"/>
    <cellStyle name="Input 2 10 5 3" xfId="51635" xr:uid="{4E102086-94E5-442A-95C0-549B0C136B05}"/>
    <cellStyle name="Input 2 10 6" xfId="47476" xr:uid="{F2382B2B-9CDA-44B2-8314-2C264039D53B}"/>
    <cellStyle name="Input 2 10 6 2" xfId="54295" xr:uid="{47F3CADC-DEE3-4128-8242-57402EA52CEF}"/>
    <cellStyle name="Input 2 10 7" xfId="52810" xr:uid="{6ABF0F30-D058-481F-B040-0CB00AD13633}"/>
    <cellStyle name="Input 2 10 8" xfId="45868" xr:uid="{BEE2B1BE-9CE1-457C-9786-D4649F5D51F7}"/>
    <cellStyle name="Input 2 11" xfId="1244" xr:uid="{968E91BF-4C5A-4C5D-BBAD-149B3D0C11DA}"/>
    <cellStyle name="Input 2 11 2" xfId="5589" xr:uid="{5A9D9BB5-569C-4F4B-A56A-DEBB8864CF34}"/>
    <cellStyle name="Input 2 11 2 2" xfId="8175" xr:uid="{0BB1FFB8-3C08-4AF8-9D72-8DDCFB25C472}"/>
    <cellStyle name="Input 2 11 2 2 2" xfId="17164" xr:uid="{82A95997-A42B-4075-9FAE-31DCCAD5EA36}"/>
    <cellStyle name="Input 2 11 2 2 2 2" xfId="30798" xr:uid="{86A18FD0-2FED-4BFB-8E8C-4402ECC7D2F5}"/>
    <cellStyle name="Input 2 11 2 2 2 3" xfId="56649" xr:uid="{E3883A56-3B00-46B4-B508-30DB9B577ACC}"/>
    <cellStyle name="Input 2 11 2 2 3" xfId="42220" xr:uid="{4A9A18E5-5CC2-45D5-A6B7-61B6999B3349}"/>
    <cellStyle name="Input 2 11 2 2 4" xfId="49867" xr:uid="{2ADC6B94-83E6-4F89-BDB8-289BA4571344}"/>
    <cellStyle name="Input 2 11 2 3" xfId="10812" xr:uid="{443ADE8A-444D-41B4-BA98-19A7D3C34B2A}"/>
    <cellStyle name="Input 2 11 2 3 2" xfId="19801" xr:uid="{EE2E5966-1611-4233-9543-70E348739693}"/>
    <cellStyle name="Input 2 11 2 3 2 2" xfId="24141" xr:uid="{82C3457D-6441-476F-8210-F40A999194F3}"/>
    <cellStyle name="Input 2 11 2 3 2 3" xfId="55748" xr:uid="{D1A6F356-8A0A-4672-B58F-5F4539C55038}"/>
    <cellStyle name="Input 2 11 2 3 3" xfId="22468" xr:uid="{8A961864-0DBD-4C8E-80C9-B72E6CD5E6AC}"/>
    <cellStyle name="Input 2 11 2 3 4" xfId="48965" xr:uid="{1F7CC554-22F9-4739-A4BD-120309C7111D}"/>
    <cellStyle name="Input 2 11 2 4" xfId="14578" xr:uid="{5AA19FCF-A10D-41A8-A335-C9C74C80C6B1}"/>
    <cellStyle name="Input 2 11 2 4 2" xfId="36924" xr:uid="{30755760-7DEB-4BDD-A946-72EFB5AE13C6}"/>
    <cellStyle name="Input 2 11 2 4 2 2" xfId="54779" xr:uid="{AF8C3B90-B3C9-4901-A9D3-88E9BDCDC9ED}"/>
    <cellStyle name="Input 2 11 2 4 3" xfId="47984" xr:uid="{DC7A02FE-3560-48F9-A17A-F1E014E09A71}"/>
    <cellStyle name="Input 2 11 2 5" xfId="30630" xr:uid="{EDC778E2-8CFA-4326-ABBD-8BD0A260A621}"/>
    <cellStyle name="Input 2 11 2 5 2" xfId="53098" xr:uid="{9FBF570B-0BED-49BB-B783-DE48A7504887}"/>
    <cellStyle name="Input 2 11 2 6" xfId="46370" xr:uid="{88BEFEE6-CEC7-4941-AC21-F04D12D0A290}"/>
    <cellStyle name="Input 2 11 3" xfId="3681" xr:uid="{6E2FE260-E7C8-4E5B-A719-57ED73F57038}"/>
    <cellStyle name="Input 2 11 3 2" xfId="39985" xr:uid="{C489228D-5F8E-45B1-90D5-06276566546E}"/>
    <cellStyle name="Input 2 11 3 2 2" xfId="57042" xr:uid="{46B72DAE-50E9-409E-8A34-9C88FBA45344}"/>
    <cellStyle name="Input 2 11 3 2 3" xfId="50260" xr:uid="{AD506FC1-3E62-45A2-9C5C-CA16D73AABD2}"/>
    <cellStyle name="Input 2 11 3 3" xfId="50929" xr:uid="{4286E76F-435C-42F3-B3B6-DBCB635613F1}"/>
    <cellStyle name="Input 2 11 3 3 2" xfId="57711" xr:uid="{BF050E6B-9675-4730-9C42-F382C9E3A895}"/>
    <cellStyle name="Input 2 11 3 4" xfId="48377" xr:uid="{5CB6363B-1A32-4FF8-8B01-C9F6431EC223}"/>
    <cellStyle name="Input 2 11 3 4 2" xfId="55169" xr:uid="{CCD436A2-B4AD-41BA-ACBE-B1E2B704B70A}"/>
    <cellStyle name="Input 2 11 3 5" xfId="53465" xr:uid="{3A40BC76-093B-4703-8C85-96DA7BF624FF}"/>
    <cellStyle name="Input 2 11 3 6" xfId="46763" xr:uid="{07102B05-363F-4BCE-89D1-FF0BE952DA92}"/>
    <cellStyle name="Input 2 11 4" xfId="31983" xr:uid="{15A040AC-E415-4254-AE20-99B058D3760B}"/>
    <cellStyle name="Input 2 11 4 2" xfId="56177" xr:uid="{AEFD4ED2-8BC3-4C8E-B27A-C226CC8C3AFC}"/>
    <cellStyle name="Input 2 11 4 3" xfId="49395" xr:uid="{DD2E2366-486A-4101-9CF2-53C5E3000C67}"/>
    <cellStyle name="Input 2 11 5" xfId="44606" xr:uid="{229CE167-0482-41ED-887E-2C64AEE5405D}"/>
    <cellStyle name="Input 2 11 5 2" xfId="58353" xr:uid="{04F33A10-83F4-4ADD-8FA3-C48669DEBD1D}"/>
    <cellStyle name="Input 2 11 5 3" xfId="51571" xr:uid="{8ACE3279-5579-4740-8FED-2ACEBE7D4F53}"/>
    <cellStyle name="Input 2 11 6" xfId="47515" xr:uid="{30476FBF-7D03-4825-BE13-35B2C63350B2}"/>
    <cellStyle name="Input 2 11 6 2" xfId="54331" xr:uid="{2C29326B-8864-4686-9E4E-870B8392F775}"/>
    <cellStyle name="Input 2 11 7" xfId="52831" xr:uid="{F879DD27-6920-44F2-8E65-F05AFE8968F6}"/>
    <cellStyle name="Input 2 11 8" xfId="45904" xr:uid="{4245E5E6-B055-4526-BDCE-E9F8DFF121FE}"/>
    <cellStyle name="Input 2 12" xfId="1665" xr:uid="{031A9552-1C2E-4A52-A03C-64BC456A8C30}"/>
    <cellStyle name="Input 2 12 2" xfId="5993" xr:uid="{F44EFFCE-CB92-4AFE-AAED-4DA4D3547762}"/>
    <cellStyle name="Input 2 12 2 2" xfId="8579" xr:uid="{E617CFBC-4882-4DA9-AF52-08BF17EABE45}"/>
    <cellStyle name="Input 2 12 2 2 2" xfId="17568" xr:uid="{31E35CC0-D334-47A7-8D23-393087FEF64C}"/>
    <cellStyle name="Input 2 12 2 2 2 2" xfId="25807" xr:uid="{344B0F4D-BA30-4A37-86F8-096DAB3552B6}"/>
    <cellStyle name="Input 2 12 2 2 3" xfId="36084" xr:uid="{1644DE0B-C611-4D58-91FD-200B441EEBEC}"/>
    <cellStyle name="Input 2 12 2 2 4" xfId="56274" xr:uid="{627512BD-E3DD-4DD5-B8BB-D1F056454EB4}"/>
    <cellStyle name="Input 2 12 2 3" xfId="11216" xr:uid="{11CA49B9-17F1-4C53-B8C1-CE35BB92BD0C}"/>
    <cellStyle name="Input 2 12 2 3 2" xfId="20205" xr:uid="{FA1C06E7-481E-4761-8349-22CDE839B77C}"/>
    <cellStyle name="Input 2 12 2 3 2 2" xfId="23064" xr:uid="{2338F98A-807F-477D-B096-3EF6E17EA914}"/>
    <cellStyle name="Input 2 12 2 3 3" xfId="32232" xr:uid="{6A747A7C-B11B-4194-9E12-24C5723B0236}"/>
    <cellStyle name="Input 2 12 2 4" xfId="14982" xr:uid="{9E18166D-0117-47B3-864E-1BC23403C6A4}"/>
    <cellStyle name="Input 2 12 2 4 2" xfId="38181" xr:uid="{B819A267-5149-474E-BED9-C0E702B056CA}"/>
    <cellStyle name="Input 2 12 2 5" xfId="42602" xr:uid="{8105E84E-1A1D-4B48-98C5-082AB8FBF0DF}"/>
    <cellStyle name="Input 2 12 2 6" xfId="49492" xr:uid="{EABBC2F1-DB92-4F61-8016-838BEE89EE0F}"/>
    <cellStyle name="Input 2 12 3" xfId="4102" xr:uid="{E56C2CF5-6975-443F-BF1E-46BC2A467B3F}"/>
    <cellStyle name="Input 2 12 3 2" xfId="42361" xr:uid="{2E7A935B-144A-4E94-AD4B-E83C4C885EFB}"/>
    <cellStyle name="Input 2 12 3 2 2" xfId="57867" xr:uid="{68CD37A4-132F-4DE2-BB38-2475B7878C56}"/>
    <cellStyle name="Input 2 12 3 3" xfId="51085" xr:uid="{C93F5F17-F223-40C9-B5AF-C81628D5A41B}"/>
    <cellStyle name="Input 2 12 4" xfId="24101" xr:uid="{47CAB162-B40F-4746-9A18-662864FCFDCE}"/>
    <cellStyle name="Input 2 12 4 2" xfId="54420" xr:uid="{2E460CB0-66F5-473B-BE0B-CF8621751807}"/>
    <cellStyle name="Input 2 12 4 3" xfId="47609" xr:uid="{171AFE18-C360-4EB1-9257-FD0E45A54BA9}"/>
    <cellStyle name="Input 2 12 5" xfId="44659" xr:uid="{E2848BB1-E240-4AA1-ADD0-6A60AE431A49}"/>
    <cellStyle name="Input 2 12 5 2" xfId="52889" xr:uid="{1FC36ED0-94F4-41A9-AEFE-2FF55B5F3A29}"/>
    <cellStyle name="Input 2 12 6" xfId="46001" xr:uid="{C848DEC2-3886-45FC-8FC6-D7F20A6BA472}"/>
    <cellStyle name="Input 2 13" xfId="1934" xr:uid="{C49A3717-F1A4-4F37-A988-BBB6C098B392}"/>
    <cellStyle name="Input 2 13 2" xfId="6247" xr:uid="{C5818F8E-109D-4A1D-882F-A2556AA2F021}"/>
    <cellStyle name="Input 2 13 2 2" xfId="8833" xr:uid="{2AAA5597-B13B-464B-B065-CB3891EE6990}"/>
    <cellStyle name="Input 2 13 2 2 2" xfId="17822" xr:uid="{2442F064-B79C-4E24-9E58-67BE723F1DC9}"/>
    <cellStyle name="Input 2 13 2 2 2 2" xfId="37558" xr:uid="{8A47789E-041F-479D-B29E-79A6C74F2DD4}"/>
    <cellStyle name="Input 2 13 2 2 3" xfId="36733" xr:uid="{46EA7A91-A0E1-4C4E-B917-4A49424D4F00}"/>
    <cellStyle name="Input 2 13 2 2 4" xfId="56689" xr:uid="{894EBFC3-09BC-441C-A362-177B520764CD}"/>
    <cellStyle name="Input 2 13 2 3" xfId="11470" xr:uid="{3A22EDC4-9AD0-4B25-AFB6-1D4F4BB2A0A5}"/>
    <cellStyle name="Input 2 13 2 3 2" xfId="20459" xr:uid="{0DFD54A5-B0F3-405D-B3C1-E6884DAB86BD}"/>
    <cellStyle name="Input 2 13 2 3 2 2" xfId="39130" xr:uid="{AF39572D-76FF-41A8-9DB8-4A80268693A7}"/>
    <cellStyle name="Input 2 13 2 3 3" xfId="26488" xr:uid="{1B2F69D8-CEE4-4DC5-8659-0872543F7834}"/>
    <cellStyle name="Input 2 13 2 4" xfId="15236" xr:uid="{9117EF66-7330-44A2-B5EA-0A81FB92F878}"/>
    <cellStyle name="Input 2 13 2 4 2" xfId="30532" xr:uid="{93B64066-CE31-4AC8-B9FE-184403D11899}"/>
    <cellStyle name="Input 2 13 2 5" xfId="29102" xr:uid="{DDA63A6F-5288-4411-9D58-4B61797467FC}"/>
    <cellStyle name="Input 2 13 2 6" xfId="49907" xr:uid="{22D7E9F3-9C1A-4223-9ACE-CDA793C5B966}"/>
    <cellStyle name="Input 2 13 3" xfId="4371" xr:uid="{0F496273-AC85-4995-8DA8-AB9B50A7697B}"/>
    <cellStyle name="Input 2 13 3 2" xfId="39226" xr:uid="{305AD382-9E96-4619-8EFB-342CA2246671}"/>
    <cellStyle name="Input 2 13 3 2 2" xfId="58151" xr:uid="{9E49D799-8AD4-4624-9495-552FFAA53CA3}"/>
    <cellStyle name="Input 2 13 3 3" xfId="51369" xr:uid="{E1294A15-71E9-4388-86A9-93FA428DC413}"/>
    <cellStyle name="Input 2 13 4" xfId="26031" xr:uid="{112AC578-12A1-4F77-80FF-4969EC77B3CF}"/>
    <cellStyle name="Input 2 13 4 2" xfId="54816" xr:uid="{5E838014-4151-44A3-AA9C-9C1698AC0C60}"/>
    <cellStyle name="Input 2 13 4 3" xfId="48024" xr:uid="{4CE55F6A-A3EB-46BA-A650-1D64DD3F7BDA}"/>
    <cellStyle name="Input 2 13 5" xfId="44669" xr:uid="{51DD3294-ED52-4FBB-BFA2-146CFD9AA5BA}"/>
    <cellStyle name="Input 2 13 5 2" xfId="53119" xr:uid="{0FB71037-A375-4740-BD12-3CD0836DF73F}"/>
    <cellStyle name="Input 2 13 6" xfId="46410" xr:uid="{20C55CB4-AC08-46B4-927E-FA6905C76F61}"/>
    <cellStyle name="Input 2 14" xfId="2974" xr:uid="{1047550D-508D-42FE-8A28-06C9D1A67A3A}"/>
    <cellStyle name="Input 2 14 2" xfId="7124" xr:uid="{D63353EC-60E8-4105-A764-8A1E3E39390E}"/>
    <cellStyle name="Input 2 14 2 2" xfId="16113" xr:uid="{08D9D32B-E42D-4BF2-B3F4-A8DB768321A7}"/>
    <cellStyle name="Input 2 14 2 2 2" xfId="31921" xr:uid="{D84AAAA1-B83F-4778-9F9C-2B3DDA67BCDF}"/>
    <cellStyle name="Input 2 14 2 2 3" xfId="57101" xr:uid="{1FD24C8E-0543-41B7-8AB0-B8B35489A14A}"/>
    <cellStyle name="Input 2 14 2 3" xfId="30219" xr:uid="{6B6B2E42-E636-4F20-B91E-41A52D6596CF}"/>
    <cellStyle name="Input 2 14 2 4" xfId="50319" xr:uid="{407BDC6E-F76E-4429-B4E4-4785E5F5326C}"/>
    <cellStyle name="Input 2 14 3" xfId="9687" xr:uid="{7C63609C-44B5-47BD-AD0E-D310D395D654}"/>
    <cellStyle name="Input 2 14 3 2" xfId="18676" xr:uid="{7851B13A-DE36-48E2-84AD-3742E63ADDCF}"/>
    <cellStyle name="Input 2 14 3 2 2" xfId="37001" xr:uid="{FD037386-2518-4EE0-9D46-0AFA83781343}"/>
    <cellStyle name="Input 2 14 3 2 3" xfId="58701" xr:uid="{B3F4BA5A-72D3-4D38-9F3C-B5C9168890AD}"/>
    <cellStyle name="Input 2 14 3 3" xfId="34819" xr:uid="{8BB59FDC-3763-49FF-9614-5689575E201D}"/>
    <cellStyle name="Input 2 14 3 4" xfId="51920" xr:uid="{AAE2AE0F-03B5-4BD1-B55D-7819F50D3C5D}"/>
    <cellStyle name="Input 2 14 4" xfId="13527" xr:uid="{77CB598D-F168-46F7-AC51-BC13B4C0D274}"/>
    <cellStyle name="Input 2 14 4 2" xfId="35836" xr:uid="{E9EEA886-251D-4E21-86A5-815874B423A5}"/>
    <cellStyle name="Input 2 14 4 2 2" xfId="55228" xr:uid="{325B3B8B-C28C-46FB-B064-A89119125F22}"/>
    <cellStyle name="Input 2 14 4 3" xfId="48436" xr:uid="{90DAA907-7D1F-468D-82C0-191001FAC964}"/>
    <cellStyle name="Input 2 14 5" xfId="41031" xr:uid="{375496EF-6FBD-494B-9478-3514BA1D780E}"/>
    <cellStyle name="Input 2 14 5 2" xfId="53514" xr:uid="{8EAB8DB6-7050-4687-ABA6-48F09044B749}"/>
    <cellStyle name="Input 2 14 6" xfId="44712" xr:uid="{FF24B712-C25A-49C1-9A03-7A61A6BE1122}"/>
    <cellStyle name="Input 2 14 7" xfId="46822" xr:uid="{90AB1C6A-9ABF-4DCC-9466-D1F729BF1223}"/>
    <cellStyle name="Input 2 15" xfId="6508" xr:uid="{917DC366-4480-4C87-9480-413EB38C8729}"/>
    <cellStyle name="Input 2 15 2" xfId="11729" xr:uid="{C40BC349-E440-445C-ACA1-A8A606CB5737}"/>
    <cellStyle name="Input 2 15 2 2" xfId="20718" xr:uid="{E0604764-0B2F-4909-A63C-38A9F333928B}"/>
    <cellStyle name="Input 2 15 2 2 2" xfId="37924" xr:uid="{E0C5E62B-7B35-4F6B-8908-5E9F3E1F327F}"/>
    <cellStyle name="Input 2 15 2 2 3" xfId="57147" xr:uid="{AECA0D12-68FB-4808-BDB7-4AE5C550BF46}"/>
    <cellStyle name="Input 2 15 2 3" xfId="27518" xr:uid="{E1CB3946-6B14-4816-974A-611FD78723BA}"/>
    <cellStyle name="Input 2 15 2 4" xfId="50365" xr:uid="{4F5F8DDC-D14D-4EE3-9ED0-1B3DA9EEA43E}"/>
    <cellStyle name="Input 2 15 3" xfId="15497" xr:uid="{628D7C3A-DBFD-43AE-8793-EDC0B0AE7673}"/>
    <cellStyle name="Input 2 15 3 2" xfId="38502" xr:uid="{DE44BA32-AAC3-4308-9290-E4673DC174B8}"/>
    <cellStyle name="Input 2 15 3 2 2" xfId="58748" xr:uid="{A3E8E2EF-EA80-423A-9329-73198F2F3307}"/>
    <cellStyle name="Input 2 15 3 3" xfId="51967" xr:uid="{C378BB59-97E5-4A6E-8BD4-DB2B7E93E9C6}"/>
    <cellStyle name="Input 2 15 4" xfId="40931" xr:uid="{234C7781-0BCD-4B52-9A1A-B261666BDD69}"/>
    <cellStyle name="Input 2 15 4 2" xfId="59146" xr:uid="{CEBFD136-FB75-4E3D-ADEE-A4222FABCDD7}"/>
    <cellStyle name="Input 2 15 4 3" xfId="52365" xr:uid="{251AAFF9-0347-4C81-9DF3-53A189F60E48}"/>
    <cellStyle name="Input 2 15 5" xfId="44732" xr:uid="{8433CED7-8C23-4BF6-8F99-289F9AF20815}"/>
    <cellStyle name="Input 2 15 5 2" xfId="55274" xr:uid="{585DCEC2-22E6-4A09-998F-C6966ADB8D6E}"/>
    <cellStyle name="Input 2 15 5 3" xfId="48482" xr:uid="{55048357-FFB0-497B-B05A-06D1B6F08CE0}"/>
    <cellStyle name="Input 2 15 6" xfId="53560" xr:uid="{67633EED-DBD6-4062-8A69-C7112D0D99B2}"/>
    <cellStyle name="Input 2 15 7" xfId="46868" xr:uid="{9C9EC696-EB73-4488-B255-C891A5466DCF}"/>
    <cellStyle name="Input 2 16" xfId="9092" xr:uid="{4BCCFB47-FAAE-45EB-8988-34C9D7861CDF}"/>
    <cellStyle name="Input 2 16 2" xfId="18081" xr:uid="{47E353D8-27F0-40C9-8E9A-0DEAC1F2BD29}"/>
    <cellStyle name="Input 2 16 2 2" xfId="41913" xr:uid="{D974C92A-ABC5-4BF9-9431-9227AEDA639A}"/>
    <cellStyle name="Input 2 16 2 2 2" xfId="57095" xr:uid="{6515F21C-2304-4CFD-BAE2-3B6E9570B48B}"/>
    <cellStyle name="Input 2 16 2 3" xfId="50313" xr:uid="{B6D429EB-0095-4926-B872-1C1F539FE107}"/>
    <cellStyle name="Input 2 16 3" xfId="23891" xr:uid="{1BA65EF0-C6B9-4996-946F-535C972E169D}"/>
    <cellStyle name="Input 2 16 3 2" xfId="58700" xr:uid="{E2F6733E-F6DE-4A4F-9A33-F48819040671}"/>
    <cellStyle name="Input 2 16 3 3" xfId="51919" xr:uid="{1E600333-70DF-47FB-90DE-64CBD72DBC90}"/>
    <cellStyle name="Input 2 16 4" xfId="44820" xr:uid="{1C66329B-7DAF-45FF-8E13-734DCC576485}"/>
    <cellStyle name="Input 2 16 4 2" xfId="58951" xr:uid="{91B18407-F28B-4039-9C3C-D4971AA06383}"/>
    <cellStyle name="Input 2 16 4 3" xfId="52170" xr:uid="{849D125E-F58F-4721-922B-D8540B7C27AB}"/>
    <cellStyle name="Input 2 16 5" xfId="48430" xr:uid="{14AC357F-4C65-4D00-AFD1-8D225A6D2C16}"/>
    <cellStyle name="Input 2 16 5 2" xfId="55222" xr:uid="{6422894E-659C-4408-95F8-717838285590}"/>
    <cellStyle name="Input 2 16 6" xfId="53508" xr:uid="{40E2A81B-39E8-4F31-9620-9751334F402A}"/>
    <cellStyle name="Input 2 16 7" xfId="46816" xr:uid="{C1221F1B-FC4B-4F6B-A9F7-76DE0B8D3522}"/>
    <cellStyle name="Input 2 17" xfId="12508" xr:uid="{089C1781-943B-4F9C-BC61-62F3A973A933}"/>
    <cellStyle name="Input 2 17 2" xfId="21497" xr:uid="{7065262E-5551-4C56-AB13-C9196DDAB5D6}"/>
    <cellStyle name="Input 2 17 2 2" xfId="36961" xr:uid="{0318F391-CA7D-48EF-B5DB-39DC05AD07D3}"/>
    <cellStyle name="Input 2 17 2 2 2" xfId="57222" xr:uid="{2117B88A-CEE8-4E26-AB92-411696C51F72}"/>
    <cellStyle name="Input 2 17 2 3" xfId="50440" xr:uid="{F5055048-0ADA-4E2A-8763-E61B58951DE3}"/>
    <cellStyle name="Input 2 17 3" xfId="37160" xr:uid="{3B258477-E252-4725-B2F9-76FFB8EE6F13}"/>
    <cellStyle name="Input 2 17 3 2" xfId="58823" xr:uid="{E8A41919-3EAF-4B75-8F83-A2BEE047D4F3}"/>
    <cellStyle name="Input 2 17 3 3" xfId="52042" xr:uid="{4AA9C2BB-8340-4F16-BA8A-4FE803BA9497}"/>
    <cellStyle name="Input 2 17 4" xfId="44839" xr:uid="{AB6D8910-9C88-48BF-A9F8-8D37DFF06400}"/>
    <cellStyle name="Input 2 17 4 2" xfId="58135" xr:uid="{8550A58E-1633-4852-AFF6-016178ADD823}"/>
    <cellStyle name="Input 2 17 4 3" xfId="51353" xr:uid="{EF3B69CA-9720-4EF4-AC1E-AE327314A729}"/>
    <cellStyle name="Input 2 17 5" xfId="48557" xr:uid="{A1D1FCB4-9B9D-423C-A753-EECD71C42B1A}"/>
    <cellStyle name="Input 2 17 5 2" xfId="55346" xr:uid="{56119FD3-C7CC-4229-93DB-D2318895C416}"/>
    <cellStyle name="Input 2 17 6" xfId="53632" xr:uid="{36D7E0FF-06DA-4BEF-811E-72D42EB63032}"/>
    <cellStyle name="Input 2 17 7" xfId="46943" xr:uid="{96509954-7A9E-4AD2-A2CE-12C51013F5AA}"/>
    <cellStyle name="Input 2 18" xfId="2212" xr:uid="{1DEEADFC-10FE-4D55-96CA-20BC0E6F5A4F}"/>
    <cellStyle name="Input 2 18 2" xfId="38658" xr:uid="{BB10FF49-8EA8-4896-8253-9FBFA1203C43}"/>
    <cellStyle name="Input 2 18 2 2" xfId="57281" xr:uid="{A8F14D30-167E-4DD9-82E9-06E60E66A22C}"/>
    <cellStyle name="Input 2 18 2 3" xfId="50499" xr:uid="{915C1AEC-645E-4EBC-B7A8-65C1D937C691}"/>
    <cellStyle name="Input 2 18 3" xfId="44871" xr:uid="{33CE6BA9-B4E3-4614-9990-BD6CEDE0FC9C}"/>
    <cellStyle name="Input 2 18 3 2" xfId="58882" xr:uid="{226E7912-50D0-4E14-896A-3544763D477C}"/>
    <cellStyle name="Input 2 18 3 3" xfId="52101" xr:uid="{676156B6-EC5B-4EA6-91DD-24C0E8E7ED33}"/>
    <cellStyle name="Input 2 18 4" xfId="49019" xr:uid="{2C3C6ED9-ADE7-486A-A7C6-8428ED18CB9D}"/>
    <cellStyle name="Input 2 18 4 2" xfId="55802" xr:uid="{2074C895-1682-4CF6-84F7-E5215137D444}"/>
    <cellStyle name="Input 2 18 5" xfId="48616" xr:uid="{BD6CF1F4-43D2-4472-B56A-BA29BCE48708}"/>
    <cellStyle name="Input 2 18 5 2" xfId="55405" xr:uid="{05AE1FA2-9AE2-415D-A018-A083FDAFBF49}"/>
    <cellStyle name="Input 2 18 6" xfId="53691" xr:uid="{CC64C1B1-A41F-4E12-8F37-C84F84210738}"/>
    <cellStyle name="Input 2 18 7" xfId="47002" xr:uid="{83176C52-D2E5-4CD9-BD3D-68E259DA7EDC}"/>
    <cellStyle name="Input 2 19" xfId="13121" xr:uid="{4ED3E308-1467-4B2D-AA1B-347B1F53C41A}"/>
    <cellStyle name="Input 2 19 2" xfId="33460" xr:uid="{60EA0051-E98D-40CA-A352-3DA3AE401484}"/>
    <cellStyle name="Input 2 19 2 2" xfId="57133" xr:uid="{9313D528-6FAF-443D-919B-9666CF156CB5}"/>
    <cellStyle name="Input 2 19 2 3" xfId="50351" xr:uid="{7B1CB33C-7988-4F5C-83E0-2D4B78B3C854}"/>
    <cellStyle name="Input 2 19 3" xfId="44951" xr:uid="{2E2FA655-5657-4C9F-AF83-0C3CDB896323}"/>
    <cellStyle name="Input 2 19 3 2" xfId="58735" xr:uid="{0657567F-6F5D-44D5-A999-12858790A350}"/>
    <cellStyle name="Input 2 19 3 3" xfId="51954" xr:uid="{33A8F5B4-9EE3-47BF-8222-011A03F92A49}"/>
    <cellStyle name="Input 2 19 4" xfId="51392" xr:uid="{169FC2B9-3898-4AB6-8166-0A70632359CD}"/>
    <cellStyle name="Input 2 19 4 2" xfId="58174" xr:uid="{48B17169-AD69-4D8B-9E5C-D9067FA9B89E}"/>
    <cellStyle name="Input 2 19 5" xfId="48468" xr:uid="{D0C12CC2-FE35-4BFD-B88C-2968D4C82DD7}"/>
    <cellStyle name="Input 2 19 5 2" xfId="55260" xr:uid="{A4C7DECD-71C2-4AA9-AC9B-BE6E72F33977}"/>
    <cellStyle name="Input 2 19 6" xfId="53546" xr:uid="{E7292413-DE3C-4ACF-AF22-DD0105FC621E}"/>
    <cellStyle name="Input 2 19 7" xfId="46854" xr:uid="{1709BE8B-0B10-4B9B-86CE-F39DF3D3C463}"/>
    <cellStyle name="Input 2 2" xfId="150" xr:uid="{AD5B67B4-9579-4D50-B4CC-3E3752ABFE5F}"/>
    <cellStyle name="Input 2 2 10" xfId="1961" xr:uid="{6B6EE47B-D7E2-4E1E-9B06-9AEBE3BE8CAB}"/>
    <cellStyle name="Input 2 2 10 2" xfId="6269" xr:uid="{39FBD699-8AC4-4C76-BF04-3AA13C666469}"/>
    <cellStyle name="Input 2 2 10 2 2" xfId="8855" xr:uid="{EF4C6D0D-E8C0-4EAB-8263-A15913C1B247}"/>
    <cellStyle name="Input 2 2 10 2 2 2" xfId="17844" xr:uid="{791BC2E9-B2D2-460D-9EDD-10117A614BF0}"/>
    <cellStyle name="Input 2 2 10 2 2 2 2" xfId="23529" xr:uid="{49E02C8B-4B84-4AEF-8EA4-D29ED2879502}"/>
    <cellStyle name="Input 2 2 10 2 2 3" xfId="34949" xr:uid="{AA0E3E98-FC7A-48CC-9402-D0BA2EB67665}"/>
    <cellStyle name="Input 2 2 10 2 3" xfId="11492" xr:uid="{2989898A-7FA9-45D0-AE3F-82BFB7F3CBD4}"/>
    <cellStyle name="Input 2 2 10 2 3 2" xfId="20481" xr:uid="{220D9C91-21A9-418A-A6A3-03D91A026FA6}"/>
    <cellStyle name="Input 2 2 10 2 3 2 2" xfId="28010" xr:uid="{975B4362-4D75-4BB4-8217-0450487A3ABB}"/>
    <cellStyle name="Input 2 2 10 2 3 3" xfId="33154" xr:uid="{8591EC7F-FB8F-43D8-884E-51328A82D6D4}"/>
    <cellStyle name="Input 2 2 10 2 4" xfId="15258" xr:uid="{494C352E-1B95-47A0-89F6-B973F135F56D}"/>
    <cellStyle name="Input 2 2 10 2 4 2" xfId="25128" xr:uid="{92F61459-29EE-402D-A814-A3F6FB569D56}"/>
    <cellStyle name="Input 2 2 10 2 5" xfId="34070" xr:uid="{5751B61E-96A7-46FD-BBE3-97203FB64153}"/>
    <cellStyle name="Input 2 2 10 3" xfId="4398" xr:uid="{0025A1F1-688C-4712-89A2-FB63B911DA9A}"/>
    <cellStyle name="Input 2 2 10 3 2" xfId="22980" xr:uid="{2B1E1279-A237-446B-A6D9-81FF3DCE9B65}"/>
    <cellStyle name="Input 2 2 10 4" xfId="37456" xr:uid="{64CEF229-9F29-4191-B8B8-DEE1B88BC4DA}"/>
    <cellStyle name="Input 2 2 11" xfId="2887" xr:uid="{F261F65C-D8A6-4D6F-AD53-3CBBAC9484DE}"/>
    <cellStyle name="Input 2 2 11 2" xfId="7037" xr:uid="{8434200B-7AAA-4F62-BE6D-F9BF391F4A8E}"/>
    <cellStyle name="Input 2 2 11 2 2" xfId="16026" xr:uid="{1D9BB526-44FF-4DAB-8081-091CAE0D1C6B}"/>
    <cellStyle name="Input 2 2 11 2 2 2" xfId="30012" xr:uid="{2B1386F8-E348-4B83-A2E5-16D8EE12893A}"/>
    <cellStyle name="Input 2 2 11 2 3" xfId="28641" xr:uid="{E13421AD-3D30-4A20-85BE-661775976C36}"/>
    <cellStyle name="Input 2 2 11 3" xfId="9600" xr:uid="{BA7D60F4-8ECD-40DE-B26E-489A9342992E}"/>
    <cellStyle name="Input 2 2 11 3 2" xfId="18589" xr:uid="{A0B089CB-46DA-4626-B2D3-66C00CE2A313}"/>
    <cellStyle name="Input 2 2 11 3 2 2" xfId="33034" xr:uid="{7C5D513E-EFB4-47C8-A27F-4CFDF5DAB949}"/>
    <cellStyle name="Input 2 2 11 3 3" xfId="23446" xr:uid="{F6010AA9-1AEC-48E7-85C8-65E562D26703}"/>
    <cellStyle name="Input 2 2 11 4" xfId="13507" xr:uid="{932E050D-6D8E-41AB-A21D-BE8C86FFF6F1}"/>
    <cellStyle name="Input 2 2 11 4 2" xfId="28112" xr:uid="{43A51DF2-3350-45B1-90B4-4A6794778D0B}"/>
    <cellStyle name="Input 2 2 11 5" xfId="39749" xr:uid="{484BF417-8DDA-4B14-8F56-A229FB9B6EA2}"/>
    <cellStyle name="Input 2 2 12" xfId="6606" xr:uid="{644EE960-FC15-4A84-B0D2-AF432638407D}"/>
    <cellStyle name="Input 2 2 12 2" xfId="11812" xr:uid="{CC1E94F4-48CE-418A-909D-952C03E3596E}"/>
    <cellStyle name="Input 2 2 12 2 2" xfId="20801" xr:uid="{56B3C285-5288-4859-BF45-B48226B20533}"/>
    <cellStyle name="Input 2 2 12 2 2 2" xfId="29340" xr:uid="{80C5641F-D010-49AC-98F2-837813565643}"/>
    <cellStyle name="Input 2 2 12 2 3" xfId="37792" xr:uid="{8B12198A-9D69-4B07-807C-22E4BB891FD8}"/>
    <cellStyle name="Input 2 2 12 3" xfId="15595" xr:uid="{E64CD0F8-B171-464A-B5A5-A7228E4EB605}"/>
    <cellStyle name="Input 2 2 12 3 2" xfId="40822" xr:uid="{40E0CCBB-67E2-4DEB-A43C-DB561FE19CA3}"/>
    <cellStyle name="Input 2 2 12 4" xfId="35885" xr:uid="{6EBEC72F-977F-4CCE-9FDD-C022F9F5B6A2}"/>
    <cellStyle name="Input 2 2 13" xfId="9175" xr:uid="{661DDBCE-FBFE-4159-8E6B-70C888C8B455}"/>
    <cellStyle name="Input 2 2 13 2" xfId="18164" xr:uid="{A95F384B-507C-4F21-85A7-AF39F19B20E3}"/>
    <cellStyle name="Input 2 2 13 2 2" xfId="39687" xr:uid="{93FD4006-6584-4696-827D-81C2E2A4511E}"/>
    <cellStyle name="Input 2 2 13 3" xfId="34980" xr:uid="{EA7E796A-7EED-4D32-B43F-663B026DAD29}"/>
    <cellStyle name="Input 2 2 14" xfId="12275" xr:uid="{73B2F882-9CC1-42FB-943A-61687D593939}"/>
    <cellStyle name="Input 2 2 14 2" xfId="21264" xr:uid="{168F4E58-2129-4988-8235-154571022994}"/>
    <cellStyle name="Input 2 2 14 2 2" xfId="26924" xr:uid="{9A599EB8-610E-4890-9417-FE47801FF3BA}"/>
    <cellStyle name="Input 2 2 14 3" xfId="43622" xr:uid="{36A6EC71-E244-4751-B5CF-B0313CBBD14D}"/>
    <cellStyle name="Input 2 2 15" xfId="2310" xr:uid="{DF3FD355-82AE-454D-8FEE-F153AF4AAEC2}"/>
    <cellStyle name="Input 2 2 15 2" xfId="28355" xr:uid="{5C347F74-9564-430F-93C6-7B8FACF9D7CB}"/>
    <cellStyle name="Input 2 2 16" xfId="13219" xr:uid="{BB3A9A45-E978-4EBD-ACA0-A3A3484F2237}"/>
    <cellStyle name="Input 2 2 16 2" xfId="42350" xr:uid="{352DAC55-4F6E-454C-9719-74ADC55B91B1}"/>
    <cellStyle name="Input 2 2 17" xfId="40437" xr:uid="{A2C36365-362E-461F-BC3A-5A6E8BE1B1DC}"/>
    <cellStyle name="Input 2 2 18" xfId="44289" xr:uid="{E8D92702-1019-4737-91B5-F7C8945A0D70}"/>
    <cellStyle name="Input 2 2 19" xfId="45532" xr:uid="{9C58258A-BF50-4717-AB64-DEF0AE912E84}"/>
    <cellStyle name="Input 2 2 2" xfId="351" xr:uid="{51D11676-926B-44F1-8377-9838357B9620}"/>
    <cellStyle name="Input 2 2 2 10" xfId="6653" xr:uid="{22994B48-7329-4C07-B948-4809EECEF0BE}"/>
    <cellStyle name="Input 2 2 2 10 2" xfId="11859" xr:uid="{C0430CA1-797B-4B11-A918-5F25AC390473}"/>
    <cellStyle name="Input 2 2 2 10 2 2" xfId="20848" xr:uid="{E8FB28B5-DA33-4727-8A12-013677A20888}"/>
    <cellStyle name="Input 2 2 2 10 2 2 2" xfId="36830" xr:uid="{89FD242C-B25A-4A30-9129-32235F995C59}"/>
    <cellStyle name="Input 2 2 2 10 2 3" xfId="26516" xr:uid="{2D796BCB-2F18-4DF0-9AC8-86207AB03EC6}"/>
    <cellStyle name="Input 2 2 2 10 3" xfId="15642" xr:uid="{91D6EF56-0DED-41E6-BB2A-45E2633DD05E}"/>
    <cellStyle name="Input 2 2 2 10 3 2" xfId="32840" xr:uid="{5851298A-5281-4FD7-9DCC-1D8A2C165BAF}"/>
    <cellStyle name="Input 2 2 2 10 4" xfId="25823" xr:uid="{A1AA5D3A-0B2F-4A84-A02D-7DF0C6313BD3}"/>
    <cellStyle name="Input 2 2 2 11" xfId="9222" xr:uid="{8C1DDD37-2717-4A72-A633-A051A5853652}"/>
    <cellStyle name="Input 2 2 2 11 2" xfId="18211" xr:uid="{EDF5A791-6B18-4748-8DA4-D0D1E7012DD1}"/>
    <cellStyle name="Input 2 2 2 11 2 2" xfId="34256" xr:uid="{3A3E1438-DBE3-402A-9518-648D80E82497}"/>
    <cellStyle name="Input 2 2 2 11 3" xfId="33991" xr:uid="{4C7ECBD9-B504-4CFB-983D-23E70DCD604F}"/>
    <cellStyle name="Input 2 2 2 12" xfId="12290" xr:uid="{F1E69B71-CC4D-40C8-800D-B2EB9E4FE06A}"/>
    <cellStyle name="Input 2 2 2 12 2" xfId="21279" xr:uid="{FF1278CE-1A44-40BB-AD61-9B8CEECB95DA}"/>
    <cellStyle name="Input 2 2 2 12 2 2" xfId="31839" xr:uid="{133A7034-D89B-4F65-A7DC-248204A8B9F6}"/>
    <cellStyle name="Input 2 2 2 12 3" xfId="30722" xr:uid="{4C56A093-748F-410D-BA1F-8FFB202EB4E9}"/>
    <cellStyle name="Input 2 2 2 13" xfId="2357" xr:uid="{DA885D83-90AF-4B5B-AF81-F0F8A3F6C732}"/>
    <cellStyle name="Input 2 2 2 13 2" xfId="24392" xr:uid="{D25DC275-0EB2-4781-9528-AEE4ABE7E7CD}"/>
    <cellStyle name="Input 2 2 2 14" xfId="13266" xr:uid="{AD62ECDF-4E8D-467A-B970-333AFBC5506D}"/>
    <cellStyle name="Input 2 2 2 14 2" xfId="38973" xr:uid="{9C8D2C05-C8FD-4504-B5E2-C66EC4B0E2C4}"/>
    <cellStyle name="Input 2 2 2 15" xfId="37284" xr:uid="{AD17101C-42F7-4A08-A3E8-3887221362E7}"/>
    <cellStyle name="Input 2 2 2 16" xfId="46047" xr:uid="{64701831-FC1F-462F-9917-CF3BBE4A0E68}"/>
    <cellStyle name="Input 2 2 2 2" xfId="483" xr:uid="{99E80E1A-C181-4B0C-BE6C-FDA0E13A6219}"/>
    <cellStyle name="Input 2 2 2 2 10" xfId="9347" xr:uid="{6ECA9352-44FA-4627-A3FD-798DDEB42A48}"/>
    <cellStyle name="Input 2 2 2 2 10 2" xfId="18336" xr:uid="{20B5CC94-2194-4427-B4C9-B76BFF9A128A}"/>
    <cellStyle name="Input 2 2 2 2 10 2 2" xfId="23207" xr:uid="{C326E1B5-6142-40A0-BCE2-AB9FCB56E040}"/>
    <cellStyle name="Input 2 2 2 2 10 3" xfId="42160" xr:uid="{AE258EF6-5CC5-476D-9886-AC796D66B655}"/>
    <cellStyle name="Input 2 2 2 2 11" xfId="12266" xr:uid="{15FC4ED6-5D68-4DA7-BEFC-056B5470E70F}"/>
    <cellStyle name="Input 2 2 2 2 11 2" xfId="21255" xr:uid="{0D91BF7E-4EE9-4717-A17B-42DF140554BB}"/>
    <cellStyle name="Input 2 2 2 2 11 2 2" xfId="25302" xr:uid="{A0845EA3-88EB-4000-8AD2-3ECD42BF6645}"/>
    <cellStyle name="Input 2 2 2 2 11 3" xfId="26786" xr:uid="{E1F99BA9-54BF-4F6C-97D0-F7C564938702}"/>
    <cellStyle name="Input 2 2 2 2 12" xfId="2489" xr:uid="{40E5DE0F-FDD9-4EC5-9361-2574F3FA1D51}"/>
    <cellStyle name="Input 2 2 2 2 12 2" xfId="41533" xr:uid="{A59AC7E0-530C-4CD7-A5A3-06FC6DB04B50}"/>
    <cellStyle name="Input 2 2 2 2 13" xfId="13398" xr:uid="{7E441990-2F47-4ABF-B335-0607BB22F950}"/>
    <cellStyle name="Input 2 2 2 2 13 2" xfId="43504" xr:uid="{CCA5B162-605C-4E96-84D2-4AA8602FB8A1}"/>
    <cellStyle name="Input 2 2 2 2 14" xfId="29231" xr:uid="{3ECD3B00-0030-4A4C-A8C6-CE87AE20C03D}"/>
    <cellStyle name="Input 2 2 2 2 15" xfId="49538" xr:uid="{0A2203C8-99AC-4B8A-AF44-33A6FDC50E26}"/>
    <cellStyle name="Input 2 2 2 2 2" xfId="832" xr:uid="{D5D6A26C-8E50-4222-95F1-025BD334A5D0}"/>
    <cellStyle name="Input 2 2 2 2 2 2" xfId="5201" xr:uid="{9AFDEBB5-46FE-4343-8C98-302C255B177A}"/>
    <cellStyle name="Input 2 2 2 2 2 2 2" xfId="7787" xr:uid="{84A43E42-7D54-41B3-85CC-17BA2B7E9725}"/>
    <cellStyle name="Input 2 2 2 2 2 2 2 2" xfId="16776" xr:uid="{5EDBDCE0-D3F1-4213-8ADE-6FEB85129A5B}"/>
    <cellStyle name="Input 2 2 2 2 2 2 2 2 2" xfId="26884" xr:uid="{50FBFBBE-40F3-40FB-820B-6AAE863D6649}"/>
    <cellStyle name="Input 2 2 2 2 2 2 2 3" xfId="35914" xr:uid="{717FBCAF-02B8-4E15-BFB5-BED4AA7708B6}"/>
    <cellStyle name="Input 2 2 2 2 2 2 3" xfId="10424" xr:uid="{65F73B49-4A58-4254-9027-9E58F950DDB5}"/>
    <cellStyle name="Input 2 2 2 2 2 2 3 2" xfId="19413" xr:uid="{2A39E53F-2DA9-4DE6-A452-7B001EF7E70A}"/>
    <cellStyle name="Input 2 2 2 2 2 2 3 2 2" xfId="43090" xr:uid="{A8745B60-6712-4EAA-A2E6-52713719E529}"/>
    <cellStyle name="Input 2 2 2 2 2 2 3 3" xfId="37773" xr:uid="{11B1BC1F-2C87-48A6-93EF-64066E69AD00}"/>
    <cellStyle name="Input 2 2 2 2 2 2 4" xfId="14190" xr:uid="{BD22BF2A-7216-4DB9-B26C-4B6FD74BA3FB}"/>
    <cellStyle name="Input 2 2 2 2 2 2 4 2" xfId="35545" xr:uid="{9176DD35-4903-4B4D-98C6-C46A372E773E}"/>
    <cellStyle name="Input 2 2 2 2 2 2 5" xfId="24487" xr:uid="{52E685EA-1A34-4802-862D-748D80D22ADC}"/>
    <cellStyle name="Input 2 2 2 2 2 3" xfId="3269" xr:uid="{11591623-4A1E-489C-8F62-FEE55893B3D4}"/>
    <cellStyle name="Input 2 2 2 2 2 3 2" xfId="39281" xr:uid="{FC175F4F-078C-40D1-B0DC-D25BF5EDDC64}"/>
    <cellStyle name="Input 2 2 2 2 2 4" xfId="25443" xr:uid="{38161B85-6A1D-40A7-9D81-89E960D5BD85}"/>
    <cellStyle name="Input 2 2 2 2 2 5" xfId="56320" xr:uid="{29B9661A-5B09-4A1F-9265-9458C800B06A}"/>
    <cellStyle name="Input 2 2 2 2 3" xfId="1177" xr:uid="{839CA2A0-95B6-415E-BE86-573AF73F5FCC}"/>
    <cellStyle name="Input 2 2 2 2 3 2" xfId="5522" xr:uid="{074C2C1A-A6C5-4399-95F6-65973F758AFD}"/>
    <cellStyle name="Input 2 2 2 2 3 2 2" xfId="8108" xr:uid="{56E7C803-623A-4F60-83BB-5FB9C1779A7D}"/>
    <cellStyle name="Input 2 2 2 2 3 2 2 2" xfId="17097" xr:uid="{A01F5048-EC01-4734-A5DC-6B364D3BF327}"/>
    <cellStyle name="Input 2 2 2 2 3 2 2 2 2" xfId="22775" xr:uid="{E4CB585D-6764-43F4-9684-030ED2759832}"/>
    <cellStyle name="Input 2 2 2 2 3 2 2 3" xfId="27855" xr:uid="{B155A736-7E66-44D4-98B9-2FF257208A22}"/>
    <cellStyle name="Input 2 2 2 2 3 2 3" xfId="10745" xr:uid="{2686860C-5B32-43DB-9CE4-B6E8E5AC1E5B}"/>
    <cellStyle name="Input 2 2 2 2 3 2 3 2" xfId="19734" xr:uid="{9C3CBA4D-14AB-4563-9339-61F51FF60742}"/>
    <cellStyle name="Input 2 2 2 2 3 2 3 2 2" xfId="30060" xr:uid="{790D4D2B-DDF6-412B-B5AC-B294D857D1D4}"/>
    <cellStyle name="Input 2 2 2 2 3 2 3 3" xfId="34662" xr:uid="{976FD52B-6D4D-46A6-A021-052EF4E71AF8}"/>
    <cellStyle name="Input 2 2 2 2 3 2 4" xfId="14511" xr:uid="{461035CD-D70C-4CEC-84C4-C801701688A9}"/>
    <cellStyle name="Input 2 2 2 2 3 2 4 2" xfId="24137" xr:uid="{A35C5A69-F607-4D9B-AE11-D913C9D63A82}"/>
    <cellStyle name="Input 2 2 2 2 3 2 5" xfId="27971" xr:uid="{4D1B4422-106D-449C-ABEC-BCC340FC76E8}"/>
    <cellStyle name="Input 2 2 2 2 3 3" xfId="3614" xr:uid="{A02CBCD0-3B76-486B-927E-3E849342D660}"/>
    <cellStyle name="Input 2 2 2 2 3 3 2" xfId="43399" xr:uid="{D0D982BE-0DC4-4A3A-9EEF-651834B1178D}"/>
    <cellStyle name="Input 2 2 2 2 3 4" xfId="35827" xr:uid="{BC965A44-566D-4552-8061-C1400CA9AA34}"/>
    <cellStyle name="Input 2 2 2 2 4" xfId="1521" xr:uid="{D59405B6-E407-4620-836C-6F894E71AEEC}"/>
    <cellStyle name="Input 2 2 2 2 4 2" xfId="5866" xr:uid="{9DAD4EF8-C455-4423-9EBA-975A7A5441D1}"/>
    <cellStyle name="Input 2 2 2 2 4 2 2" xfId="8452" xr:uid="{4827AA3A-FF77-4C1A-AC8D-7AFBB0AB323F}"/>
    <cellStyle name="Input 2 2 2 2 4 2 2 2" xfId="17441" xr:uid="{0CA72042-9A80-4D5D-8917-A74F4BA683DC}"/>
    <cellStyle name="Input 2 2 2 2 4 2 2 2 2" xfId="42596" xr:uid="{8AC28271-DEB5-4B04-AF14-F67997BDD54D}"/>
    <cellStyle name="Input 2 2 2 2 4 2 2 3" xfId="22768" xr:uid="{2955143F-7B76-4196-8330-F7F49126697F}"/>
    <cellStyle name="Input 2 2 2 2 4 2 3" xfId="11089" xr:uid="{2A0592CE-4DFC-4D50-A92A-962005C7F800}"/>
    <cellStyle name="Input 2 2 2 2 4 2 3 2" xfId="20078" xr:uid="{75C78575-A383-490F-9AB6-5C5F82CCFC9E}"/>
    <cellStyle name="Input 2 2 2 2 4 2 3 2 2" xfId="38599" xr:uid="{42E8EE4D-C6A5-45B3-A21C-BAED240C83CA}"/>
    <cellStyle name="Input 2 2 2 2 4 2 3 3" xfId="34641" xr:uid="{4F43458E-DE90-4B80-AF1D-6BB1AF1D3F60}"/>
    <cellStyle name="Input 2 2 2 2 4 2 4" xfId="14855" xr:uid="{9B959E1C-3CBA-4346-B83C-5A9967B1389D}"/>
    <cellStyle name="Input 2 2 2 2 4 2 4 2" xfId="36042" xr:uid="{76E86366-4D67-4C13-BBFD-2D31AB347C89}"/>
    <cellStyle name="Input 2 2 2 2 4 2 5" xfId="23155" xr:uid="{6417BF50-406A-4319-8296-255C417756F6}"/>
    <cellStyle name="Input 2 2 2 2 4 3" xfId="3958" xr:uid="{D331BF41-A92F-4685-9719-09CAF94E71EF}"/>
    <cellStyle name="Input 2 2 2 2 4 3 2" xfId="35816" xr:uid="{151498C8-7F04-4FE6-9E6C-6D30378938EB}"/>
    <cellStyle name="Input 2 2 2 2 4 4" xfId="30656" xr:uid="{D4B5B972-B2A7-4530-BBD5-A26EE6CD7DE3}"/>
    <cellStyle name="Input 2 2 2 2 5" xfId="1912" xr:uid="{511ECDC4-3A34-4FA8-8B81-D97F3D2D6906}"/>
    <cellStyle name="Input 2 2 2 2 5 2" xfId="6228" xr:uid="{AF75A6B8-EC75-4F32-8404-2EFDF7BB871C}"/>
    <cellStyle name="Input 2 2 2 2 5 2 2" xfId="8814" xr:uid="{D4A294C5-963F-4AB9-8E83-705F31558605}"/>
    <cellStyle name="Input 2 2 2 2 5 2 2 2" xfId="17803" xr:uid="{A9D81AA1-2BB8-4D92-AA8C-97435FA819AB}"/>
    <cellStyle name="Input 2 2 2 2 5 2 2 2 2" xfId="37903" xr:uid="{774F14A9-354E-41AD-9219-6A0B2AD385C4}"/>
    <cellStyle name="Input 2 2 2 2 5 2 2 3" xfId="36821" xr:uid="{8E2C8173-665B-4B80-AB4F-E62D31DCE5E3}"/>
    <cellStyle name="Input 2 2 2 2 5 2 3" xfId="11451" xr:uid="{8E20A5F5-1E28-485F-B782-6171AC58EDB3}"/>
    <cellStyle name="Input 2 2 2 2 5 2 3 2" xfId="20440" xr:uid="{E4AF9EF1-C1D4-4905-8A7A-4EE04E277870}"/>
    <cellStyle name="Input 2 2 2 2 5 2 3 2 2" xfId="34257" xr:uid="{AC816AE6-15F6-4D64-BE8B-B90D2835AB8A}"/>
    <cellStyle name="Input 2 2 2 2 5 2 3 3" xfId="41673" xr:uid="{89C2BA98-7040-4F6F-B3DF-5C369A47BF41}"/>
    <cellStyle name="Input 2 2 2 2 5 2 4" xfId="15217" xr:uid="{38F1CA7F-09FD-4BE5-AEE9-2A921352DBBA}"/>
    <cellStyle name="Input 2 2 2 2 5 2 4 2" xfId="24323" xr:uid="{A9510507-4751-4CE1-81ED-2042C4E518A3}"/>
    <cellStyle name="Input 2 2 2 2 5 2 5" xfId="29139" xr:uid="{CC4F1723-EACC-4EB6-92E2-8B6FF6EAE94D}"/>
    <cellStyle name="Input 2 2 2 2 5 3" xfId="4349" xr:uid="{070E35E6-F6F9-40FB-8DE9-90C2AAA7AB8A}"/>
    <cellStyle name="Input 2 2 2 2 5 3 2" xfId="33533" xr:uid="{CFACD410-0BB5-427F-BD6D-A48C6FA314A0}"/>
    <cellStyle name="Input 2 2 2 2 5 4" xfId="42192" xr:uid="{24DE696E-9DE0-4E88-8835-0737E404A709}"/>
    <cellStyle name="Input 2 2 2 2 6" xfId="2140" xr:uid="{EC568199-E8DD-47D2-B907-8146E159893A}"/>
    <cellStyle name="Input 2 2 2 2 6 2" xfId="6441" xr:uid="{F7DCDDE3-CF89-4CF6-8083-FC9052898206}"/>
    <cellStyle name="Input 2 2 2 2 6 2 2" xfId="9027" xr:uid="{2EC350F2-7783-44AD-AE21-CE807612AB2C}"/>
    <cellStyle name="Input 2 2 2 2 6 2 2 2" xfId="18016" xr:uid="{219897B4-22A4-4A19-BC2E-E7FBA04E990F}"/>
    <cellStyle name="Input 2 2 2 2 6 2 2 2 2" xfId="31958" xr:uid="{73430507-9AE7-4D21-9BE8-0A0AF0DA3D8B}"/>
    <cellStyle name="Input 2 2 2 2 6 2 2 3" xfId="31370" xr:uid="{950EE5C4-22ED-453F-B815-B525BDD55282}"/>
    <cellStyle name="Input 2 2 2 2 6 2 3" xfId="11664" xr:uid="{77C05EB3-1DFA-4613-8176-279F00B0646A}"/>
    <cellStyle name="Input 2 2 2 2 6 2 3 2" xfId="20653" xr:uid="{931564DD-711D-4FA8-BD49-61AB55C7112D}"/>
    <cellStyle name="Input 2 2 2 2 6 2 3 2 2" xfId="22892" xr:uid="{B0AF51B9-12E2-4136-9CFD-6E38E7B4CF8E}"/>
    <cellStyle name="Input 2 2 2 2 6 2 3 3" xfId="40072" xr:uid="{BF424E12-8898-4791-A62F-BFC6ACE2BAA1}"/>
    <cellStyle name="Input 2 2 2 2 6 2 4" xfId="15430" xr:uid="{F2CD13B2-C1E5-4BEE-A2EC-8F0ED3E268BD}"/>
    <cellStyle name="Input 2 2 2 2 6 2 4 2" xfId="36856" xr:uid="{751ED9FD-31C7-4D00-813F-D92607D8331F}"/>
    <cellStyle name="Input 2 2 2 2 6 2 5" xfId="41562" xr:uid="{4C5BF807-82AC-4D04-82E7-8F7AEAA023D9}"/>
    <cellStyle name="Input 2 2 2 2 6 3" xfId="4577" xr:uid="{4ABD10FD-1AD1-4F91-BAD5-006356761100}"/>
    <cellStyle name="Input 2 2 2 2 6 3 2" xfId="31872" xr:uid="{5CF63BD2-5933-426B-BF9E-29A940867D89}"/>
    <cellStyle name="Input 2 2 2 2 6 4" xfId="24964" xr:uid="{75AB8ECC-C6F1-45F0-862A-34050A216735}"/>
    <cellStyle name="Input 2 2 2 2 7" xfId="2950" xr:uid="{4496D53C-ADB6-4618-8E4E-B92C63F620A6}"/>
    <cellStyle name="Input 2 2 2 2 7 2" xfId="7100" xr:uid="{83A8133A-1AE2-4A20-B916-D4B3FD758628}"/>
    <cellStyle name="Input 2 2 2 2 7 2 2" xfId="12226" xr:uid="{D3512B77-5C8A-4293-8033-3A426CCE3A0E}"/>
    <cellStyle name="Input 2 2 2 2 7 2 2 2" xfId="21215" xr:uid="{5F6473AC-3EF5-477F-ACAF-C36B1822A926}"/>
    <cellStyle name="Input 2 2 2 2 7 2 2 2 2" xfId="29014" xr:uid="{881F32AD-8522-4AA5-854E-87619B9C12E8}"/>
    <cellStyle name="Input 2 2 2 2 7 2 2 3" xfId="28379" xr:uid="{2A02EAF5-0BF4-4C14-9768-DCB6682CEAE1}"/>
    <cellStyle name="Input 2 2 2 2 7 2 3" xfId="13017" xr:uid="{2947D1EA-8F39-422A-84EA-6330E7DEFBB9}"/>
    <cellStyle name="Input 2 2 2 2 7 2 3 2" xfId="22006" xr:uid="{3FFFAF72-2869-4787-B389-8AB9D2A1EE64}"/>
    <cellStyle name="Input 2 2 2 2 7 2 3 2 2" xfId="33893" xr:uid="{FA9DFCE3-72D8-4C33-82BC-F8044E7873B4}"/>
    <cellStyle name="Input 2 2 2 2 7 2 3 3" xfId="23489" xr:uid="{D2024BD0-66CB-4E8F-90FB-9D7D2C8782FD}"/>
    <cellStyle name="Input 2 2 2 2 7 2 4" xfId="16089" xr:uid="{7EA5548A-1623-441E-ACAE-FB8A7D7853E5}"/>
    <cellStyle name="Input 2 2 2 2 7 2 4 2" xfId="27552" xr:uid="{700962C6-E52A-41B5-8358-538B8817059F}"/>
    <cellStyle name="Input 2 2 2 2 7 2 5" xfId="29035" xr:uid="{74E9DA06-8637-4E77-9A1F-5573017BC602}"/>
    <cellStyle name="Input 2 2 2 2 7 3" xfId="9663" xr:uid="{15B7E43F-FBB2-47A8-B689-A62F8AA8750E}"/>
    <cellStyle name="Input 2 2 2 2 7 3 2" xfId="18652" xr:uid="{CBDD6D31-931A-4536-8BB0-312EFE7F0003}"/>
    <cellStyle name="Input 2 2 2 2 7 3 2 2" xfId="29909" xr:uid="{0FFB317E-BC21-4157-9D31-AB11989A64B5}"/>
    <cellStyle name="Input 2 2 2 2 7 3 3" xfId="30871" xr:uid="{D698B2DC-7CFA-4108-A332-C16EB51DD27F}"/>
    <cellStyle name="Input 2 2 2 2 7 4" xfId="33728" xr:uid="{10C1BCDA-5291-4DF3-8ADC-4338BC71427C}"/>
    <cellStyle name="Input 2 2 2 2 8" xfId="4877" xr:uid="{B1FB44AF-52E9-4C37-8CF5-A4CA88F78975}"/>
    <cellStyle name="Input 2 2 2 2 8 2" xfId="7463" xr:uid="{8EE8A57D-B6F5-4AD3-B1D6-ED59F0F74E07}"/>
    <cellStyle name="Input 2 2 2 2 8 2 2" xfId="16452" xr:uid="{37C59F68-2A1E-4168-A933-23A488DF6615}"/>
    <cellStyle name="Input 2 2 2 2 8 2 2 2" xfId="23842" xr:uid="{5FBE7A88-B558-4C10-B370-D0720B3A56A9}"/>
    <cellStyle name="Input 2 2 2 2 8 2 3" xfId="26193" xr:uid="{B890DAC5-A05B-4406-8740-E21C4E325A1A}"/>
    <cellStyle name="Input 2 2 2 2 8 3" xfId="10100" xr:uid="{C164FDCF-49C2-4B91-8E12-2BC6D8A5767A}"/>
    <cellStyle name="Input 2 2 2 2 8 3 2" xfId="19089" xr:uid="{86F7DC0C-3A94-4059-B3D6-BA80AAC41B20}"/>
    <cellStyle name="Input 2 2 2 2 8 3 2 2" xfId="38995" xr:uid="{A1AD7EE8-6D10-405D-823C-2DAB3B4CF29D}"/>
    <cellStyle name="Input 2 2 2 2 8 3 3" xfId="37769" xr:uid="{D11B54C7-4866-4057-AF5D-97740C3FE8FA}"/>
    <cellStyle name="Input 2 2 2 2 8 4" xfId="13866" xr:uid="{3FE7FF1C-1F1A-483A-881B-EC4C12DC22EA}"/>
    <cellStyle name="Input 2 2 2 2 8 4 2" xfId="30821" xr:uid="{7BC3BB15-5487-4572-8CFF-BFC7850C0B59}"/>
    <cellStyle name="Input 2 2 2 2 8 5" xfId="38777" xr:uid="{3508FBEF-95C6-4099-B9E9-4141E9B31FC9}"/>
    <cellStyle name="Input 2 2 2 2 9" xfId="6785" xr:uid="{2671F64A-D570-4CEF-86D0-5FDECB5A8868}"/>
    <cellStyle name="Input 2 2 2 2 9 2" xfId="11984" xr:uid="{13E39453-C8BE-4936-8E13-1F51D427BCB3}"/>
    <cellStyle name="Input 2 2 2 2 9 2 2" xfId="20973" xr:uid="{239B3617-98C6-4915-AADD-0243B5BA2AE5}"/>
    <cellStyle name="Input 2 2 2 2 9 2 2 2" xfId="25309" xr:uid="{A6798782-96EA-4327-9C2B-C8440661E8BD}"/>
    <cellStyle name="Input 2 2 2 2 9 2 3" xfId="22470" xr:uid="{7CFFB371-DF47-46F5-A64E-B0FAE8479D0D}"/>
    <cellStyle name="Input 2 2 2 2 9 3" xfId="15774" xr:uid="{06970064-73A0-4193-BCBD-9BED12CD9391}"/>
    <cellStyle name="Input 2 2 2 2 9 3 2" xfId="37163" xr:uid="{EBB6370E-DFF9-469D-AEE0-F3255438E528}"/>
    <cellStyle name="Input 2 2 2 2 9 4" xfId="34891" xr:uid="{6D707AF6-43A5-472A-B2FE-F7A43F77376C}"/>
    <cellStyle name="Input 2 2 2 3" xfId="700" xr:uid="{F626B322-B81A-490C-97F8-70A9FD5BFB53}"/>
    <cellStyle name="Input 2 2 2 3 2" xfId="5076" xr:uid="{86C4F94C-A9EA-43C6-AB7A-EE83056B5753}"/>
    <cellStyle name="Input 2 2 2 3 2 2" xfId="7662" xr:uid="{CA8B4688-962C-4B82-BAD0-20668C649A30}"/>
    <cellStyle name="Input 2 2 2 3 2 2 2" xfId="16651" xr:uid="{D381A77F-6388-425A-8F60-E552BB2078FC}"/>
    <cellStyle name="Input 2 2 2 3 2 2 2 2" xfId="31238" xr:uid="{BD9D5369-90B3-481B-973C-2932505DFF81}"/>
    <cellStyle name="Input 2 2 2 3 2 2 3" xfId="26268" xr:uid="{B507EA06-1FCE-416D-A638-E69292718CAB}"/>
    <cellStyle name="Input 2 2 2 3 2 3" xfId="10299" xr:uid="{2F3AC01C-82CA-4528-96D5-4F634E3050C0}"/>
    <cellStyle name="Input 2 2 2 3 2 3 2" xfId="19288" xr:uid="{0B17C241-6F70-4659-92C3-BA4AD18A8419}"/>
    <cellStyle name="Input 2 2 2 3 2 3 2 2" xfId="27281" xr:uid="{B8CB0AE7-AF30-4481-BCB0-BE65EE08CF59}"/>
    <cellStyle name="Input 2 2 2 3 2 3 3" xfId="26463" xr:uid="{1933B17C-8349-4D86-93E8-0AE3DE3A5BD1}"/>
    <cellStyle name="Input 2 2 2 3 2 4" xfId="14065" xr:uid="{FDC24783-F537-48F7-B618-4BB5F48704ED}"/>
    <cellStyle name="Input 2 2 2 3 2 4 2" xfId="43060" xr:uid="{8BF29938-2455-4361-A17D-514A891C4B02}"/>
    <cellStyle name="Input 2 2 2 3 2 5" xfId="40973" xr:uid="{E750AF18-6FBA-4505-B7A9-0632C1351883}"/>
    <cellStyle name="Input 2 2 2 3 2 6" xfId="58065" xr:uid="{906CFC0C-A092-4E87-98AE-ABE373BE9A03}"/>
    <cellStyle name="Input 2 2 2 3 3" xfId="3137" xr:uid="{0BE885FE-0ACD-44DC-924D-2ADE4B062563}"/>
    <cellStyle name="Input 2 2 2 3 3 2" xfId="37268" xr:uid="{D9AE5227-B3DF-4C7B-88E4-E790BD4668DC}"/>
    <cellStyle name="Input 2 2 2 3 4" xfId="36798" xr:uid="{083E6730-4918-42F3-BC3D-6EE5709F522D}"/>
    <cellStyle name="Input 2 2 2 3 5" xfId="51283" xr:uid="{8D31E3CC-A9DB-4B7E-9558-F64B8B509FFD}"/>
    <cellStyle name="Input 2 2 2 4" xfId="1045" xr:uid="{13C2D318-C7D9-4490-8041-DBBA0E6D8B77}"/>
    <cellStyle name="Input 2 2 2 4 2" xfId="5397" xr:uid="{B502BC97-351E-4737-B515-ADD5614F77BE}"/>
    <cellStyle name="Input 2 2 2 4 2 2" xfId="7983" xr:uid="{22A29187-8E0C-455F-9E62-E9AD097D64D6}"/>
    <cellStyle name="Input 2 2 2 4 2 2 2" xfId="16972" xr:uid="{63F8C209-0A11-42BD-AA2B-6CA61969489D}"/>
    <cellStyle name="Input 2 2 2 4 2 2 2 2" xfId="36378" xr:uid="{A8D0F886-1A7F-4EBA-A331-AE132EC294C5}"/>
    <cellStyle name="Input 2 2 2 4 2 2 3" xfId="24662" xr:uid="{5F4E6263-073B-44C9-8615-3C5F5483DACD}"/>
    <cellStyle name="Input 2 2 2 4 2 3" xfId="10620" xr:uid="{4AECB2ED-5CB3-4EAF-80C4-0C130721FBF2}"/>
    <cellStyle name="Input 2 2 2 4 2 3 2" xfId="19609" xr:uid="{AE4216DC-DF9D-45BC-A0DF-7B6FDD37FE21}"/>
    <cellStyle name="Input 2 2 2 4 2 3 2 2" xfId="33889" xr:uid="{E6CB7DEE-46B5-48BB-ACB3-2951748B53BB}"/>
    <cellStyle name="Input 2 2 2 4 2 3 3" xfId="43964" xr:uid="{3462671E-A127-4913-B3DF-D736D757FC1A}"/>
    <cellStyle name="Input 2 2 2 4 2 4" xfId="14386" xr:uid="{8948C8DE-6A26-439F-874F-1C3723DCA592}"/>
    <cellStyle name="Input 2 2 2 4 2 4 2" xfId="42687" xr:uid="{20E1F848-2BB3-4C7E-BE74-41608B72AF48}"/>
    <cellStyle name="Input 2 2 2 4 2 5" xfId="35246" xr:uid="{D3BB7FD1-C13A-40A1-81B5-800C66FC8052}"/>
    <cellStyle name="Input 2 2 2 4 2 6" xfId="54465" xr:uid="{5DC06550-3C0B-40BA-A66E-ED42E37F5C5D}"/>
    <cellStyle name="Input 2 2 2 4 3" xfId="3482" xr:uid="{3186DFE9-30FD-4500-B595-79A38C592128}"/>
    <cellStyle name="Input 2 2 2 4 3 2" xfId="39849" xr:uid="{7CA2B779-1980-41E4-B9BB-B032E2219845}"/>
    <cellStyle name="Input 2 2 2 4 4" xfId="38548" xr:uid="{56CC2F77-C1FD-4007-B87B-A17EF0E9F4FA}"/>
    <cellStyle name="Input 2 2 2 4 5" xfId="47655" xr:uid="{36B87FB9-A8AD-438C-8C8E-D5FC1D1FE7FD}"/>
    <cellStyle name="Input 2 2 2 5" xfId="1389" xr:uid="{15C2FCD8-FA2F-41D2-AFD9-F352D54F8F80}"/>
    <cellStyle name="Input 2 2 2 5 2" xfId="5734" xr:uid="{B371D1D6-FD2D-4604-B6DA-AD07AE642E1B}"/>
    <cellStyle name="Input 2 2 2 5 2 2" xfId="8320" xr:uid="{34795376-3BF2-442E-855B-010CB759ED53}"/>
    <cellStyle name="Input 2 2 2 5 2 2 2" xfId="17309" xr:uid="{CA14F7CE-232D-4256-BBFC-9B522A1F0744}"/>
    <cellStyle name="Input 2 2 2 5 2 2 2 2" xfId="23148" xr:uid="{EB1BBD49-3E44-486D-8E21-C2D1C3152A9D}"/>
    <cellStyle name="Input 2 2 2 5 2 2 3" xfId="30208" xr:uid="{B4046951-50C0-4133-8A38-355593D6A15F}"/>
    <cellStyle name="Input 2 2 2 5 2 3" xfId="10957" xr:uid="{555A19B4-93A2-4D10-A944-4704DCF07703}"/>
    <cellStyle name="Input 2 2 2 5 2 3 2" xfId="19946" xr:uid="{9B936ACE-56B4-44D4-8C98-6E24A51EAA39}"/>
    <cellStyle name="Input 2 2 2 5 2 3 2 2" xfId="36673" xr:uid="{0629EB82-36D3-45B5-8020-17C2A8411537}"/>
    <cellStyle name="Input 2 2 2 5 2 3 3" xfId="34686" xr:uid="{C4F1478D-B68D-477C-B7D6-76A62D0261FB}"/>
    <cellStyle name="Input 2 2 2 5 2 4" xfId="14723" xr:uid="{A45C531B-FC7E-42E9-B2EE-34C5AC030DFF}"/>
    <cellStyle name="Input 2 2 2 5 2 4 2" xfId="36139" xr:uid="{AB9A0C0F-F393-4944-A5DB-786B2A8CAA5C}"/>
    <cellStyle name="Input 2 2 2 5 2 5" xfId="39649" xr:uid="{268CF8F2-436F-48DA-9E22-3ECAB3EB7ED0}"/>
    <cellStyle name="Input 2 2 2 5 3" xfId="3826" xr:uid="{A5337260-ED7C-484A-A4E5-56B79708D779}"/>
    <cellStyle name="Input 2 2 2 5 3 2" xfId="41400" xr:uid="{F34FCC20-F213-41B5-B863-3C05BBDD8A0F}"/>
    <cellStyle name="Input 2 2 2 5 4" xfId="37741" xr:uid="{AB8A7E77-98B5-47F2-8E34-BB1BE948E224}"/>
    <cellStyle name="Input 2 2 2 5 5" xfId="52915" xr:uid="{D0FF96A5-ED2F-4E24-A632-769219369313}"/>
    <cellStyle name="Input 2 2 2 6" xfId="1662" xr:uid="{C37694D6-FC00-420A-8ECF-71D901109B08}"/>
    <cellStyle name="Input 2 2 2 6 2" xfId="5990" xr:uid="{BC05FE32-3F74-4FF2-87AA-1C26719624CE}"/>
    <cellStyle name="Input 2 2 2 6 2 2" xfId="8576" xr:uid="{D839C728-550E-4188-833D-F439C3490940}"/>
    <cellStyle name="Input 2 2 2 6 2 2 2" xfId="17565" xr:uid="{61967A05-D741-469E-89C8-DD29AE2CBF3F}"/>
    <cellStyle name="Input 2 2 2 6 2 2 2 2" xfId="42091" xr:uid="{33147F08-D42E-42E5-96CC-D0F9187950EE}"/>
    <cellStyle name="Input 2 2 2 6 2 2 3" xfId="27906" xr:uid="{8EEDE40D-3CB3-4A1E-A08D-2DDD5A808C36}"/>
    <cellStyle name="Input 2 2 2 6 2 3" xfId="11213" xr:uid="{C11F31CF-39B8-4D16-A536-61313D257237}"/>
    <cellStyle name="Input 2 2 2 6 2 3 2" xfId="20202" xr:uid="{308B81D6-9152-48B0-9F84-B0329E9F527A}"/>
    <cellStyle name="Input 2 2 2 6 2 3 2 2" xfId="36438" xr:uid="{8D544803-CDD9-4D7B-BB77-71D230D2BDA9}"/>
    <cellStyle name="Input 2 2 2 6 2 3 3" xfId="34655" xr:uid="{FDE1E27A-EF41-463E-B015-B683793C07F5}"/>
    <cellStyle name="Input 2 2 2 6 2 4" xfId="14979" xr:uid="{9EE4F4AA-74C1-4CDE-B0ED-4DCD6BD75FE8}"/>
    <cellStyle name="Input 2 2 2 6 2 4 2" xfId="32618" xr:uid="{47F76711-2299-4B5E-98B5-E691131E66D3}"/>
    <cellStyle name="Input 2 2 2 6 2 5" xfId="38635" xr:uid="{11B32E11-E6C8-4890-83B3-B526D03447C9}"/>
    <cellStyle name="Input 2 2 2 6 3" xfId="4099" xr:uid="{45E3151A-B30C-46E9-800A-E12E983B2342}"/>
    <cellStyle name="Input 2 2 2 6 3 2" xfId="23834" xr:uid="{D64048D2-1EA8-413E-8442-0F79F1D9F840}"/>
    <cellStyle name="Input 2 2 2 6 4" xfId="36477" xr:uid="{7F87269E-DDC5-4B80-8CAF-CB060FE70790}"/>
    <cellStyle name="Input 2 2 2 7" xfId="2008" xr:uid="{ED91D81B-DB7C-4E87-A427-59A6B54023B8}"/>
    <cellStyle name="Input 2 2 2 7 2" xfId="6316" xr:uid="{3BD3E50C-F063-4DCD-A6D8-AE158D81944E}"/>
    <cellStyle name="Input 2 2 2 7 2 2" xfId="8902" xr:uid="{23D49391-7E55-4A43-ABBA-AFAA7E75280B}"/>
    <cellStyle name="Input 2 2 2 7 2 2 2" xfId="17891" xr:uid="{92014991-3EAD-4AED-AF9C-72A189E09289}"/>
    <cellStyle name="Input 2 2 2 7 2 2 2 2" xfId="30376" xr:uid="{481B5DF9-B673-4142-9A40-DA70F1D2624D}"/>
    <cellStyle name="Input 2 2 2 7 2 2 3" xfId="33974" xr:uid="{BD05569E-D559-40BA-9F8A-B7A103DEF35E}"/>
    <cellStyle name="Input 2 2 2 7 2 3" xfId="11539" xr:uid="{3008023A-C196-4BF5-98BA-28881E25811F}"/>
    <cellStyle name="Input 2 2 2 7 2 3 2" xfId="20528" xr:uid="{697F6EC5-7E7A-4577-8952-C3C2390E953A}"/>
    <cellStyle name="Input 2 2 2 7 2 3 2 2" xfId="42372" xr:uid="{81F9E87C-2D32-4C6C-9CA6-7455F95AD752}"/>
    <cellStyle name="Input 2 2 2 7 2 3 3" xfId="34711" xr:uid="{49B06B84-5008-44C4-B26F-DF1FEEBAC557}"/>
    <cellStyle name="Input 2 2 2 7 2 4" xfId="15305" xr:uid="{93F73890-D641-456F-AB09-E81EBC037384}"/>
    <cellStyle name="Input 2 2 2 7 2 4 2" xfId="40883" xr:uid="{982406D0-85EA-406A-9440-B0F5E8402521}"/>
    <cellStyle name="Input 2 2 2 7 2 5" xfId="36752" xr:uid="{1D6F5A9E-33FB-461F-BC24-1DB50F5D77B5}"/>
    <cellStyle name="Input 2 2 2 7 3" xfId="4445" xr:uid="{E5B312B2-2D10-4D05-BDED-009B712EB4AF}"/>
    <cellStyle name="Input 2 2 2 7 3 2" xfId="43941" xr:uid="{15DE4EA0-FFA9-42F3-BED7-7F0517D84672}"/>
    <cellStyle name="Input 2 2 2 7 4" xfId="37974" xr:uid="{58981229-7151-4E96-8C77-7576CE44A1F6}"/>
    <cellStyle name="Input 2 2 2 8" xfId="2819" xr:uid="{1FC83715-CBAB-47D2-B985-6BF2EFFEC414}"/>
    <cellStyle name="Input 2 2 2 8 2" xfId="6969" xr:uid="{0A6B893E-63C1-47B1-87C3-CB9B6F554CF7}"/>
    <cellStyle name="Input 2 2 2 8 2 2" xfId="12098" xr:uid="{CC81CAAD-2455-40AF-A473-F536E3CC0018}"/>
    <cellStyle name="Input 2 2 2 8 2 2 2" xfId="21087" xr:uid="{8C2D0D71-31E6-4323-ABF3-020119EAE900}"/>
    <cellStyle name="Input 2 2 2 8 2 2 2 2" xfId="22862" xr:uid="{B3919BE7-0AA9-4379-B06B-216CB299B954}"/>
    <cellStyle name="Input 2 2 2 8 2 2 3" xfId="24555" xr:uid="{66E7994E-5390-4CD4-93BC-4C0C63A9DFAC}"/>
    <cellStyle name="Input 2 2 2 8 2 3" xfId="12917" xr:uid="{3E2D7DE7-DD8C-4EC4-A885-990FB02209F3}"/>
    <cellStyle name="Input 2 2 2 8 2 3 2" xfId="21906" xr:uid="{C14FCE1C-AF66-4F0F-8706-AAA0481E9552}"/>
    <cellStyle name="Input 2 2 2 8 2 3 2 2" xfId="34215" xr:uid="{9B9551FC-6B0A-43C6-A9B5-64EB1B923511}"/>
    <cellStyle name="Input 2 2 2 8 2 3 3" xfId="23596" xr:uid="{425DE4DD-68E2-413E-8D0E-E19428445B98}"/>
    <cellStyle name="Input 2 2 2 8 2 4" xfId="15958" xr:uid="{BAB257A8-F11B-429B-B9DB-DB58A78439F5}"/>
    <cellStyle name="Input 2 2 2 8 2 4 2" xfId="35638" xr:uid="{2C68FD9D-3BFB-4481-8C24-860A47E42A66}"/>
    <cellStyle name="Input 2 2 2 8 2 5" xfId="32725" xr:uid="{46E1FDCE-E2B8-47FB-9E16-232CA4B04525}"/>
    <cellStyle name="Input 2 2 2 8 3" xfId="9532" xr:uid="{114EA8CE-6B80-4192-8404-A3B9942CD993}"/>
    <cellStyle name="Input 2 2 2 8 3 2" xfId="18521" xr:uid="{EECB331E-46CC-495F-B14E-22C5CE9980A7}"/>
    <cellStyle name="Input 2 2 2 8 3 2 2" xfId="39202" xr:uid="{04D003B4-88D4-4518-8F7B-AE14CB0B422C}"/>
    <cellStyle name="Input 2 2 2 8 3 3" xfId="34142" xr:uid="{CAEB1EB3-6D9A-4C32-8CE2-C654054A38DE}"/>
    <cellStyle name="Input 2 2 2 8 4" xfId="36875" xr:uid="{0ADCC2C4-D23A-4AC0-AA3F-7255761268CE}"/>
    <cellStyle name="Input 2 2 2 9" xfId="4752" xr:uid="{43C00EB9-2DEF-48E1-935D-34E7633FDEAD}"/>
    <cellStyle name="Input 2 2 2 9 2" xfId="7338" xr:uid="{FE03C743-3701-4327-93C6-8EBE689AEFC9}"/>
    <cellStyle name="Input 2 2 2 9 2 2" xfId="16327" xr:uid="{8610C4EF-41CF-4710-A54B-91B742510D2E}"/>
    <cellStyle name="Input 2 2 2 9 2 2 2" xfId="35614" xr:uid="{61A8905A-99F4-4617-88D1-F0EEAE93CBA9}"/>
    <cellStyle name="Input 2 2 2 9 2 3" xfId="37867" xr:uid="{3522AB17-BA9A-4037-8BE7-4791AB788EDD}"/>
    <cellStyle name="Input 2 2 2 9 3" xfId="9975" xr:uid="{9380E9F7-C451-45D1-A34A-94751192E62A}"/>
    <cellStyle name="Input 2 2 2 9 3 2" xfId="18964" xr:uid="{95C12FF7-6483-4407-9B72-76D3218C7A7A}"/>
    <cellStyle name="Input 2 2 2 9 3 2 2" xfId="24463" xr:uid="{86257C9F-71D9-4BE2-9C07-772F5DF107BE}"/>
    <cellStyle name="Input 2 2 2 9 3 3" xfId="26419" xr:uid="{DCBE0BB0-FDCF-4729-93BD-E5DF37ABB6BC}"/>
    <cellStyle name="Input 2 2 2 9 4" xfId="13741" xr:uid="{4D262F16-A209-44B9-BCFC-B4D3AD308692}"/>
    <cellStyle name="Input 2 2 2 9 4 2" xfId="31929" xr:uid="{86E7A91E-E22D-44CE-82C6-DA1D9DE9844D}"/>
    <cellStyle name="Input 2 2 2 9 5" xfId="25442" xr:uid="{59677003-3B43-4C42-9E8E-D72248DABEFB}"/>
    <cellStyle name="Input 2 2 3" xfId="436" xr:uid="{59F90158-6D66-4D32-B901-69C6A18A5236}"/>
    <cellStyle name="Input 2 2 3 10" xfId="9300" xr:uid="{2043A2A6-11F6-413D-9DE5-E4FE2CE20668}"/>
    <cellStyle name="Input 2 2 3 10 2" xfId="18289" xr:uid="{75CE927E-2614-497D-B0CB-48BA6B572BDF}"/>
    <cellStyle name="Input 2 2 3 10 2 2" xfId="41105" xr:uid="{24C4DD9B-A1D8-42C0-A93A-E2BC117D4016}"/>
    <cellStyle name="Input 2 2 3 10 3" xfId="26827" xr:uid="{54761F95-3897-4F29-88DC-816698E73B3A}"/>
    <cellStyle name="Input 2 2 3 11" xfId="12584" xr:uid="{8D4E0E32-2185-4C02-9843-98E9357710FB}"/>
    <cellStyle name="Input 2 2 3 11 2" xfId="21573" xr:uid="{C4619AC4-C665-41E9-9F03-E8B246EDB32D}"/>
    <cellStyle name="Input 2 2 3 11 2 2" xfId="37470" xr:uid="{2177AAAF-C474-4D1C-9A57-DF7F422754D4}"/>
    <cellStyle name="Input 2 2 3 11 3" xfId="40610" xr:uid="{7DB56455-3A9B-4717-AB2A-044A22C0818F}"/>
    <cellStyle name="Input 2 2 3 12" xfId="2442" xr:uid="{B9F6676A-BA05-475A-8A5A-94F105238A05}"/>
    <cellStyle name="Input 2 2 3 12 2" xfId="42264" xr:uid="{DAD5871B-495F-48E9-8CAF-6E847EA913BB}"/>
    <cellStyle name="Input 2 2 3 13" xfId="13351" xr:uid="{9758BA38-1BD9-4876-807F-3C00D834AFA5}"/>
    <cellStyle name="Input 2 2 3 13 2" xfId="22824" xr:uid="{84BCAB01-98F4-415F-A005-541BF9E66571}"/>
    <cellStyle name="Input 2 2 3 14" xfId="36851" xr:uid="{863389AA-C658-4E88-88BE-73E2157059DA}"/>
    <cellStyle name="Input 2 2 3 15" xfId="46449" xr:uid="{6BAE31E6-70A4-4E6F-8133-C5D4D1D247C8}"/>
    <cellStyle name="Input 2 2 3 2" xfId="785" xr:uid="{A219C528-26E8-47FE-9730-B4DFD9C46808}"/>
    <cellStyle name="Input 2 2 3 2 2" xfId="5154" xr:uid="{24AF2AF2-AE1E-4F17-B3DD-C5DEE687E350}"/>
    <cellStyle name="Input 2 2 3 2 2 2" xfId="7740" xr:uid="{57524126-00B3-497E-A36D-1CA8E6A8715D}"/>
    <cellStyle name="Input 2 2 3 2 2 2 2" xfId="16729" xr:uid="{1753861E-2F46-4428-818F-8664A879E983}"/>
    <cellStyle name="Input 2 2 3 2 2 2 2 2" xfId="38488" xr:uid="{723BEAF5-44C4-4ECB-90E1-A90929E81908}"/>
    <cellStyle name="Input 2 2 3 2 2 2 3" xfId="31745" xr:uid="{8E334191-ADBF-472F-834C-4A9AD38D2608}"/>
    <cellStyle name="Input 2 2 3 2 2 3" xfId="10377" xr:uid="{FE3175B3-B1FE-416F-9D5B-ADF2FC29A912}"/>
    <cellStyle name="Input 2 2 3 2 2 3 2" xfId="19366" xr:uid="{4AF8C1EA-B419-4424-977A-3F3E359DBD69}"/>
    <cellStyle name="Input 2 2 3 2 2 3 2 2" xfId="22341" xr:uid="{557CFBD7-DB7A-4572-A009-EE3B547D1B07}"/>
    <cellStyle name="Input 2 2 3 2 2 3 3" xfId="31139" xr:uid="{AF383C98-CD2E-4D01-9EF6-463FAF5B7154}"/>
    <cellStyle name="Input 2 2 3 2 2 4" xfId="14143" xr:uid="{D5D2FEC6-F543-4574-AB6B-1ED6289FC564}"/>
    <cellStyle name="Input 2 2 3 2 2 4 2" xfId="31019" xr:uid="{4CBC0B2F-1B40-44F2-B098-A9CE3E11A146}"/>
    <cellStyle name="Input 2 2 3 2 2 5" xfId="40581" xr:uid="{D664F23A-4F49-4BCA-84CC-E7CA0A768DA5}"/>
    <cellStyle name="Input 2 2 3 2 2 6" xfId="56728" xr:uid="{63A2DAA0-1FE1-468C-81CF-5562D1C6235E}"/>
    <cellStyle name="Input 2 2 3 2 3" xfId="3222" xr:uid="{37E9817A-8F42-4EB3-9532-BACEC10311AF}"/>
    <cellStyle name="Input 2 2 3 2 3 2" xfId="34787" xr:uid="{293EA9B1-7797-434C-AB56-E50E4F38E158}"/>
    <cellStyle name="Input 2 2 3 2 4" xfId="27579" xr:uid="{797FE80C-7413-4200-A808-A125642EA740}"/>
    <cellStyle name="Input 2 2 3 2 5" xfId="49946" xr:uid="{934C61A8-C6AF-4843-BBF1-CAC0B4823ED7}"/>
    <cellStyle name="Input 2 2 3 3" xfId="1130" xr:uid="{E94613EC-73E7-430E-BA59-7F902F66B6C5}"/>
    <cellStyle name="Input 2 2 3 3 2" xfId="5475" xr:uid="{4D333CD5-F054-40C9-A66E-60BEA7D916D4}"/>
    <cellStyle name="Input 2 2 3 3 2 2" xfId="8061" xr:uid="{E5901767-9123-4057-9EB3-7BAED0029C37}"/>
    <cellStyle name="Input 2 2 3 3 2 2 2" xfId="17050" xr:uid="{05179BEC-665E-4AB5-8DF5-8E68ACDA16FE}"/>
    <cellStyle name="Input 2 2 3 3 2 2 2 2" xfId="26244" xr:uid="{FD5CC056-197F-4F1A-855D-83D276065664}"/>
    <cellStyle name="Input 2 2 3 3 2 2 3" xfId="28811" xr:uid="{AAEFF70F-1858-4306-A513-B34BFD6A9D9D}"/>
    <cellStyle name="Input 2 2 3 3 2 3" xfId="10698" xr:uid="{F101577C-96A5-45A5-8E8C-684D05DB2471}"/>
    <cellStyle name="Input 2 2 3 3 2 3 2" xfId="19687" xr:uid="{CDA3278F-41E0-4322-B7DF-44FEEE0A2216}"/>
    <cellStyle name="Input 2 2 3 3 2 3 2 2" xfId="33493" xr:uid="{9DA14971-E30D-41D1-8F01-C38FCD6D18C0}"/>
    <cellStyle name="Input 2 2 3 3 2 3 3" xfId="34418" xr:uid="{9D81215C-9910-4B8E-9F05-D27689673F56}"/>
    <cellStyle name="Input 2 2 3 3 2 4" xfId="14464" xr:uid="{55BEC110-1DAB-44E6-95E3-FE7BABE67BFD}"/>
    <cellStyle name="Input 2 2 3 3 2 4 2" xfId="39398" xr:uid="{DA24ADA2-B65A-4164-8728-7767A8B40DB3}"/>
    <cellStyle name="Input 2 2 3 3 2 5" xfId="33053" xr:uid="{31177A0C-7056-40A1-BE01-B200DBFBAD3A}"/>
    <cellStyle name="Input 2 2 3 3 2 6" xfId="57841" xr:uid="{05B185D9-BBAF-41C7-B236-253F6610F603}"/>
    <cellStyle name="Input 2 2 3 3 3" xfId="3567" xr:uid="{ABB21DE6-46FD-4EC2-A399-DDC8B45E3F8F}"/>
    <cellStyle name="Input 2 2 3 3 3 2" xfId="22760" xr:uid="{33431C7D-55D7-47AD-B00E-5FB28A4EB5A8}"/>
    <cellStyle name="Input 2 2 3 3 4" xfId="38121" xr:uid="{EE913D3F-8D8C-429B-B60A-9DD44D75C32F}"/>
    <cellStyle name="Input 2 2 3 3 5" xfId="51059" xr:uid="{645B60EA-BA78-4DCD-813A-AB24478FD016}"/>
    <cellStyle name="Input 2 2 3 4" xfId="1474" xr:uid="{54E9FA3F-90DF-4CA1-B716-501B7C00728E}"/>
    <cellStyle name="Input 2 2 3 4 2" xfId="5819" xr:uid="{E3956593-FA0F-4CBA-8D79-62785309321D}"/>
    <cellStyle name="Input 2 2 3 4 2 2" xfId="8405" xr:uid="{3E19117C-7234-4D83-9112-1A0E790FAA96}"/>
    <cellStyle name="Input 2 2 3 4 2 2 2" xfId="17394" xr:uid="{E5F54C77-20FB-4333-B454-6D003D5DDF69}"/>
    <cellStyle name="Input 2 2 3 4 2 2 2 2" xfId="22670" xr:uid="{3217E8E7-A92C-4735-BFF6-416917D5DB49}"/>
    <cellStyle name="Input 2 2 3 4 2 2 3" xfId="26237" xr:uid="{6CF0774E-711D-4E4C-BA29-D2611C1EA672}"/>
    <cellStyle name="Input 2 2 3 4 2 3" xfId="11042" xr:uid="{D0A631AE-21D9-4261-9B89-09AD9F8EF15C}"/>
    <cellStyle name="Input 2 2 3 4 2 3 2" xfId="20031" xr:uid="{DE019795-586B-4E45-BA30-D5CCB2DB5805}"/>
    <cellStyle name="Input 2 2 3 4 2 3 2 2" xfId="27285" xr:uid="{4E261E29-255B-4824-9035-ADA60ECD5203}"/>
    <cellStyle name="Input 2 2 3 4 2 3 3" xfId="22297" xr:uid="{EF546012-A71E-4D78-9881-B8693620130A}"/>
    <cellStyle name="Input 2 2 3 4 2 4" xfId="14808" xr:uid="{897C8B97-C76A-40FD-9E94-470F6EDD31E6}"/>
    <cellStyle name="Input 2 2 3 4 2 4 2" xfId="33514" xr:uid="{87551F01-FF45-472A-9F1C-B0BC3968F78F}"/>
    <cellStyle name="Input 2 2 3 4 2 5" xfId="30120" xr:uid="{FFD4A7BF-798E-43D0-B594-705F13B3D68B}"/>
    <cellStyle name="Input 2 2 3 4 2 6" xfId="54855" xr:uid="{690B3E3D-54E4-439B-B4B8-DDC88C1BFD1D}"/>
    <cellStyle name="Input 2 2 3 4 3" xfId="3911" xr:uid="{2ECEF25A-5AEA-465C-AE98-0EB63C0AD76E}"/>
    <cellStyle name="Input 2 2 3 4 3 2" xfId="29454" xr:uid="{B010BD6A-DD2E-4441-92CF-779C3FA47F54}"/>
    <cellStyle name="Input 2 2 3 4 4" xfId="37157" xr:uid="{E01F7077-4EFA-4556-B81B-4D1405868F96}"/>
    <cellStyle name="Input 2 2 3 4 5" xfId="48063" xr:uid="{F1376BC8-2179-41AE-80A8-74BA3C743BA7}"/>
    <cellStyle name="Input 2 2 3 5" xfId="1592" xr:uid="{AD0CA5F3-07C0-4DBB-A356-3B498CC6E3CC}"/>
    <cellStyle name="Input 2 2 3 5 2" xfId="5936" xr:uid="{778823D9-D0EE-43DC-83A3-4772AF21874F}"/>
    <cellStyle name="Input 2 2 3 5 2 2" xfId="8522" xr:uid="{18BA72C0-03C4-4529-BFE9-159E23D7B07F}"/>
    <cellStyle name="Input 2 2 3 5 2 2 2" xfId="17511" xr:uid="{7C57F787-7317-4744-84FD-89D1CB06A0CC}"/>
    <cellStyle name="Input 2 2 3 5 2 2 2 2" xfId="29479" xr:uid="{5AC708BB-A2C7-4302-9E93-2EA73E17BC2B}"/>
    <cellStyle name="Input 2 2 3 5 2 2 3" xfId="41502" xr:uid="{5E92B221-4570-48B0-A995-8FBEC4F12BD4}"/>
    <cellStyle name="Input 2 2 3 5 2 3" xfId="11159" xr:uid="{4AF41479-AD19-46B2-BA9F-A4A13410D0F7}"/>
    <cellStyle name="Input 2 2 3 5 2 3 2" xfId="20148" xr:uid="{85F947D9-496A-4CC2-A639-9583245294EE}"/>
    <cellStyle name="Input 2 2 3 5 2 3 2 2" xfId="23453" xr:uid="{17F55C11-0BBE-43E5-B689-0A0BD2189C9F}"/>
    <cellStyle name="Input 2 2 3 5 2 3 3" xfId="26529" xr:uid="{89DE5F4D-01C1-4F45-A3D4-572F6E0F8F54}"/>
    <cellStyle name="Input 2 2 3 5 2 4" xfId="14925" xr:uid="{32215A79-3668-4453-A139-D92EF0C402BD}"/>
    <cellStyle name="Input 2 2 3 5 2 4 2" xfId="37520" xr:uid="{C5FBDF47-4175-477D-8158-02B49D2E1427}"/>
    <cellStyle name="Input 2 2 3 5 2 5" xfId="27835" xr:uid="{1F44CC8E-A65E-4802-9A61-65A525B05E40}"/>
    <cellStyle name="Input 2 2 3 5 3" xfId="4029" xr:uid="{D87B0318-7810-431E-8353-E23AF01B8CF0}"/>
    <cellStyle name="Input 2 2 3 5 3 2" xfId="43335" xr:uid="{334F22D0-9F9A-4D30-9720-DCFD8F07CC75}"/>
    <cellStyle name="Input 2 2 3 5 4" xfId="41956" xr:uid="{78CFDF1C-85A8-44CB-80D2-6B888CE381D6}"/>
    <cellStyle name="Input 2 2 3 5 5" xfId="53155" xr:uid="{B29D214A-0BA1-4CB6-9A6F-FBD87B14E090}"/>
    <cellStyle name="Input 2 2 3 6" xfId="2093" xr:uid="{85897173-D875-4F32-896C-3273B57B06F0}"/>
    <cellStyle name="Input 2 2 3 6 2" xfId="6394" xr:uid="{4A3423C0-D315-44B2-9E72-CA55674781F2}"/>
    <cellStyle name="Input 2 2 3 6 2 2" xfId="8980" xr:uid="{250F44E3-16A9-4749-A317-A5DCB614059A}"/>
    <cellStyle name="Input 2 2 3 6 2 2 2" xfId="17969" xr:uid="{CE4FC130-1CE6-4154-A960-011201AF2633}"/>
    <cellStyle name="Input 2 2 3 6 2 2 2 2" xfId="40691" xr:uid="{1317C57C-4526-48EC-A4EC-B831D0B68A50}"/>
    <cellStyle name="Input 2 2 3 6 2 2 3" xfId="31976" xr:uid="{2D224FFE-C7C5-424C-947E-1F9B16A7AE0E}"/>
    <cellStyle name="Input 2 2 3 6 2 3" xfId="11617" xr:uid="{07860836-3750-4799-A02A-CB96CA90CF07}"/>
    <cellStyle name="Input 2 2 3 6 2 3 2" xfId="20606" xr:uid="{01DA0E58-9C6D-41DF-AD21-37FCB82A75C1}"/>
    <cellStyle name="Input 2 2 3 6 2 3 2 2" xfId="29960" xr:uid="{F35AB25D-F990-450D-9863-F4F873E180DB}"/>
    <cellStyle name="Input 2 2 3 6 2 3 3" xfId="43831" xr:uid="{A0412EB5-08BE-4A85-AE7D-CF24150976A9}"/>
    <cellStyle name="Input 2 2 3 6 2 4" xfId="15383" xr:uid="{8800C1BF-557B-40A9-92CB-918E4FB42181}"/>
    <cellStyle name="Input 2 2 3 6 2 4 2" xfId="37705" xr:uid="{2873FFD2-2E47-4515-A6A2-9283820748CE}"/>
    <cellStyle name="Input 2 2 3 6 2 5" xfId="42310" xr:uid="{2506FF25-EB6C-48F5-9C45-66F2F213D773}"/>
    <cellStyle name="Input 2 2 3 6 3" xfId="4530" xr:uid="{D64D0608-8596-4168-9E55-CC66FF00F58B}"/>
    <cellStyle name="Input 2 2 3 6 3 2" xfId="32761" xr:uid="{9A5DBF8B-C503-4F26-9D93-AAD040AF8404}"/>
    <cellStyle name="Input 2 2 3 6 4" xfId="28363" xr:uid="{5D971351-AC73-4614-909D-09F8A47D7696}"/>
    <cellStyle name="Input 2 2 3 7" xfId="2903" xr:uid="{3D5A812F-3CB8-490E-8AF6-0C588DF92ADC}"/>
    <cellStyle name="Input 2 2 3 7 2" xfId="7053" xr:uid="{AADA7E0E-3D88-441A-8CA6-4634BDA5AF80}"/>
    <cellStyle name="Input 2 2 3 7 2 2" xfId="12179" xr:uid="{3FCF8795-F372-41A3-9E40-D2D4EEC5D30A}"/>
    <cellStyle name="Input 2 2 3 7 2 2 2" xfId="21168" xr:uid="{55E31A72-9D3F-4A29-AA94-5B95848AB279}"/>
    <cellStyle name="Input 2 2 3 7 2 2 2 2" xfId="32383" xr:uid="{873760D6-C618-47FD-B58D-6EC75B09299E}"/>
    <cellStyle name="Input 2 2 3 7 2 2 3" xfId="33293" xr:uid="{103A1D89-F67A-4B62-A29F-2B1E95C87B19}"/>
    <cellStyle name="Input 2 2 3 7 2 3" xfId="12982" xr:uid="{4875F4FB-24CE-4175-BAAA-ACBE20B3EF71}"/>
    <cellStyle name="Input 2 2 3 7 2 3 2" xfId="21971" xr:uid="{659AE631-8C17-4A94-BF33-98141F25B6D3}"/>
    <cellStyle name="Input 2 2 3 7 2 3 2 2" xfId="24658" xr:uid="{7984AA5F-7832-419A-9DCC-2F9FB02AEEB7}"/>
    <cellStyle name="Input 2 2 3 7 2 3 3" xfId="25130" xr:uid="{0D0DFCE8-E53F-4898-BD7A-4DAAA0B6E913}"/>
    <cellStyle name="Input 2 2 3 7 2 4" xfId="16042" xr:uid="{BD881926-3DE2-4D4A-BE48-947A87CB07EB}"/>
    <cellStyle name="Input 2 2 3 7 2 4 2" xfId="25799" xr:uid="{E9E9C02A-01D4-43F2-A662-05118DEE5A8F}"/>
    <cellStyle name="Input 2 2 3 7 2 5" xfId="42852" xr:uid="{6DE0F3BE-29D3-442B-9CEA-1057D4421973}"/>
    <cellStyle name="Input 2 2 3 7 3" xfId="9616" xr:uid="{BADBBEED-BE92-4260-B8AB-FD47DD275374}"/>
    <cellStyle name="Input 2 2 3 7 3 2" xfId="18605" xr:uid="{ECF7A793-0850-4A6B-9628-BD61D8F273B7}"/>
    <cellStyle name="Input 2 2 3 7 3 2 2" xfId="23280" xr:uid="{F73D4CDC-485B-4F66-A055-C8D2AAC148F1}"/>
    <cellStyle name="Input 2 2 3 7 3 3" xfId="36178" xr:uid="{FF9BB9D0-6E0C-4569-BAF0-8F03A3181CC2}"/>
    <cellStyle name="Input 2 2 3 7 4" xfId="35686" xr:uid="{58613249-565F-4866-96E9-ED57C396397A}"/>
    <cellStyle name="Input 2 2 3 8" xfId="4830" xr:uid="{35FCF82D-EB39-4686-A930-4A52A24896D8}"/>
    <cellStyle name="Input 2 2 3 8 2" xfId="7416" xr:uid="{48704239-0156-42C4-B803-D1729739C085}"/>
    <cellStyle name="Input 2 2 3 8 2 2" xfId="16405" xr:uid="{B3C1DE3B-5409-4ECF-A4F0-AAC342F79B41}"/>
    <cellStyle name="Input 2 2 3 8 2 2 2" xfId="39257" xr:uid="{B52CFF53-1723-4B36-8626-5720D76F15D8}"/>
    <cellStyle name="Input 2 2 3 8 2 3" xfId="33995" xr:uid="{CD572864-04E9-42F1-B1B7-B8F59FC890A7}"/>
    <cellStyle name="Input 2 2 3 8 3" xfId="10053" xr:uid="{3D09539D-9A17-42E8-82ED-A2A25B554800}"/>
    <cellStyle name="Input 2 2 3 8 3 2" xfId="19042" xr:uid="{1D8150A3-98EE-4D66-944F-58462D78E8FD}"/>
    <cellStyle name="Input 2 2 3 8 3 2 2" xfId="42366" xr:uid="{FBEBC519-C938-4BAD-8BA1-2A799467975D}"/>
    <cellStyle name="Input 2 2 3 8 3 3" xfId="31141" xr:uid="{3876357E-0D1B-4A2D-9310-46BEDEA451AC}"/>
    <cellStyle name="Input 2 2 3 8 4" xfId="13819" xr:uid="{3DA8F2A7-61D9-44B9-9FA7-EF33C8568F34}"/>
    <cellStyle name="Input 2 2 3 8 4 2" xfId="23730" xr:uid="{A10DB464-6A6E-4969-8807-536FB8EFB6B6}"/>
    <cellStyle name="Input 2 2 3 8 5" xfId="43394" xr:uid="{34BA91F4-FFB2-459B-9FF2-8D5E596E8CCC}"/>
    <cellStyle name="Input 2 2 3 9" xfId="6738" xr:uid="{7512E01C-45C6-457E-8CB4-BFD2E87A98BE}"/>
    <cellStyle name="Input 2 2 3 9 2" xfId="11937" xr:uid="{F4EE6D45-E394-470A-9748-7700B6ECE049}"/>
    <cellStyle name="Input 2 2 3 9 2 2" xfId="20926" xr:uid="{C7326133-0A10-4902-AC8C-1AF437BDBEA6}"/>
    <cellStyle name="Input 2 2 3 9 2 2 2" xfId="36338" xr:uid="{3394F795-6CC0-46FC-9A71-0093FCDBC26B}"/>
    <cellStyle name="Input 2 2 3 9 2 3" xfId="40270" xr:uid="{F065FB84-C4D0-40EA-939C-CA1507DB19D3}"/>
    <cellStyle name="Input 2 2 3 9 3" xfId="15727" xr:uid="{A0D9C604-678D-43C3-A857-BE8E9F2BCCA8}"/>
    <cellStyle name="Input 2 2 3 9 3 2" xfId="38027" xr:uid="{DA629595-90D1-4F8C-BDC3-2B7EF427A465}"/>
    <cellStyle name="Input 2 2 3 9 4" xfId="38959" xr:uid="{74ADF84E-F481-412C-8B6D-3FC348928ADF}"/>
    <cellStyle name="Input 2 2 4" xfId="533" xr:uid="{724DABF4-4A15-43A4-AA49-851F7AD128DE}"/>
    <cellStyle name="Input 2 2 4 10" xfId="49066" xr:uid="{26CD8762-052F-415B-A447-E509674AB8B1}"/>
    <cellStyle name="Input 2 2 4 2" xfId="882" xr:uid="{DAF89834-067D-494C-B894-2CDF23F574A6}"/>
    <cellStyle name="Input 2 2 4 2 2" xfId="5251" xr:uid="{809381BD-B1AB-4D09-A2E4-1651F396CFCD}"/>
    <cellStyle name="Input 2 2 4 2 2 2" xfId="7837" xr:uid="{304A693A-94F9-44DA-8015-D9CA52CC9B22}"/>
    <cellStyle name="Input 2 2 4 2 2 2 2" xfId="16826" xr:uid="{B63C67C6-2DB5-4415-A90B-49628E178635}"/>
    <cellStyle name="Input 2 2 4 2 2 2 2 2" xfId="43101" xr:uid="{18027E05-E0D4-438A-8A60-6D46DDA894C0}"/>
    <cellStyle name="Input 2 2 4 2 2 2 3" xfId="35011" xr:uid="{5C27C40A-CFA8-40D2-A492-01B0BE7AD0FF}"/>
    <cellStyle name="Input 2 2 4 2 2 3" xfId="10474" xr:uid="{C04E54C1-1F92-4B3C-A859-8A8BB85BBEE5}"/>
    <cellStyle name="Input 2 2 4 2 2 3 2" xfId="19463" xr:uid="{14130682-E091-459F-A45F-C82132FBD0F5}"/>
    <cellStyle name="Input 2 2 4 2 2 3 2 2" xfId="23830" xr:uid="{BDC99903-D38F-4184-BF6A-FF5D580AD0ED}"/>
    <cellStyle name="Input 2 2 4 2 2 3 3" xfId="44111" xr:uid="{E67B21D6-A5B7-4767-81F0-EFF606CFB34B}"/>
    <cellStyle name="Input 2 2 4 2 2 4" xfId="14240" xr:uid="{4FDA3ADD-F0E5-47E3-B70B-535E29250D67}"/>
    <cellStyle name="Input 2 2 4 2 2 4 2" xfId="28520" xr:uid="{70643C98-0209-4EDE-AEF7-64963FCF68AD}"/>
    <cellStyle name="Input 2 2 4 2 2 5" xfId="28165" xr:uid="{0F2335F4-FDC3-4165-83AF-D234D451E4DD}"/>
    <cellStyle name="Input 2 2 4 2 3" xfId="3319" xr:uid="{198732E1-2B88-47A6-8776-7CC9D5FE4A8D}"/>
    <cellStyle name="Input 2 2 4 2 3 2" xfId="42393" xr:uid="{FF551997-CE94-42F4-A1CD-4CEA5DB96B27}"/>
    <cellStyle name="Input 2 2 4 2 4" xfId="22795" xr:uid="{C0236336-54C4-4EA0-A704-BF78CCE32C1C}"/>
    <cellStyle name="Input 2 2 4 2 5" xfId="55848" xr:uid="{A279A63F-6935-41D5-8064-9355A75D7AD4}"/>
    <cellStyle name="Input 2 2 4 3" xfId="1227" xr:uid="{1AEE43BE-FEBB-4DC6-A384-2E3AE219F58F}"/>
    <cellStyle name="Input 2 2 4 3 2" xfId="5572" xr:uid="{54A6BA1C-1BE3-4563-9806-05F35D2590AC}"/>
    <cellStyle name="Input 2 2 4 3 2 2" xfId="8158" xr:uid="{8C6E70E6-CBBB-4829-8815-7295CA9448E9}"/>
    <cellStyle name="Input 2 2 4 3 2 2 2" xfId="17147" xr:uid="{E733495E-A779-40C5-8F49-88CEA017BAF4}"/>
    <cellStyle name="Input 2 2 4 3 2 2 2 2" xfId="31725" xr:uid="{31AFFF29-5D7C-4386-BE6A-0DAB2E853632}"/>
    <cellStyle name="Input 2 2 4 3 2 2 3" xfId="25937" xr:uid="{0DAA6574-EA83-4854-80E8-A6A3CB959FAF}"/>
    <cellStyle name="Input 2 2 4 3 2 3" xfId="10795" xr:uid="{9A7F4E58-BA89-413D-81B3-B18A85C76A4E}"/>
    <cellStyle name="Input 2 2 4 3 2 3 2" xfId="19784" xr:uid="{6E6AD3DB-94FF-423B-A9E4-8991F15EF0E1}"/>
    <cellStyle name="Input 2 2 4 3 2 3 2 2" xfId="32967" xr:uid="{D5E217BC-A077-4C36-B96E-89708E75E4F2}"/>
    <cellStyle name="Input 2 2 4 3 2 3 3" xfId="35583" xr:uid="{DC24DCB7-CDE5-4538-8486-43D261811E6C}"/>
    <cellStyle name="Input 2 2 4 3 2 4" xfId="14561" xr:uid="{0147213C-99D9-4E2E-A661-3C22977164CD}"/>
    <cellStyle name="Input 2 2 4 3 2 4 2" xfId="40387" xr:uid="{FC43A4F2-C5F3-499E-B9FE-B0A4D2EDFE3E}"/>
    <cellStyle name="Input 2 2 4 3 2 5" xfId="26015" xr:uid="{E7888342-14EC-4FA0-9521-749504807CD1}"/>
    <cellStyle name="Input 2 2 4 3 3" xfId="3664" xr:uid="{113DC6BA-BB2F-4961-A04E-E56104153BEB}"/>
    <cellStyle name="Input 2 2 4 3 3 2" xfId="43575" xr:uid="{BB83F572-4E35-4727-AA96-CE78B5167A1F}"/>
    <cellStyle name="Input 2 2 4 3 4" xfId="37862" xr:uid="{F041C7CE-99FB-47F2-AE3C-AA0A4A915F9B}"/>
    <cellStyle name="Input 2 2 4 4" xfId="1571" xr:uid="{BC3F6AE3-991E-4328-9DE2-1CE6D92E2270}"/>
    <cellStyle name="Input 2 2 4 4 2" xfId="5916" xr:uid="{4F0DBE61-26C1-4FDA-84B0-7E854A4B6971}"/>
    <cellStyle name="Input 2 2 4 4 2 2" xfId="8502" xr:uid="{EAF78AFE-19F4-447E-B688-06A05DC5FDEB}"/>
    <cellStyle name="Input 2 2 4 4 2 2 2" xfId="17491" xr:uid="{3543E88A-2172-48C5-BC12-40FC15DA3677}"/>
    <cellStyle name="Input 2 2 4 4 2 2 2 2" xfId="35924" xr:uid="{1CE91D7D-DAB1-470E-AA42-FFC854F6DBA3}"/>
    <cellStyle name="Input 2 2 4 4 2 2 3" xfId="31758" xr:uid="{56DD3BCC-FFD9-4F3F-817F-EAC9156ECD94}"/>
    <cellStyle name="Input 2 2 4 4 2 3" xfId="11139" xr:uid="{76BA6A12-062E-4CAF-8981-885534E23612}"/>
    <cellStyle name="Input 2 2 4 4 2 3 2" xfId="20128" xr:uid="{228A9107-97C7-4CBA-8745-904DF652F084}"/>
    <cellStyle name="Input 2 2 4 4 2 3 2 2" xfId="22491" xr:uid="{DD561FEC-D30A-48B9-B7DC-CDDD457FAD9C}"/>
    <cellStyle name="Input 2 2 4 4 2 3 3" xfId="35453" xr:uid="{6A0A320B-EF3B-460F-B4CC-757E80DE9E3F}"/>
    <cellStyle name="Input 2 2 4 4 2 4" xfId="14905" xr:uid="{1CF0EF14-FBBC-4276-BF32-2C1CEF1798CC}"/>
    <cellStyle name="Input 2 2 4 4 2 4 2" xfId="30361" xr:uid="{2A1B9F55-DC1F-4499-8574-F5605D7406AD}"/>
    <cellStyle name="Input 2 2 4 4 2 5" xfId="40418" xr:uid="{C8FDCA68-ACB6-40F2-BD67-A83F10FE0A34}"/>
    <cellStyle name="Input 2 2 4 4 3" xfId="4008" xr:uid="{4AEF21E4-B55C-4A4A-9829-5D6E416B3858}"/>
    <cellStyle name="Input 2 2 4 4 3 2" xfId="25795" xr:uid="{62567087-1DA3-470F-A11A-A3A1CF3A2BA6}"/>
    <cellStyle name="Input 2 2 4 4 4" xfId="24431" xr:uid="{050EB10D-D716-46F6-9CFB-9C3B4316AC02}"/>
    <cellStyle name="Input 2 2 4 5" xfId="1883" xr:uid="{A234856A-0252-4CA2-BA5D-93EA4ADBC16F}"/>
    <cellStyle name="Input 2 2 4 5 2" xfId="6199" xr:uid="{70D99CD1-3484-4360-8918-3DAE3EDA7EB0}"/>
    <cellStyle name="Input 2 2 4 5 2 2" xfId="8785" xr:uid="{3A8DD66A-05F8-476C-8E16-A58E169901C4}"/>
    <cellStyle name="Input 2 2 4 5 2 2 2" xfId="17774" xr:uid="{D3E51133-0F69-44F2-B026-3D3BB8D4F2B8}"/>
    <cellStyle name="Input 2 2 4 5 2 2 2 2" xfId="36646" xr:uid="{4775724A-A07E-46AC-9F88-1BEC145B967A}"/>
    <cellStyle name="Input 2 2 4 5 2 2 3" xfId="42436" xr:uid="{D814D1D1-6204-4BC6-939F-4463E25BAB84}"/>
    <cellStyle name="Input 2 2 4 5 2 3" xfId="11422" xr:uid="{C54A3E40-3B59-421F-AAC1-AD45863C09A0}"/>
    <cellStyle name="Input 2 2 4 5 2 3 2" xfId="20411" xr:uid="{0C11DC71-20CA-4D9F-90EB-F78E56821478}"/>
    <cellStyle name="Input 2 2 4 5 2 3 2 2" xfId="30858" xr:uid="{2C9147B4-64D3-4911-A215-0B33F981B526}"/>
    <cellStyle name="Input 2 2 4 5 2 3 3" xfId="36187" xr:uid="{7456A632-690D-4C6F-982D-2B1903D96227}"/>
    <cellStyle name="Input 2 2 4 5 2 4" xfId="15188" xr:uid="{991CB8A6-E8F4-4ACC-8437-DBACC1104A0D}"/>
    <cellStyle name="Input 2 2 4 5 2 4 2" xfId="41171" xr:uid="{3E7D9F52-47E8-46FC-81F4-AE39099A350F}"/>
    <cellStyle name="Input 2 2 4 5 2 5" xfId="27875" xr:uid="{BA2273DC-20B6-4E0A-974C-81A510D23B7E}"/>
    <cellStyle name="Input 2 2 4 5 3" xfId="4320" xr:uid="{E6DA0010-6BAC-437C-8893-89A9F7A33CE7}"/>
    <cellStyle name="Input 2 2 4 5 3 2" xfId="28764" xr:uid="{03DC2DE4-E1E4-479D-8AC7-C57C7C9F5EB7}"/>
    <cellStyle name="Input 2 2 4 5 4" xfId="40794" xr:uid="{3DD325E8-3FC5-45E4-A4EF-D0B1D38A25FF}"/>
    <cellStyle name="Input 2 2 4 6" xfId="2190" xr:uid="{07DB5CDC-D4D2-4CE1-833D-BD250C125818}"/>
    <cellStyle name="Input 2 2 4 6 2" xfId="6491" xr:uid="{7E3019D3-CD0A-4891-A071-B0B05B51DF36}"/>
    <cellStyle name="Input 2 2 4 6 2 2" xfId="9077" xr:uid="{7F025D15-DD2A-4E7A-AEE5-31F58B6DEB13}"/>
    <cellStyle name="Input 2 2 4 6 2 2 2" xfId="18066" xr:uid="{ABC34E9B-F053-46CE-B5ED-1689F12AB9E3}"/>
    <cellStyle name="Input 2 2 4 6 2 2 2 2" xfId="38706" xr:uid="{263C79DF-548B-4440-9FC9-454392858552}"/>
    <cellStyle name="Input 2 2 4 6 2 2 3" xfId="28600" xr:uid="{4EC1E5AC-837C-49BB-B654-B836158091BE}"/>
    <cellStyle name="Input 2 2 4 6 2 3" xfId="11714" xr:uid="{4AAE1C54-0CD5-4E38-A97E-49C7090535A7}"/>
    <cellStyle name="Input 2 2 4 6 2 3 2" xfId="20703" xr:uid="{6E4D9655-05CD-409D-ABE6-827DFAC0483F}"/>
    <cellStyle name="Input 2 2 4 6 2 3 2 2" xfId="32159" xr:uid="{F899EC91-2906-4903-A51D-F7662444DCFE}"/>
    <cellStyle name="Input 2 2 4 6 2 3 3" xfId="40519" xr:uid="{B58D469E-D710-4B93-9554-D322B3E9248D}"/>
    <cellStyle name="Input 2 2 4 6 2 4" xfId="15480" xr:uid="{233EB63E-1014-482F-8AFE-2FD4AB81913B}"/>
    <cellStyle name="Input 2 2 4 6 2 4 2" xfId="33916" xr:uid="{30D62579-600B-4014-89CA-C3B6769DFA57}"/>
    <cellStyle name="Input 2 2 4 6 2 5" xfId="36954" xr:uid="{E9D8E1D3-50D7-4FC5-8FA4-5F7E36C15CF1}"/>
    <cellStyle name="Input 2 2 4 6 3" xfId="4627" xr:uid="{DBFA4B13-7559-49D7-AD16-D1A33A865BC2}"/>
    <cellStyle name="Input 2 2 4 6 3 2" xfId="32027" xr:uid="{0322F565-DEBE-47B0-8F31-F9BAA3C7E561}"/>
    <cellStyle name="Input 2 2 4 6 4" xfId="29739" xr:uid="{60B2D82C-4B8B-4570-8B41-577B662C1EE1}"/>
    <cellStyle name="Input 2 2 4 7" xfId="4927" xr:uid="{F4C9F610-E920-4191-98D7-AA47B5664453}"/>
    <cellStyle name="Input 2 2 4 7 2" xfId="7513" xr:uid="{DA4D672C-8FAA-4905-806D-6D235C3C9DCB}"/>
    <cellStyle name="Input 2 2 4 7 2 2" xfId="16502" xr:uid="{F96D5B9F-3475-4F6C-91DF-FB36667A5B7C}"/>
    <cellStyle name="Input 2 2 4 7 2 2 2" xfId="38998" xr:uid="{4035EF7C-65F5-4158-A63F-F74C35D7B00C}"/>
    <cellStyle name="Input 2 2 4 7 2 3" xfId="22225" xr:uid="{D42BFAB6-A3E8-4EB0-A013-E7E5899194C9}"/>
    <cellStyle name="Input 2 2 4 7 3" xfId="10150" xr:uid="{94728445-2509-417F-9A3B-74680FCB358B}"/>
    <cellStyle name="Input 2 2 4 7 3 2" xfId="19139" xr:uid="{A667F427-A163-4462-98A2-F1C87DD9281F}"/>
    <cellStyle name="Input 2 2 4 7 3 2 2" xfId="30087" xr:uid="{E9DF248D-6D5D-4944-B7FF-7158A3DDE75B}"/>
    <cellStyle name="Input 2 2 4 7 3 3" xfId="44107" xr:uid="{A199A2C8-1CE5-4E28-8A1E-5D26804EC0FB}"/>
    <cellStyle name="Input 2 2 4 7 4" xfId="13916" xr:uid="{4BA25669-8BD8-4DB2-A97B-38A0F9A16D68}"/>
    <cellStyle name="Input 2 2 4 7 4 2" xfId="31384" xr:uid="{7DC28F42-E58A-4B09-BEC0-DD42544921A8}"/>
    <cellStyle name="Input 2 2 4 7 5" xfId="38311" xr:uid="{78BE5A9A-8D1C-494D-AE2D-5510D028AA9D}"/>
    <cellStyle name="Input 2 2 4 8" xfId="2539" xr:uid="{CCF0E92C-6EAC-4370-9211-3D81702F129F}"/>
    <cellStyle name="Input 2 2 4 8 2" xfId="29964" xr:uid="{0B97FACB-B359-4F14-9797-FECBD1DAB7A9}"/>
    <cellStyle name="Input 2 2 4 9" xfId="33201" xr:uid="{9DC4F58F-82B9-490E-AF9B-BF7DA3BBFFF1}"/>
    <cellStyle name="Input 2 2 5" xfId="304" xr:uid="{F8DB0275-09F6-4C00-A94D-5C3B3DF53DB1}"/>
    <cellStyle name="Input 2 2 5 2" xfId="4705" xr:uid="{27A4D7F8-5281-4BDF-A80B-CCB614C3BCA2}"/>
    <cellStyle name="Input 2 2 5 2 2" xfId="7291" xr:uid="{1E127D5A-A881-4160-9455-BADE9A909EFE}"/>
    <cellStyle name="Input 2 2 5 2 2 2" xfId="16280" xr:uid="{E9F2BC35-5E51-4F5B-A0FC-F561FFA7BAED}"/>
    <cellStyle name="Input 2 2 5 2 2 2 2" xfId="43291" xr:uid="{EBB2225A-0B53-4317-95AE-599740B1C38F}"/>
    <cellStyle name="Input 2 2 5 2 2 3" xfId="37343" xr:uid="{CA753624-776B-46D5-A060-2639B0257A3F}"/>
    <cellStyle name="Input 2 2 5 2 3" xfId="9928" xr:uid="{ED9BDA34-F9C0-42BC-AECD-D05A03F3A9FD}"/>
    <cellStyle name="Input 2 2 5 2 3 2" xfId="18917" xr:uid="{7CF1B5D8-C004-4361-94A6-34439339B1B3}"/>
    <cellStyle name="Input 2 2 5 2 3 2 2" xfId="26359" xr:uid="{C467EB75-2BE8-4A1F-B0F1-67803112EF77}"/>
    <cellStyle name="Input 2 2 5 2 3 3" xfId="34486" xr:uid="{349C4D8A-FD02-40D4-85A1-9181448A13AC}"/>
    <cellStyle name="Input 2 2 5 2 4" xfId="13694" xr:uid="{E7FD1FE7-4F01-4B5A-A4D6-85D98A95CEE0}"/>
    <cellStyle name="Input 2 2 5 2 4 2" xfId="37278" xr:uid="{B0557328-CBE0-42F6-BEA5-4DF778B5C077}"/>
    <cellStyle name="Input 2 2 5 2 5" xfId="27578" xr:uid="{7589DA27-CC52-4A8A-9045-64792E9D5BAC}"/>
    <cellStyle name="Input 2 2 5 2 6" xfId="58529" xr:uid="{9699E1E7-B7FA-404E-AD9D-60708FB70900}"/>
    <cellStyle name="Input 2 2 5 3" xfId="2772" xr:uid="{E485B7E6-3057-4F37-A2CD-A168F192B83F}"/>
    <cellStyle name="Input 2 2 5 3 2" xfId="37966" xr:uid="{0F6D8191-FCCE-4859-8405-7761355FE421}"/>
    <cellStyle name="Input 2 2 5 4" xfId="38163" xr:uid="{34463E74-F313-428F-A154-3F18C3FE2450}"/>
    <cellStyle name="Input 2 2 5 5" xfId="51748" xr:uid="{DE7C0D77-4BB7-48DB-8E20-75A0073A558B}"/>
    <cellStyle name="Input 2 2 6" xfId="653" xr:uid="{F14336B2-DA2A-46EF-957C-F9386580EAA6}"/>
    <cellStyle name="Input 2 2 6 2" xfId="5029" xr:uid="{6F90B04A-BDC2-4121-8B19-F1CEC60856E1}"/>
    <cellStyle name="Input 2 2 6 2 2" xfId="7615" xr:uid="{57A2326F-5C5C-4FC4-8C52-5E62D9813835}"/>
    <cellStyle name="Input 2 2 6 2 2 2" xfId="16604" xr:uid="{C28375BF-52C1-4368-86FD-354D098D8822}"/>
    <cellStyle name="Input 2 2 6 2 2 2 2" xfId="29428" xr:uid="{5269E5CF-9A11-45C1-AF66-C6CCB2403E66}"/>
    <cellStyle name="Input 2 2 6 2 2 3" xfId="30480" xr:uid="{5C22FBD3-57C2-4CCD-A771-CBBBC48B8556}"/>
    <cellStyle name="Input 2 2 6 2 3" xfId="10252" xr:uid="{8DCFC99D-C07E-4750-A73A-737E2CA4421F}"/>
    <cellStyle name="Input 2 2 6 2 3 2" xfId="19241" xr:uid="{924E0579-C0B5-4B77-A8EC-30BE6374E703}"/>
    <cellStyle name="Input 2 2 6 2 3 2 2" xfId="36789" xr:uid="{F6304B22-4486-4BE5-AE7D-84DCE50C8D1E}"/>
    <cellStyle name="Input 2 2 6 2 3 3" xfId="40534" xr:uid="{34BAF0DA-30A4-49BD-B074-595AF25B2507}"/>
    <cellStyle name="Input 2 2 6 2 4" xfId="14018" xr:uid="{719647DB-C9EE-4404-A95D-918E40652237}"/>
    <cellStyle name="Input 2 2 6 2 4 2" xfId="22265" xr:uid="{34865126-F776-444B-BA25-F6E091B71C97}"/>
    <cellStyle name="Input 2 2 6 2 5" xfId="41841" xr:uid="{FAD4E7D6-7306-407C-AB2B-09A7F38A201E}"/>
    <cellStyle name="Input 2 2 6 2 6" xfId="54017" xr:uid="{00FFAB65-B1A6-4AB9-AE16-2ECF49E1F054}"/>
    <cellStyle name="Input 2 2 6 3" xfId="3090" xr:uid="{9BEA4966-2A71-4C6D-BE76-F40BA1730C3D}"/>
    <cellStyle name="Input 2 2 6 3 2" xfId="38129" xr:uid="{7A1A96DA-DCE3-4C8B-A84D-C1711F95A089}"/>
    <cellStyle name="Input 2 2 6 4" xfId="34116" xr:uid="{5252F792-DB04-4164-A0C7-364C67C937B2}"/>
    <cellStyle name="Input 2 2 6 5" xfId="47349" xr:uid="{1A20907F-1AFA-40F3-B3FB-D2563DEA91BF}"/>
    <cellStyle name="Input 2 2 7" xfId="998" xr:uid="{CFEBD829-177B-43BC-8C62-788D58EA66C7}"/>
    <cellStyle name="Input 2 2 7 2" xfId="5350" xr:uid="{1D44FEDF-C8A9-48B8-ADBE-8999A1680F88}"/>
    <cellStyle name="Input 2 2 7 2 2" xfId="7936" xr:uid="{DE5F5F56-16D6-4031-8F4B-DAC80B501C18}"/>
    <cellStyle name="Input 2 2 7 2 2 2" xfId="16925" xr:uid="{4E708F4E-AB23-4EBA-A064-7E26AB5CF2BF}"/>
    <cellStyle name="Input 2 2 7 2 2 2 2" xfId="33591" xr:uid="{46B12957-300F-4AD0-80E5-C56FE96F7D0C}"/>
    <cellStyle name="Input 2 2 7 2 2 3" xfId="23233" xr:uid="{67204356-A473-452A-A33D-97B589A4EE75}"/>
    <cellStyle name="Input 2 2 7 2 3" xfId="10573" xr:uid="{1B497129-2698-49A8-B0DD-1A60904904A3}"/>
    <cellStyle name="Input 2 2 7 2 3 2" xfId="19562" xr:uid="{538E672B-A903-488E-B066-7B8C0E614843}"/>
    <cellStyle name="Input 2 2 7 2 3 2 2" xfId="34892" xr:uid="{3C145BC6-64D9-49D8-90DB-5F268A995328}"/>
    <cellStyle name="Input 2 2 7 2 3 3" xfId="25313" xr:uid="{AD83E894-1961-4A6F-B3FF-E18B711AED39}"/>
    <cellStyle name="Input 2 2 7 2 4" xfId="14339" xr:uid="{E39D271D-7C16-4446-8B3A-0C502B6F9344}"/>
    <cellStyle name="Input 2 2 7 2 4 2" xfId="43451" xr:uid="{1F134366-2DF8-4109-8246-26F0CB255DD8}"/>
    <cellStyle name="Input 2 2 7 2 5" xfId="42945" xr:uid="{27E4D5A8-D6CD-4FD4-97CB-B19D21A6EFA4}"/>
    <cellStyle name="Input 2 2 7 3" xfId="3435" xr:uid="{AAB31C63-83AA-4F01-9599-27CB138A3FD6}"/>
    <cellStyle name="Input 2 2 7 3 2" xfId="27315" xr:uid="{927C6711-DFA4-4CD0-9DD3-BF6CE067062E}"/>
    <cellStyle name="Input 2 2 7 4" xfId="27228" xr:uid="{11BAC135-89BB-4771-A39C-183F1CA00E12}"/>
    <cellStyle name="Input 2 2 7 5" xfId="52652" xr:uid="{E8A67CAC-B24C-42DB-BBC8-2818521317FB}"/>
    <cellStyle name="Input 2 2 8" xfId="1342" xr:uid="{FC8BBCF8-8A06-414D-A747-C9324849D360}"/>
    <cellStyle name="Input 2 2 8 2" xfId="5687" xr:uid="{51944B12-770C-4CA9-A3CB-8B8CA71EDAC8}"/>
    <cellStyle name="Input 2 2 8 2 2" xfId="8273" xr:uid="{392E0E01-DEAD-47A0-8B87-7BAF63C7878A}"/>
    <cellStyle name="Input 2 2 8 2 2 2" xfId="17262" xr:uid="{4D430D54-BC02-4ECE-9B96-0B4194D8EE56}"/>
    <cellStyle name="Input 2 2 8 2 2 2 2" xfId="30113" xr:uid="{B683DB96-7D66-417E-B8E9-6A31E5ED7832}"/>
    <cellStyle name="Input 2 2 8 2 2 3" xfId="23354" xr:uid="{A443ADE7-7E8E-4547-849C-6AB58CA3365F}"/>
    <cellStyle name="Input 2 2 8 2 3" xfId="10910" xr:uid="{7AC37CFD-0AAE-4CB3-B9EB-66E4B1075E54}"/>
    <cellStyle name="Input 2 2 8 2 3 2" xfId="19899" xr:uid="{442A371C-4B92-4347-ABED-438AA5CDB048}"/>
    <cellStyle name="Input 2 2 8 2 3 2 2" xfId="33870" xr:uid="{DE63B43D-8392-44A5-B187-C588E121CAAC}"/>
    <cellStyle name="Input 2 2 8 2 3 3" xfId="34444" xr:uid="{3E30B788-77C3-4279-96FE-9FBDBDF8D770}"/>
    <cellStyle name="Input 2 2 8 2 4" xfId="14676" xr:uid="{8A37314E-4EEA-466C-83C3-FA43DBA736B7}"/>
    <cellStyle name="Input 2 2 8 2 4 2" xfId="42674" xr:uid="{316403B4-74FC-46A1-BC74-1DF038C8DDB8}"/>
    <cellStyle name="Input 2 2 8 2 5" xfId="24746" xr:uid="{C98DBAA9-DA6F-4556-A114-323CFA34536E}"/>
    <cellStyle name="Input 2 2 8 3" xfId="3779" xr:uid="{51F11871-481F-43B8-9B4F-87391C1D2034}"/>
    <cellStyle name="Input 2 2 8 3 2" xfId="27636" xr:uid="{FEFE435D-8A25-427D-B608-219DEADAC47B}"/>
    <cellStyle name="Input 2 2 8 4" xfId="38493" xr:uid="{332B3588-9778-4A8F-AD21-F24CE64D3E81}"/>
    <cellStyle name="Input 2 2 9" xfId="1695" xr:uid="{6F33EF12-FD8F-4754-9B45-9305D5288ADA}"/>
    <cellStyle name="Input 2 2 9 2" xfId="6021" xr:uid="{EAAB02B5-8562-4BAB-A342-9919A1C2CC80}"/>
    <cellStyle name="Input 2 2 9 2 2" xfId="8607" xr:uid="{5D537DE3-E1AF-4A88-AC7B-527360FA6D26}"/>
    <cellStyle name="Input 2 2 9 2 2 2" xfId="17596" xr:uid="{0F486A79-1CEE-4DCD-8EAB-A38F2B2A78B0}"/>
    <cellStyle name="Input 2 2 9 2 2 2 2" xfId="27556" xr:uid="{4C27822F-82C9-450A-9D26-5D3B7F71190A}"/>
    <cellStyle name="Input 2 2 9 2 2 3" xfId="25873" xr:uid="{E8EE2EEF-4747-4A19-9729-671B57EFD0AF}"/>
    <cellStyle name="Input 2 2 9 2 3" xfId="11244" xr:uid="{0F237C1E-0B82-4984-B901-933C7F1FA158}"/>
    <cellStyle name="Input 2 2 9 2 3 2" xfId="20233" xr:uid="{AA156477-DDB6-40A1-B69B-0E4E8EE0E5AF}"/>
    <cellStyle name="Input 2 2 9 2 3 2 2" xfId="29705" xr:uid="{678F9377-3B0D-498B-BDF1-94A862D77A62}"/>
    <cellStyle name="Input 2 2 9 2 3 3" xfId="40531" xr:uid="{DC7D2F08-491D-4CC6-8FD1-B34D5D32137D}"/>
    <cellStyle name="Input 2 2 9 2 4" xfId="15010" xr:uid="{EC014902-C477-4037-9B21-D937D9BF5C0E}"/>
    <cellStyle name="Input 2 2 9 2 4 2" xfId="37187" xr:uid="{6C68AA6F-2782-48BA-936C-CA64216F599A}"/>
    <cellStyle name="Input 2 2 9 2 5" xfId="38921" xr:uid="{EC5B9DBD-AFDD-4A62-80DA-1C5AF26576BE}"/>
    <cellStyle name="Input 2 2 9 3" xfId="4132" xr:uid="{2CA1B981-1B7B-4515-A98D-77B138C90CF8}"/>
    <cellStyle name="Input 2 2 9 3 2" xfId="23980" xr:uid="{8E85FEB4-B89A-455C-806A-12BC075D3E5D}"/>
    <cellStyle name="Input 2 2 9 4" xfId="29579" xr:uid="{8C6F2E2C-0258-4E00-BF98-8F20FC8727A6}"/>
    <cellStyle name="Input 2 20" xfId="28095" xr:uid="{76E5A1B3-07EB-421C-9699-BFE988E37D71}"/>
    <cellStyle name="Input 2 20 2" xfId="44988" xr:uid="{8EE61835-3674-45EE-838B-4882E37140E1}"/>
    <cellStyle name="Input 2 20 2 2" xfId="57227" xr:uid="{C4C2EEFB-457A-4A72-932B-E31447577B0D}"/>
    <cellStyle name="Input 2 20 2 3" xfId="50445" xr:uid="{3DBB0955-439D-4F65-B111-47C06B9FC81E}"/>
    <cellStyle name="Input 2 20 3" xfId="52047" xr:uid="{F9D23CF7-EDEB-44B7-AA5C-BF6A40C69DFC}"/>
    <cellStyle name="Input 2 20 3 2" xfId="58828" xr:uid="{690F2FE9-7F74-4955-9247-357CB741E7CF}"/>
    <cellStyle name="Input 2 20 4" xfId="51664" xr:uid="{056E176D-0DF5-4AEE-B61B-0F17892E85A4}"/>
    <cellStyle name="Input 2 20 4 2" xfId="58445" xr:uid="{1AEB1E50-1DB6-42D7-96BE-BFEC9F61B3E2}"/>
    <cellStyle name="Input 2 20 5" xfId="48562" xr:uid="{CAB230FD-11F2-45EE-8997-5322E2E63DBC}"/>
    <cellStyle name="Input 2 20 5 2" xfId="55351" xr:uid="{506F7CE8-CC87-4CC0-9F55-96EFAE7C2E4E}"/>
    <cellStyle name="Input 2 20 6" xfId="53637" xr:uid="{255AFB95-E015-45DB-8E9B-4A21840265B8}"/>
    <cellStyle name="Input 2 20 7" xfId="46948" xr:uid="{40253343-5EAC-45B8-ACA8-161B5F8F5144}"/>
    <cellStyle name="Input 2 21" xfId="45027" xr:uid="{771BBD58-0CB2-4D32-9438-485D5EA89FB6}"/>
    <cellStyle name="Input 2 21 2" xfId="50584" xr:uid="{0709D614-D6A0-4C79-B0B6-4D3D09C3DED0}"/>
    <cellStyle name="Input 2 21 2 2" xfId="57366" xr:uid="{726DD400-E784-4DA0-BD88-2F52291D1557}"/>
    <cellStyle name="Input 2 21 3" xfId="52398" xr:uid="{5183E8F6-C1B4-463E-8106-9B79DAA645E5}"/>
    <cellStyle name="Input 2 21 3 2" xfId="59179" xr:uid="{15F22F12-59A1-4240-A26F-0940FA2C2C8A}"/>
    <cellStyle name="Input 2 21 4" xfId="48701" xr:uid="{14315CCE-2580-48B8-A44B-90C52F07854A}"/>
    <cellStyle name="Input 2 21 4 2" xfId="55490" xr:uid="{3CFF1317-8961-41A1-8247-D204FC4FEC61}"/>
    <cellStyle name="Input 2 21 5" xfId="53776" xr:uid="{5CD4A841-B14B-4F39-B534-17FC4D2AA110}"/>
    <cellStyle name="Input 2 21 6" xfId="47087" xr:uid="{52742E8B-F334-42BE-9C44-B12119529D16}"/>
    <cellStyle name="Input 2 22" xfId="45080" xr:uid="{5AB91481-6C71-4436-908E-BB6F63A401DD}"/>
    <cellStyle name="Input 2 22 2" xfId="50616" xr:uid="{E19CBA83-144C-4D3A-B1D9-A3800C2C0454}"/>
    <cellStyle name="Input 2 22 2 2" xfId="57398" xr:uid="{DD81DC80-3194-44C1-B994-B558FB63F386}"/>
    <cellStyle name="Input 2 22 3" xfId="52430" xr:uid="{D97285ED-03C6-4BD6-B6C6-51D913200A57}"/>
    <cellStyle name="Input 2 22 3 2" xfId="59211" xr:uid="{9A3E5F96-D58F-40C5-9223-A1EE4953C3AD}"/>
    <cellStyle name="Input 2 22 4" xfId="48733" xr:uid="{10D1956F-8408-437A-815C-AB0DE88C0C0D}"/>
    <cellStyle name="Input 2 22 4 2" xfId="55522" xr:uid="{BD9A61CF-98F2-44EC-89AD-5579A6B1188C}"/>
    <cellStyle name="Input 2 22 5" xfId="53808" xr:uid="{5E02DD4F-45FE-4A16-9671-75679BA75CE7}"/>
    <cellStyle name="Input 2 22 6" xfId="47119" xr:uid="{56638C2B-B4D6-4507-9851-A7A092C1CD33}"/>
    <cellStyle name="Input 2 23" xfId="45081" xr:uid="{61A29DCE-D31E-419C-8965-4D63C0DDAB14}"/>
    <cellStyle name="Input 2 23 2" xfId="50619" xr:uid="{AC7C5609-3E4F-405D-BBFC-F18C2BA2EDF0}"/>
    <cellStyle name="Input 2 23 2 2" xfId="57401" xr:uid="{F675B677-CE53-4377-9602-6DF38C3B36C4}"/>
    <cellStyle name="Input 2 23 3" xfId="52433" xr:uid="{F9C17ECD-591F-41E0-B595-E409CFCB6B27}"/>
    <cellStyle name="Input 2 23 3 2" xfId="59214" xr:uid="{3F7FC717-D171-43BF-BE0F-7A9DE4649DD2}"/>
    <cellStyle name="Input 2 23 4" xfId="48736" xr:uid="{1757280F-FE96-4A81-A521-623B2CDEBAF4}"/>
    <cellStyle name="Input 2 23 4 2" xfId="55525" xr:uid="{13DBC3A7-E4DA-4F3E-864D-022BEBAB77DB}"/>
    <cellStyle name="Input 2 23 5" xfId="53811" xr:uid="{B375A52F-0F06-4E77-87D5-099A95144199}"/>
    <cellStyle name="Input 2 23 6" xfId="47122" xr:uid="{465490A4-9FE8-4566-89E4-6D5F30BEF376}"/>
    <cellStyle name="Input 2 24" xfId="45136" xr:uid="{309EC406-E6D9-451D-A2D0-1C29A7BCD029}"/>
    <cellStyle name="Input 2 24 2" xfId="50722" xr:uid="{1800B80D-0FF6-4C80-BA35-243043C7DC91}"/>
    <cellStyle name="Input 2 24 2 2" xfId="57504" xr:uid="{672067F5-EA1B-4456-9678-DFC74CD2CE77}"/>
    <cellStyle name="Input 2 24 3" xfId="52533" xr:uid="{539ED238-CAC6-4F4A-919B-F3D281644D57}"/>
    <cellStyle name="Input 2 24 3 2" xfId="59314" xr:uid="{6BC17AC4-98F7-4762-AB8D-5D030CCC1215}"/>
    <cellStyle name="Input 2 24 4" xfId="48831" xr:uid="{41145BD3-A36E-41FA-A876-A906A3F7512C}"/>
    <cellStyle name="Input 2 24 4 2" xfId="55616" xr:uid="{738EE137-4FB8-495F-9468-ECA72DDD020B}"/>
    <cellStyle name="Input 2 24 5" xfId="53911" xr:uid="{37E6AB25-065F-4BC6-9175-2C550AFF5C66}"/>
    <cellStyle name="Input 2 24 6" xfId="47225" xr:uid="{51313EC1-28F8-4A29-AC64-E23F54C94B1D}"/>
    <cellStyle name="Input 2 25" xfId="45203" xr:uid="{9358460D-E078-4420-8FDD-85A797A47A2F}"/>
    <cellStyle name="Input 2 25 2" xfId="50706" xr:uid="{5F20D2D4-6C74-48E9-8582-129B66DEEA37}"/>
    <cellStyle name="Input 2 25 2 2" xfId="57488" xr:uid="{8F9428F7-941F-40CA-9983-E86A272EDC7E}"/>
    <cellStyle name="Input 2 25 3" xfId="52517" xr:uid="{6F6601D4-B62C-40F3-887C-4F7CA09D5BC9}"/>
    <cellStyle name="Input 2 25 3 2" xfId="59298" xr:uid="{D913E260-2672-42BF-936A-D979A0FFD862}"/>
    <cellStyle name="Input 2 25 4" xfId="48818" xr:uid="{8526B3E4-974F-4058-9733-28CD916EE4E1}"/>
    <cellStyle name="Input 2 25 4 2" xfId="55604" xr:uid="{653B4D46-689F-4A5B-B959-5930AC6509EF}"/>
    <cellStyle name="Input 2 25 5" xfId="53895" xr:uid="{FE6206A1-255A-4EBD-AC80-A900EF0D1FB8}"/>
    <cellStyle name="Input 2 25 6" xfId="47209" xr:uid="{ACF3835B-E9A0-4731-BD65-73B4BE937733}"/>
    <cellStyle name="Input 2 26" xfId="45194" xr:uid="{DF3C12D9-047F-411E-A2A7-462B141FA7B5}"/>
    <cellStyle name="Input 2 26 2" xfId="50760" xr:uid="{1FD2DEAF-15E3-4E79-A915-8B1B6BD05265}"/>
    <cellStyle name="Input 2 26 2 2" xfId="57542" xr:uid="{A3B29D6D-1629-4FF8-B9E5-8AADBC505763}"/>
    <cellStyle name="Input 2 26 3" xfId="52569" xr:uid="{D43A681A-7E16-444C-B721-A232C7897C9E}"/>
    <cellStyle name="Input 2 26 3 2" xfId="59350" xr:uid="{B47E4E0C-2ACD-4F1E-B510-6A2859C9EDBB}"/>
    <cellStyle name="Input 2 26 4" xfId="53947" xr:uid="{CF898DB4-7593-4D78-AF48-74D2DE9834F6}"/>
    <cellStyle name="Input 2 26 5" xfId="47264" xr:uid="{B9008787-FDC4-4271-815D-BB5CFB00C325}"/>
    <cellStyle name="Input 2 27" xfId="45242" xr:uid="{CCDAA438-88DC-407E-AE55-D2B6A59A31BD}"/>
    <cellStyle name="Input 2 27 2" xfId="55787" xr:uid="{383F02B6-2F05-400F-B77C-76159FBDF61B}"/>
    <cellStyle name="Input 2 27 3" xfId="49004" xr:uid="{7A325B5B-B0DF-4769-BD24-652F217453DE}"/>
    <cellStyle name="Input 2 28" xfId="45321" xr:uid="{019BA4FB-1361-4C9D-955F-46626697CEAE}"/>
    <cellStyle name="Input 2 28 2" xfId="57704" xr:uid="{0CC1F92E-AE79-44BC-BE63-8BDC5998040F}"/>
    <cellStyle name="Input 2 28 3" xfId="50922" xr:uid="{9A734DC1-5107-46D1-AFB2-9E8AA88FF14C}"/>
    <cellStyle name="Input 2 29" xfId="45350" xr:uid="{33FE102E-386F-45B6-8783-EBFD5763D52E}"/>
    <cellStyle name="Input 2 29 2" xfId="52626" xr:uid="{A90FEDDE-2AC9-4F46-BB1C-0D45C31E9478}"/>
    <cellStyle name="Input 2 3" xfId="249" xr:uid="{2A07EB75-D7C5-49FA-AE08-4795C2F7822D}"/>
    <cellStyle name="Input 2 3 10" xfId="6551" xr:uid="{60799583-FFF1-4CB2-B621-4F2C6C4C6463}"/>
    <cellStyle name="Input 2 3 10 2" xfId="11770" xr:uid="{E820EAB5-B90B-4450-82BF-283EB02D6D6B}"/>
    <cellStyle name="Input 2 3 10 2 2" xfId="20759" xr:uid="{B6A2E632-7DCB-4FB5-B2FF-AC85BA40441C}"/>
    <cellStyle name="Input 2 3 10 2 2 2" xfId="23540" xr:uid="{F73E5E9E-D13B-4FFE-AF3B-A1AAEF3E114B}"/>
    <cellStyle name="Input 2 3 10 2 3" xfId="26558" xr:uid="{6FA66EBF-F0B0-47CF-87FF-6DC9A6A89327}"/>
    <cellStyle name="Input 2 3 10 3" xfId="15540" xr:uid="{2569F9A9-6B97-4FD2-B06C-49AE1CE12B76}"/>
    <cellStyle name="Input 2 3 10 3 2" xfId="42818" xr:uid="{046DCD0D-43C8-40D0-B13A-748B3D693378}"/>
    <cellStyle name="Input 2 3 10 4" xfId="35502" xr:uid="{DABE7187-7605-41C5-9410-2892B8C45BA7}"/>
    <cellStyle name="Input 2 3 11" xfId="9133" xr:uid="{84EB03EA-5CFA-4B53-80EE-A16E3BF1A3D6}"/>
    <cellStyle name="Input 2 3 11 2" xfId="18122" xr:uid="{FB0D6E1C-F43E-4265-81B0-9DC7416E0B44}"/>
    <cellStyle name="Input 2 3 11 2 2" xfId="25896" xr:uid="{82DAA36B-3134-4477-9046-E1F8451779AB}"/>
    <cellStyle name="Input 2 3 11 3" xfId="24386" xr:uid="{1500BFE5-A76E-43C5-9A41-63DAB6813517}"/>
    <cellStyle name="Input 2 3 12" xfId="12648" xr:uid="{14ED089E-E7DB-4465-80C6-4F190B1534C3}"/>
    <cellStyle name="Input 2 3 12 2" xfId="21637" xr:uid="{8902CECF-B9A1-4F8A-9C42-40DEE6DED8D5}"/>
    <cellStyle name="Input 2 3 12 2 2" xfId="41981" xr:uid="{D69E9546-E224-437B-B557-1AD28F91E8D0}"/>
    <cellStyle name="Input 2 3 12 3" xfId="25889" xr:uid="{116290D8-2F44-4DF6-9388-FDCBEB8FB2A0}"/>
    <cellStyle name="Input 2 3 13" xfId="2255" xr:uid="{76072804-EB74-4776-BF70-7AA45D2152A1}"/>
    <cellStyle name="Input 2 3 13 2" xfId="27108" xr:uid="{F65F4E75-1F28-4A45-BC52-D4496F3281A4}"/>
    <cellStyle name="Input 2 3 14" xfId="13164" xr:uid="{C363F76E-FD20-45BB-AC91-462CBD1DBAF2}"/>
    <cellStyle name="Input 2 3 14 2" xfId="38120" xr:uid="{18CCE408-1DD6-4B2F-80B2-06D1B7E4A16A}"/>
    <cellStyle name="Input 2 3 15" xfId="33057" xr:uid="{516E24FE-8EA5-4811-A921-4A1E65711036}"/>
    <cellStyle name="Input 2 3 16" xfId="44314" xr:uid="{0D605B37-95FC-4E93-8D56-18DA43AEE535}"/>
    <cellStyle name="Input 2 3 17" xfId="45545" xr:uid="{C00CC75A-1A77-4D37-BAB3-99124E1F64A6}"/>
    <cellStyle name="Input 2 3 2" xfId="387" xr:uid="{5A77C3CF-4438-4560-9C74-736CACEEC91E}"/>
    <cellStyle name="Input 2 3 2 10" xfId="9258" xr:uid="{B26665B6-0F70-4B76-B908-E95EC8618553}"/>
    <cellStyle name="Input 2 3 2 10 2" xfId="18247" xr:uid="{A9F8C94D-A6B1-427F-865D-E101520D43EE}"/>
    <cellStyle name="Input 2 3 2 10 2 2" xfId="43107" xr:uid="{552D80E7-4893-4387-A9B2-B7DB902D6816}"/>
    <cellStyle name="Input 2 3 2 10 3" xfId="39859" xr:uid="{C8C5A22A-A58D-401A-9B3A-6BB8BB1081C9}"/>
    <cellStyle name="Input 2 3 2 11" xfId="12674" xr:uid="{8916E842-CE6A-40E2-B844-12B947E76A91}"/>
    <cellStyle name="Input 2 3 2 11 2" xfId="21663" xr:uid="{F9C485CE-092D-4EF6-ADB0-44ED499DD981}"/>
    <cellStyle name="Input 2 3 2 11 2 2" xfId="39383" xr:uid="{54297D04-8415-4B67-8221-B88D1578F210}"/>
    <cellStyle name="Input 2 3 2 11 3" xfId="28232" xr:uid="{8C1F1138-90BD-4293-AE44-AEFD7DD83618}"/>
    <cellStyle name="Input 2 3 2 12" xfId="2393" xr:uid="{D78B5AA4-312D-4A92-A008-8F3ACCF8F401}"/>
    <cellStyle name="Input 2 3 2 12 2" xfId="31326" xr:uid="{2BF79846-C2EF-40E2-844B-B999B365BCA0}"/>
    <cellStyle name="Input 2 3 2 13" xfId="13302" xr:uid="{E1E3C748-314E-4C15-98B4-10DC535B6133}"/>
    <cellStyle name="Input 2 3 2 13 2" xfId="38676" xr:uid="{A85D7B9D-0839-42B4-BF17-AC1591B0FD0C}"/>
    <cellStyle name="Input 2 3 2 14" xfId="41546" xr:uid="{CD2D1767-42C8-4B70-8985-3140E62235BF}"/>
    <cellStyle name="Input 2 3 2 15" xfId="46060" xr:uid="{F58B3AC5-47D2-4AB4-BE07-C139300CA586}"/>
    <cellStyle name="Input 2 3 2 2" xfId="736" xr:uid="{4BEA7841-2076-4B7E-9AAC-387DC4D45DC8}"/>
    <cellStyle name="Input 2 3 2 2 2" xfId="5112" xr:uid="{827C963B-2EA9-487F-A4C6-422E3C4D80A9}"/>
    <cellStyle name="Input 2 3 2 2 2 2" xfId="7698" xr:uid="{2A937A75-D983-4E60-963B-2891B3B9C5A1}"/>
    <cellStyle name="Input 2 3 2 2 2 2 2" xfId="16687" xr:uid="{615C6770-9418-4A21-B750-2D49E3CC17A6}"/>
    <cellStyle name="Input 2 3 2 2 2 2 2 2" xfId="24680" xr:uid="{16B7CE8B-AD78-457C-90D5-DD24FB908397}"/>
    <cellStyle name="Input 2 3 2 2 2 2 3" xfId="33695" xr:uid="{47B8EAC7-86E8-49DD-B37E-19C5ADF89E07}"/>
    <cellStyle name="Input 2 3 2 2 2 3" xfId="10335" xr:uid="{EAFA4F0D-FEFE-461E-B17F-827632496F1A}"/>
    <cellStyle name="Input 2 3 2 2 2 3 2" xfId="19324" xr:uid="{7CDD0E47-ED29-4FE4-A480-7F8CFC5204F0}"/>
    <cellStyle name="Input 2 3 2 2 2 3 2 2" xfId="28340" xr:uid="{FFF3B655-149F-467C-A36C-6BDC9985C848}"/>
    <cellStyle name="Input 2 3 2 2 2 3 3" xfId="26462" xr:uid="{B0FB65DA-A651-4385-8A09-9228B86B3952}"/>
    <cellStyle name="Input 2 3 2 2 2 4" xfId="14101" xr:uid="{9990275D-0DA9-4172-A200-D33B60609453}"/>
    <cellStyle name="Input 2 3 2 2 2 4 2" xfId="25935" xr:uid="{1450BAD0-B9B3-404D-AE31-EAE922D8E495}"/>
    <cellStyle name="Input 2 3 2 2 2 5" xfId="39533" xr:uid="{1E3A52E2-7F0C-450E-B992-26E1AC466CDC}"/>
    <cellStyle name="Input 2 3 2 2 2 6" xfId="56333" xr:uid="{59D3D15C-224E-4071-9BDC-AFA3E5E7FEE1}"/>
    <cellStyle name="Input 2 3 2 2 3" xfId="3173" xr:uid="{4729E441-0E47-4BF7-AE7E-8BA98561AB73}"/>
    <cellStyle name="Input 2 3 2 2 3 2" xfId="41512" xr:uid="{E7082456-5ECA-4EBF-B2F1-6C6DC1515768}"/>
    <cellStyle name="Input 2 3 2 2 4" xfId="29086" xr:uid="{A722B0D4-E5FE-4D87-831A-25C4AA19DEF6}"/>
    <cellStyle name="Input 2 3 2 2 5" xfId="49551" xr:uid="{B52E6560-113B-4E9F-B0FB-7E3C99BE0439}"/>
    <cellStyle name="Input 2 3 2 3" xfId="1081" xr:uid="{373F6170-E20B-48CE-B1AB-0E6A870A71AE}"/>
    <cellStyle name="Input 2 3 2 3 2" xfId="5433" xr:uid="{AF5340D2-9AC5-4935-BAFF-9E9BBE5831D9}"/>
    <cellStyle name="Input 2 3 2 3 2 2" xfId="8019" xr:uid="{581D03B5-880D-49F2-ABC9-B2AD72819840}"/>
    <cellStyle name="Input 2 3 2 3 2 2 2" xfId="17008" xr:uid="{37C65FD3-D728-48E7-97C8-7B257D8CA862}"/>
    <cellStyle name="Input 2 3 2 3 2 2 2 2" xfId="37419" xr:uid="{E619A177-CC3C-41DA-81B8-FAB744F29577}"/>
    <cellStyle name="Input 2 3 2 3 2 2 3" xfId="23020" xr:uid="{E11EF48D-E941-44C9-A950-AE5150680022}"/>
    <cellStyle name="Input 2 3 2 3 2 3" xfId="10656" xr:uid="{32EB7758-2F1B-48E7-B67E-8D079B5A7C45}"/>
    <cellStyle name="Input 2 3 2 3 2 3 2" xfId="19645" xr:uid="{8114496B-6361-418A-951C-685096AE72FB}"/>
    <cellStyle name="Input 2 3 2 3 2 3 2 2" xfId="38580" xr:uid="{653579E4-323E-4A39-9AFE-7447FDEF1024}"/>
    <cellStyle name="Input 2 3 2 3 2 3 3" xfId="44071" xr:uid="{65CEFFA8-1ABB-45DD-9067-937AA54C415B}"/>
    <cellStyle name="Input 2 3 2 3 2 4" xfId="14422" xr:uid="{A417767F-9A57-4875-9AB4-D2CE7E48E088}"/>
    <cellStyle name="Input 2 3 2 3 2 4 2" xfId="25582" xr:uid="{FDE4478D-AFD3-4136-A0D3-8DB010C18F03}"/>
    <cellStyle name="Input 2 3 2 3 2 5" xfId="27461" xr:uid="{636A6141-E787-4B80-B784-AEFAA0BC4A2F}"/>
    <cellStyle name="Input 2 3 2 3 2 6" xfId="58017" xr:uid="{2CC1126B-5A13-4A3E-9751-80F6ED006AC0}"/>
    <cellStyle name="Input 2 3 2 3 3" xfId="3518" xr:uid="{81467250-B130-48C0-9B78-29913E5E67B3}"/>
    <cellStyle name="Input 2 3 2 3 3 2" xfId="38615" xr:uid="{BC8650B5-E164-4493-8A59-E4EAC456C302}"/>
    <cellStyle name="Input 2 3 2 3 4" xfId="24363" xr:uid="{2F5348CA-576F-4B70-B9F1-D128D5FB719B}"/>
    <cellStyle name="Input 2 3 2 3 5" xfId="51235" xr:uid="{CEF32B58-507B-4AA8-8C04-486ED6B2DF0E}"/>
    <cellStyle name="Input 2 3 2 4" xfId="1425" xr:uid="{0474A554-D629-4D0C-945B-97F4EE0A571A}"/>
    <cellStyle name="Input 2 3 2 4 2" xfId="5770" xr:uid="{D569318C-9840-48AE-A7E4-4C2BC3256BE6}"/>
    <cellStyle name="Input 2 3 2 4 2 2" xfId="8356" xr:uid="{6A89C03B-1D08-4EDC-B3E7-13E6343EB187}"/>
    <cellStyle name="Input 2 3 2 4 2 2 2" xfId="17345" xr:uid="{A692DB3C-82B7-4434-99AD-3EE0B1652814}"/>
    <cellStyle name="Input 2 3 2 4 2 2 2 2" xfId="33284" xr:uid="{F8D8F3E0-B1DF-46A6-B871-8E318F6EA929}"/>
    <cellStyle name="Input 2 3 2 4 2 2 3" xfId="34092" xr:uid="{66ED9CB0-46A6-4632-8D09-2650DDF4FEEC}"/>
    <cellStyle name="Input 2 3 2 4 2 3" xfId="10993" xr:uid="{814CA72F-D21D-497D-9972-F820AC3E07EF}"/>
    <cellStyle name="Input 2 3 2 4 2 3 2" xfId="19982" xr:uid="{41393CA4-C520-4BCE-B4D5-49A0EF556CF2}"/>
    <cellStyle name="Input 2 3 2 4 2 3 2 2" xfId="40640" xr:uid="{C7C8F8ED-77F8-441D-9A1E-1DF41840AE8F}"/>
    <cellStyle name="Input 2 3 2 4 2 3 3" xfId="40086" xr:uid="{C36C1F32-8E3F-4E47-BA50-39FE5648CD9E}"/>
    <cellStyle name="Input 2 3 2 4 2 4" xfId="14759" xr:uid="{B0CA7AB2-AB83-4F8D-8900-A9AFCE586888}"/>
    <cellStyle name="Input 2 3 2 4 2 4 2" xfId="37230" xr:uid="{E4D16196-2DDC-4435-881A-98C52A86E471}"/>
    <cellStyle name="Input 2 3 2 4 2 5" xfId="25463" xr:uid="{34C1AFE4-1745-40BB-A601-A121DCDFF932}"/>
    <cellStyle name="Input 2 3 2 4 2 6" xfId="54478" xr:uid="{8240E71A-CF5C-4416-A680-30DF041EEBEA}"/>
    <cellStyle name="Input 2 3 2 4 3" xfId="3862" xr:uid="{2FDE5866-87D1-4E6B-8C82-855208994220}"/>
    <cellStyle name="Input 2 3 2 4 3 2" xfId="40932" xr:uid="{31CDEBB2-D570-45B6-AF71-68FB8C360057}"/>
    <cellStyle name="Input 2 3 2 4 4" xfId="41867" xr:uid="{FBE9023D-5CC9-43DF-A62C-CB47745DA71F}"/>
    <cellStyle name="Input 2 3 2 4 5" xfId="47668" xr:uid="{E0D2A7A7-836F-4DED-8099-C6D6BFA77AFD}"/>
    <cellStyle name="Input 2 3 2 5" xfId="1805" xr:uid="{A94AC1EA-32AA-452F-A0E0-22CEC16E071F}"/>
    <cellStyle name="Input 2 3 2 5 2" xfId="6122" xr:uid="{8B1A6667-36DB-4137-AC39-F3281600B1F7}"/>
    <cellStyle name="Input 2 3 2 5 2 2" xfId="8708" xr:uid="{3E384F54-215C-4DB0-B143-B6C30FDDC6EA}"/>
    <cellStyle name="Input 2 3 2 5 2 2 2" xfId="17697" xr:uid="{0E4973BB-C63A-43A5-B265-4E60E08F26BB}"/>
    <cellStyle name="Input 2 3 2 5 2 2 2 2" xfId="27063" xr:uid="{49FAE6CC-3EBF-4BD0-8E2E-19DD0A31A1F9}"/>
    <cellStyle name="Input 2 3 2 5 2 2 3" xfId="32519" xr:uid="{1DA8385E-8BFA-440B-BE65-119E2DA6C696}"/>
    <cellStyle name="Input 2 3 2 5 2 3" xfId="11345" xr:uid="{D4490368-D448-49EA-A61B-623AE611A196}"/>
    <cellStyle name="Input 2 3 2 5 2 3 2" xfId="20334" xr:uid="{79F8516D-BE2B-46FA-85FE-2B4BF1D257FF}"/>
    <cellStyle name="Input 2 3 2 5 2 3 2 2" xfId="43158" xr:uid="{8BC27869-8221-4879-B62A-FDC237A79E07}"/>
    <cellStyle name="Input 2 3 2 5 2 3 3" xfId="41696" xr:uid="{85C0AF76-3676-4638-814C-5A62432DBC32}"/>
    <cellStyle name="Input 2 3 2 5 2 4" xfId="15111" xr:uid="{E2C5DE9E-8D0E-4650-971B-44ABD9D29727}"/>
    <cellStyle name="Input 2 3 2 5 2 4 2" xfId="31307" xr:uid="{8124E420-E4C1-4F4E-A3D8-52FF62349359}"/>
    <cellStyle name="Input 2 3 2 5 2 5" xfId="33007" xr:uid="{813B92E1-E974-4EE3-B3AA-AD1A2A960AA1}"/>
    <cellStyle name="Input 2 3 2 5 3" xfId="4242" xr:uid="{C2FBE1BB-271D-47AC-A5C5-10A06AB8318F}"/>
    <cellStyle name="Input 2 3 2 5 3 2" xfId="29160" xr:uid="{6F8FF1AC-94A0-4315-8993-69D115C9777E}"/>
    <cellStyle name="Input 2 3 2 5 4" xfId="24988" xr:uid="{4F418804-DD6A-4800-BED2-30B72F82896D}"/>
    <cellStyle name="Input 2 3 2 5 5" xfId="52924" xr:uid="{E43D55FA-717A-4615-8277-E14A1231F46F}"/>
    <cellStyle name="Input 2 3 2 6" xfId="2044" xr:uid="{525EB693-F5A0-49B0-8CEA-9B5CAA3BAFFE}"/>
    <cellStyle name="Input 2 3 2 6 2" xfId="6352" xr:uid="{EA8CCB47-1F7F-4B00-9149-B66EECA2CFE2}"/>
    <cellStyle name="Input 2 3 2 6 2 2" xfId="8938" xr:uid="{1C60C8DE-9B5F-44C5-8F3B-AAB5C0D667E8}"/>
    <cellStyle name="Input 2 3 2 6 2 2 2" xfId="17927" xr:uid="{2D6087BC-D1F3-4987-8A5B-2A3BADA219A2}"/>
    <cellStyle name="Input 2 3 2 6 2 2 2 2" xfId="42910" xr:uid="{96B87103-62DC-4FE3-BEC0-06DB55DC7019}"/>
    <cellStyle name="Input 2 3 2 6 2 2 3" xfId="37759" xr:uid="{6A8709CD-F844-46F4-97FC-74577ACA19BE}"/>
    <cellStyle name="Input 2 3 2 6 2 3" xfId="11575" xr:uid="{0EA8B850-26BF-45AF-B882-6BB754977B32}"/>
    <cellStyle name="Input 2 3 2 6 2 3 2" xfId="20564" xr:uid="{151AC23C-DEFC-4915-878D-5002B26F6536}"/>
    <cellStyle name="Input 2 3 2 6 2 3 2 2" xfId="35916" xr:uid="{A246EAD5-3351-4A0D-BB4C-596757C76B60}"/>
    <cellStyle name="Input 2 3 2 6 2 3 3" xfId="40115" xr:uid="{73E0A846-4185-4714-8DB6-B155A7F59458}"/>
    <cellStyle name="Input 2 3 2 6 2 4" xfId="15341" xr:uid="{E04BE8DF-4256-4CCB-83AD-433F97C7E37C}"/>
    <cellStyle name="Input 2 3 2 6 2 4 2" xfId="39347" xr:uid="{2C230D3B-D90C-403D-BA14-D54229AF09EA}"/>
    <cellStyle name="Input 2 3 2 6 2 5" xfId="22694" xr:uid="{C63034C1-AAF5-4BBF-AF98-DEE6F4305EDD}"/>
    <cellStyle name="Input 2 3 2 6 3" xfId="4481" xr:uid="{5D05EA30-5AF0-4A35-BCB9-3090288771A9}"/>
    <cellStyle name="Input 2 3 2 6 3 2" xfId="42798" xr:uid="{2916DFB3-02A5-4542-83E9-2A8454C25009}"/>
    <cellStyle name="Input 2 3 2 6 4" xfId="32668" xr:uid="{147B6A2D-BB6F-4DF6-9593-B2A25049FD00}"/>
    <cellStyle name="Input 2 3 2 7" xfId="2855" xr:uid="{56B6D166-02D8-430E-BA40-CEC9291AA8BA}"/>
    <cellStyle name="Input 2 3 2 7 2" xfId="7005" xr:uid="{78E589E4-A316-495F-A72F-E468163E5B6E}"/>
    <cellStyle name="Input 2 3 2 7 2 2" xfId="12134" xr:uid="{77C2F637-B563-4843-941C-ECB54C909405}"/>
    <cellStyle name="Input 2 3 2 7 2 2 2" xfId="21123" xr:uid="{3F8B427C-9E5A-4A61-9D79-6DA23E3FAA2E}"/>
    <cellStyle name="Input 2 3 2 7 2 2 2 2" xfId="36596" xr:uid="{2DD3BBCC-03B9-4F1A-A4C3-A849A3F7F7A6}"/>
    <cellStyle name="Input 2 3 2 7 2 2 3" xfId="22937" xr:uid="{8A39CC3B-D843-4BA7-B876-010744A9CD77}"/>
    <cellStyle name="Input 2 3 2 7 2 3" xfId="12947" xr:uid="{8922CE7C-65C2-470C-A64E-A1E2F68B1CD8}"/>
    <cellStyle name="Input 2 3 2 7 2 3 2" xfId="21936" xr:uid="{18DC9B4B-EDC5-4E57-9560-6741CC7855E7}"/>
    <cellStyle name="Input 2 3 2 7 2 3 2 2" xfId="33376" xr:uid="{9C02D9A0-5A63-4A5F-8146-A2339D031A98}"/>
    <cellStyle name="Input 2 3 2 7 2 3 3" xfId="31718" xr:uid="{B04EFBF5-683A-4B05-BC38-83B1A653237D}"/>
    <cellStyle name="Input 2 3 2 7 2 4" xfId="15994" xr:uid="{6B551A36-D4F1-4B9C-BAF3-438058738E4B}"/>
    <cellStyle name="Input 2 3 2 7 2 4 2" xfId="35854" xr:uid="{7185AE05-6A13-4D26-BD97-83F9C48EDE6D}"/>
    <cellStyle name="Input 2 3 2 7 2 5" xfId="23849" xr:uid="{C28B9BF2-3E83-4766-B77E-B2706F871396}"/>
    <cellStyle name="Input 2 3 2 7 3" xfId="9568" xr:uid="{160A5BFB-9430-41D1-8BDF-B80CC2D82C38}"/>
    <cellStyle name="Input 2 3 2 7 3 2" xfId="18557" xr:uid="{C0D38116-41F1-46C4-8523-7A37074C53DD}"/>
    <cellStyle name="Input 2 3 2 7 3 2 2" xfId="43316" xr:uid="{DEF9C246-F1CF-4135-9FAC-DD04284DE355}"/>
    <cellStyle name="Input 2 3 2 7 3 3" xfId="25431" xr:uid="{9FEFD19E-2CAE-4ECA-B2FC-2FFAE19C8CE6}"/>
    <cellStyle name="Input 2 3 2 7 4" xfId="40988" xr:uid="{EDD0DD35-90D8-4E91-8295-4D796FDE36D5}"/>
    <cellStyle name="Input 2 3 2 8" xfId="4788" xr:uid="{BF48FE44-111C-4721-9F13-BF5358539E4B}"/>
    <cellStyle name="Input 2 3 2 8 2" xfId="7374" xr:uid="{F12F1ED0-8269-453C-9223-582AB126DDD0}"/>
    <cellStyle name="Input 2 3 2 8 2 2" xfId="16363" xr:uid="{D07101A2-CCFD-4562-A54C-CEF3E11856DA}"/>
    <cellStyle name="Input 2 3 2 8 2 2 2" xfId="27798" xr:uid="{FF606E60-265D-42C3-AF5A-A66703C2DD1F}"/>
    <cellStyle name="Input 2 3 2 8 2 3" xfId="41972" xr:uid="{6B6F99A2-DD66-4368-960A-E6D984D8FD3C}"/>
    <cellStyle name="Input 2 3 2 8 3" xfId="10011" xr:uid="{665E1B8E-411B-4763-873D-F5B1AEE54C93}"/>
    <cellStyle name="Input 2 3 2 8 3 2" xfId="19000" xr:uid="{C832C56F-1008-4831-B76C-03EA8E08D060}"/>
    <cellStyle name="Input 2 3 2 8 3 2 2" xfId="22799" xr:uid="{538305F0-D163-4950-AC3F-384CBCABEE9A}"/>
    <cellStyle name="Input 2 3 2 8 3 3" xfId="26418" xr:uid="{E1AA2845-ADC8-4442-9768-10683C07C3B7}"/>
    <cellStyle name="Input 2 3 2 8 4" xfId="13777" xr:uid="{D7311A90-87E3-4962-B3A2-E0387FA3DB5A}"/>
    <cellStyle name="Input 2 3 2 8 4 2" xfId="27062" xr:uid="{80F03308-1E26-4768-8DD8-DFA35A40F81E}"/>
    <cellStyle name="Input 2 3 2 8 5" xfId="28997" xr:uid="{3A32C452-356A-4E79-862E-D15FB96F5FA5}"/>
    <cellStyle name="Input 2 3 2 9" xfId="6689" xr:uid="{EAA2E28B-5751-405F-9683-01002D9C489C}"/>
    <cellStyle name="Input 2 3 2 9 2" xfId="11895" xr:uid="{798E9893-AD7E-4119-AFC8-0D93F4FA57C5}"/>
    <cellStyle name="Input 2 3 2 9 2 2" xfId="20884" xr:uid="{C5C85D6A-5DEE-4AEE-A3B1-81407EC6DBD1}"/>
    <cellStyle name="Input 2 3 2 9 2 2 2" xfId="40718" xr:uid="{8072F0CC-9EED-40C2-A36E-D2E5BDD27306}"/>
    <cellStyle name="Input 2 3 2 9 2 3" xfId="35009" xr:uid="{ADD07B13-D0CE-4916-AB62-308ED53D3518}"/>
    <cellStyle name="Input 2 3 2 9 3" xfId="15678" xr:uid="{E78B80C7-53E2-44BC-8238-59BE2A2E94F9}"/>
    <cellStyle name="Input 2 3 2 9 3 2" xfId="38757" xr:uid="{AAEF6ABB-9211-4260-99C6-6A0A87363A89}"/>
    <cellStyle name="Input 2 3 2 9 4" xfId="42284" xr:uid="{D0C6AB3E-6AF8-4A69-97BF-60384E380A74}"/>
    <cellStyle name="Input 2 3 3" xfId="598" xr:uid="{7803BFAC-44CA-424B-836D-24F6158C7384}"/>
    <cellStyle name="Input 2 3 3 2" xfId="4987" xr:uid="{94B9F454-BB3D-45F8-9929-143477122AB7}"/>
    <cellStyle name="Input 2 3 3 2 2" xfId="7573" xr:uid="{3BA5698A-AE22-466D-9615-063EB481BC3E}"/>
    <cellStyle name="Input 2 3 3 2 2 2" xfId="16562" xr:uid="{4126A536-D3FB-4273-838A-0F91EDCFF0A1}"/>
    <cellStyle name="Input 2 3 3 2 2 2 2" xfId="23647" xr:uid="{882C2026-60D2-4E70-A275-C6284B69766A}"/>
    <cellStyle name="Input 2 3 3 2 2 3" xfId="38332" xr:uid="{292CAB8D-666E-4838-82EC-97D8E801458F}"/>
    <cellStyle name="Input 2 3 3 2 2 4" xfId="56741" xr:uid="{153D02EC-9138-4A75-B7AB-49CDC20D4CDE}"/>
    <cellStyle name="Input 2 3 3 2 3" xfId="10210" xr:uid="{04244B13-A29A-43B2-8121-423D9FB00172}"/>
    <cellStyle name="Input 2 3 3 2 3 2" xfId="19199" xr:uid="{4F000CA6-F086-4C05-AC0B-D8500F6A2F34}"/>
    <cellStyle name="Input 2 3 3 2 3 2 2" xfId="41273" xr:uid="{86F469F3-ED27-4819-902A-7FA268F408DA}"/>
    <cellStyle name="Input 2 3 3 2 3 3" xfId="34450" xr:uid="{1395AD6B-E922-4BD1-BB30-2113C3FE96F9}"/>
    <cellStyle name="Input 2 3 3 2 4" xfId="13976" xr:uid="{C3AA4EDB-1EE6-4C55-B922-00417F747D46}"/>
    <cellStyle name="Input 2 3 3 2 4 2" xfId="37337" xr:uid="{EB284BD4-0A95-47FE-A217-105B4CAF4B08}"/>
    <cellStyle name="Input 2 3 3 2 5" xfId="43998" xr:uid="{6C09B136-299E-4FF6-9161-78CEF94A61CC}"/>
    <cellStyle name="Input 2 3 3 2 6" xfId="49959" xr:uid="{3D127034-4F06-4C24-ACCC-4D5D4BAA3D86}"/>
    <cellStyle name="Input 2 3 3 3" xfId="3035" xr:uid="{C71B2CC5-8027-4515-B8EC-F621533DD60D}"/>
    <cellStyle name="Input 2 3 3 3 2" xfId="33255" xr:uid="{E51D0463-6BC1-480B-96E2-61A1F3C05E6C}"/>
    <cellStyle name="Input 2 3 3 3 2 2" xfId="58457" xr:uid="{566904F4-F93B-4048-9A05-4D5648C13BAC}"/>
    <cellStyle name="Input 2 3 3 3 3" xfId="51676" xr:uid="{BF8B68D2-275B-4E2A-87D3-35AB5FCA4AA0}"/>
    <cellStyle name="Input 2 3 3 4" xfId="30096" xr:uid="{C56BC3A1-DDBB-4B68-962F-A0D93E9F3256}"/>
    <cellStyle name="Input 2 3 3 4 2" xfId="54868" xr:uid="{60CC5D76-45ED-4CEA-BBA7-4150BD44FB3D}"/>
    <cellStyle name="Input 2 3 3 4 3" xfId="48076" xr:uid="{0ABB237B-0236-4223-8478-A21B768656A9}"/>
    <cellStyle name="Input 2 3 3 5" xfId="53168" xr:uid="{E71C3C95-89FF-411A-A065-C536335BF9AC}"/>
    <cellStyle name="Input 2 3 3 6" xfId="46462" xr:uid="{CC412F58-C1B4-4C47-AE90-FF650A16ADF5}"/>
    <cellStyle name="Input 2 3 4" xfId="943" xr:uid="{333A5F07-FA32-47C6-A7D3-A3350A1A5BEC}"/>
    <cellStyle name="Input 2 3 4 2" xfId="5308" xr:uid="{4026CD97-3A63-4BC9-BF38-AB4BC2E0CADE}"/>
    <cellStyle name="Input 2 3 4 2 2" xfId="7894" xr:uid="{12EDC4FC-D83D-4124-99EA-FE6811B68438}"/>
    <cellStyle name="Input 2 3 4 2 2 2" xfId="16883" xr:uid="{643CECD5-0FF8-4BA0-A255-C302B0471A61}"/>
    <cellStyle name="Input 2 3 4 2 2 2 2" xfId="41351" xr:uid="{9D98AA75-1549-49D1-8489-D5E19947AFC0}"/>
    <cellStyle name="Input 2 3 4 2 2 3" xfId="35448" xr:uid="{B8D1D91B-0FB3-4852-8CE2-18394C94EBA0}"/>
    <cellStyle name="Input 2 3 4 2 3" xfId="10531" xr:uid="{ADDCB51E-038D-406D-94DA-B266CD581270}"/>
    <cellStyle name="Input 2 3 4 2 3 2" xfId="19520" xr:uid="{4C54E725-D4CE-48B9-9738-926E115C3449}"/>
    <cellStyle name="Input 2 3 4 2 3 2 2" xfId="34738" xr:uid="{3DB770E4-8810-4E5C-B1B2-404FF9D3D28B}"/>
    <cellStyle name="Input 2 3 4 2 3 3" xfId="34644" xr:uid="{E40FC7E0-B6A2-40AD-98D3-664B3DB3ED80}"/>
    <cellStyle name="Input 2 3 4 2 4" xfId="14297" xr:uid="{D1753065-098E-489D-BD75-91388C8B2839}"/>
    <cellStyle name="Input 2 3 4 2 4 2" xfId="29058" xr:uid="{F16851F9-C381-4D94-9742-06A4622F0AEB}"/>
    <cellStyle name="Input 2 3 4 2 5" xfId="28655" xr:uid="{1AFCCA5C-B827-4795-9A62-81D24BF22FBF}"/>
    <cellStyle name="Input 2 3 4 2 6" xfId="55861" xr:uid="{7F79E876-60C2-48E6-86FC-0322995497E2}"/>
    <cellStyle name="Input 2 3 4 3" xfId="3380" xr:uid="{A3A76D87-6D86-4001-971B-7CC3C42D8794}"/>
    <cellStyle name="Input 2 3 4 3 2" xfId="37565" xr:uid="{241006CC-6BFF-44BD-ABE5-2759C77353F4}"/>
    <cellStyle name="Input 2 3 4 4" xfId="35677" xr:uid="{F2CD9D30-1C88-4552-9B0F-E0EF6C4D46B7}"/>
    <cellStyle name="Input 2 3 4 5" xfId="49079" xr:uid="{EAF9F015-4958-4EE3-87FA-E0E45427B2A8}"/>
    <cellStyle name="Input 2 3 5" xfId="1287" xr:uid="{17B17660-3806-401F-8468-EB2000F5E27A}"/>
    <cellStyle name="Input 2 3 5 2" xfId="5632" xr:uid="{9DBF5AC2-FACA-4E99-B335-C6F2E35A7FEA}"/>
    <cellStyle name="Input 2 3 5 2 2" xfId="8218" xr:uid="{E5B687A5-444C-4475-BDE5-5F3739DDDD13}"/>
    <cellStyle name="Input 2 3 5 2 2 2" xfId="17207" xr:uid="{04DD1A77-E2FA-46A8-89F5-C8D2E79F4B97}"/>
    <cellStyle name="Input 2 3 5 2 2 2 2" xfId="26285" xr:uid="{5C6807B0-DA81-4956-A5D8-C03A9D895CC4}"/>
    <cellStyle name="Input 2 3 5 2 2 3" xfId="29491" xr:uid="{B4281593-DF6B-4919-A2A0-A269224004E7}"/>
    <cellStyle name="Input 2 3 5 2 3" xfId="10855" xr:uid="{16E6FDEB-02FE-4D10-8CC2-FF78799873A7}"/>
    <cellStyle name="Input 2 3 5 2 3 2" xfId="19844" xr:uid="{E0E0AE99-76CC-4418-81F2-C5693F51BE1D}"/>
    <cellStyle name="Input 2 3 5 2 3 2 2" xfId="33307" xr:uid="{420F3835-E499-48EE-A7CE-C5A8EC545FCD}"/>
    <cellStyle name="Input 2 3 5 2 3 3" xfId="41656" xr:uid="{9CAA4A4C-0DC5-4BAB-955B-5E2DD39B87FF}"/>
    <cellStyle name="Input 2 3 5 2 4" xfId="14621" xr:uid="{A8E7E9F5-1312-4E10-B092-4D4BB25A0B0F}"/>
    <cellStyle name="Input 2 3 5 2 4 2" xfId="23732" xr:uid="{A52C39A4-6368-455C-BFCF-97A73F0EFED4}"/>
    <cellStyle name="Input 2 3 5 2 5" xfId="25119" xr:uid="{2A740295-54ED-42AB-9350-082EF7C24D96}"/>
    <cellStyle name="Input 2 3 5 2 6" xfId="58043" xr:uid="{CFF01929-1FB9-4618-848F-C039CB752154}"/>
    <cellStyle name="Input 2 3 5 3" xfId="3724" xr:uid="{CD19A2B9-779F-4A73-AC8C-037A43FD8D7F}"/>
    <cellStyle name="Input 2 3 5 3 2" xfId="35148" xr:uid="{125CCBE1-5856-4073-AEC7-415BB00EB629}"/>
    <cellStyle name="Input 2 3 5 4" xfId="33620" xr:uid="{3F1800AE-A202-432B-924D-12A26BA6F99B}"/>
    <cellStyle name="Input 2 3 5 5" xfId="51261" xr:uid="{F2A12542-CEF1-4120-9430-882D3B78B86C}"/>
    <cellStyle name="Input 2 3 6" xfId="1815" xr:uid="{CC4AEE14-EF1A-4745-A8C1-F928B96D87F4}"/>
    <cellStyle name="Input 2 3 6 2" xfId="6132" xr:uid="{307B4527-CD40-49AD-8F0D-39C5B05C5CAE}"/>
    <cellStyle name="Input 2 3 6 2 2" xfId="8718" xr:uid="{88F804F2-61EA-4E7B-BCE0-DA9B17369917}"/>
    <cellStyle name="Input 2 3 6 2 2 2" xfId="17707" xr:uid="{D9B56653-5A14-4885-A485-CFBF318A6A29}"/>
    <cellStyle name="Input 2 3 6 2 2 2 2" xfId="25725" xr:uid="{11CD493F-EE4B-4202-B314-9B8B480745FF}"/>
    <cellStyle name="Input 2 3 6 2 2 3" xfId="40797" xr:uid="{4B8B6969-E99F-4AF4-8925-395313689729}"/>
    <cellStyle name="Input 2 3 6 2 3" xfId="11355" xr:uid="{63AA046A-F56D-4CD4-B940-AFDC90B280E8}"/>
    <cellStyle name="Input 2 3 6 2 3 2" xfId="20344" xr:uid="{62036612-5ECB-42A1-B79B-F93EA8A1100C}"/>
    <cellStyle name="Input 2 3 6 2 3 2 2" xfId="22855" xr:uid="{2EE53E09-D730-4A5E-8C71-C94D6A3C4031}"/>
    <cellStyle name="Input 2 3 6 2 3 3" xfId="35597" xr:uid="{58D275E6-0248-449D-8E83-A00FE54244DE}"/>
    <cellStyle name="Input 2 3 6 2 4" xfId="15121" xr:uid="{4E41DE96-D0F0-4735-A887-2863C4086537}"/>
    <cellStyle name="Input 2 3 6 2 4 2" xfId="32568" xr:uid="{0785C754-893C-4503-B6B6-366BFA3E966F}"/>
    <cellStyle name="Input 2 3 6 2 5" xfId="41286" xr:uid="{80FD27F6-68EE-4ABE-91DA-E8CE6A2449CE}"/>
    <cellStyle name="Input 2 3 6 2 6" xfId="54030" xr:uid="{DE4D933C-16B5-4EB0-980A-1ECB2CDC32CD}"/>
    <cellStyle name="Input 2 3 6 3" xfId="4252" xr:uid="{E9694999-3B8A-4429-A7E3-5996D188FA83}"/>
    <cellStyle name="Input 2 3 6 3 2" xfId="37170" xr:uid="{1A144F83-0288-4794-8DF6-B0A71F2AAC3C}"/>
    <cellStyle name="Input 2 3 6 4" xfId="31844" xr:uid="{B97AE94D-B914-4A35-8FF2-8B8E68E00A73}"/>
    <cellStyle name="Input 2 3 6 5" xfId="47362" xr:uid="{8C57BC81-0086-4E9C-8886-238E19B59F49}"/>
    <cellStyle name="Input 2 3 7" xfId="1927" xr:uid="{ABDCAC40-6BC5-4E43-AF55-476739267B37}"/>
    <cellStyle name="Input 2 3 7 2" xfId="6242" xr:uid="{2BCEA645-1C79-4A1A-A4D1-0656818F6D70}"/>
    <cellStyle name="Input 2 3 7 2 2" xfId="8828" xr:uid="{B681A751-8924-4231-98F0-0CB2D192F25F}"/>
    <cellStyle name="Input 2 3 7 2 2 2" xfId="17817" xr:uid="{80D0B206-26A6-4ADC-ABEE-A181A7858E83}"/>
    <cellStyle name="Input 2 3 7 2 2 2 2" xfId="30578" xr:uid="{26CBC7CD-AD2C-4B32-BA25-1A21204E334B}"/>
    <cellStyle name="Input 2 3 7 2 2 3" xfId="29772" xr:uid="{683052CC-41C0-4B33-BA65-60CE7029CAD2}"/>
    <cellStyle name="Input 2 3 7 2 3" xfId="11465" xr:uid="{1C64BC1F-1751-472D-92A6-A1B69E66E0D4}"/>
    <cellStyle name="Input 2 3 7 2 3 2" xfId="20454" xr:uid="{9B66A82C-3ADA-4137-89F5-7AE1B7DFF039}"/>
    <cellStyle name="Input 2 3 7 2 3 2 2" xfId="38018" xr:uid="{F885AC72-7E95-4347-9704-8CEC936DC511}"/>
    <cellStyle name="Input 2 3 7 2 3 3" xfId="43916" xr:uid="{13635CE9-25EE-4FBD-8165-F1372FFD656A}"/>
    <cellStyle name="Input 2 3 7 2 4" xfId="15231" xr:uid="{282E3C7C-76E8-482F-9183-77BCE4550BD0}"/>
    <cellStyle name="Input 2 3 7 2 4 2" xfId="22125" xr:uid="{391309DF-D269-4E58-8C00-C21ACDE2967A}"/>
    <cellStyle name="Input 2 3 7 2 5" xfId="22763" xr:uid="{D7C5C9EB-0D6C-44E3-B93D-76AEAFE1A851}"/>
    <cellStyle name="Input 2 3 7 3" xfId="4364" xr:uid="{F26CFB8A-631A-4D68-A0F7-A1EBD3C6CC0B}"/>
    <cellStyle name="Input 2 3 7 3 2" xfId="41960" xr:uid="{6717B7C2-E33A-408A-853F-585DF5935BC7}"/>
    <cellStyle name="Input 2 3 7 4" xfId="23018" xr:uid="{3100A5FF-2B6C-43CA-8FFC-550B733F0EEB}"/>
    <cellStyle name="Input 2 3 7 5" xfId="52661" xr:uid="{085C72A7-5A4F-470C-8C98-5DCEF11845D3}"/>
    <cellStyle name="Input 2 3 8" xfId="2717" xr:uid="{DF5CB62D-518B-4D2C-9E32-5939653AF254}"/>
    <cellStyle name="Input 2 3 8 2" xfId="6907" xr:uid="{9128A209-5484-426F-9EDF-2F83B9D3749F}"/>
    <cellStyle name="Input 2 3 8 2 2" xfId="12048" xr:uid="{BE89D704-6843-490E-B16E-90B6B73EAEF5}"/>
    <cellStyle name="Input 2 3 8 2 2 2" xfId="21037" xr:uid="{95F43508-604C-443B-862E-B804CF68D915}"/>
    <cellStyle name="Input 2 3 8 2 2 2 2" xfId="29574" xr:uid="{48E770A8-3AC5-4C63-BD45-AE306839499F}"/>
    <cellStyle name="Input 2 3 8 2 2 3" xfId="33305" xr:uid="{5012D95F-A3D1-45D9-AADE-9BA7271FB78B}"/>
    <cellStyle name="Input 2 3 8 2 3" xfId="12867" xr:uid="{E604AF90-A9A0-4E4F-B239-D3A3ED92ACAE}"/>
    <cellStyle name="Input 2 3 8 2 3 2" xfId="21856" xr:uid="{994A9354-B958-4963-869C-8904FD55AA41}"/>
    <cellStyle name="Input 2 3 8 2 3 2 2" xfId="36625" xr:uid="{FA204603-0798-4A13-90E4-36083604F117}"/>
    <cellStyle name="Input 2 3 8 2 3 3" xfId="33430" xr:uid="{2089C18C-C75B-43CA-93EC-06C2FD9B0928}"/>
    <cellStyle name="Input 2 3 8 2 4" xfId="15896" xr:uid="{45DCD305-6A9E-4CC4-A46C-833243DA6D84}"/>
    <cellStyle name="Input 2 3 8 2 4 2" xfId="40934" xr:uid="{C6F2DC04-58E7-409F-A9CF-C27C1456C7C2}"/>
    <cellStyle name="Input 2 3 8 2 5" xfId="28802" xr:uid="{D585BE30-03B0-4B33-AB77-CB572023E915}"/>
    <cellStyle name="Input 2 3 8 3" xfId="9478" xr:uid="{6C43CB35-3309-493D-B669-9CBEDFF492F6}"/>
    <cellStyle name="Input 2 3 8 3 2" xfId="18467" xr:uid="{9A632652-710C-455A-9626-16BE0ECC5AE9}"/>
    <cellStyle name="Input 2 3 8 3 2 2" xfId="30688" xr:uid="{5D5CAF03-4F72-41DD-93B8-8BD0901CCCF6}"/>
    <cellStyle name="Input 2 3 8 3 3" xfId="39327" xr:uid="{B02D406C-2BD3-4435-A654-1EE46B299828}"/>
    <cellStyle name="Input 2 3 8 4" xfId="25924" xr:uid="{4CE4D141-335F-4C75-8652-E3E15AF5870A}"/>
    <cellStyle name="Input 2 3 9" xfId="4663" xr:uid="{74173CBF-3994-40BA-8C0F-5C9E7EEB47FE}"/>
    <cellStyle name="Input 2 3 9 2" xfId="7249" xr:uid="{6F9AC2E9-1809-4940-885C-A52ECA451837}"/>
    <cellStyle name="Input 2 3 9 2 2" xfId="16238" xr:uid="{C12FFD21-1B2D-472B-945C-F4124682CE7E}"/>
    <cellStyle name="Input 2 3 9 2 2 2" xfId="28924" xr:uid="{A40143C8-5044-4983-8981-F6A6CCD136F3}"/>
    <cellStyle name="Input 2 3 9 2 3" xfId="39326" xr:uid="{944DCDEE-4101-440F-B0FB-32EE85F89967}"/>
    <cellStyle name="Input 2 3 9 3" xfId="9886" xr:uid="{650E8C19-24A1-4FDB-83C1-490161C62E91}"/>
    <cellStyle name="Input 2 3 9 3 2" xfId="18875" xr:uid="{88A1275C-3B11-4C69-81C7-5B557BD9B51D}"/>
    <cellStyle name="Input 2 3 9 3 2 2" xfId="36398" xr:uid="{F88C0253-5171-4036-AB56-3E76C20A2EA8}"/>
    <cellStyle name="Input 2 3 9 3 3" xfId="44031" xr:uid="{4935BAEB-75B3-4554-A0E3-2F00C91CE04F}"/>
    <cellStyle name="Input 2 3 9 4" xfId="13652" xr:uid="{B4068F36-D583-48CB-896C-CC0F8AC90199}"/>
    <cellStyle name="Input 2 3 9 4 2" xfId="39356" xr:uid="{90560CEC-CEAE-4FAC-B933-0A257B89D055}"/>
    <cellStyle name="Input 2 3 9 5" xfId="31532" xr:uid="{F7DC3844-E637-4366-88BE-B63E5BF99346}"/>
    <cellStyle name="Input 2 30" xfId="45378" xr:uid="{8E84BEA4-02BA-46BB-80BE-FEAB5C154EAB}"/>
    <cellStyle name="Input 2 31" xfId="45298" xr:uid="{69B61716-D7C3-4EDA-AD80-A9DBF6F458BC}"/>
    <cellStyle name="Input 2 32" xfId="44241" xr:uid="{BC8CEFF1-FD64-4BD6-8364-F6375B53233E}"/>
    <cellStyle name="Input 2 33" xfId="44137" xr:uid="{4BEBBEF2-9194-4C85-997D-2BB78F9B0E28}"/>
    <cellStyle name="Input 2 34" xfId="45492" xr:uid="{EAA32720-3E19-4672-9B39-3000D1AA127C}"/>
    <cellStyle name="Input 2 4" xfId="241" xr:uid="{04C53156-E438-4AB4-B7B9-B4A1823D1B1C}"/>
    <cellStyle name="Input 2 4 10" xfId="6543" xr:uid="{01EE0697-4E9D-487E-85D2-559B2DD1CBE8}"/>
    <cellStyle name="Input 2 4 10 2" xfId="11762" xr:uid="{B4CA76A2-EF03-4B19-A81A-6EC7B8E82509}"/>
    <cellStyle name="Input 2 4 10 2 2" xfId="20751" xr:uid="{E1DD6E14-1740-4113-BF6D-CA279F924D23}"/>
    <cellStyle name="Input 2 4 10 2 2 2" xfId="31397" xr:uid="{22F11898-AD3B-48F9-A43D-2DD845BD04B9}"/>
    <cellStyle name="Input 2 4 10 2 3" xfId="42789" xr:uid="{D9057AA3-7D82-42F0-B4B2-DF8ECC98DFA0}"/>
    <cellStyle name="Input 2 4 10 3" xfId="15532" xr:uid="{90C2EB2E-72E3-4C4C-BD69-A3A0DB27B175}"/>
    <cellStyle name="Input 2 4 10 3 2" xfId="23178" xr:uid="{BC74243A-2102-458A-B4F2-0A44D3A0E509}"/>
    <cellStyle name="Input 2 4 10 4" xfId="30382" xr:uid="{79EDF073-9D76-4A89-9E00-DC1B52148FCF}"/>
    <cellStyle name="Input 2 4 11" xfId="9125" xr:uid="{960FD373-B326-41FC-BAE1-A91D57664C52}"/>
    <cellStyle name="Input 2 4 11 2" xfId="18114" xr:uid="{C6DE7936-77CA-4EC7-8B80-4C3AEE6CBBA2}"/>
    <cellStyle name="Input 2 4 11 2 2" xfId="35194" xr:uid="{5B75E2D8-0C40-4C35-B9C4-7EB59EE0F27F}"/>
    <cellStyle name="Input 2 4 11 3" xfId="37734" xr:uid="{7CEC535E-A597-4766-BB17-BB99D2C88C18}"/>
    <cellStyle name="Input 2 4 12" xfId="9783" xr:uid="{9F0FE795-BAF3-4D79-87BF-50CB317BD196}"/>
    <cellStyle name="Input 2 4 12 2" xfId="18772" xr:uid="{B4555D80-54E4-4012-8C83-073936B12016}"/>
    <cellStyle name="Input 2 4 12 2 2" xfId="38896" xr:uid="{AE3B976E-C693-47B8-AA09-E8CC4A094C97}"/>
    <cellStyle name="Input 2 4 12 3" xfId="41609" xr:uid="{415BF5BE-630E-4BF8-A2FB-9F375B86A96E}"/>
    <cellStyle name="Input 2 4 13" xfId="2247" xr:uid="{8C2A6CB2-E44F-43FC-B725-66B718F0EC04}"/>
    <cellStyle name="Input 2 4 13 2" xfId="33619" xr:uid="{C55B4EFC-3EAD-4207-A64A-5F4A70CDAB16}"/>
    <cellStyle name="Input 2 4 14" xfId="13156" xr:uid="{0A3091F4-3CC3-4938-826A-7E491EC157CF}"/>
    <cellStyle name="Input 2 4 14 2" xfId="36015" xr:uid="{17F8C484-8C3A-46DE-9526-346CFC109E45}"/>
    <cellStyle name="Input 2 4 15" xfId="43580" xr:uid="{3B5BD28F-D220-466A-9C35-EDA4C3EAE700}"/>
    <cellStyle name="Input 2 4 16" xfId="44304" xr:uid="{131F7D0F-C6DF-4F36-A4BB-370BF51E3605}"/>
    <cellStyle name="Input 2 4 17" xfId="45596" xr:uid="{13BEA053-CB9F-4F6D-8D33-F76B1699AFB4}"/>
    <cellStyle name="Input 2 4 2" xfId="379" xr:uid="{2C4B4F83-6836-46F4-B3BE-C7E41AFB558F}"/>
    <cellStyle name="Input 2 4 2 10" xfId="9250" xr:uid="{C023152C-EC54-44F8-B5E1-4C6A2B4CBEE1}"/>
    <cellStyle name="Input 2 4 2 10 2" xfId="18239" xr:uid="{803F4E45-165A-453F-8D2E-9E11D99E31C0}"/>
    <cellStyle name="Input 2 4 2 10 2 2" xfId="23466" xr:uid="{56F842DD-A9F4-44BF-AB3E-03294CCE272A}"/>
    <cellStyle name="Input 2 4 2 10 3" xfId="36628" xr:uid="{D931FCCA-128F-43D2-8278-9F31A32D4794}"/>
    <cellStyle name="Input 2 4 2 11" xfId="9778" xr:uid="{947CB4E7-F24A-47D0-8ACB-6C6A0BD6AA90}"/>
    <cellStyle name="Input 2 4 2 11 2" xfId="18767" xr:uid="{5B7B8C57-3544-44D2-ACF5-A73D313BF2CE}"/>
    <cellStyle name="Input 2 4 2 11 2 2" xfId="38637" xr:uid="{2C44E161-B2C2-4D37-8EA3-07E818BF4AC1}"/>
    <cellStyle name="Input 2 4 2 11 3" xfId="26637" xr:uid="{DCE8E5A4-CEF7-4220-91BB-A23F8950A908}"/>
    <cellStyle name="Input 2 4 2 12" xfId="2385" xr:uid="{19C2FEDE-B12A-4CA4-9721-AA5BDB354887}"/>
    <cellStyle name="Input 2 4 2 12 2" xfId="41866" xr:uid="{303342A7-D7BE-4B09-8C2B-1601414383C3}"/>
    <cellStyle name="Input 2 4 2 13" xfId="13294" xr:uid="{2C24C093-5B6F-4D80-BAC9-1F26F4E9D1F4}"/>
    <cellStyle name="Input 2 4 2 13 2" xfId="30888" xr:uid="{CC84D897-9BBD-4B1C-8B44-60168FF6F2B9}"/>
    <cellStyle name="Input 2 4 2 14" xfId="30668" xr:uid="{AA6ACF0A-FF05-4B6F-9969-7384015CF200}"/>
    <cellStyle name="Input 2 4 2 15" xfId="46108" xr:uid="{3135D97E-CEFB-4672-B56A-B79754EECFD0}"/>
    <cellStyle name="Input 2 4 2 2" xfId="728" xr:uid="{A715229D-5533-4844-901B-89CD61AEE43F}"/>
    <cellStyle name="Input 2 4 2 2 2" xfId="5104" xr:uid="{6101C969-7144-46A1-8649-90A15BE4735F}"/>
    <cellStyle name="Input 2 4 2 2 2 2" xfId="7690" xr:uid="{5D81C50D-2EC4-4AEF-8902-D5154F4CEDA1}"/>
    <cellStyle name="Input 2 4 2 2 2 2 2" xfId="16679" xr:uid="{94ED0134-2603-4420-88CC-361C1233FDE1}"/>
    <cellStyle name="Input 2 4 2 2 2 2 2 2" xfId="40814" xr:uid="{88237150-0B2C-4129-9436-8C8747AD450E}"/>
    <cellStyle name="Input 2 4 2 2 2 2 3" xfId="22660" xr:uid="{0FE95E4D-3277-4989-A8CD-EA2612D82C96}"/>
    <cellStyle name="Input 2 4 2 2 2 3" xfId="10327" xr:uid="{028B4928-B0A4-4B9B-A241-DE92B5F1E925}"/>
    <cellStyle name="Input 2 4 2 2 2 3 2" xfId="19316" xr:uid="{15CE85A8-ADD3-4FD7-9BDE-707AF4AA374A}"/>
    <cellStyle name="Input 2 4 2 2 2 3 2 2" xfId="38477" xr:uid="{C1B5B5C3-6434-4C4D-A6A6-021F17696621}"/>
    <cellStyle name="Input 2 4 2 2 2 3 3" xfId="24242" xr:uid="{5B727505-2C47-4D1A-AD9D-77BD65417B3F}"/>
    <cellStyle name="Input 2 4 2 2 2 4" xfId="14093" xr:uid="{2FCBEFA9-597D-44C4-8030-3CD65B49BCD9}"/>
    <cellStyle name="Input 2 4 2 2 2 4 2" xfId="35227" xr:uid="{069E25A3-66FE-4837-B48B-F748FF0407EA}"/>
    <cellStyle name="Input 2 4 2 2 2 5" xfId="32857" xr:uid="{724A77B1-F138-4F97-AEBA-22F7E1058F13}"/>
    <cellStyle name="Input 2 4 2 2 2 6" xfId="56384" xr:uid="{442B2335-CE63-49A6-842C-3BCCDA8533C0}"/>
    <cellStyle name="Input 2 4 2 2 3" xfId="3165" xr:uid="{F7839652-5BB2-4398-AE80-34BF4A7617B7}"/>
    <cellStyle name="Input 2 4 2 2 3 2" xfId="30645" xr:uid="{F8D75E5A-5B72-450C-882F-20C8BD074495}"/>
    <cellStyle name="Input 2 4 2 2 4" xfId="27135" xr:uid="{3161A1FD-01F6-4061-8C1F-4A34492ABB9E}"/>
    <cellStyle name="Input 2 4 2 2 5" xfId="49602" xr:uid="{0E249136-DEFD-4FC7-8974-507750DC5368}"/>
    <cellStyle name="Input 2 4 2 3" xfId="1073" xr:uid="{E4ABBC50-6334-4A84-A7B5-B98C36D1B7C9}"/>
    <cellStyle name="Input 2 4 2 3 2" xfId="5425" xr:uid="{3A7C4A22-77CE-49D9-9124-0D9665822F7A}"/>
    <cellStyle name="Input 2 4 2 3 2 2" xfId="8011" xr:uid="{237736BC-E18D-45A8-BF54-B3E5DC008A23}"/>
    <cellStyle name="Input 2 4 2 3 2 2 2" xfId="17000" xr:uid="{F900DFC2-38CB-4822-8B0C-0687545F29D6}"/>
    <cellStyle name="Input 2 4 2 3 2 2 2 2" xfId="26112" xr:uid="{808E4290-8431-456B-A95C-961C37583484}"/>
    <cellStyle name="Input 2 4 2 3 2 2 3" xfId="39460" xr:uid="{68B8A123-9760-4116-95E9-69036C192138}"/>
    <cellStyle name="Input 2 4 2 3 2 3" xfId="10648" xr:uid="{0D4BC3E2-A5BE-49D0-AFC8-D3468354BAE2}"/>
    <cellStyle name="Input 2 4 2 3 2 3 2" xfId="19637" xr:uid="{95ED6F92-F675-4102-9358-1CE706EFBB4D}"/>
    <cellStyle name="Input 2 4 2 3 2 3 2 2" xfId="36594" xr:uid="{BB885F0C-F900-4A1B-BC36-1116DB6659B8}"/>
    <cellStyle name="Input 2 4 2 3 2 3 3" xfId="36047" xr:uid="{0054625D-6B14-48DE-9FB8-71E5E604410A}"/>
    <cellStyle name="Input 2 4 2 3 2 4" xfId="14414" xr:uid="{1C4C9741-6BE2-4179-9ADB-6C9A932972DB}"/>
    <cellStyle name="Input 2 4 2 3 2 4 2" xfId="37602" xr:uid="{97BB96C2-DFF8-404A-83D3-79DFE4668065}"/>
    <cellStyle name="Input 2 4 2 3 2 5" xfId="33936" xr:uid="{15C5DC0B-80FF-4E1D-A506-09069C7B5A8B}"/>
    <cellStyle name="Input 2 4 2 3 2 6" xfId="58643" xr:uid="{C8D06BEC-5CFB-4F99-8CD8-9EB8FB280BFD}"/>
    <cellStyle name="Input 2 4 2 3 3" xfId="3510" xr:uid="{6EB5A321-F403-4EC0-BDFA-BF5CC6246B9D}"/>
    <cellStyle name="Input 2 4 2 3 3 2" xfId="40575" xr:uid="{944DFF80-91D7-4519-A305-79C3DEBB84A3}"/>
    <cellStyle name="Input 2 4 2 3 4" xfId="37708" xr:uid="{659F5D5A-6FD6-4997-B756-8740F785F435}"/>
    <cellStyle name="Input 2 4 2 3 5" xfId="51862" xr:uid="{B8021ABA-9376-46C5-84B0-CABC76EAF637}"/>
    <cellStyle name="Input 2 4 2 4" xfId="1417" xr:uid="{D87A720E-991D-4333-9820-383CBD634CAB}"/>
    <cellStyle name="Input 2 4 2 4 2" xfId="5762" xr:uid="{17B15330-E132-40B2-99A1-4876E149E409}"/>
    <cellStyle name="Input 2 4 2 4 2 2" xfId="8348" xr:uid="{CD1DE90A-21A8-4BD4-AFA9-F7E2139EB3EF}"/>
    <cellStyle name="Input 2 4 2 4 2 2 2" xfId="17337" xr:uid="{566EEE6E-B181-479B-BC49-F1264C3E21D5}"/>
    <cellStyle name="Input 2 4 2 4 2 2 2 2" xfId="44029" xr:uid="{B2C2D889-9BB1-489E-A0FE-A18033FBB95D}"/>
    <cellStyle name="Input 2 4 2 4 2 2 3" xfId="23100" xr:uid="{D6113785-3C0A-4ABC-BBC1-5E18B4063D6E}"/>
    <cellStyle name="Input 2 4 2 4 2 3" xfId="10985" xr:uid="{D1F32322-740B-4D59-AC74-AD07A30881BC}"/>
    <cellStyle name="Input 2 4 2 4 2 3 2" xfId="19974" xr:uid="{82B47EB9-6D11-4AB9-B44D-CB9017B739CF}"/>
    <cellStyle name="Input 2 4 2 4 2 3 2 2" xfId="28784" xr:uid="{CF000A20-B6F9-4D09-9E08-B35D48EADA3D}"/>
    <cellStyle name="Input 2 4 2 4 2 3 3" xfId="35665" xr:uid="{04F7AD91-E163-4687-98A8-7D726E26F4B4}"/>
    <cellStyle name="Input 2 4 2 4 2 4" xfId="14751" xr:uid="{6A226E86-37E5-40FC-837C-CCD74F226284}"/>
    <cellStyle name="Input 2 4 2 4 2 4 2" xfId="25923" xr:uid="{DC161397-7EF6-4DBC-AF1D-51B61E84322C}"/>
    <cellStyle name="Input 2 4 2 4 2 5" xfId="38797" xr:uid="{385AEA10-0E3E-4AE9-A28C-C0F718D0B53F}"/>
    <cellStyle name="Input 2 4 2 4 2 6" xfId="54526" xr:uid="{6FD47CD9-3F9E-4F5D-BD76-5671484A58D5}"/>
    <cellStyle name="Input 2 4 2 4 3" xfId="3854" xr:uid="{5A4D5247-5C32-4BDD-AC68-9C7614B4583A}"/>
    <cellStyle name="Input 2 4 2 4 3 2" xfId="29076" xr:uid="{9A5E256C-2D45-4781-90F2-00103E64D656}"/>
    <cellStyle name="Input 2 4 2 4 4" xfId="32041" xr:uid="{4B527E72-1A30-409F-8316-276DEC7CCCCD}"/>
    <cellStyle name="Input 2 4 2 4 5" xfId="47719" xr:uid="{4EE17B69-E5DF-4071-9EF7-1B1F76BA9F1D}"/>
    <cellStyle name="Input 2 4 2 5" xfId="1317" xr:uid="{EFDDD43B-45F5-4B1B-9D3F-5B5F328A6299}"/>
    <cellStyle name="Input 2 4 2 5 2" xfId="5662" xr:uid="{C4EB8466-AE77-4D14-83EA-EA1C14F2FC2E}"/>
    <cellStyle name="Input 2 4 2 5 2 2" xfId="8248" xr:uid="{03A62CBB-3680-499D-88C1-5B0C834D7106}"/>
    <cellStyle name="Input 2 4 2 5 2 2 2" xfId="17237" xr:uid="{31189E92-64ED-4DE4-A712-5673F39F32EF}"/>
    <cellStyle name="Input 2 4 2 5 2 2 2 2" xfId="41922" xr:uid="{52E79133-EE49-4E23-A1E9-26EC513497C5}"/>
    <cellStyle name="Input 2 4 2 5 2 2 3" xfId="42804" xr:uid="{B0F78D2E-F4C9-42AA-B58C-B3378E88C24B}"/>
    <cellStyle name="Input 2 4 2 5 2 3" xfId="10885" xr:uid="{E0C2B12C-6759-4B2B-B671-74D763BEBB8F}"/>
    <cellStyle name="Input 2 4 2 5 2 3 2" xfId="19874" xr:uid="{2D06561C-977D-4A39-809B-30D4F8BDCB23}"/>
    <cellStyle name="Input 2 4 2 5 2 3 2 2" xfId="24635" xr:uid="{2859F23E-67CF-46DC-8D2D-6B112349B3B8}"/>
    <cellStyle name="Input 2 4 2 5 2 3 3" xfId="26513" xr:uid="{17DA7278-A0EE-4B2F-8B8C-D26588B1F435}"/>
    <cellStyle name="Input 2 4 2 5 2 4" xfId="14651" xr:uid="{87258580-622F-4EC2-BA5C-CA0D225DFEA2}"/>
    <cellStyle name="Input 2 4 2 5 2 4 2" xfId="31870" xr:uid="{22B6263C-5F9E-49CB-B55F-61129C9E7DBB}"/>
    <cellStyle name="Input 2 4 2 5 2 5" xfId="36897" xr:uid="{CFB1656D-A8B1-4993-BF73-8682D2E62112}"/>
    <cellStyle name="Input 2 4 2 5 3" xfId="3754" xr:uid="{2BDCFC4B-5237-4E42-A689-0D7B81B11A91}"/>
    <cellStyle name="Input 2 4 2 5 3 2" xfId="30291" xr:uid="{8BB70599-1AB0-4A1C-B00C-A17111E6D97B}"/>
    <cellStyle name="Input 2 4 2 5 4" xfId="22858" xr:uid="{E524D52B-88B3-4ED7-8F38-B4B3519A85A2}"/>
    <cellStyle name="Input 2 4 2 5 5" xfId="52953" xr:uid="{0CC39665-513D-4EDE-8FA6-D0D2A7ED0DB9}"/>
    <cellStyle name="Input 2 4 2 6" xfId="2036" xr:uid="{49F79775-8171-49DB-865F-41CBCD612830}"/>
    <cellStyle name="Input 2 4 2 6 2" xfId="6344" xr:uid="{93BD7B53-D4C4-42DB-AB2B-E5B0077204DD}"/>
    <cellStyle name="Input 2 4 2 6 2 2" xfId="8930" xr:uid="{E550C01F-524E-4C2C-99A6-FE9F94C71E12}"/>
    <cellStyle name="Input 2 4 2 6 2 2 2" xfId="17919" xr:uid="{98503D0E-B562-4840-9CBB-844C5CA72EA5}"/>
    <cellStyle name="Input 2 4 2 6 2 2 2 2" xfId="23270" xr:uid="{5B31FB20-4C51-4910-94B7-8842D9A1B2C2}"/>
    <cellStyle name="Input 2 4 2 6 2 2 3" xfId="27462" xr:uid="{5D32324A-0FD0-44A6-B1EF-C6933C56F84B}"/>
    <cellStyle name="Input 2 4 2 6 2 3" xfId="11567" xr:uid="{721AFE96-B470-4CDF-AC7B-7DCA687C5263}"/>
    <cellStyle name="Input 2 4 2 6 2 3 2" xfId="20556" xr:uid="{2FDECD61-A1F5-491F-9A74-308A6A3D5FAA}"/>
    <cellStyle name="Input 2 4 2 6 2 3 2 2" xfId="41531" xr:uid="{C085BC5E-1387-4343-985B-7AEEF17743FF}"/>
    <cellStyle name="Input 2 4 2 6 2 3 3" xfId="35760" xr:uid="{8D6C1976-D54A-4213-8B05-648ABCCECE6D}"/>
    <cellStyle name="Input 2 4 2 6 2 4" xfId="15333" xr:uid="{6E46D926-0196-4802-BCCC-B8FF828A8ECA}"/>
    <cellStyle name="Input 2 4 2 6 2 4 2" xfId="32671" xr:uid="{7747A11C-1EF9-48C5-BA1C-542CCCFF123F}"/>
    <cellStyle name="Input 2 4 2 6 2 5" xfId="39160" xr:uid="{CE93F83B-D772-4DCF-83B9-55D1952F3525}"/>
    <cellStyle name="Input 2 4 2 6 3" xfId="4473" xr:uid="{474B2902-C874-43E4-8589-A2806F72B1EE}"/>
    <cellStyle name="Input 2 4 2 6 3 2" xfId="22216" xr:uid="{0702276B-68FD-4B49-BDC5-BCFDA60BDB03}"/>
    <cellStyle name="Input 2 4 2 6 4" xfId="27964" xr:uid="{A662670C-E808-40AD-B2EA-A371E9608B1F}"/>
    <cellStyle name="Input 2 4 2 7" xfId="2847" xr:uid="{F84F7AF5-42DB-4845-940E-85D7405259A4}"/>
    <cellStyle name="Input 2 4 2 7 2" xfId="6997" xr:uid="{56712E09-4F38-49E0-A2FE-1D3484AF0DC0}"/>
    <cellStyle name="Input 2 4 2 7 2 2" xfId="12126" xr:uid="{F4B14C4B-B4DC-4B9C-837C-1A283440F9F8}"/>
    <cellStyle name="Input 2 4 2 7 2 2 2" xfId="21115" xr:uid="{7333BDAE-A1A0-491E-8ABE-FF481A99CB91}"/>
    <cellStyle name="Input 2 4 2 7 2 2 2 2" xfId="43457" xr:uid="{AF534BC8-4444-4C6B-8074-C658ABA97C9D}"/>
    <cellStyle name="Input 2 4 2 7 2 2 3" xfId="39348" xr:uid="{62831090-5E06-48D3-87E7-5C187B3B05B1}"/>
    <cellStyle name="Input 2 4 2 7 2 3" xfId="12940" xr:uid="{C8BC18DA-908E-4E25-A147-4AA2707CCD05}"/>
    <cellStyle name="Input 2 4 2 7 2 3 2" xfId="21929" xr:uid="{E4E40739-47B1-452D-90BB-37666C2BE406}"/>
    <cellStyle name="Input 2 4 2 7 2 3 2 2" xfId="22236" xr:uid="{D075EAB1-691F-47C1-BB66-A3EC1883C1A2}"/>
    <cellStyle name="Input 2 4 2 7 2 3 3" xfId="29271" xr:uid="{366011BF-39AF-425B-A68F-534464374D38}"/>
    <cellStyle name="Input 2 4 2 7 2 4" xfId="15986" xr:uid="{C2FC313C-88DB-4D7A-925F-1AB0E069165A}"/>
    <cellStyle name="Input 2 4 2 7 2 4 2" xfId="42578" xr:uid="{FCCA8155-B7DE-4C16-96B8-770D8858B6D3}"/>
    <cellStyle name="Input 2 4 2 7 2 5" xfId="31735" xr:uid="{E49BEEA6-6EDF-4013-B37F-BE8D77208D12}"/>
    <cellStyle name="Input 2 4 2 7 3" xfId="9560" xr:uid="{41AFE776-63F1-4BFA-B60F-BFAB8D819EBC}"/>
    <cellStyle name="Input 2 4 2 7 3 2" xfId="18549" xr:uid="{FAA7AFB8-5673-49A0-8A05-D11CDE5AED4E}"/>
    <cellStyle name="Input 2 4 2 7 3 2 2" xfId="23676" xr:uid="{7918AFD2-E4AA-45D2-989F-0ACFFBA5ED43}"/>
    <cellStyle name="Input 2 4 2 7 3 3" xfId="34904" xr:uid="{FEA68115-35A8-431B-8BD9-F90791D12A5F}"/>
    <cellStyle name="Input 2 4 2 7 4" xfId="29132" xr:uid="{BC9470E3-BF2D-4549-B5E9-9A6A8C81D7DD}"/>
    <cellStyle name="Input 2 4 2 8" xfId="4780" xr:uid="{F62383E6-AE46-40AD-A789-33042CD37D88}"/>
    <cellStyle name="Input 2 4 2 8 2" xfId="7366" xr:uid="{08161BAD-751D-45EA-B5E8-20B9009C6732}"/>
    <cellStyle name="Input 2 4 2 8 2 2" xfId="16355" xr:uid="{743A5984-C2F3-4707-982F-CFCDF0F19BAD}"/>
    <cellStyle name="Input 2 4 2 8 2 2 2" xfId="37936" xr:uid="{305CE98A-7263-45DE-95F3-000A75C77544}"/>
    <cellStyle name="Input 2 4 2 8 2 3" xfId="36864" xr:uid="{0F7D2218-3DDE-4120-9BC2-87D88BD00551}"/>
    <cellStyle name="Input 2 4 2 8 3" xfId="10003" xr:uid="{83353162-D836-41C5-8C21-ADA4681F2EA5}"/>
    <cellStyle name="Input 2 4 2 8 3 2" xfId="18992" xr:uid="{0A41A403-8276-43C6-8BCB-3C44EF62AF7A}"/>
    <cellStyle name="Input 2 4 2 8 3 2 2" xfId="39254" xr:uid="{B373AE97-90E4-403A-9EE6-EDAF75A408AF}"/>
    <cellStyle name="Input 2 4 2 8 3 3" xfId="24245" xr:uid="{86BEF32E-A99E-4192-99FD-A7E4D8B039AB}"/>
    <cellStyle name="Input 2 4 2 8 4" xfId="13769" xr:uid="{3409F889-3554-44DA-A5BB-E022FEBBDF17}"/>
    <cellStyle name="Input 2 4 2 8 4 2" xfId="33580" xr:uid="{704A6F7A-1C7A-441A-931A-185E7EEFF34F}"/>
    <cellStyle name="Input 2 4 2 8 5" xfId="27037" xr:uid="{FE2CA320-A201-48AF-AF01-B3B3EDE7FD59}"/>
    <cellStyle name="Input 2 4 2 9" xfId="6681" xr:uid="{B645D417-BEEB-4210-A645-73A3F30F8129}"/>
    <cellStyle name="Input 2 4 2 9 2" xfId="11887" xr:uid="{6A3C8CCC-A8CA-4F42-A966-239CC63D306A}"/>
    <cellStyle name="Input 2 4 2 9 2 2" xfId="20876" xr:uid="{3E658C4F-73C6-4FDA-9C6A-99B6B5E67C65}"/>
    <cellStyle name="Input 2 4 2 9 2 2 2" xfId="28862" xr:uid="{1C44ED43-0CED-4598-8AEA-4EBDDAA45997}"/>
    <cellStyle name="Input 2 4 2 9 2 3" xfId="26502" xr:uid="{9D1D0F84-84DA-4BDE-9AC2-35F42572314D}"/>
    <cellStyle name="Input 2 4 2 9 3" xfId="15670" xr:uid="{5C8E1053-7714-442C-9427-4DAA55E06D28}"/>
    <cellStyle name="Input 2 4 2 9 3 2" xfId="32084" xr:uid="{1A096AA6-E3D0-48BC-9914-F0A57C6733AA}"/>
    <cellStyle name="Input 2 4 2 9 4" xfId="27490" xr:uid="{A5E854CD-D56D-4BE4-8B2F-E57C4C598A0B}"/>
    <cellStyle name="Input 2 4 3" xfId="590" xr:uid="{641B4B6D-2CD2-4B08-B335-A2D4D7212DFA}"/>
    <cellStyle name="Input 2 4 3 2" xfId="4979" xr:uid="{8738F5AC-AFEA-41F4-9311-81939685895D}"/>
    <cellStyle name="Input 2 4 3 2 2" xfId="7565" xr:uid="{78304871-F8E3-4601-AD48-85098A7189A7}"/>
    <cellStyle name="Input 2 4 3 2 2 2" xfId="16554" xr:uid="{B21F94C8-E936-4003-B62D-236B8C9E2DD9}"/>
    <cellStyle name="Input 2 4 3 2 2 2 2" xfId="31497" xr:uid="{9048EA2F-7690-4593-9F45-DE9F50B31473}"/>
    <cellStyle name="Input 2 4 3 2 2 3" xfId="36265" xr:uid="{F6457420-48CA-482A-B198-D4DFDD514F24}"/>
    <cellStyle name="Input 2 4 3 2 2 4" xfId="56789" xr:uid="{8ABAFE45-824C-47AE-A649-4C39421F0FA8}"/>
    <cellStyle name="Input 2 4 3 2 3" xfId="10202" xr:uid="{C3E77AE4-51A7-4D3B-8D98-432C9BDFE77B}"/>
    <cellStyle name="Input 2 4 3 2 3 2" xfId="19191" xr:uid="{9A98BE59-D0B1-47FE-B461-4A050FF6CF18}"/>
    <cellStyle name="Input 2 4 3 2 3 2 2" xfId="29417" xr:uid="{1F10C1D2-73B2-4B03-B353-A52C52B108F3}"/>
    <cellStyle name="Input 2 4 3 2 3 3" xfId="26648" xr:uid="{B4566CB0-BF9D-4258-884A-02CDA90B8FFE}"/>
    <cellStyle name="Input 2 4 3 2 4" xfId="13968" xr:uid="{686F523D-207D-40E3-A167-44BAB4967BC3}"/>
    <cellStyle name="Input 2 4 3 2 4 2" xfId="26030" xr:uid="{B11523DD-7059-439E-9829-C9A5E3AEFEF3}"/>
    <cellStyle name="Input 2 4 3 2 5" xfId="24164" xr:uid="{661E2801-4EE5-43C5-8552-01AE780EA26C}"/>
    <cellStyle name="Input 2 4 3 2 6" xfId="50007" xr:uid="{025B65A9-0AAC-4902-92A8-434024B86276}"/>
    <cellStyle name="Input 2 4 3 3" xfId="3027" xr:uid="{73399EFE-47E4-4DA8-8072-C097E59AA17C}"/>
    <cellStyle name="Input 2 4 3 3 2" xfId="44002" xr:uid="{79F09578-43B6-450B-879E-58E32CD1F230}"/>
    <cellStyle name="Input 2 4 3 3 2 2" xfId="59056" xr:uid="{40480DD9-6E55-4B05-9B60-BB913C9C2AB9}"/>
    <cellStyle name="Input 2 4 3 3 3" xfId="52275" xr:uid="{886CE266-A0A3-48F8-AF25-1D9EFC870710}"/>
    <cellStyle name="Input 2 4 3 4" xfId="24640" xr:uid="{5BBF9340-F5A8-4FC5-A8EE-1A6E89EAA32B}"/>
    <cellStyle name="Input 2 4 3 4 2" xfId="54916" xr:uid="{54967E89-626D-4073-B3A1-2C9FD16D1929}"/>
    <cellStyle name="Input 2 4 3 4 3" xfId="48124" xr:uid="{D2C8FF29-D14D-420E-B6C2-B9AFE8F71E25}"/>
    <cellStyle name="Input 2 4 3 5" xfId="53216" xr:uid="{642EDFF5-A262-406C-B8E4-647698080570}"/>
    <cellStyle name="Input 2 4 3 6" xfId="46510" xr:uid="{43247505-C9F1-41F3-B6FD-1D9C8D1BF8E6}"/>
    <cellStyle name="Input 2 4 4" xfId="935" xr:uid="{418A7BA3-CE5F-46F5-BC20-AE88CE6689E4}"/>
    <cellStyle name="Input 2 4 4 2" xfId="5300" xr:uid="{071D7376-5857-4B23-AB5D-ED63D4ABF2FD}"/>
    <cellStyle name="Input 2 4 4 2 2" xfId="7886" xr:uid="{433AA139-8297-48DB-9E56-DB3542634474}"/>
    <cellStyle name="Input 2 4 4 2 2 2" xfId="16875" xr:uid="{A2C74A82-A718-4CF4-B3F9-FB95B64E28E1}"/>
    <cellStyle name="Input 2 4 4 2 2 2 2" xfId="22131" xr:uid="{35CB3D58-B3CE-48B3-9CD7-50E051AD8B43}"/>
    <cellStyle name="Input 2 4 4 2 2 3" xfId="30336" xr:uid="{5C1E3731-DD5D-410B-B141-E9F0E6B6646E}"/>
    <cellStyle name="Input 2 4 4 2 3" xfId="10523" xr:uid="{45F3FC9C-3D21-4E25-86AC-E80BC03D676E}"/>
    <cellStyle name="Input 2 4 4 2 3 2" xfId="19512" xr:uid="{2A25C001-779A-434E-B15B-E79DBD072C30}"/>
    <cellStyle name="Input 2 4 4 2 3 2 2" xfId="34455" xr:uid="{56278B46-765E-4FB7-BC4C-5502C7C84A74}"/>
    <cellStyle name="Input 2 4 4 2 3 3" xfId="30923" xr:uid="{72A71BDB-0E77-4194-B74D-028AEF99AD0A}"/>
    <cellStyle name="Input 2 4 4 2 4" xfId="14289" xr:uid="{D430BCAC-AD7A-47B7-9449-832BEC45C8E8}"/>
    <cellStyle name="Input 2 4 4 2 4 2" xfId="27107" xr:uid="{D1284F8B-07FD-46C0-ABFA-787E8A3939F2}"/>
    <cellStyle name="Input 2 4 4 2 5" xfId="39881" xr:uid="{FB7B05C1-A650-4017-A709-E704F858861E}"/>
    <cellStyle name="Input 2 4 4 2 6" xfId="55912" xr:uid="{B6A3DED6-BDF8-4055-AEAD-9EE4F662FB9E}"/>
    <cellStyle name="Input 2 4 4 3" xfId="3372" xr:uid="{F5A1A79C-B1A1-44FD-9238-C62F96443DDE}"/>
    <cellStyle name="Input 2 4 4 3 2" xfId="26241" xr:uid="{8A828736-CBBF-4A89-BA4B-A943D383FF6B}"/>
    <cellStyle name="Input 2 4 4 4" xfId="29488" xr:uid="{D1C837DF-8D10-43ED-A78D-C9859C7C96BA}"/>
    <cellStyle name="Input 2 4 4 5" xfId="49130" xr:uid="{115E8B54-E68B-4CFA-8583-481D3F090F00}"/>
    <cellStyle name="Input 2 4 5" xfId="1279" xr:uid="{632514BE-558D-49A6-987A-9A145204B53E}"/>
    <cellStyle name="Input 2 4 5 2" xfId="5624" xr:uid="{2B84DBEA-A0B5-4A4D-B1FA-B0A5242AF171}"/>
    <cellStyle name="Input 2 4 5 2 2" xfId="8210" xr:uid="{0CBA6FFE-A94E-4D5D-814B-04E76D6767E3}"/>
    <cellStyle name="Input 2 4 5 2 2 2" xfId="17199" xr:uid="{3B45AA23-A330-4D69-BF08-E7CF6CBDC040}"/>
    <cellStyle name="Input 2 4 5 2 2 2 2" xfId="41397" xr:uid="{E97628F6-28B5-41A3-932A-BDD3A7757DD0}"/>
    <cellStyle name="Input 2 4 5 2 2 3" xfId="39744" xr:uid="{F75D62B6-2BB1-4C82-8432-E0E5BBE4DF64}"/>
    <cellStyle name="Input 2 4 5 2 3" xfId="10847" xr:uid="{BCCA25BC-FB39-48F5-BF23-E52DF195EA98}"/>
    <cellStyle name="Input 2 4 5 2 3 2" xfId="19836" xr:uid="{8F9C7290-0428-476D-A9E1-16668CA357AC}"/>
    <cellStyle name="Input 2 4 5 2 3 2 2" xfId="36762" xr:uid="{B7FDCBB7-FD4E-40A8-B472-74896763BB13}"/>
    <cellStyle name="Input 2 4 5 2 3 3" xfId="35098" xr:uid="{49E33292-E7BC-4533-B106-AD594E8DEB92}"/>
    <cellStyle name="Input 2 4 5 2 4" xfId="14613" xr:uid="{DEF91E5F-FE4E-4E83-AC79-61A923864CB9}"/>
    <cellStyle name="Input 2 4 5 2 4 2" xfId="31629" xr:uid="{54C2EB33-7D66-44DA-997B-E3C6F683069D}"/>
    <cellStyle name="Input 2 4 5 2 5" xfId="43576" xr:uid="{B0FDC529-E8D4-45B3-B3F2-7846275CA56A}"/>
    <cellStyle name="Input 2 4 5 2 6" xfId="57621" xr:uid="{5CB4FBDF-BA3B-452B-8D46-5D6D8E5DC21F}"/>
    <cellStyle name="Input 2 4 5 3" xfId="3716" xr:uid="{A2A5D13A-5770-4052-BB30-D5A9A869DFFF}"/>
    <cellStyle name="Input 2 4 5 3 2" xfId="30065" xr:uid="{62B79D0D-7658-42AA-B241-80C5791D8275}"/>
    <cellStyle name="Input 2 4 5 4" xfId="22568" xr:uid="{DA2857A9-FF0D-4881-BEB5-59FAE54A8D16}"/>
    <cellStyle name="Input 2 4 5 5" xfId="50839" xr:uid="{55C4E218-DD51-4108-9779-9669878E0ABD}"/>
    <cellStyle name="Input 2 4 6" xfId="189" xr:uid="{E4A60A74-B257-4AD1-851A-4502B78BFB56}"/>
    <cellStyle name="Input 2 4 6 2" xfId="2621" xr:uid="{721194B5-F651-4AE7-8E80-774378ABA629}"/>
    <cellStyle name="Input 2 4 6 2 2" xfId="6862" xr:uid="{58DFB21E-DC29-4873-B15C-90DFF45171BE}"/>
    <cellStyle name="Input 2 4 6 2 2 2" xfId="15851" xr:uid="{EFC4A824-420F-4129-BCCF-09DDB70A543F}"/>
    <cellStyle name="Input 2 4 6 2 2 2 2" xfId="27760" xr:uid="{818D9F0C-ED02-4299-B0D1-39980E271BAA}"/>
    <cellStyle name="Input 2 4 6 2 2 3" xfId="23144" xr:uid="{D7A8766E-5446-4DE2-B93C-C21026465DBF}"/>
    <cellStyle name="Input 2 4 6 2 3" xfId="9432" xr:uid="{5EE021B5-1D50-4218-9005-6CFA507B7F92}"/>
    <cellStyle name="Input 2 4 6 2 3 2" xfId="18421" xr:uid="{DAF7B406-F29C-44F5-AD81-4EB7A8863295}"/>
    <cellStyle name="Input 2 4 6 2 3 2 2" xfId="27382" xr:uid="{61F4D06E-683E-486E-870C-66D06DE1F8B9}"/>
    <cellStyle name="Input 2 4 6 2 3 3" xfId="39030" xr:uid="{492D4F8B-D5F4-4862-AE47-77B979D60D9A}"/>
    <cellStyle name="Input 2 4 6 2 4" xfId="13475" xr:uid="{C1CDD0A4-6588-403D-9036-09CCBD040151}"/>
    <cellStyle name="Input 2 4 6 2 4 2" xfId="23436" xr:uid="{C4F8FCF1-76FB-47F8-ADAF-783E3438E349}"/>
    <cellStyle name="Input 2 4 6 2 5" xfId="27671" xr:uid="{CC992AA3-42E4-434C-9748-74F3E37EB9E8}"/>
    <cellStyle name="Input 2 4 6 2 6" xfId="54078" xr:uid="{24C7B337-D4A5-4ED1-960C-19818B8BFAF9}"/>
    <cellStyle name="Input 2 4 6 3" xfId="2657" xr:uid="{B0FE9BF2-8BBE-4EBA-9EFF-D7FA3918C72C}"/>
    <cellStyle name="Input 2 4 6 3 2" xfId="31234" xr:uid="{06FCCB68-1348-409E-AC73-F72E2E219315}"/>
    <cellStyle name="Input 2 4 6 4" xfId="39628" xr:uid="{52DF5040-FFEF-4847-8B23-4BAA198F898F}"/>
    <cellStyle name="Input 2 4 6 5" xfId="47401" xr:uid="{73249B97-500F-4A1F-9024-41DD5774476B}"/>
    <cellStyle name="Input 2 4 7" xfId="1679" xr:uid="{772EC412-1CEC-4F90-B0E0-60710AB387EC}"/>
    <cellStyle name="Input 2 4 7 2" xfId="6006" xr:uid="{1124DF91-A61B-42C9-934F-65B3C67B1BAD}"/>
    <cellStyle name="Input 2 4 7 2 2" xfId="8592" xr:uid="{0E6821FE-AF43-44B2-8825-7683938D5B2A}"/>
    <cellStyle name="Input 2 4 7 2 2 2" xfId="17581" xr:uid="{F15638E6-44AE-48E1-9CAA-9EC1A7563782}"/>
    <cellStyle name="Input 2 4 7 2 2 2 2" xfId="23784" xr:uid="{373C49CD-3C0E-45EE-B9F8-E7486D4140C7}"/>
    <cellStyle name="Input 2 4 7 2 2 3" xfId="39286" xr:uid="{A6D1ECB9-A4CE-4A25-9CF2-7D23A770D039}"/>
    <cellStyle name="Input 2 4 7 2 3" xfId="11229" xr:uid="{751F3E5B-1A2F-4E04-BE17-0686A271B356}"/>
    <cellStyle name="Input 2 4 7 2 3 2" xfId="20218" xr:uid="{456B0036-74F6-4311-8215-A3B9124F4D3E}"/>
    <cellStyle name="Input 2 4 7 2 3 2 2" xfId="41225" xr:uid="{212430C2-06FB-4828-90B7-18D76AD84E42}"/>
    <cellStyle name="Input 2 4 7 2 3 3" xfId="24267" xr:uid="{6E1168B2-549C-4925-8A30-9D288E418A8C}"/>
    <cellStyle name="Input 2 4 7 2 4" xfId="14995" xr:uid="{3C0AD74C-B3EA-4691-98F8-09B7796F54F5}"/>
    <cellStyle name="Input 2 4 7 2 4 2" xfId="22838" xr:uid="{6D6DA2E7-61DB-49CD-B581-7B861DD46954}"/>
    <cellStyle name="Input 2 4 7 2 5" xfId="30558" xr:uid="{25352255-723D-41B1-80BF-FBE6C26212C7}"/>
    <cellStyle name="Input 2 4 7 3" xfId="4116" xr:uid="{27925152-ED96-41AC-80DE-DD672960C246}"/>
    <cellStyle name="Input 2 4 7 3 2" xfId="35547" xr:uid="{20ED0FD8-C040-4949-9D9C-598ECE221A21}"/>
    <cellStyle name="Input 2 4 7 4" xfId="37650" xr:uid="{196AB71B-0E7D-4AA1-BE1B-37FFFDB3799C}"/>
    <cellStyle name="Input 2 4 7 5" xfId="52690" xr:uid="{2AEBF9B9-6E23-4CAF-B325-966A0ADB4F3F}"/>
    <cellStyle name="Input 2 4 8" xfId="2709" xr:uid="{9A3F9BD9-7ED6-4BFE-AAA0-DF8A6CE34F3B}"/>
    <cellStyle name="Input 2 4 8 2" xfId="6899" xr:uid="{B1D0B5EF-E0C6-4C73-A817-7F1D9D67D27B}"/>
    <cellStyle name="Input 2 4 8 2 2" xfId="12040" xr:uid="{0DEF94C3-F99A-4B91-817F-14E95D131FD6}"/>
    <cellStyle name="Input 2 4 8 2 2 2" xfId="21029" xr:uid="{B9756C9F-E4CD-44D8-B86C-AC29AB82302F}"/>
    <cellStyle name="Input 2 4 8 2 2 2 2" xfId="35724" xr:uid="{C9F1C81A-A298-4C9A-B473-92AED6B97301}"/>
    <cellStyle name="Input 2 4 8 2 2 3" xfId="26683" xr:uid="{99298012-3E41-4B9C-AF19-95E7E3DC4303}"/>
    <cellStyle name="Input 2 4 8 2 3" xfId="12860" xr:uid="{A90C67A2-7247-4B3B-8349-C06371EE6722}"/>
    <cellStyle name="Input 2 4 8 2 3 2" xfId="21849" xr:uid="{6CD6579B-5ED2-44C8-9ECD-10B4CFBA6A6B}"/>
    <cellStyle name="Input 2 4 8 2 3 2 2" xfId="30425" xr:uid="{F429F5D7-8975-49CF-BB34-C8BABC35D467}"/>
    <cellStyle name="Input 2 4 8 2 3 3" xfId="23200" xr:uid="{104CDB22-9EA2-43D8-BFDD-A0DB070E7093}"/>
    <cellStyle name="Input 2 4 8 2 4" xfId="15888" xr:uid="{728748A0-3B09-4569-9E63-A1EB994F90AD}"/>
    <cellStyle name="Input 2 4 8 2 4 2" xfId="29078" xr:uid="{26997E49-F6CB-4B63-9AB3-C9E12566C1C7}"/>
    <cellStyle name="Input 2 4 8 2 5" xfId="42690" xr:uid="{1382FCA9-2446-495F-9FB5-C35BAA458700}"/>
    <cellStyle name="Input 2 4 8 3" xfId="9470" xr:uid="{14917922-8C77-41EE-BFE3-90F5FA7C4BAD}"/>
    <cellStyle name="Input 2 4 8 3 2" xfId="18459" xr:uid="{CBF22561-1597-48E0-92CC-808D178D06BE}"/>
    <cellStyle name="Input 2 4 8 3 2 2" xfId="27665" xr:uid="{1AE8E6C0-76A2-4BEE-AD93-8372D26F1EE0}"/>
    <cellStyle name="Input 2 4 8 3 3" xfId="32652" xr:uid="{C0D51D85-FC7A-4ED5-AE28-866061B9BBC2}"/>
    <cellStyle name="Input 2 4 8 4" xfId="35222" xr:uid="{E009E5A9-7D1F-4B37-A21E-F08B5B44A1DB}"/>
    <cellStyle name="Input 2 4 9" xfId="4655" xr:uid="{B4194279-4440-480C-8D13-C4DA340B8A71}"/>
    <cellStyle name="Input 2 4 9 2" xfId="7241" xr:uid="{9945E3F1-D96A-4021-BC52-DFCE880B85E0}"/>
    <cellStyle name="Input 2 4 9 2 2" xfId="16230" xr:uid="{F8E1E3D2-6AAE-4F39-AEFC-B753FBA1CB2B}"/>
    <cellStyle name="Input 2 4 9 2 2 2" xfId="30988" xr:uid="{8F9D8174-D11D-4A2C-8CD7-06A5B86D446B}"/>
    <cellStyle name="Input 2 4 9 2 3" xfId="32651" xr:uid="{484CE0F7-2696-4023-8237-A0A70E66F57D}"/>
    <cellStyle name="Input 2 4 9 3" xfId="9878" xr:uid="{E7CFCFA7-BE3C-41D4-9E2F-CDA966E80126}"/>
    <cellStyle name="Input 2 4 9 3 2" xfId="18867" xr:uid="{08A66C49-7067-4A35-84D0-7402B8CD8E96}"/>
    <cellStyle name="Input 2 4 9 3 2 2" xfId="43288" xr:uid="{94C99756-F9F3-42BB-8392-788C1F44E0B3}"/>
    <cellStyle name="Input 2 4 9 3 3" xfId="35858" xr:uid="{4C5171A2-5012-479B-BF59-36BCE0EF96C7}"/>
    <cellStyle name="Input 2 4 9 4" xfId="13644" xr:uid="{F9C7308E-8E48-49C0-B0DC-0B16508FD099}"/>
    <cellStyle name="Input 2 4 9 4 2" xfId="32680" xr:uid="{D481A124-B8D0-4833-B3C9-1BD9532D9132}"/>
    <cellStyle name="Input 2 4 9 5" xfId="42072" xr:uid="{B0ED6E5C-5BC4-483D-B60E-34E26780FE7A}"/>
    <cellStyle name="Input 2 5" xfId="223" xr:uid="{5B20094C-8EED-4233-93B3-1D2B22A8785F}"/>
    <cellStyle name="Input 2 5 10" xfId="9107" xr:uid="{4E8AA2BA-2B11-4DC9-A463-43040042DF77}"/>
    <cellStyle name="Input 2 5 10 2" xfId="18096" xr:uid="{C4DCACE9-0807-432B-BC95-94544481C081}"/>
    <cellStyle name="Input 2 5 10 2 2" xfId="22718" xr:uid="{0E37226F-FD09-48BF-B799-4952C8B23855}"/>
    <cellStyle name="Input 2 5 10 3" xfId="27679" xr:uid="{649C8ACF-3DF7-4520-8484-102C0EFF0206}"/>
    <cellStyle name="Input 2 5 11" xfId="12325" xr:uid="{A8A5CE45-3F04-4259-9897-6A13B2AA2511}"/>
    <cellStyle name="Input 2 5 11 2" xfId="21314" xr:uid="{D8F8D104-E06A-4227-B0C4-A1DDF10F6E6A}"/>
    <cellStyle name="Input 2 5 11 2 2" xfId="25459" xr:uid="{173AF143-6985-45AE-AF15-513C1E90ADD2}"/>
    <cellStyle name="Input 2 5 11 3" xfId="31380" xr:uid="{42A4E7DE-5E95-4633-9437-A3373DB10296}"/>
    <cellStyle name="Input 2 5 12" xfId="2229" xr:uid="{61B612FA-2471-423D-98D7-6CAB226C2B8F}"/>
    <cellStyle name="Input 2 5 12 2" xfId="25384" xr:uid="{E2C19C15-3175-42B5-8A42-9571EAD1796E}"/>
    <cellStyle name="Input 2 5 13" xfId="13138" xr:uid="{5AC1D3E7-4658-4466-BEFD-6A360DBDAB56}"/>
    <cellStyle name="Input 2 5 13 2" xfId="37566" xr:uid="{42272C15-00AB-4F1E-8A46-A98DF9AF4D05}"/>
    <cellStyle name="Input 2 5 14" xfId="33083" xr:uid="{5F0AB93A-176B-4A52-A4F0-37406612212D}"/>
    <cellStyle name="Input 2 5 15" xfId="44394" xr:uid="{001417AA-081C-487E-B399-93CF7F154942}"/>
    <cellStyle name="Input 2 5 16" xfId="45586" xr:uid="{CFF3BB46-CC56-457E-A0C2-E4912F00221B}"/>
    <cellStyle name="Input 2 5 2" xfId="572" xr:uid="{4931B8E5-25CA-424F-83BB-79183A2DDCB8}"/>
    <cellStyle name="Input 2 5 2 2" xfId="4961" xr:uid="{5B6E18F7-3E72-4ADF-9C3B-DB7B30E33C0A}"/>
    <cellStyle name="Input 2 5 2 2 2" xfId="7547" xr:uid="{B2E9F1CF-CB3C-442C-B654-8FA10A03AED1}"/>
    <cellStyle name="Input 2 5 2 2 2 2" xfId="16536" xr:uid="{3473585B-2275-4E4E-B0C0-22B57452F1C3}"/>
    <cellStyle name="Input 2 5 2 2 2 2 2" xfId="40776" xr:uid="{760F8498-4573-413A-96F7-2716B2D0D578}"/>
    <cellStyle name="Input 2 5 2 2 2 3" xfId="35039" xr:uid="{3FC4FD8A-E051-41C0-BDD4-836B3B80B5CB}"/>
    <cellStyle name="Input 2 5 2 2 2 4" xfId="56374" xr:uid="{BDDD45C0-E981-4ADE-8270-88357199506B}"/>
    <cellStyle name="Input 2 5 2 2 3" xfId="10184" xr:uid="{04C8F4FC-EF57-4702-9454-6AE6CB739CCB}"/>
    <cellStyle name="Input 2 5 2 2 3 2" xfId="19173" xr:uid="{9D48B922-B38E-44BF-BA24-E218CC406E5C}"/>
    <cellStyle name="Input 2 5 2 2 3 2 2" xfId="38432" xr:uid="{BC2021C2-B869-4B12-A03E-2D2A594F5317}"/>
    <cellStyle name="Input 2 5 2 2 3 3" xfId="26565" xr:uid="{9D3D27F6-64E8-4666-AA4A-287817728A25}"/>
    <cellStyle name="Input 2 5 2 2 4" xfId="13950" xr:uid="{E0CF255E-F9C7-4E2A-BCE2-1D819929E6A3}"/>
    <cellStyle name="Input 2 5 2 2 4 2" xfId="33894" xr:uid="{CB262232-2575-4767-8224-223C8E35CDFA}"/>
    <cellStyle name="Input 2 5 2 2 5" xfId="25003" xr:uid="{5884D6CA-E8F1-4D8D-8B2A-8A2AA40491E9}"/>
    <cellStyle name="Input 2 5 2 2 6" xfId="49592" xr:uid="{F8908D1E-FC07-427D-97DD-0BB5B8B2EE7B}"/>
    <cellStyle name="Input 2 5 2 3" xfId="3009" xr:uid="{C901C242-4B0D-4AB2-AF4C-D377E03F4BDC}"/>
    <cellStyle name="Input 2 5 2 3 2" xfId="30463" xr:uid="{D4AA58E7-B943-4142-A898-FE91D2FD1B65}"/>
    <cellStyle name="Input 2 5 2 3 2 2" xfId="59017" xr:uid="{18CC04B5-5B2B-4E3C-8C42-2BB72BD32E15}"/>
    <cellStyle name="Input 2 5 2 3 3" xfId="52236" xr:uid="{AC13135B-F95D-4BE9-90EE-59748E0FDEC5}"/>
    <cellStyle name="Input 2 5 2 4" xfId="32496" xr:uid="{94E41A35-8475-42ED-9FF6-200EA262D640}"/>
    <cellStyle name="Input 2 5 2 4 2" xfId="54516" xr:uid="{EC91B147-8581-4C6A-B980-008FEBF15E94}"/>
    <cellStyle name="Input 2 5 2 4 3" xfId="47709" xr:uid="{A4B05F45-8F7E-4F3B-B5DF-C73177FB7BF5}"/>
    <cellStyle name="Input 2 5 2 5" xfId="52946" xr:uid="{3ED8B919-02B3-4DC7-95BE-2AE312A0A2BD}"/>
    <cellStyle name="Input 2 5 2 6" xfId="46098" xr:uid="{F0ACD7B8-84E2-4411-A3EF-026D25014606}"/>
    <cellStyle name="Input 2 5 3" xfId="917" xr:uid="{19505111-A73D-40F6-9A36-662E39764A98}"/>
    <cellStyle name="Input 2 5 3 2" xfId="5282" xr:uid="{A7171975-0B75-4477-8CC4-9A7334A69575}"/>
    <cellStyle name="Input 2 5 3 2 2" xfId="7868" xr:uid="{A43B4A1E-325B-4D39-AC4D-4E10E49C7307}"/>
    <cellStyle name="Input 2 5 3 2 2 2" xfId="16857" xr:uid="{831CCF8C-45BA-4BC2-9FAF-7C1E00DED327}"/>
    <cellStyle name="Input 2 5 3 2 2 2 2" xfId="24851" xr:uid="{F64F2BCC-46D4-400F-B962-3F3C51BBD295}"/>
    <cellStyle name="Input 2 5 3 2 2 3" xfId="39422" xr:uid="{F5B79664-61E1-42CC-A979-7F2678165ACA}"/>
    <cellStyle name="Input 2 5 3 2 2 4" xfId="56779" xr:uid="{D5125423-5B14-4680-A681-BDF2B3D8D696}"/>
    <cellStyle name="Input 2 5 3 2 3" xfId="10505" xr:uid="{60B2D527-89BE-4F37-BBE9-561B6455BC76}"/>
    <cellStyle name="Input 2 5 3 2 3 2" xfId="19494" xr:uid="{61642D8B-BB4A-4E64-8C4E-B3CEEB473EEF}"/>
    <cellStyle name="Input 2 5 3 2 3 2 2" xfId="26982" xr:uid="{E9C28771-1B43-43EC-BA36-70645660A1C9}"/>
    <cellStyle name="Input 2 5 3 2 3 3" xfId="34496" xr:uid="{03065850-C9D9-4B93-851E-4C7E647CD50B}"/>
    <cellStyle name="Input 2 5 3 2 4" xfId="14271" xr:uid="{8792F92C-5CCD-4DB4-9B75-4CFC412A5B1E}"/>
    <cellStyle name="Input 2 5 3 2 4 2" xfId="40401" xr:uid="{9B7B7799-8846-41B1-8944-249E3EB69267}"/>
    <cellStyle name="Input 2 5 3 2 5" xfId="26106" xr:uid="{06B33299-7FDA-4D70-922A-E7A002946298}"/>
    <cellStyle name="Input 2 5 3 2 6" xfId="49997" xr:uid="{A1B8C1F4-46AE-4458-8779-75E94D19A96D}"/>
    <cellStyle name="Input 2 5 3 3" xfId="3354" xr:uid="{F2A8934F-7CC9-4C07-ABA7-6516A5D07692}"/>
    <cellStyle name="Input 2 5 3 3 2" xfId="38807" xr:uid="{6DC7E212-0E16-466E-851F-BA026EF21B05}"/>
    <cellStyle name="Input 2 5 3 3 2 2" xfId="58054" xr:uid="{85680EDA-447C-4A26-8E7F-F8774F4FDA15}"/>
    <cellStyle name="Input 2 5 3 3 3" xfId="51272" xr:uid="{6D1FB726-2865-48FB-BA7F-4BE72AC27678}"/>
    <cellStyle name="Input 2 5 3 4" xfId="27458" xr:uid="{F7AD6672-2DD5-4CD4-9055-0D42B9815910}"/>
    <cellStyle name="Input 2 5 3 4 2" xfId="54906" xr:uid="{DDB567B5-B852-4E4B-8E44-312553D811EA}"/>
    <cellStyle name="Input 2 5 3 4 3" xfId="48114" xr:uid="{C599282B-5CCE-4676-8BFC-DD6E117F077B}"/>
    <cellStyle name="Input 2 5 3 5" xfId="53206" xr:uid="{4C714C8C-D2E9-4904-AE42-D9F3473B01F9}"/>
    <cellStyle name="Input 2 5 3 6" xfId="46500" xr:uid="{8390F3A6-A6D4-48FF-B61A-D8A7A9F21489}"/>
    <cellStyle name="Input 2 5 4" xfId="1261" xr:uid="{2392FCE0-5F2C-48F8-A585-7AE2A84A1E0B}"/>
    <cellStyle name="Input 2 5 4 2" xfId="5606" xr:uid="{62589491-AB16-4A83-A95A-32B17AAA3F6B}"/>
    <cellStyle name="Input 2 5 4 2 2" xfId="8192" xr:uid="{B03ACDFB-BF99-4809-A89D-871A02324008}"/>
    <cellStyle name="Input 2 5 4 2 2 2" xfId="17181" xr:uid="{F177F6CF-BD46-4CC5-8F2F-621DBACFE33C}"/>
    <cellStyle name="Input 2 5 4 2 2 2 2" xfId="37863" xr:uid="{4B4B2C3E-8821-4758-A224-C698217A2194}"/>
    <cellStyle name="Input 2 5 4 2 2 3" xfId="32191" xr:uid="{582081E3-C6AE-4843-A505-0EABAE3436B7}"/>
    <cellStyle name="Input 2 5 4 2 3" xfId="10829" xr:uid="{D6D641DD-9BC3-442E-ACE1-A05D124BFEA9}"/>
    <cellStyle name="Input 2 5 4 2 3 2" xfId="19818" xr:uid="{D2218D01-F2EE-453F-9FB8-4748AED67F76}"/>
    <cellStyle name="Input 2 5 4 2 3 2 2" xfId="42638" xr:uid="{D27F86DD-5398-4695-8018-0AF40339EF87}"/>
    <cellStyle name="Input 2 5 4 2 3 3" xfId="34944" xr:uid="{DEA5C471-E1F4-4339-96A9-4DD4137C530C}"/>
    <cellStyle name="Input 2 5 4 2 4" xfId="14595" xr:uid="{560299E5-C43A-46F9-827C-FF87A1B6F2BC}"/>
    <cellStyle name="Input 2 5 4 2 4 2" xfId="40901" xr:uid="{32C6FED8-970B-440A-80A8-6E5D73622FB3}"/>
    <cellStyle name="Input 2 5 4 2 5" xfId="22261" xr:uid="{1E4A5BA3-1B5C-4AD5-8C6A-38B219A05318}"/>
    <cellStyle name="Input 2 5 4 2 6" xfId="55902" xr:uid="{7B1C3504-C7E0-4A0F-982F-23261C770041}"/>
    <cellStyle name="Input 2 5 4 3" xfId="3698" xr:uid="{AC4A27BF-4EA8-4831-870E-18CFA520354E}"/>
    <cellStyle name="Input 2 5 4 3 2" xfId="39140" xr:uid="{DCFA7F96-92C9-45E8-A5B3-F0260FE3C144}"/>
    <cellStyle name="Input 2 5 4 4" xfId="40345" xr:uid="{97F93687-7692-4852-9F7C-603B656B5F71}"/>
    <cellStyle name="Input 2 5 4 5" xfId="49120" xr:uid="{709BBD3F-DE22-4565-911F-A2FD888B90B4}"/>
    <cellStyle name="Input 2 5 5" xfId="1745" xr:uid="{B411C048-EC08-46DD-BD58-A134C94CD337}"/>
    <cellStyle name="Input 2 5 5 2" xfId="6070" xr:uid="{AF034BD0-E277-408F-B39B-0F0F7264A3AA}"/>
    <cellStyle name="Input 2 5 5 2 2" xfId="8656" xr:uid="{F0D5C9BC-FA79-487C-BFC8-57B775EF7ECF}"/>
    <cellStyle name="Input 2 5 5 2 2 2" xfId="17645" xr:uid="{D0EBCE32-5893-4137-9243-B396F1818D58}"/>
    <cellStyle name="Input 2 5 5 2 2 2 2" xfId="37853" xr:uid="{9575F5F1-D235-4C8A-AC5B-4ED4DE16DEA0}"/>
    <cellStyle name="Input 2 5 5 2 2 3" xfId="35588" xr:uid="{214243F1-02FC-4346-A580-7037F1330731}"/>
    <cellStyle name="Input 2 5 5 2 3" xfId="11293" xr:uid="{D997B1FC-40BE-4BDA-BD62-104C0E945A32}"/>
    <cellStyle name="Input 2 5 5 2 3 2" xfId="20282" xr:uid="{2359CED3-6328-40A8-9E5D-9BAC11AC5BE8}"/>
    <cellStyle name="Input 2 5 5 2 3 2 2" xfId="43799" xr:uid="{93E6C1EA-D866-417E-8D2A-074311355DEC}"/>
    <cellStyle name="Input 2 5 5 2 3 3" xfId="25205" xr:uid="{C2CC3832-042F-43C2-9D54-232D32339958}"/>
    <cellStyle name="Input 2 5 5 2 4" xfId="15059" xr:uid="{B2FBA6D0-C82F-47FF-8B7F-F5D7FAEAEBF1}"/>
    <cellStyle name="Input 2 5 5 2 4 2" xfId="26608" xr:uid="{E2462E7C-A5B8-4D8D-8211-94F11EAB8EAB}"/>
    <cellStyle name="Input 2 5 5 2 5" xfId="33742" xr:uid="{775DF678-388B-426D-BCA7-AA1AA280E25F}"/>
    <cellStyle name="Input 2 5 5 2 6" xfId="58138" xr:uid="{FA5CFFEE-7DCB-408C-93EB-2C9FACAB493A}"/>
    <cellStyle name="Input 2 5 5 3" xfId="4182" xr:uid="{B1F3C514-4B9B-4CB0-B396-CA1334C38522}"/>
    <cellStyle name="Input 2 5 5 3 2" xfId="34782" xr:uid="{10E3B606-668B-4731-B70A-DC6D75528BBF}"/>
    <cellStyle name="Input 2 5 5 4" xfId="34996" xr:uid="{9AF9CC16-1AEC-47BE-AF38-BF71EF907489}"/>
    <cellStyle name="Input 2 5 5 5" xfId="51356" xr:uid="{3FAD298F-ACDD-4F11-BA1A-FC0DEF9CE591}"/>
    <cellStyle name="Input 2 5 6" xfId="1688" xr:uid="{4BBD2B6A-20EE-4F2A-BE67-FB3F44D2E369}"/>
    <cellStyle name="Input 2 5 6 2" xfId="6014" xr:uid="{11D519B3-ED88-49A8-BD97-A781988F0A33}"/>
    <cellStyle name="Input 2 5 6 2 2" xfId="8600" xr:uid="{110E95F7-7930-4560-BDD0-1E0BD75C0F73}"/>
    <cellStyle name="Input 2 5 6 2 2 2" xfId="17589" xr:uid="{D10DA7F8-BC15-4700-AF1B-C4921DF2CF34}"/>
    <cellStyle name="Input 2 5 6 2 2 2 2" xfId="43424" xr:uid="{A9C729C6-66E5-457C-B1AE-872863AF7BC7}"/>
    <cellStyle name="Input 2 5 6 2 2 3" xfId="22831" xr:uid="{713E7ADD-1B0E-4574-8901-032EBB998CBE}"/>
    <cellStyle name="Input 2 5 6 2 3" xfId="11237" xr:uid="{571B77AE-9ADE-44FD-8FDC-BBCAA224A36B}"/>
    <cellStyle name="Input 2 5 6 2 3 2" xfId="20226" xr:uid="{25303731-CEE2-4B9B-B4B1-A877ADBDF2E7}"/>
    <cellStyle name="Input 2 5 6 2 3 2 2" xfId="32188" xr:uid="{F5B155E6-EA91-493E-9FC8-D4AEF803B98D}"/>
    <cellStyle name="Input 2 5 6 2 3 3" xfId="25331" xr:uid="{9A1D3C2B-2A99-487C-B517-2E305421F30F}"/>
    <cellStyle name="Input 2 5 6 2 4" xfId="15003" xr:uid="{8AE18ED8-C591-441B-8A9F-EE2FA3C98378}"/>
    <cellStyle name="Input 2 5 6 2 4 2" xfId="33867" xr:uid="{B2D8A637-C7A7-4CCB-AC5F-56887483A473}"/>
    <cellStyle name="Input 2 5 6 2 5" xfId="42498" xr:uid="{36561099-A565-4281-B362-42ECE5E5FA5F}"/>
    <cellStyle name="Input 2 5 6 2 6" xfId="54068" xr:uid="{C560CBE2-2CFF-4145-A526-521308AF6D23}"/>
    <cellStyle name="Input 2 5 6 3" xfId="4125" xr:uid="{AABADC11-3B6F-4D3F-AD42-7B0C267456FF}"/>
    <cellStyle name="Input 2 5 6 3 2" xfId="42657" xr:uid="{29643B7A-877C-48FE-A804-02D4F4293D1A}"/>
    <cellStyle name="Input 2 5 6 4" xfId="32048" xr:uid="{E9B485CC-34F9-425C-8C2C-72D4037244AA}"/>
    <cellStyle name="Input 2 5 6 5" xfId="47394" xr:uid="{223AA241-0A72-45EF-B5D4-DD96CD1D2FBC}"/>
    <cellStyle name="Input 2 5 7" xfId="2691" xr:uid="{3311C2D3-56C3-4371-8BCC-E5D3A0C448F8}"/>
    <cellStyle name="Input 2 5 7 2" xfId="6881" xr:uid="{7C7C46AB-27EB-44ED-88E4-9B4756779634}"/>
    <cellStyle name="Input 2 5 7 2 2" xfId="12022" xr:uid="{96D7AAF2-F3AE-4FF8-8A5E-D87612F3CD1F}"/>
    <cellStyle name="Input 2 5 7 2 2 2" xfId="21011" xr:uid="{8B8786C6-9685-4A1C-ACD1-AD5B0A1E7FAD}"/>
    <cellStyle name="Input 2 5 7 2 2 2 2" xfId="43623" xr:uid="{BD41D8C4-5ADB-44B9-9809-293137168DB2}"/>
    <cellStyle name="Input 2 5 7 2 2 3" xfId="26685" xr:uid="{E1E3C983-3EE7-4195-B62E-ED597CF0FC25}"/>
    <cellStyle name="Input 2 5 7 2 3" xfId="12846" xr:uid="{43673188-BD0D-406A-8B28-9CF0FB8E32E9}"/>
    <cellStyle name="Input 2 5 7 2 3 2" xfId="21835" xr:uid="{7399D097-98E3-4098-A0E3-E8EDC81ECA0F}"/>
    <cellStyle name="Input 2 5 7 2 3 2 2" xfId="23838" xr:uid="{A0DE5352-38CA-49D4-B39A-568FF180FD31}"/>
    <cellStyle name="Input 2 5 7 2 3 3" xfId="37969" xr:uid="{B4AF2433-3178-4581-81BC-FAACFF33E54D}"/>
    <cellStyle name="Input 2 5 7 2 4" xfId="15870" xr:uid="{FE2E3FFD-1755-46CE-9873-61F0589061AD}"/>
    <cellStyle name="Input 2 5 7 2 4 2" xfId="38089" xr:uid="{5D94F4C8-A48A-415F-BAD4-0934DFC0932E}"/>
    <cellStyle name="Input 2 5 7 2 5" xfId="22425" xr:uid="{C3196EE4-5B2E-4C90-97EE-E0693B0320B4}"/>
    <cellStyle name="Input 2 5 7 3" xfId="9452" xr:uid="{EF3DF3A7-90A7-46EF-8AB5-3EF2EAA0CABF}"/>
    <cellStyle name="Input 2 5 7 3 2" xfId="18441" xr:uid="{7C375C02-905C-477D-92D6-4ED8DB8EF4C8}"/>
    <cellStyle name="Input 2 5 7 3 2 2" xfId="35851" xr:uid="{74B73F3E-6C8A-4BEF-9013-7A0A5E737F9F}"/>
    <cellStyle name="Input 2 5 7 3 3" xfId="41931" xr:uid="{0AB53170-90FA-4C95-9EDC-0BBCECD58DCF}"/>
    <cellStyle name="Input 2 5 7 4" xfId="22746" xr:uid="{A8813324-48F8-4D12-B47D-25E17F6C260A}"/>
    <cellStyle name="Input 2 5 7 5" xfId="52683" xr:uid="{61514534-AB4E-4003-B4CB-267309F2374B}"/>
    <cellStyle name="Input 2 5 8" xfId="2587" xr:uid="{0368CFE4-22AA-4D5E-96BB-C165B7F74D6D}"/>
    <cellStyle name="Input 2 5 8 2" xfId="6828" xr:uid="{CA5A7C4D-A5EE-43EB-929C-4A78029DDBF8}"/>
    <cellStyle name="Input 2 5 8 2 2" xfId="15817" xr:uid="{ECEB810F-D3C0-40A5-8101-E088194AA0C8}"/>
    <cellStyle name="Input 2 5 8 2 2 2" xfId="24145" xr:uid="{07F50BB7-E34B-4B30-805C-16FE74365248}"/>
    <cellStyle name="Input 2 5 8 2 3" xfId="42185" xr:uid="{15648DDC-B767-4AC6-AC85-1359F091D732}"/>
    <cellStyle name="Input 2 5 8 3" xfId="9398" xr:uid="{C3F225B0-935E-402B-AA4F-32390DDC3916}"/>
    <cellStyle name="Input 2 5 8 3 2" xfId="18387" xr:uid="{A3BC4F61-08B3-43F6-B7AE-A6C7C42E582A}"/>
    <cellStyle name="Input 2 5 8 3 2 2" xfId="23501" xr:uid="{38A23CE1-B73A-4329-B654-27614C363E6D}"/>
    <cellStyle name="Input 2 5 8 3 3" xfId="36663" xr:uid="{1F4B67F6-08C8-4891-B1C2-016B7BEAC080}"/>
    <cellStyle name="Input 2 5 8 4" xfId="13441" xr:uid="{95CF22A7-8B66-4881-9CB8-D0291E480F09}"/>
    <cellStyle name="Input 2 5 8 4 2" xfId="31214" xr:uid="{EFA94DCA-86DC-4B8D-82B5-61599D79B159}"/>
    <cellStyle name="Input 2 5 8 5" xfId="23746" xr:uid="{DA852DFC-33B8-43CA-9563-8D0B4310B151}"/>
    <cellStyle name="Input 2 5 9" xfId="6525" xr:uid="{6930BA4F-4A94-4E4A-9289-987F2A02DB65}"/>
    <cellStyle name="Input 2 5 9 2" xfId="11744" xr:uid="{097B4C3D-E0FD-4249-AE72-D9D9F8C43EEE}"/>
    <cellStyle name="Input 2 5 9 2 2" xfId="20733" xr:uid="{C0D3210B-B46B-4A1F-BEA8-26CE4338765C}"/>
    <cellStyle name="Input 2 5 9 2 2 2" xfId="39805" xr:uid="{545D4CF9-2518-408C-B303-D593DD2780DF}"/>
    <cellStyle name="Input 2 5 9 2 3" xfId="34377" xr:uid="{4688FFCC-90C4-44DE-803B-134E5FCBBD90}"/>
    <cellStyle name="Input 2 5 9 3" xfId="15514" xr:uid="{1954B09C-F4F7-4F66-9459-486E2C76465D}"/>
    <cellStyle name="Input 2 5 9 3 2" xfId="43695" xr:uid="{72CEEF65-300C-4205-8EFF-086BD4CB2B68}"/>
    <cellStyle name="Input 2 5 9 4" xfId="39465" xr:uid="{746657F7-CE2D-4FF3-9131-7959CE36C7E5}"/>
    <cellStyle name="Input 2 6" xfId="361" xr:uid="{615E2019-F32F-4E68-8DA6-9142DF2019D2}"/>
    <cellStyle name="Input 2 6 10" xfId="9232" xr:uid="{CF227D55-C368-4398-A236-5A0B13212884}"/>
    <cellStyle name="Input 2 6 10 2" xfId="18221" xr:uid="{F55CE3AF-BA03-4E16-AA70-57732EB3EDD8}"/>
    <cellStyle name="Input 2 6 10 2 2" xfId="24468" xr:uid="{852DF49F-47B6-426D-9618-B60ED66C7979}"/>
    <cellStyle name="Input 2 6 10 3" xfId="35466" xr:uid="{08767DDF-99C3-499B-AA84-84BA3B02F5B0}"/>
    <cellStyle name="Input 2 6 11" xfId="9711" xr:uid="{B80D1C20-07EE-45B2-B0B8-55AC2E6DBB9C}"/>
    <cellStyle name="Input 2 6 11 2" xfId="18700" xr:uid="{89BA7076-BAA9-4A2B-9385-1AD612163E66}"/>
    <cellStyle name="Input 2 6 11 2 2" xfId="23710" xr:uid="{425950FD-BF32-4D14-A79B-D03F00F41370}"/>
    <cellStyle name="Input 2 6 11 3" xfId="40223" xr:uid="{EDDE9B4D-F8BC-4921-8003-D1CD9952CDB3}"/>
    <cellStyle name="Input 2 6 12" xfId="2367" xr:uid="{EC1D43B9-8C84-4D0D-AA5F-1DCBB856E04F}"/>
    <cellStyle name="Input 2 6 12 2" xfId="31247" xr:uid="{99A77140-A8F0-47EB-AE11-EA8DAE915575}"/>
    <cellStyle name="Input 2 6 13" xfId="13276" xr:uid="{F6650EB0-4B2B-47D8-AF2E-394D26E3CA5B}"/>
    <cellStyle name="Input 2 6 13 2" xfId="30531" xr:uid="{96926675-6FEF-42EB-84D1-7E5CFD8481DE}"/>
    <cellStyle name="Input 2 6 14" xfId="38540" xr:uid="{4FDFD9D9-6211-4482-B731-657A5C0BD729}"/>
    <cellStyle name="Input 2 6 15" xfId="44400" xr:uid="{AD722C53-ECB7-407E-BCF0-D790CF52994E}"/>
    <cellStyle name="Input 2 6 16" xfId="45659" xr:uid="{487D8646-97D8-46D1-AFD2-34796A6429C2}"/>
    <cellStyle name="Input 2 6 2" xfId="710" xr:uid="{82EFA3BF-AB63-4E1A-BB9B-707FA144F765}"/>
    <cellStyle name="Input 2 6 2 2" xfId="5086" xr:uid="{496A4B3C-8658-4F4D-877D-20A4ED448EEC}"/>
    <cellStyle name="Input 2 6 2 2 2" xfId="7672" xr:uid="{489E472D-CFB5-4AF3-AF56-40E2E346C145}"/>
    <cellStyle name="Input 2 6 2 2 2 2" xfId="16661" xr:uid="{80DB4B50-B737-4D63-899E-B2E0F9F6EA02}"/>
    <cellStyle name="Input 2 6 2 2 2 2 2" xfId="32031" xr:uid="{3B6E5608-372D-4E52-9EEC-AAFCBFF1FE4C}"/>
    <cellStyle name="Input 2 6 2 2 2 3" xfId="23335" xr:uid="{B66BCD4C-5547-4DE6-9A28-D70E279C1018}"/>
    <cellStyle name="Input 2 6 2 2 2 4" xfId="56447" xr:uid="{F6DCDB3A-F64F-40CE-9343-8E6584C7CD51}"/>
    <cellStyle name="Input 2 6 2 2 3" xfId="10309" xr:uid="{4260FECC-C2EC-44E4-9C5E-E55BB47C3443}"/>
    <cellStyle name="Input 2 6 2 2 3 2" xfId="19298" xr:uid="{A93127B0-6B99-4151-899D-5294AF781C77}"/>
    <cellStyle name="Input 2 6 2 2 3 2 2" xfId="25917" xr:uid="{62AB3A47-D07A-4763-B604-817028ED4AFC}"/>
    <cellStyle name="Input 2 6 2 2 3 3" xfId="24218" xr:uid="{2C7B7E39-5DB2-4DC1-989C-E7C9039030E3}"/>
    <cellStyle name="Input 2 6 2 2 4" xfId="14075" xr:uid="{D5EE2B57-7010-4B19-AC62-B785EC396D3E}"/>
    <cellStyle name="Input 2 6 2 2 4 2" xfId="22751" xr:uid="{263AD02A-9A2F-4988-ABC1-FC3EE1859846}"/>
    <cellStyle name="Input 2 6 2 2 5" xfId="42223" xr:uid="{D3E69373-6324-4387-A769-D7862F0AABB3}"/>
    <cellStyle name="Input 2 6 2 2 6" xfId="49665" xr:uid="{FFA0DC4B-3869-43AE-9E66-587FCCD751B5}"/>
    <cellStyle name="Input 2 6 2 3" xfId="3147" xr:uid="{D1246D00-6C2D-47F0-86D1-66D1874603BE}"/>
    <cellStyle name="Input 2 6 2 3 2" xfId="38425" xr:uid="{402A0FB3-B2E1-406D-9A29-B75D1E3318E4}"/>
    <cellStyle name="Input 2 6 2 3 2 2" xfId="58031" xr:uid="{5CDF1571-5ED9-4682-B306-C69E1AFF0F30}"/>
    <cellStyle name="Input 2 6 2 3 3" xfId="51249" xr:uid="{9A47F2ED-2AA8-4C39-A958-94C28C5E7915}"/>
    <cellStyle name="Input 2 6 2 4" xfId="37591" xr:uid="{2BC8D259-5B82-4C13-8BE3-1FCDA991FF93}"/>
    <cellStyle name="Input 2 6 2 4 2" xfId="54586" xr:uid="{BB3E5B48-A127-4D4E-A275-291FE4AFCB98}"/>
    <cellStyle name="Input 2 6 2 4 3" xfId="47782" xr:uid="{F092568E-BC35-4743-913E-5C42D8C758B4}"/>
    <cellStyle name="Input 2 6 2 5" xfId="52987" xr:uid="{3CDF0830-77B7-40FD-8B99-B741105257CF}"/>
    <cellStyle name="Input 2 6 2 6" xfId="46168" xr:uid="{30FEE552-B8AC-45CB-9E83-A92A5D1A09D6}"/>
    <cellStyle name="Input 2 6 3" xfId="1055" xr:uid="{053C1EEE-B87D-4F63-873C-ED2D614B65F7}"/>
    <cellStyle name="Input 2 6 3 2" xfId="5407" xr:uid="{C131A139-7EB1-4E07-AAA1-15CE4BFD2C80}"/>
    <cellStyle name="Input 2 6 3 2 2" xfId="7993" xr:uid="{24BF776C-B6DE-4E59-A311-C416CAD7BF02}"/>
    <cellStyle name="Input 2 6 3 2 2 2" xfId="16982" xr:uid="{A52009FA-6E8C-43BC-A3E2-9F0FCB3F18EB}"/>
    <cellStyle name="Input 2 6 3 2 2 2 2" xfId="33931" xr:uid="{A8D87682-3415-49E1-923D-F92E28B128FF}"/>
    <cellStyle name="Input 2 6 3 2 2 3" xfId="31517" xr:uid="{CB5E0CB3-C08F-4366-AE8D-BFD06A809513}"/>
    <cellStyle name="Input 2 6 3 2 2 4" xfId="56849" xr:uid="{AEC6F1E8-258A-445D-B6DF-CD93D1838A44}"/>
    <cellStyle name="Input 2 6 3 2 3" xfId="10630" xr:uid="{473A130E-0A26-43FF-B8ED-FDF9510F0CD4}"/>
    <cellStyle name="Input 2 6 3 2 3 2" xfId="19619" xr:uid="{BBF13F9D-717B-49A6-B517-035BE60E9AFA}"/>
    <cellStyle name="Input 2 6 3 2 3 2 2" xfId="35337" xr:uid="{2F5C6F8A-5560-4AD0-9588-08E8646C79CA}"/>
    <cellStyle name="Input 2 6 3 2 3 3" xfId="35907" xr:uid="{A2CBEEF9-776F-40CC-8B9D-578402849F85}"/>
    <cellStyle name="Input 2 6 3 2 4" xfId="14396" xr:uid="{1DD4CF8D-7566-452A-BDBE-C8D8E3311EE2}"/>
    <cellStyle name="Input 2 6 3 2 4 2" xfId="25503" xr:uid="{40561F74-0519-4D53-80D2-F010C84A9E4E}"/>
    <cellStyle name="Input 2 6 3 2 5" xfId="43369" xr:uid="{4E89DE10-1E01-4B15-822D-249B15FE1B51}"/>
    <cellStyle name="Input 2 6 3 2 6" xfId="50067" xr:uid="{E746898A-5684-4CE2-A8F3-AA0760667747}"/>
    <cellStyle name="Input 2 6 3 3" xfId="3492" xr:uid="{218E47C8-2E35-4E45-AB22-67EED405F080}"/>
    <cellStyle name="Input 2 6 3 3 2" xfId="25221" xr:uid="{B54315B1-8A81-4645-8E4B-6AB37ABCCC5E}"/>
    <cellStyle name="Input 2 6 3 3 2 2" xfId="58548" xr:uid="{8DDE4003-6985-4AAF-BEA1-82C21D02358B}"/>
    <cellStyle name="Input 2 6 3 3 3" xfId="51767" xr:uid="{8ABC07F6-6D2A-42D5-A1FF-6614EDAA9016}"/>
    <cellStyle name="Input 2 6 3 4" xfId="27650" xr:uid="{D7F90603-02B3-4B69-A315-C993DC6CD221}"/>
    <cellStyle name="Input 2 6 3 4 2" xfId="54976" xr:uid="{E1BADA01-88F8-4345-AD69-8DECAD726870}"/>
    <cellStyle name="Input 2 6 3 4 3" xfId="48184" xr:uid="{52745D3F-CD62-4FE6-BF2D-EE7F37785DA3}"/>
    <cellStyle name="Input 2 6 3 5" xfId="53276" xr:uid="{A7370830-818A-4D57-ADD6-EDBB988B039C}"/>
    <cellStyle name="Input 2 6 3 6" xfId="46570" xr:uid="{FE45F33D-C64D-4344-A28F-EFE611A1A5F5}"/>
    <cellStyle name="Input 2 6 4" xfId="1399" xr:uid="{E52726FA-F764-4D6D-86C4-523FECB89F2D}"/>
    <cellStyle name="Input 2 6 4 2" xfId="5744" xr:uid="{4FC64EE7-E7EB-4E68-A874-54DFA1847361}"/>
    <cellStyle name="Input 2 6 4 2 2" xfId="8330" xr:uid="{448BFA76-9B9F-46D5-845E-6F3BAE4E44DA}"/>
    <cellStyle name="Input 2 6 4 2 2 2" xfId="17319" xr:uid="{9CE504C1-8BE5-4445-983C-9E36E3362647}"/>
    <cellStyle name="Input 2 6 4 2 2 2 2" xfId="30490" xr:uid="{AFFF771A-F0C7-43BB-8980-E1EEB075F8B6}"/>
    <cellStyle name="Input 2 6 4 2 2 3" xfId="23583" xr:uid="{43A7BE0E-362E-496A-9F1C-023154DEF3C1}"/>
    <cellStyle name="Input 2 6 4 2 3" xfId="10967" xr:uid="{59B21772-6A98-4BC4-8205-FB2200FFDD26}"/>
    <cellStyle name="Input 2 6 4 2 3 2" xfId="19956" xr:uid="{BCF845AA-9BAA-4E13-811E-C61283A6E54C}"/>
    <cellStyle name="Input 2 6 4 2 3 2 2" xfId="34597" xr:uid="{EA2C7500-A435-47AB-86B8-F41C9C26CB4E}"/>
    <cellStyle name="Input 2 6 4 2 3 3" xfId="27485" xr:uid="{47EDFFC9-393D-4ABE-9FB3-A1C354CFDFD0}"/>
    <cellStyle name="Input 2 6 4 2 4" xfId="14733" xr:uid="{28555FD9-3479-404E-95BD-9AD1190723F1}"/>
    <cellStyle name="Input 2 6 4 2 4 2" xfId="33773" xr:uid="{13FD3B86-06BB-4A55-BEDA-C3B5AA91C9D1}"/>
    <cellStyle name="Input 2 6 4 2 5" xfId="26325" xr:uid="{8458CFD9-5926-471E-BAEB-DFF5F66614CD}"/>
    <cellStyle name="Input 2 6 4 2 6" xfId="55975" xr:uid="{4C716E37-E7CE-4F5C-8D71-07C859E26425}"/>
    <cellStyle name="Input 2 6 4 3" xfId="3836" xr:uid="{12701453-CE26-4E54-A375-737AC81E5C42}"/>
    <cellStyle name="Input 2 6 4 3 2" xfId="38087" xr:uid="{4B280DB5-C83D-42C7-9FF4-F803F6784CF5}"/>
    <cellStyle name="Input 2 6 4 4" xfId="41788" xr:uid="{ED0B9047-BBCA-4FA5-BCCD-27EA9EF9A87B}"/>
    <cellStyle name="Input 2 6 4 5" xfId="49193" xr:uid="{2E757165-85F3-4CF3-9C1F-B9C9D7757FE1}"/>
    <cellStyle name="Input 2 6 5" xfId="1692" xr:uid="{920CB02D-7C13-493A-A540-86A9F1BA543D}"/>
    <cellStyle name="Input 2 6 5 2" xfId="6018" xr:uid="{FA7E51B4-ADD1-46A4-824A-9A670DF9F127}"/>
    <cellStyle name="Input 2 6 5 2 2" xfId="8604" xr:uid="{D98490E1-74B5-474C-B4FC-EE12812EDC6A}"/>
    <cellStyle name="Input 2 6 5 2 2 2" xfId="17593" xr:uid="{3786B61C-BEBD-453E-B8FF-FB5D42C967F6}"/>
    <cellStyle name="Input 2 6 5 2 2 2 2" xfId="41180" xr:uid="{1B3C4A76-8C71-4597-A823-0F49059377CA}"/>
    <cellStyle name="Input 2 6 5 2 2 3" xfId="42157" xr:uid="{34354C5F-6653-422A-9DDD-3CE9768E744B}"/>
    <cellStyle name="Input 2 6 5 2 3" xfId="11241" xr:uid="{313B2BAC-D473-495B-9822-30265C7234B6}"/>
    <cellStyle name="Input 2 6 5 2 3 2" xfId="20230" xr:uid="{69DA1CAF-02E0-497C-A851-A7CAAE75C242}"/>
    <cellStyle name="Input 2 6 5 2 3 2 2" xfId="25303" xr:uid="{2A48103A-8442-4A13-B56D-118D5A06B6F1}"/>
    <cellStyle name="Input 2 6 5 2 3 3" xfId="27455" xr:uid="{9AFE7BA0-5CDB-458D-A395-EC2B270EFE6E}"/>
    <cellStyle name="Input 2 6 5 2 4" xfId="15007" xr:uid="{577C9196-FE92-4E1F-896F-CDB81BD6DFEB}"/>
    <cellStyle name="Input 2 6 5 2 4 2" xfId="31624" xr:uid="{6AA8874C-60E6-42E0-880F-C3D4B6EE438D}"/>
    <cellStyle name="Input 2 6 5 2 5" xfId="33358" xr:uid="{F3CBA17F-2D4F-420E-A604-832867DF85EA}"/>
    <cellStyle name="Input 2 6 5 2 6" xfId="58193" xr:uid="{A322E2D2-66CF-4348-A9DB-6A32D1A80F2D}"/>
    <cellStyle name="Input 2 6 5 3" xfId="4129" xr:uid="{CF409C94-424E-47D0-ABDF-5F8503AAAA9C}"/>
    <cellStyle name="Input 2 6 5 3 2" xfId="40460" xr:uid="{ABBA4814-743E-434F-9917-4DB9EBD49774}"/>
    <cellStyle name="Input 2 6 5 4" xfId="25173" xr:uid="{E8A45339-59BC-4C70-BBC2-8B425DABE153}"/>
    <cellStyle name="Input 2 6 5 5" xfId="51411" xr:uid="{D7F2BCFB-A5E7-4FF9-A3F4-F745935132CA}"/>
    <cellStyle name="Input 2 6 6" xfId="2018" xr:uid="{8D8E8BFF-6960-4F55-A157-66FFC54E90AC}"/>
    <cellStyle name="Input 2 6 6 2" xfId="6326" xr:uid="{A8180F10-E868-4AA2-8DA1-96ED1DB39FD7}"/>
    <cellStyle name="Input 2 6 6 2 2" xfId="8912" xr:uid="{0734D8B8-E98F-4888-98A0-97F74957AD6F}"/>
    <cellStyle name="Input 2 6 6 2 2 2" xfId="17901" xr:uid="{4514D27B-9CF0-44AC-89E9-B4A70CF7CE59}"/>
    <cellStyle name="Input 2 6 6 2 2 2 2" xfId="23907" xr:uid="{D2A3BB09-D0E8-458B-AA2B-48467CC43323}"/>
    <cellStyle name="Input 2 6 6 2 2 3" xfId="35441" xr:uid="{EDE004DE-A8A5-484D-83A9-7A46383ACCF3}"/>
    <cellStyle name="Input 2 6 6 2 3" xfId="11549" xr:uid="{788129A9-4710-463E-8E37-1E976F2260BE}"/>
    <cellStyle name="Input 2 6 6 2 3 2" xfId="20538" xr:uid="{1ACF3F2E-48BC-4584-9384-007562958644}"/>
    <cellStyle name="Input 2 6 6 2 3 2 2" xfId="28388" xr:uid="{EA817052-3682-4D44-8E7B-F1F5F5346D43}"/>
    <cellStyle name="Input 2 6 6 2 3 3" xfId="27668" xr:uid="{36D4416B-3D91-46F3-9F5C-880893162190}"/>
    <cellStyle name="Input 2 6 6 2 4" xfId="15315" xr:uid="{645651E2-8D79-4A37-BC24-78F2EB2B3636}"/>
    <cellStyle name="Input 2 6 6 2 4 2" xfId="42151" xr:uid="{6905E233-62F6-4BEB-87DC-8AA1A8AFFE8B}"/>
    <cellStyle name="Input 2 6 6 2 5" xfId="29759" xr:uid="{936FA9B8-6041-46B4-B285-5F4CAE05572C}"/>
    <cellStyle name="Input 2 6 6 2 6" xfId="54138" xr:uid="{211B30E2-99A0-42EE-A58C-D19A55FBBC68}"/>
    <cellStyle name="Input 2 6 6 3" xfId="4455" xr:uid="{8C2E9434-7CFE-4B78-B03F-406833597D1A}"/>
    <cellStyle name="Input 2 6 6 3 2" xfId="29620" xr:uid="{83626347-5461-4340-B1ED-FD874C7E5B13}"/>
    <cellStyle name="Input 2 6 6 4" xfId="26988" xr:uid="{BDECF620-B5A9-4AD4-BA7E-DAA623FA4F81}"/>
    <cellStyle name="Input 2 6 6 5" xfId="47429" xr:uid="{F6444303-BDB4-4BF1-9991-98C739B7885F}"/>
    <cellStyle name="Input 2 6 7" xfId="2829" xr:uid="{4B97848E-59F9-4594-9AC2-D2B4B2505E6A}"/>
    <cellStyle name="Input 2 6 7 2" xfId="6979" xr:uid="{09BFDDD3-5834-495A-A723-BA5953EB13A8}"/>
    <cellStyle name="Input 2 6 7 2 2" xfId="12108" xr:uid="{2F0C8321-EBF8-4DA4-ACC0-12F3B9A1159E}"/>
    <cellStyle name="Input 2 6 7 2 2 2" xfId="21097" xr:uid="{8ABEF81C-06F2-47C6-B527-65E43999C737}"/>
    <cellStyle name="Input 2 6 7 2 2 2 2" xfId="30248" xr:uid="{139A08F5-562A-43AE-94B7-0788CC811478}"/>
    <cellStyle name="Input 2 6 7 2 2 3" xfId="31410" xr:uid="{59A2470D-EA79-4395-A082-E9A844A8CAF9}"/>
    <cellStyle name="Input 2 6 7 2 3" xfId="12926" xr:uid="{1862CFF2-22AA-4089-9AE7-E2F825F00061}"/>
    <cellStyle name="Input 2 6 7 2 3 2" xfId="21915" xr:uid="{FAD6C63E-5C18-420E-8F64-C0FBE3056DFC}"/>
    <cellStyle name="Input 2 6 7 2 3 2 2" xfId="33102" xr:uid="{8DC1AAD6-EB91-4AC9-8FA0-C9EFDAA70771}"/>
    <cellStyle name="Input 2 6 7 2 3 3" xfId="30183" xr:uid="{66444476-059B-4427-88A3-B2AF82FA1ACD}"/>
    <cellStyle name="Input 2 6 7 2 4" xfId="15968" xr:uid="{D96AC8D7-9254-48FB-9762-8725A9FB3016}"/>
    <cellStyle name="Input 2 6 7 2 4 2" xfId="29867" xr:uid="{3782C01B-AD70-487B-8BDD-4C8454AD3115}"/>
    <cellStyle name="Input 2 6 7 2 5" xfId="41004" xr:uid="{75BBC1F0-9E80-4695-B1E9-A76D3FD7678E}"/>
    <cellStyle name="Input 2 6 7 3" xfId="9542" xr:uid="{C0271896-D52B-4AF0-9E37-B2530EC6758B}"/>
    <cellStyle name="Input 2 6 7 3 2" xfId="18531" xr:uid="{AE7F9AE7-DA5E-475D-BF97-328A9C74ED15}"/>
    <cellStyle name="Input 2 6 7 3 2 2" xfId="24671" xr:uid="{98434733-DFFF-46EC-A19C-75C01726EA33}"/>
    <cellStyle name="Input 2 6 7 3 3" xfId="35634" xr:uid="{C0626A3E-E6AD-46DC-B5E3-EDBF7A8F66CC}"/>
    <cellStyle name="Input 2 6 7 4" xfId="38137" xr:uid="{810D45A5-A80C-4F59-BBD2-71935F2D3C37}"/>
    <cellStyle name="Input 2 6 7 5" xfId="52724" xr:uid="{0CF238E8-DEBF-4345-941E-8089553775BB}"/>
    <cellStyle name="Input 2 6 8" xfId="4762" xr:uid="{C4908821-6654-4BAE-88C9-3E40ADDB8C89}"/>
    <cellStyle name="Input 2 6 8 2" xfId="7348" xr:uid="{F2DDCDD2-4A89-4F4A-901B-D6A48AAD545F}"/>
    <cellStyle name="Input 2 6 8 2 2" xfId="16337" xr:uid="{14B08108-EEE6-4527-83C0-CF44BE151E65}"/>
    <cellStyle name="Input 2 6 8 2 2 2" xfId="44018" xr:uid="{22B4F42C-B2FA-45E6-83BC-C1E45C53B387}"/>
    <cellStyle name="Input 2 6 8 2 3" xfId="26944" xr:uid="{E215D793-CFD0-4AEB-A4AE-3C5BF1289BE6}"/>
    <cellStyle name="Input 2 6 8 3" xfId="9985" xr:uid="{F581A660-5120-48E1-8D32-594F5E0E8D44}"/>
    <cellStyle name="Input 2 6 8 3 2" xfId="18974" xr:uid="{1A4620EC-C795-4CFB-B3A4-F595910A49CB}"/>
    <cellStyle name="Input 2 6 8 3 2 2" xfId="31318" xr:uid="{A6F834D3-03F4-413B-B36A-19E04F77B705}"/>
    <cellStyle name="Input 2 6 8 3 3" xfId="24221" xr:uid="{537C8C67-B035-4B15-8DA0-6EFABEB097BF}"/>
    <cellStyle name="Input 2 6 8 4" xfId="13751" xr:uid="{F8A85A4D-F01B-4D10-B1C8-1E120BC6543F}"/>
    <cellStyle name="Input 2 6 8 4 2" xfId="25320" xr:uid="{5FF66CFE-C4CA-455A-ADD1-FC18B3646438}"/>
    <cellStyle name="Input 2 6 8 5" xfId="35904" xr:uid="{7D6092CF-2959-4C11-8D45-D07760E9896B}"/>
    <cellStyle name="Input 2 6 9" xfId="6663" xr:uid="{D3B21BAC-12AE-4DEA-96C5-42C8C6AAFFA1}"/>
    <cellStyle name="Input 2 6 9 2" xfId="11869" xr:uid="{865BBB30-324D-46EB-A54F-0C069EC2F413}"/>
    <cellStyle name="Input 2 6 9 2 2" xfId="20858" xr:uid="{C7FAADCA-46F4-4E0B-B7E9-A89396B0A76E}"/>
    <cellStyle name="Input 2 6 9 2 2 2" xfId="37874" xr:uid="{86011448-096A-4C09-8C41-26656581A231}"/>
    <cellStyle name="Input 2 6 9 2 3" xfId="39988" xr:uid="{E6D36C73-1FD1-42F1-821E-77D199029BF2}"/>
    <cellStyle name="Input 2 6 9 3" xfId="15652" xr:uid="{82D56150-5AD1-407E-9AAF-C8F8B9E3CA9E}"/>
    <cellStyle name="Input 2 6 9 3 2" xfId="41119" xr:uid="{808321CE-4E20-470D-A84B-658D4E64A19F}"/>
    <cellStyle name="Input 2 6 9 4" xfId="36330" xr:uid="{CD994A95-16FF-4672-9F7C-2C3152EDEDCE}"/>
    <cellStyle name="Input 2 7" xfId="492" xr:uid="{0BC5F588-4D3F-4209-8E58-D42F195B23F6}"/>
    <cellStyle name="Input 2 7 10" xfId="44461" xr:uid="{CA77C8F7-F9E4-4D9A-93E6-3A8806B4B39E}"/>
    <cellStyle name="Input 2 7 11" xfId="45695" xr:uid="{FFDCF553-1A16-4914-A725-0D83D5D6CB0D}"/>
    <cellStyle name="Input 2 7 2" xfId="841" xr:uid="{F11B875C-B206-42DE-AFE6-5E3BAD6E9FAF}"/>
    <cellStyle name="Input 2 7 2 2" xfId="5210" xr:uid="{7D1C788D-9C2A-4113-B893-29988706950B}"/>
    <cellStyle name="Input 2 7 2 2 2" xfId="7796" xr:uid="{CCECD7F0-1D54-420F-8D83-5370E77149EE}"/>
    <cellStyle name="Input 2 7 2 2 2 2" xfId="16785" xr:uid="{7CCFC1B7-D222-4B88-B92F-022C17F2946E}"/>
    <cellStyle name="Input 2 7 2 2 2 2 2" xfId="37882" xr:uid="{784C6EA2-FDD5-44FA-89D3-272A42F33FE9}"/>
    <cellStyle name="Input 2 7 2 2 2 3" xfId="42846" xr:uid="{AF9751C2-0B4B-4195-ADD7-0CF0122E919A}"/>
    <cellStyle name="Input 2 7 2 2 2 4" xfId="56483" xr:uid="{BD619FC6-56DC-4D88-8469-9186B720FBF6}"/>
    <cellStyle name="Input 2 7 2 2 3" xfId="10433" xr:uid="{04E97DE4-B11B-40CA-87C2-610CD1A36296}"/>
    <cellStyle name="Input 2 7 2 2 3 2" xfId="19422" xr:uid="{5BD190CD-13F3-436E-943F-10D3D854423B}"/>
    <cellStyle name="Input 2 7 2 2 3 2 2" xfId="35111" xr:uid="{442C056F-0A95-4993-A374-AF3A766101AB}"/>
    <cellStyle name="Input 2 7 2 2 3 3" xfId="34964" xr:uid="{55433378-9E39-47F1-92C9-3FC9D40FE318}"/>
    <cellStyle name="Input 2 7 2 2 4" xfId="14199" xr:uid="{3E3847C3-D087-4EDE-ACE3-DCC76D87CB99}"/>
    <cellStyle name="Input 2 7 2 2 4 2" xfId="42582" xr:uid="{2FE71169-830A-4423-B1B7-486DDDFAC701}"/>
    <cellStyle name="Input 2 7 2 2 5" xfId="39148" xr:uid="{6104516B-1E6E-4289-9112-D1C0FB5CD9A7}"/>
    <cellStyle name="Input 2 7 2 2 6" xfId="49701" xr:uid="{50979EF3-06DB-44BC-ADEA-05502CB5EE53}"/>
    <cellStyle name="Input 2 7 2 3" xfId="3278" xr:uid="{F2A4E43E-3458-41A5-8FFF-FC1E0425B3B6}"/>
    <cellStyle name="Input 2 7 2 3 2" xfId="23625" xr:uid="{76B8B8D1-4A1B-44A3-AE13-1441704D6215}"/>
    <cellStyle name="Input 2 7 2 3 2 2" xfId="58603" xr:uid="{B4530F77-C0F3-487C-8F0B-B2F5AEBB817B}"/>
    <cellStyle name="Input 2 7 2 3 3" xfId="51822" xr:uid="{19288A7C-7DC7-4A91-9209-9D6709912758}"/>
    <cellStyle name="Input 2 7 2 4" xfId="26964" xr:uid="{680240A7-4FCF-463D-9C61-F3E0C4B31B9D}"/>
    <cellStyle name="Input 2 7 2 4 2" xfId="54622" xr:uid="{A80203A5-FB8F-4CAA-8278-77A8EB7D3214}"/>
    <cellStyle name="Input 2 7 2 4 3" xfId="47818" xr:uid="{617268F1-A4A7-4AA5-9353-B0EB6EB07C54}"/>
    <cellStyle name="Input 2 7 2 5" xfId="53008" xr:uid="{0570D92F-EC1C-4052-89FD-238C944CF051}"/>
    <cellStyle name="Input 2 7 2 6" xfId="46204" xr:uid="{2B50F007-2BA1-4C0E-BCF0-6FDC4DEA4957}"/>
    <cellStyle name="Input 2 7 3" xfId="1186" xr:uid="{D78CC4A7-DA6E-40FD-B054-43CFBCE3C226}"/>
    <cellStyle name="Input 2 7 3 2" xfId="5531" xr:uid="{E27FDBD9-F1C8-409E-8A71-F8025F460E25}"/>
    <cellStyle name="Input 2 7 3 2 2" xfId="8117" xr:uid="{5E16713F-07BE-4145-A2CA-8685D991855B}"/>
    <cellStyle name="Input 2 7 3 2 2 2" xfId="17106" xr:uid="{62625F02-3EF1-479A-9E1F-267A9A423AEA}"/>
    <cellStyle name="Input 2 7 3 2 2 2 2" xfId="43214" xr:uid="{A06FBBE4-1BC1-460E-8093-E2FE79D1F3B1}"/>
    <cellStyle name="Input 2 7 3 2 2 3" xfId="41969" xr:uid="{F53DCD3A-4AA3-4544-B0AB-639822EC614A}"/>
    <cellStyle name="Input 2 7 3 2 2 4" xfId="56885" xr:uid="{F2B16A09-339E-4382-8643-6A84A6902E20}"/>
    <cellStyle name="Input 2 7 3 2 3" xfId="10754" xr:uid="{300FDA9A-3DDB-4EA8-9ACF-81AB22FEFA75}"/>
    <cellStyle name="Input 2 7 3 2 3 2" xfId="19743" xr:uid="{172B73F0-9528-4067-8197-62DF68A87458}"/>
    <cellStyle name="Input 2 7 3 2 3 2 2" xfId="22810" xr:uid="{5A379B92-6C7E-4DD2-80BE-A81C9C2AD073}"/>
    <cellStyle name="Input 2 7 3 2 3 3" xfId="40020" xr:uid="{6AB25FF7-5A14-40C7-AD70-027808BB2C26}"/>
    <cellStyle name="Input 2 7 3 2 4" xfId="14520" xr:uid="{428B5EBA-6F95-433B-9784-A63CDF3221DC}"/>
    <cellStyle name="Input 2 7 3 2 4 2" xfId="30809" xr:uid="{27FBE196-1373-4656-9F1C-03D4EF4A875A}"/>
    <cellStyle name="Input 2 7 3 2 5" xfId="42087" xr:uid="{0A963BCE-8293-446C-AF18-FFFF7D19CEB7}"/>
    <cellStyle name="Input 2 7 3 2 6" xfId="50103" xr:uid="{45B19A10-1F70-4F5A-80EF-9D66C1F1F4D0}"/>
    <cellStyle name="Input 2 7 3 3" xfId="3623" xr:uid="{29F2D419-24D5-43F6-9E03-B91C80CBDF47}"/>
    <cellStyle name="Input 2 7 3 3 2" xfId="35463" xr:uid="{D736B60A-5122-4890-892C-519BA17A4D70}"/>
    <cellStyle name="Input 2 7 3 3 2 2" xfId="55669" xr:uid="{07AD1752-7621-4AA6-9AF0-4C6496A2519A}"/>
    <cellStyle name="Input 2 7 3 3 3" xfId="48888" xr:uid="{BD3DAFE1-3AF3-4630-AF4C-E1F6C494BEC0}"/>
    <cellStyle name="Input 2 7 3 4" xfId="29366" xr:uid="{ABDE77B9-5265-4526-BB7A-4A0456D43750}"/>
    <cellStyle name="Input 2 7 3 4 2" xfId="55012" xr:uid="{CE35A285-FA29-48F4-BD97-90E00C551591}"/>
    <cellStyle name="Input 2 7 3 4 3" xfId="48220" xr:uid="{AC64C71B-4FF8-4663-BAF4-172B2A15B3F5}"/>
    <cellStyle name="Input 2 7 3 5" xfId="53312" xr:uid="{5C022A47-E51B-45A3-8647-0F5D06DDA28A}"/>
    <cellStyle name="Input 2 7 3 6" xfId="46606" xr:uid="{34C0B06A-A8EF-4815-8627-9A0AB2B0E03D}"/>
    <cellStyle name="Input 2 7 4" xfId="1530" xr:uid="{0577D022-0248-4653-A2A3-CC30C93B084F}"/>
    <cellStyle name="Input 2 7 4 2" xfId="5875" xr:uid="{D2C36572-BA6D-42CB-80F2-F81812DCA832}"/>
    <cellStyle name="Input 2 7 4 2 2" xfId="8461" xr:uid="{961D87E2-95B6-4EB7-B8AA-1077586CDC02}"/>
    <cellStyle name="Input 2 7 4 2 2 2" xfId="17450" xr:uid="{3AB3BF89-DCC6-4B08-A01F-952991D25977}"/>
    <cellStyle name="Input 2 7 4 2 2 2 2" xfId="34761" xr:uid="{76C23D1C-CFE3-4B3C-948C-07F82A2D44DE}"/>
    <cellStyle name="Input 2 7 4 2 2 3" xfId="43207" xr:uid="{BADD98E1-67E4-4ABD-9FE7-B4C8637483E0}"/>
    <cellStyle name="Input 2 7 4 2 3" xfId="11098" xr:uid="{9A05B14B-BDD3-4D73-9DEB-9A0447FA3379}"/>
    <cellStyle name="Input 2 7 4 2 3 2" xfId="20087" xr:uid="{2EA89E28-3BB7-4F17-887E-CD5D83547BA0}"/>
    <cellStyle name="Input 2 7 4 2 3 2 2" xfId="37469" xr:uid="{E349F967-3795-4FE0-AA00-9ABAAD16266C}"/>
    <cellStyle name="Input 2 7 4 2 3 3" xfId="39830" xr:uid="{19D37E7D-94BE-4A16-B429-2A2FE41EFC3E}"/>
    <cellStyle name="Input 2 7 4 2 4" xfId="14864" xr:uid="{D54A68E3-0391-4F3C-AEAE-93B2EC27AA7C}"/>
    <cellStyle name="Input 2 7 4 2 4 2" xfId="25699" xr:uid="{B044A427-9F0F-4854-8DF7-9CFFFA76AE87}"/>
    <cellStyle name="Input 2 7 4 2 5" xfId="43550" xr:uid="{3070963E-7215-41EB-90D1-FBB6AB18AA47}"/>
    <cellStyle name="Input 2 7 4 2 6" xfId="56011" xr:uid="{9DDEBBE3-7093-44EB-B8D1-A6FF0A0B65B4}"/>
    <cellStyle name="Input 2 7 4 3" xfId="3967" xr:uid="{B7319D0A-9505-4F2B-95C9-58BF8BCE92A9}"/>
    <cellStyle name="Input 2 7 4 3 2" xfId="28831" xr:uid="{FAB79133-8BA0-4D09-914F-FA12F323B1A0}"/>
    <cellStyle name="Input 2 7 4 4" xfId="28640" xr:uid="{FA1E847D-BDC1-4663-8BD9-4A85AD93EAD5}"/>
    <cellStyle name="Input 2 7 4 5" xfId="49229" xr:uid="{CA5E65D1-34A9-4767-B6A2-BDEB501235F7}"/>
    <cellStyle name="Input 2 7 5" xfId="1842" xr:uid="{CF9F900B-EBBB-41DB-BD8E-8F17B7D8A402}"/>
    <cellStyle name="Input 2 7 5 2" xfId="6158" xr:uid="{CEFF2034-BB49-4293-87B6-2259B05010ED}"/>
    <cellStyle name="Input 2 7 5 2 2" xfId="8744" xr:uid="{0558B9F2-6F61-4983-9B79-164A33E9E911}"/>
    <cellStyle name="Input 2 7 5 2 2 2" xfId="17733" xr:uid="{9DCE9E92-AE41-471D-ADB0-D1CDCBE518A8}"/>
    <cellStyle name="Input 2 7 5 2 2 2 2" xfId="28161" xr:uid="{74FD0A0D-0E15-4D84-9A4F-EE238F5405A4}"/>
    <cellStyle name="Input 2 7 5 2 2 3" xfId="23668" xr:uid="{66F86838-5A04-4ECF-BB63-1493BAF5B96F}"/>
    <cellStyle name="Input 2 7 5 2 3" xfId="11381" xr:uid="{D6A249B4-19D9-4D6C-AA2D-76B768B463AA}"/>
    <cellStyle name="Input 2 7 5 2 3 2" xfId="20370" xr:uid="{9CCC74B2-DB8B-4F79-A310-D64A3C697D2A}"/>
    <cellStyle name="Input 2 7 5 2 3 2 2" xfId="26053" xr:uid="{25FF65CE-A0F2-4CA1-9C27-309A255D966F}"/>
    <cellStyle name="Input 2 7 5 2 3 3" xfId="26302" xr:uid="{B42AD5D6-E265-4F40-BC96-4710BE04CB95}"/>
    <cellStyle name="Input 2 7 5 2 4" xfId="15147" xr:uid="{4939480F-57EF-4D39-8572-4BC8434AD7EE}"/>
    <cellStyle name="Input 2 7 5 2 4 2" xfId="30171" xr:uid="{897E5F52-F5E9-49F4-B37A-27D94A86951B}"/>
    <cellStyle name="Input 2 7 5 2 5" xfId="38834" xr:uid="{DCD707D4-7749-4BEC-85DA-94D1CE906EB1}"/>
    <cellStyle name="Input 2 7 5 2 6" xfId="58537" xr:uid="{FE9B74B7-7D95-48FD-B60D-F4D039DF6F27}"/>
    <cellStyle name="Input 2 7 5 3" xfId="4279" xr:uid="{19D98356-D5BF-463B-AA9E-429F1AFD22E4}"/>
    <cellStyle name="Input 2 7 5 3 2" xfId="42388" xr:uid="{71E9618A-85E5-45A7-8FFB-5D9D0CF20D79}"/>
    <cellStyle name="Input 2 7 5 4" xfId="38798" xr:uid="{639D0B0A-8554-4F84-A6C9-F7DAB90D380B}"/>
    <cellStyle name="Input 2 7 5 5" xfId="51756" xr:uid="{E2B3A511-118A-4593-B4D5-8C41C03A78C1}"/>
    <cellStyle name="Input 2 7 6" xfId="2149" xr:uid="{7D9B8DC0-C099-46A8-AEA7-075BD6BE9439}"/>
    <cellStyle name="Input 2 7 6 2" xfId="6450" xr:uid="{8C88B56F-057A-476F-BC1A-B6075756430E}"/>
    <cellStyle name="Input 2 7 6 2 2" xfId="9036" xr:uid="{5119544E-1F1A-47E5-9DA9-453BEE5FDD13}"/>
    <cellStyle name="Input 2 7 6 2 2 2" xfId="18025" xr:uid="{E9056A5C-C377-42A1-80DA-B91D5C6BA2EC}"/>
    <cellStyle name="Input 2 7 6 2 2 2 2" xfId="25388" xr:uid="{97D83B4A-FC69-43C3-8580-76DE1FD15D69}"/>
    <cellStyle name="Input 2 7 6 2 2 3" xfId="24645" xr:uid="{55346F89-3483-46F5-B9CF-7AF29150258E}"/>
    <cellStyle name="Input 2 7 6 2 3" xfId="11673" xr:uid="{BD606C31-FE0A-4682-99D0-FC850FE32245}"/>
    <cellStyle name="Input 2 7 6 2 3 2" xfId="20662" xr:uid="{E1C28CA2-BF0C-488B-8656-8011D1F83D84}"/>
    <cellStyle name="Input 2 7 6 2 3 2 2" xfId="43330" xr:uid="{1BD47D2A-71AC-48F3-964D-BB85A8FB7625}"/>
    <cellStyle name="Input 2 7 6 2 3 3" xfId="26766" xr:uid="{151D8949-43A1-4688-BE5D-E09222F05FD8}"/>
    <cellStyle name="Input 2 7 6 2 4" xfId="15439" xr:uid="{CD3B4980-2ECC-4A1F-BACA-AB2072313D3B}"/>
    <cellStyle name="Input 2 7 6 2 4 2" xfId="28977" xr:uid="{469F7B5A-5B25-482D-B76E-909AA4EE256C}"/>
    <cellStyle name="Input 2 7 6 2 5" xfId="23238" xr:uid="{31C1465B-5BCF-411D-8689-D0815BDBADE6}"/>
    <cellStyle name="Input 2 7 6 2 6" xfId="54174" xr:uid="{E9C09514-5C28-413E-844C-55FDD32B14FF}"/>
    <cellStyle name="Input 2 7 6 3" xfId="4586" xr:uid="{A2053C37-8927-4619-AC7E-88F855D177F4}"/>
    <cellStyle name="Input 2 7 6 3 2" xfId="26355" xr:uid="{C5190AC0-B157-4504-AB84-965AB1D3BE5E}"/>
    <cellStyle name="Input 2 7 6 4" xfId="39626" xr:uid="{6FE13DE1-9ABE-4429-9FA2-8A7E054A75F1}"/>
    <cellStyle name="Input 2 7 6 5" xfId="47440" xr:uid="{0114318B-B0BF-47F6-8648-6097FDDDDD6C}"/>
    <cellStyle name="Input 2 7 7" xfId="4886" xr:uid="{2B5F23C8-BA19-4670-AEF1-A967BEB6BF73}"/>
    <cellStyle name="Input 2 7 7 2" xfId="7472" xr:uid="{C8A6D02D-164A-40F5-8231-EB335C3B805B}"/>
    <cellStyle name="Input 2 7 7 2 2" xfId="16461" xr:uid="{D257F772-6E99-4B3B-BB31-32436E8DD947}"/>
    <cellStyle name="Input 2 7 7 2 2 2" xfId="30429" xr:uid="{4272DBF0-2402-49E8-B8B2-FB15BAC3A9E2}"/>
    <cellStyle name="Input 2 7 7 2 3" xfId="25081" xr:uid="{12897EA0-1C81-4555-8A92-73BADC63F26E}"/>
    <cellStyle name="Input 2 7 7 3" xfId="10109" xr:uid="{D54E5CA6-CACC-472F-ABD1-BA7E798E141A}"/>
    <cellStyle name="Input 2 7 7 3 2" xfId="19098" xr:uid="{F4097BAC-2E99-4EAB-B2E6-F59670EE0C91}"/>
    <cellStyle name="Input 2 7 7 3 2 2" xfId="29549" xr:uid="{38A4F48B-C205-4101-AF88-5C627FFC7074}"/>
    <cellStyle name="Input 2 7 7 3 3" xfId="34958" xr:uid="{711B391C-EFAB-4D1B-8533-F1893E5C7C98}"/>
    <cellStyle name="Input 2 7 7 4" xfId="13875" xr:uid="{83235925-2550-4D8A-9BB7-79FA00DC21B9}"/>
    <cellStyle name="Input 2 7 7 4 2" xfId="29652" xr:uid="{1E91DF4E-C6FA-4A63-8198-758C1058B6EF}"/>
    <cellStyle name="Input 2 7 7 5" xfId="32482" xr:uid="{D613181C-AAFD-46A1-ABB2-CA6B4BE7F39D}"/>
    <cellStyle name="Input 2 7 7 6" xfId="52745" xr:uid="{B9C9005F-88C4-402C-8F55-CFA108BC2394}"/>
    <cellStyle name="Input 2 7 8" xfId="2498" xr:uid="{B1FAD436-8037-46C6-BB60-BAC1B8048012}"/>
    <cellStyle name="Input 2 7 8 2" xfId="23210" xr:uid="{7498BACD-97AF-458E-9098-267888601B08}"/>
    <cellStyle name="Input 2 7 9" xfId="28234" xr:uid="{527685D8-E058-4A54-AF7A-D5BFEF70127F}"/>
    <cellStyle name="Input 2 8" xfId="206" xr:uid="{1B64DABB-73DD-46F8-902B-ACFE62DFE6B4}"/>
    <cellStyle name="Input 2 8 2" xfId="2565" xr:uid="{413AA63B-9280-422A-80B5-CC19A35D9E63}"/>
    <cellStyle name="Input 2 8 2 2" xfId="6806" xr:uid="{B81FBF68-F7E8-4E54-BCA9-EE67BC780574}"/>
    <cellStyle name="Input 2 8 2 2 2" xfId="15795" xr:uid="{DF727C0A-8B51-4784-9454-2663803AEE63}"/>
    <cellStyle name="Input 2 8 2 2 2 2" xfId="36527" xr:uid="{3D61562E-2FC0-4598-A722-35F1FB8E2B16}"/>
    <cellStyle name="Input 2 8 2 2 2 3" xfId="56530" xr:uid="{9B1F0C08-FBC5-4736-838B-62356D10AE07}"/>
    <cellStyle name="Input 2 8 2 2 3" xfId="23521" xr:uid="{42DD65C0-6D1B-4716-A4AD-D07B19B129B1}"/>
    <cellStyle name="Input 2 8 2 2 4" xfId="49748" xr:uid="{4C3F264E-CF3E-4268-AEBE-9851027C60C4}"/>
    <cellStyle name="Input 2 8 2 3" xfId="9376" xr:uid="{079BFDCC-EA15-49AB-BFE7-E6DE37736460}"/>
    <cellStyle name="Input 2 8 2 3 2" xfId="18365" xr:uid="{C3FA82C6-6FF1-45EB-9DAE-7B30610A0001}"/>
    <cellStyle name="Input 2 8 2 3 2 2" xfId="40382" xr:uid="{26D7671C-653A-48A3-A641-FD13A7AD24FB}"/>
    <cellStyle name="Input 2 8 2 3 2 3" xfId="58171" xr:uid="{D50F4FF8-76CB-4579-B7D3-EEDCC82111C2}"/>
    <cellStyle name="Input 2 8 2 3 3" xfId="28294" xr:uid="{41EC8A0F-4A3B-44F5-A806-4A4B7AEB2CEC}"/>
    <cellStyle name="Input 2 8 2 3 4" xfId="51389" xr:uid="{9C50B884-EB2F-479C-9832-6E532377C1BA}"/>
    <cellStyle name="Input 2 8 2 4" xfId="13419" xr:uid="{1653D55F-63C1-45BB-8C06-C5676F5F6D6E}"/>
    <cellStyle name="Input 2 8 2 4 2" xfId="40143" xr:uid="{0E7ED012-6ED7-4E98-956C-0144DEF09BCF}"/>
    <cellStyle name="Input 2 8 2 4 2 2" xfId="54666" xr:uid="{C10A33E0-2DF4-4521-A6C7-A757B0AA51D2}"/>
    <cellStyle name="Input 2 8 2 4 3" xfId="47865" xr:uid="{0E9023AE-94FA-4854-8BB0-CB3E58D119DF}"/>
    <cellStyle name="Input 2 8 2 5" xfId="36255" xr:uid="{012E88AD-94D2-4B0B-AC8E-1704358C9A51}"/>
    <cellStyle name="Input 2 8 2 5 2" xfId="53032" xr:uid="{529549AC-A3D0-44AC-A17C-41F7030FEAC4}"/>
    <cellStyle name="Input 2 8 2 6" xfId="46251" xr:uid="{3BBE5C2E-BBFF-471F-ACE2-673807035A41}"/>
    <cellStyle name="Input 2 8 3" xfId="2674" xr:uid="{EAD43E1A-6921-47F4-871C-C8D15700C7C2}"/>
    <cellStyle name="Input 2 8 3 2" xfId="24546" xr:uid="{DE5EF262-B8E8-44ED-A074-6F65E16E59EE}"/>
    <cellStyle name="Input 2 8 3 2 2" xfId="56929" xr:uid="{810429C2-4AE6-4B81-9935-6BE5B48D2D63}"/>
    <cellStyle name="Input 2 8 3 2 3" xfId="50147" xr:uid="{8158188B-4891-4233-A12A-34DE937DDFB9}"/>
    <cellStyle name="Input 2 8 3 3" xfId="50898" xr:uid="{A6B87E05-FBFF-42F9-BBB4-EC4F00E1A21A}"/>
    <cellStyle name="Input 2 8 3 3 2" xfId="57680" xr:uid="{3E6066FC-2BCB-4B10-AD6A-C17360533095}"/>
    <cellStyle name="Input 2 8 3 4" xfId="48264" xr:uid="{84CE2CD7-8A9C-4851-9B06-65AC058A566C}"/>
    <cellStyle name="Input 2 8 3 4 2" xfId="55056" xr:uid="{39FBCD98-F68E-4D2D-AF48-4B3199A6FB2C}"/>
    <cellStyle name="Input 2 8 3 5" xfId="53356" xr:uid="{26263CF4-8DF1-4AEB-8B6E-D7FA1BC82704}"/>
    <cellStyle name="Input 2 8 3 6" xfId="46650" xr:uid="{54B9DC42-1CF0-4145-B885-8CA2E542D2E1}"/>
    <cellStyle name="Input 2 8 4" xfId="29597" xr:uid="{DB55DB41-02F3-46AE-9D64-A405878B0DC5}"/>
    <cellStyle name="Input 2 8 4 2" xfId="56058" xr:uid="{DAF17461-681B-4762-9DA7-7737795A376B}"/>
    <cellStyle name="Input 2 8 4 3" xfId="49276" xr:uid="{F1CB1360-AFD7-4BBE-BEDB-2FFDEE56D2D5}"/>
    <cellStyle name="Input 2 8 5" xfId="44476" xr:uid="{D416ECE6-D797-4540-B592-8A0406D67D2E}"/>
    <cellStyle name="Input 2 8 5 2" xfId="58552" xr:uid="{145FF261-FCF3-404B-910C-715BF055B194}"/>
    <cellStyle name="Input 2 8 5 3" xfId="51771" xr:uid="{E99EE42C-024D-40E9-8468-AF4CDD1AFC05}"/>
    <cellStyle name="Input 2 8 6" xfId="45742" xr:uid="{CA77FC58-203B-4F7B-925A-E15F61B6924E}"/>
    <cellStyle name="Input 2 8 6 2" xfId="54218" xr:uid="{BD093083-D610-45DA-B201-E76B066DE33C}"/>
    <cellStyle name="Input 2 8 7" xfId="52769" xr:uid="{F98579D8-A8DF-425E-9B5E-92E9973B2F2E}"/>
    <cellStyle name="Input 2 9" xfId="555" xr:uid="{208A8152-2A02-47B8-8CD2-5C238157D728}"/>
    <cellStyle name="Input 2 9 2" xfId="4946" xr:uid="{F911E71C-FF47-4543-94F0-16D432913BB7}"/>
    <cellStyle name="Input 2 9 2 2" xfId="7532" xr:uid="{CCC013D3-FC12-4B15-AD8D-6E43C8CD4933}"/>
    <cellStyle name="Input 2 9 2 2 2" xfId="16521" xr:uid="{C01914F1-854A-4C27-8B08-195B378EE229}"/>
    <cellStyle name="Input 2 9 2 2 2 2" xfId="40393" xr:uid="{0AEAF64A-F589-4644-98F9-06A397983CBF}"/>
    <cellStyle name="Input 2 9 2 2 2 3" xfId="56571" xr:uid="{0590B5BF-BD05-46D9-BB6F-C41F2322F856}"/>
    <cellStyle name="Input 2 9 2 2 3" xfId="32503" xr:uid="{CBC94DB3-CC03-4602-B931-BBAFF1311EFF}"/>
    <cellStyle name="Input 2 9 2 2 4" xfId="49789" xr:uid="{9E0249A7-B39F-4874-9122-7B2B2BAA22BC}"/>
    <cellStyle name="Input 2 9 2 3" xfId="10169" xr:uid="{8CD409B9-3DAF-408D-82E1-A50E89764F3A}"/>
    <cellStyle name="Input 2 9 2 3 2" xfId="19158" xr:uid="{60AB14CB-E239-4DAB-9418-AAB1525DEFF0}"/>
    <cellStyle name="Input 2 9 2 3 2 2" xfId="30223" xr:uid="{F589AEF4-7F12-4FCE-B353-E47A91B3F93D}"/>
    <cellStyle name="Input 2 9 2 3 2 3" xfId="57829" xr:uid="{28E19AFE-D522-4495-879D-A8A04E6C5129}"/>
    <cellStyle name="Input 2 9 2 3 3" xfId="31953" xr:uid="{9904F966-6A75-4B09-8901-2903649E9349}"/>
    <cellStyle name="Input 2 9 2 3 4" xfId="51047" xr:uid="{8BB674E5-2762-4F53-B9D8-7F9E5588328F}"/>
    <cellStyle name="Input 2 9 2 4" xfId="13935" xr:uid="{4D57FAB0-711F-4412-BDD3-714591AE62DE}"/>
    <cellStyle name="Input 2 9 2 4 2" xfId="31514" xr:uid="{18420992-E5E3-419C-AE2B-25DDED91369B}"/>
    <cellStyle name="Input 2 9 2 4 2 2" xfId="54704" xr:uid="{50FB6B25-5616-4A1F-A47C-13D847B4F2BF}"/>
    <cellStyle name="Input 2 9 2 4 3" xfId="47906" xr:uid="{B8E7A4E0-BCED-4BD6-9B4F-313B472772EA}"/>
    <cellStyle name="Input 2 9 2 5" xfId="38406" xr:uid="{A6E7E5D6-0034-42C6-9446-DF6E1C7C077C}"/>
    <cellStyle name="Input 2 9 2 5 2" xfId="53055" xr:uid="{5EBD2DCE-9A91-4547-AC72-EB1CB472D695}"/>
    <cellStyle name="Input 2 9 2 6" xfId="46292" xr:uid="{179FD751-FBE0-4E90-BB53-8F8056165CE3}"/>
    <cellStyle name="Input 2 9 3" xfId="2992" xr:uid="{1A911894-7D67-47E8-9933-E35C9F041FE5}"/>
    <cellStyle name="Input 2 9 3 2" xfId="31720" xr:uid="{D5C19ACE-822B-42B6-9601-8C2376658198}"/>
    <cellStyle name="Input 2 9 3 2 2" xfId="56967" xr:uid="{8F479722-5867-4887-B665-6B4CC0710A7C}"/>
    <cellStyle name="Input 2 9 3 2 3" xfId="50185" xr:uid="{A29706E4-98DA-4216-A71C-8E4BD9D529C0}"/>
    <cellStyle name="Input 2 9 3 3" xfId="50819" xr:uid="{5E1E0FE8-9643-4A9D-9D2B-4E48353DD344}"/>
    <cellStyle name="Input 2 9 3 3 2" xfId="57601" xr:uid="{00EA2A14-4C57-452D-A1A6-3A41F29F38E3}"/>
    <cellStyle name="Input 2 9 3 4" xfId="48302" xr:uid="{90BD2937-8EDC-4275-96A1-48646FE41085}"/>
    <cellStyle name="Input 2 9 3 4 2" xfId="55094" xr:uid="{20F98971-92B0-4D6B-BAC9-AA45AD707073}"/>
    <cellStyle name="Input 2 9 3 5" xfId="53394" xr:uid="{EADC2B3F-5E91-4F74-A265-7A607001C817}"/>
    <cellStyle name="Input 2 9 3 6" xfId="46688" xr:uid="{C56232E6-18AD-47A2-A201-AED382D68CCC}"/>
    <cellStyle name="Input 2 9 4" xfId="33135" xr:uid="{2AA9F4C6-8293-4D91-831D-9DAC72A79672}"/>
    <cellStyle name="Input 2 9 4 2" xfId="56099" xr:uid="{75B6A67D-F9BA-4A0A-AAA1-5B0AB7FD9549}"/>
    <cellStyle name="Input 2 9 4 3" xfId="49317" xr:uid="{F78F4182-E0B2-41C3-860D-79B6D62BDF2A}"/>
    <cellStyle name="Input 2 9 5" xfId="44536" xr:uid="{70C3DE43-E605-4C75-9B5A-51586344F8D8}"/>
    <cellStyle name="Input 2 9 5 2" xfId="58202" xr:uid="{2D52AF04-CC8E-488C-AB81-69E8DD84B762}"/>
    <cellStyle name="Input 2 9 5 3" xfId="51420" xr:uid="{9F4D0069-F204-4C94-8D45-71A30F14D404}"/>
    <cellStyle name="Input 2 9 6" xfId="45783" xr:uid="{CC72217B-2FFD-4FBC-A6BC-59A5731ADFF4}"/>
    <cellStyle name="Input 2 9 6 2" xfId="54256" xr:uid="{FE80F4BB-3E0A-40B5-AB89-81279460A34A}"/>
    <cellStyle name="Input 2 9 7" xfId="52792" xr:uid="{6D90F244-F962-4D4D-ADE6-353D402BCC88}"/>
    <cellStyle name="Input 3" xfId="116" xr:uid="{1BDDB1C2-5416-4A78-A21D-FDC4B037DC5C}"/>
    <cellStyle name="Input 3 10" xfId="894" xr:uid="{3CE27532-75F0-46FE-81D6-408AB5571ACA}"/>
    <cellStyle name="Input 3 10 2" xfId="5263" xr:uid="{D7EC61EE-849C-4312-BD29-00E5853A0471}"/>
    <cellStyle name="Input 3 10 2 2" xfId="7849" xr:uid="{40E0C175-D48B-44FE-BA9F-16EC3585A9B2}"/>
    <cellStyle name="Input 3 10 2 2 2" xfId="16838" xr:uid="{1E3033A7-92E5-457A-97F9-FDDCDF11C323}"/>
    <cellStyle name="Input 3 10 2 2 2 2" xfId="24728" xr:uid="{5CC20ABE-29F5-4A45-85BE-2F4AAB84E9C7}"/>
    <cellStyle name="Input 3 10 2 2 2 3" xfId="56619" xr:uid="{FE4BEC7B-02D8-4339-85A2-69C3E34A5A4F}"/>
    <cellStyle name="Input 3 10 2 2 3" xfId="39285" xr:uid="{1F0DFD72-D391-4BC3-BB17-C257BB997CD3}"/>
    <cellStyle name="Input 3 10 2 2 4" xfId="49837" xr:uid="{07E19668-F663-4637-8FC1-7B0C44DED0A2}"/>
    <cellStyle name="Input 3 10 2 3" xfId="10486" xr:uid="{8DEAC4FB-571B-4F39-A518-5CC88EF3D931}"/>
    <cellStyle name="Input 3 10 2 3 2" xfId="19475" xr:uid="{A72A3B54-417B-401C-A2B1-7D458B0EE691}"/>
    <cellStyle name="Input 3 10 2 3 2 2" xfId="41226" xr:uid="{CA6E4F34-E919-4613-A9E8-35006284E77A}"/>
    <cellStyle name="Input 3 10 2 3 2 3" xfId="58233" xr:uid="{8137B522-C425-4342-BE15-A91429D71A18}"/>
    <cellStyle name="Input 3 10 2 3 3" xfId="40556" xr:uid="{48EFD67C-200B-4D49-A321-0E546D5D9F3A}"/>
    <cellStyle name="Input 3 10 2 3 4" xfId="51451" xr:uid="{CFE1BBC7-2A75-4D0C-A751-927BDBB3E278}"/>
    <cellStyle name="Input 3 10 2 4" xfId="14252" xr:uid="{B0E77E87-D141-40A9-9A2A-A473466C54B2}"/>
    <cellStyle name="Input 3 10 2 4 2" xfId="26796" xr:uid="{0E8675E5-3251-439E-A81F-68F99F5E67F8}"/>
    <cellStyle name="Input 3 10 2 4 2 2" xfId="54752" xr:uid="{C51ED6A9-157B-4136-A052-206D52CF6DAA}"/>
    <cellStyle name="Input 3 10 2 4 3" xfId="47954" xr:uid="{4E531383-B30D-41EC-AB9F-37213F1B5D3C}"/>
    <cellStyle name="Input 3 10 2 5" xfId="25830" xr:uid="{69909FA9-FBF8-49B6-8BFC-D63EDCD56872}"/>
    <cellStyle name="Input 3 10 2 5 2" xfId="53080" xr:uid="{42FD86F5-8A3F-49BC-98E9-18E8F035739E}"/>
    <cellStyle name="Input 3 10 2 6" xfId="46340" xr:uid="{E0940D9C-A361-4F3B-8B24-B772FA1D5061}"/>
    <cellStyle name="Input 3 10 3" xfId="3331" xr:uid="{58FC0539-B96E-4AA4-95B3-64FC8532D7EC}"/>
    <cellStyle name="Input 3 10 3 2" xfId="27647" xr:uid="{D04FF4E3-9236-47B6-93A3-E1C1F3A779B8}"/>
    <cellStyle name="Input 3 10 3 2 2" xfId="57015" xr:uid="{A5C08A26-49E6-49C7-964B-C1D49B78FCF4}"/>
    <cellStyle name="Input 3 10 3 2 3" xfId="50233" xr:uid="{1200FE1E-E864-44BC-BDFB-6B8A25B8069A}"/>
    <cellStyle name="Input 3 10 3 3" xfId="52265" xr:uid="{F6F8023F-989C-4CB4-8855-5080E974A17A}"/>
    <cellStyle name="Input 3 10 3 3 2" xfId="59046" xr:uid="{A902B7D2-6E4D-425B-B894-01D25C9F425A}"/>
    <cellStyle name="Input 3 10 3 4" xfId="48350" xr:uid="{F9A87638-A318-41C6-BD26-64F834DB03F2}"/>
    <cellStyle name="Input 3 10 3 4 2" xfId="55142" xr:uid="{A2F1B4A0-77AA-416F-BF0D-72AC753536BF}"/>
    <cellStyle name="Input 3 10 3 5" xfId="53440" xr:uid="{55287549-5630-4962-B501-D9E5596B41FE}"/>
    <cellStyle name="Input 3 10 3 6" xfId="46736" xr:uid="{3EA278BB-8597-4838-A693-92FEA255EB98}"/>
    <cellStyle name="Input 3 10 4" xfId="31581" xr:uid="{683E754C-4674-4AEE-95C0-A6D28E47E9E0}"/>
    <cellStyle name="Input 3 10 4 2" xfId="56147" xr:uid="{551DA870-8355-4265-B726-FDB0E8BD40F3}"/>
    <cellStyle name="Input 3 10 4 3" xfId="49365" xr:uid="{252EEB70-E063-424B-967B-4AD08A439507}"/>
    <cellStyle name="Input 3 10 5" xfId="44578" xr:uid="{36C9E80F-C929-4C91-9D99-DBD97278EF9E}"/>
    <cellStyle name="Input 3 10 5 2" xfId="58373" xr:uid="{CBE96369-AC2F-4199-B04D-54B8F4943EE1}"/>
    <cellStyle name="Input 3 10 5 3" xfId="51591" xr:uid="{C9758BC0-40CF-44FC-B094-65D0DEA8B48B}"/>
    <cellStyle name="Input 3 10 6" xfId="47485" xr:uid="{D94B1C73-B03A-4706-A4BB-619349BB9FC3}"/>
    <cellStyle name="Input 3 10 6 2" xfId="54304" xr:uid="{5360F4C0-5A51-4B0E-A24A-71D827C33617}"/>
    <cellStyle name="Input 3 10 7" xfId="52813" xr:uid="{A9736398-5D13-4F12-819A-4ECBB35F2E91}"/>
    <cellStyle name="Input 3 10 8" xfId="45877" xr:uid="{107937D4-0E2E-4A1E-86DF-9BCD3F4F914A}"/>
    <cellStyle name="Input 3 11" xfId="1238" xr:uid="{5A7123C2-16BF-43A2-A334-BA0630240EF1}"/>
    <cellStyle name="Input 3 11 2" xfId="5583" xr:uid="{E0777786-BC41-4C27-8374-CBEA6976E2BC}"/>
    <cellStyle name="Input 3 11 2 2" xfId="8169" xr:uid="{44B4A065-9A4B-4057-8D27-143A4E141306}"/>
    <cellStyle name="Input 3 11 2 2 2" xfId="17158" xr:uid="{47380D62-E9F4-4E59-B526-930259AB2F27}"/>
    <cellStyle name="Input 3 11 2 2 2 2" xfId="43700" xr:uid="{C4070C86-B8E1-432D-9BFE-0EBDC5C3ACB0}"/>
    <cellStyle name="Input 3 11 2 2 2 3" xfId="56658" xr:uid="{74930649-E611-4ABB-A839-40270392744D}"/>
    <cellStyle name="Input 3 11 2 2 3" xfId="35373" xr:uid="{17A28962-0451-4524-8A46-8609C93EB351}"/>
    <cellStyle name="Input 3 11 2 2 4" xfId="49876" xr:uid="{1BC9D2B2-6841-4C83-98B6-3263477DB65D}"/>
    <cellStyle name="Input 3 11 2 3" xfId="10806" xr:uid="{29A4830E-3711-48A7-B0E0-E5DE18E8D5FC}"/>
    <cellStyle name="Input 3 11 2 3 2" xfId="19795" xr:uid="{42917A53-12EB-41E7-8D2E-F7CABFAD5AD0}"/>
    <cellStyle name="Input 3 11 2 3 2 2" xfId="28393" xr:uid="{4951B179-CCBC-4A19-A140-DA8BE66AF037}"/>
    <cellStyle name="Input 3 11 2 3 2 3" xfId="57808" xr:uid="{590D7D6C-0103-42A5-B81D-C39601252D6E}"/>
    <cellStyle name="Input 3 11 2 3 3" xfId="42781" xr:uid="{7568111B-81E4-4634-9E57-605AB3F357F9}"/>
    <cellStyle name="Input 3 11 2 3 4" xfId="51026" xr:uid="{894569FD-4FA4-4515-846D-EACA8F3CB8AE}"/>
    <cellStyle name="Input 3 11 2 4" xfId="14572" xr:uid="{688B0F71-262D-4F8D-BC04-5E78A18513E5}"/>
    <cellStyle name="Input 3 11 2 4 2" xfId="43015" xr:uid="{ECF51766-1174-403E-8BFC-535AA08974AD}"/>
    <cellStyle name="Input 3 11 2 4 2 2" xfId="54788" xr:uid="{B3D611FB-B9AD-401A-8EA8-DD5FD8A662BD}"/>
    <cellStyle name="Input 3 11 2 4 3" xfId="47993" xr:uid="{1453EAF3-0439-4348-BE25-06C45B91AF51}"/>
    <cellStyle name="Input 3 11 2 5" xfId="35478" xr:uid="{DF68863C-CC61-4708-910E-50A3DB572041}"/>
    <cellStyle name="Input 3 11 2 5 2" xfId="53101" xr:uid="{ACDAE0DB-32BC-4EC8-BEF8-AFA1B87C813B}"/>
    <cellStyle name="Input 3 11 2 6" xfId="46379" xr:uid="{017BC54F-4F19-42CD-9ACA-9AC5AB61597E}"/>
    <cellStyle name="Input 3 11 3" xfId="3675" xr:uid="{D90FF618-0531-4AF1-B4E5-51007B15F07D}"/>
    <cellStyle name="Input 3 11 3 2" xfId="29527" xr:uid="{BC328065-2332-4E58-B355-2FE5AAABBFA1}"/>
    <cellStyle name="Input 3 11 3 2 2" xfId="57051" xr:uid="{0A5BC89C-4488-4772-AC77-24D7E01830DD}"/>
    <cellStyle name="Input 3 11 3 2 3" xfId="50269" xr:uid="{B2CC1C5D-4F2B-4B38-8107-80AF144000C2}"/>
    <cellStyle name="Input 3 11 3 3" xfId="50833" xr:uid="{1D9463AC-E8F1-40ED-8EC2-E657B7906468}"/>
    <cellStyle name="Input 3 11 3 3 2" xfId="57615" xr:uid="{72CFDF37-69DD-4ECA-B130-809F945BC828}"/>
    <cellStyle name="Input 3 11 3 4" xfId="48386" xr:uid="{B8F0E247-E3C7-4D73-A439-F6A5CAB6C8A3}"/>
    <cellStyle name="Input 3 11 3 4 2" xfId="55178" xr:uid="{9B092250-A4C5-445C-B4A8-E0D4984030CB}"/>
    <cellStyle name="Input 3 11 3 5" xfId="53468" xr:uid="{7BDD6426-9DAC-4ACF-AD30-A22BE968C400}"/>
    <cellStyle name="Input 3 11 3 6" xfId="46772" xr:uid="{07F2ABD0-BCB3-4B6A-A4E9-EB6FFFC382AE}"/>
    <cellStyle name="Input 3 11 4" xfId="23996" xr:uid="{312A9D1E-C5C4-4795-B6D0-6C6897F97C71}"/>
    <cellStyle name="Input 3 11 4 2" xfId="56186" xr:uid="{08445032-DAAB-4819-AA40-C3C9638BC2B9}"/>
    <cellStyle name="Input 3 11 4 3" xfId="49404" xr:uid="{B00CF47E-790F-443F-ADFB-31E483545797}"/>
    <cellStyle name="Input 3 11 5" xfId="44614" xr:uid="{401CB4C3-75C0-45FE-BCB0-BF12A80E9B44}"/>
    <cellStyle name="Input 3 11 5 2" xfId="58639" xr:uid="{94E516B9-6E1A-4357-B689-55F15BF56E4B}"/>
    <cellStyle name="Input 3 11 5 3" xfId="51858" xr:uid="{A9CB621B-C65D-4900-9573-BA82461B2B60}"/>
    <cellStyle name="Input 3 11 6" xfId="47524" xr:uid="{2D1C80E3-A5F0-4104-A6AA-8F0C47018419}"/>
    <cellStyle name="Input 3 11 6 2" xfId="54340" xr:uid="{D0DD6C27-7150-4F30-8A9E-E324F4F5291F}"/>
    <cellStyle name="Input 3 11 7" xfId="52834" xr:uid="{92B2CF88-52DB-44E1-9CEB-89B933399246}"/>
    <cellStyle name="Input 3 11 8" xfId="45913" xr:uid="{E254050B-04F2-4835-ACE4-39B2542D580F}"/>
    <cellStyle name="Input 3 12" xfId="1598" xr:uid="{CE8D80E4-2D84-4B49-B320-8F65FEA6FA13}"/>
    <cellStyle name="Input 3 12 2" xfId="5942" xr:uid="{90D97FC4-8080-49D0-AF18-857F64CB0DC4}"/>
    <cellStyle name="Input 3 12 2 2" xfId="8528" xr:uid="{704FDB5B-DDE4-48EE-8D96-912C3BD3CEF5}"/>
    <cellStyle name="Input 3 12 2 2 2" xfId="17517" xr:uid="{6EB62A2A-9EC8-4BD8-8AD4-12E2E0A6674C}"/>
    <cellStyle name="Input 3 12 2 2 2 2" xfId="40055" xr:uid="{50AE17AB-44E6-4DA6-AD0F-BA74F71A67C3}"/>
    <cellStyle name="Input 3 12 2 2 3" xfId="29621" xr:uid="{7D5D2B51-8552-4D20-B79D-BF8CBE0649A3}"/>
    <cellStyle name="Input 3 12 2 2 4" xfId="56254" xr:uid="{F1CE7930-7977-4AC1-ABE3-A5C05744B035}"/>
    <cellStyle name="Input 3 12 2 3" xfId="11165" xr:uid="{C5585904-041B-49D5-B2ED-B512599CF095}"/>
    <cellStyle name="Input 3 12 2 3 2" xfId="20154" xr:uid="{EFA702E2-3CED-4758-9CE4-D1A218384F13}"/>
    <cellStyle name="Input 3 12 2 3 2 2" xfId="25697" xr:uid="{92F91C10-1153-4BA9-8280-06B0D9030096}"/>
    <cellStyle name="Input 3 12 2 3 3" xfId="37580" xr:uid="{EE54D1A0-BE12-4FDF-9269-0ECD06D44D46}"/>
    <cellStyle name="Input 3 12 2 4" xfId="14931" xr:uid="{E494689B-08E5-4D4C-9AA2-D9ED65E94E54}"/>
    <cellStyle name="Input 3 12 2 4 2" xfId="25398" xr:uid="{8DE6564F-2DCB-41D4-B5B4-D9C53D1DBC6E}"/>
    <cellStyle name="Input 3 12 2 5" xfId="22900" xr:uid="{50CEB4E2-6DBD-4584-A761-2BDD71609832}"/>
    <cellStyle name="Input 3 12 2 6" xfId="49472" xr:uid="{76D38A28-A759-4195-BB50-29E181CB9117}"/>
    <cellStyle name="Input 3 12 3" xfId="4035" xr:uid="{74753B03-8018-454C-800C-417A615E34BC}"/>
    <cellStyle name="Input 3 12 3 2" xfId="37245" xr:uid="{34A016B9-F031-44AE-AB64-31D46B6E344F}"/>
    <cellStyle name="Input 3 12 3 2 2" xfId="58398" xr:uid="{04FC00CE-630E-4CF1-B914-9826954F282E}"/>
    <cellStyle name="Input 3 12 3 3" xfId="51617" xr:uid="{E1DAD260-C859-44EB-A806-BB30053FD6A0}"/>
    <cellStyle name="Input 3 12 4" xfId="30017" xr:uid="{B8A7DB38-9A3D-4050-AF51-9BDBA6BB6EA7}"/>
    <cellStyle name="Input 3 12 4 2" xfId="54402" xr:uid="{8A1EFB32-B3BE-456F-8AE1-B96C546ADE80}"/>
    <cellStyle name="Input 3 12 4 3" xfId="47590" xr:uid="{8958EF37-E7A5-4CCA-9397-D6E577AB6C5B}"/>
    <cellStyle name="Input 3 12 5" xfId="44622" xr:uid="{AB19836E-8191-448E-8A58-0C269D00A919}"/>
    <cellStyle name="Input 3 12 5 2" xfId="52877" xr:uid="{AEE77E0C-5016-4460-82AB-EDA526E9E51F}"/>
    <cellStyle name="Input 3 12 6" xfId="45981" xr:uid="{8A29CA3D-306C-4652-8B13-1D80392DB0D9}"/>
    <cellStyle name="Input 3 13" xfId="1929" xr:uid="{4EB44D75-98E3-489B-823F-DA89DC2F32AD}"/>
    <cellStyle name="Input 3 13 2" xfId="6244" xr:uid="{5A52818A-76BA-40D0-BCE9-CB22312FE1DE}"/>
    <cellStyle name="Input 3 13 2 2" xfId="8830" xr:uid="{C797855D-28E3-473A-92E2-E97F2401E3AF}"/>
    <cellStyle name="Input 3 13 2 2 2" xfId="17819" xr:uid="{EA56B01B-35DE-40CC-8B46-92A66FEB9B2D}"/>
    <cellStyle name="Input 3 13 2 2 2 2" xfId="31995" xr:uid="{45CAC9D3-CDCD-4F77-98FA-F82E0D8433A1}"/>
    <cellStyle name="Input 3 13 2 2 3" xfId="31171" xr:uid="{AE33A049-C2C1-4C17-B328-A9C74815ABAB}"/>
    <cellStyle name="Input 3 13 2 2 4" xfId="56269" xr:uid="{2B6C0225-EE0E-497D-98FC-589E8AD19FC1}"/>
    <cellStyle name="Input 3 13 2 3" xfId="11467" xr:uid="{206DFC8F-3CD9-458D-86C5-0C7EB6ED958C}"/>
    <cellStyle name="Input 3 13 2 3 2" xfId="20456" xr:uid="{961302D6-77A5-4DF2-B4FC-2348F6F9FD41}"/>
    <cellStyle name="Input 3 13 2 3 2 2" xfId="33567" xr:uid="{E4622877-8918-4642-A15B-4BC7BB53652C}"/>
    <cellStyle name="Input 3 13 2 3 3" xfId="31956" xr:uid="{D4503EAB-5757-413D-BF0B-AB48C0174F18}"/>
    <cellStyle name="Input 3 13 2 4" xfId="15233" xr:uid="{020B1740-2B73-4BC0-B6D7-ACE920B0B1F5}"/>
    <cellStyle name="Input 3 13 2 4 2" xfId="26188" xr:uid="{4D2615B1-F2FC-4CA6-94D9-64A19D1C7ECE}"/>
    <cellStyle name="Input 3 13 2 5" xfId="24693" xr:uid="{85F7C879-1127-4B86-B4D9-63C44449A32A}"/>
    <cellStyle name="Input 3 13 2 6" xfId="49487" xr:uid="{D78EC476-28D8-4E32-9ACD-A0C4C7DF47A9}"/>
    <cellStyle name="Input 3 13 3" xfId="4366" xr:uid="{FC1BD90B-5210-45CF-A234-58399D70BFB8}"/>
    <cellStyle name="Input 3 13 3 2" xfId="38114" xr:uid="{6B2A99B4-A529-4AE2-9A57-C16B61245254}"/>
    <cellStyle name="Input 3 13 3 2 2" xfId="58664" xr:uid="{44E4DD5E-FDE7-48C9-BB12-A36739B1E209}"/>
    <cellStyle name="Input 3 13 3 3" xfId="51883" xr:uid="{30D105A0-79AB-48D6-B913-03394ADD77DC}"/>
    <cellStyle name="Input 3 13 4" xfId="24919" xr:uid="{E313F85F-5F6E-4B12-B72D-50C2F31EE9AB}"/>
    <cellStyle name="Input 3 13 4 2" xfId="54415" xr:uid="{24C67FF2-18AE-4A85-A0DB-467BC6594DF8}"/>
    <cellStyle name="Input 3 13 4 3" xfId="47604" xr:uid="{E45E3F08-6A2B-4973-98F4-9946ACCFA748}"/>
    <cellStyle name="Input 3 13 5" xfId="44699" xr:uid="{DF1994D4-D357-4992-A230-77D1883745EB}"/>
    <cellStyle name="Input 3 13 5 2" xfId="52886" xr:uid="{EF90A459-9820-4E7B-9FAB-4D246913275F}"/>
    <cellStyle name="Input 3 13 6" xfId="45996" xr:uid="{D1D53613-153B-4EF7-B872-4A4A91F4844D}"/>
    <cellStyle name="Input 3 14" xfId="2589" xr:uid="{7FDE5353-C68A-43C6-8AB2-9410A9708627}"/>
    <cellStyle name="Input 3 14 2" xfId="6830" xr:uid="{F0A1D556-DF51-4769-B070-D66A38483482}"/>
    <cellStyle name="Input 3 14 2 2" xfId="15819" xr:uid="{F141027D-F092-4C9E-A9B5-306E8303286B}"/>
    <cellStyle name="Input 3 14 2 2 2" xfId="34309" xr:uid="{0EB51C1E-8BAA-4365-8BD4-0CDD05FB78C9}"/>
    <cellStyle name="Input 3 14 2 2 3" xfId="57097" xr:uid="{65DFC636-9F7C-40D6-B60C-95B317C3EC94}"/>
    <cellStyle name="Input 3 14 2 3" xfId="38338" xr:uid="{2F390E29-3CDF-4060-9790-A32344B610FE}"/>
    <cellStyle name="Input 3 14 2 4" xfId="50315" xr:uid="{C4161A17-1EA7-43B0-A233-B0306F431F8D}"/>
    <cellStyle name="Input 3 14 3" xfId="9400" xr:uid="{7C7F0259-1DE7-481B-B8A1-055DBCAB5742}"/>
    <cellStyle name="Input 3 14 3 2" xfId="18389" xr:uid="{475953A9-97A7-4ACC-A977-AAC97E75EC32}"/>
    <cellStyle name="Input 3 14 3 2 2" xfId="32619" xr:uid="{9BB79947-C709-4296-98EA-C7557AAED31F}"/>
    <cellStyle name="Input 3 14 3 2 3" xfId="58960" xr:uid="{6DB6A3DB-84F7-4D85-8117-D1A322532658}"/>
    <cellStyle name="Input 3 14 3 3" xfId="22398" xr:uid="{3A99E8E8-F817-4026-BD9B-FB04E356A83C}"/>
    <cellStyle name="Input 3 14 3 4" xfId="52179" xr:uid="{2E23055B-AE0A-4C17-95F1-7C3B6169D10A}"/>
    <cellStyle name="Input 3 14 4" xfId="13443" xr:uid="{216D8EE7-5425-42F4-83AC-F8B1CB6C8153}"/>
    <cellStyle name="Input 3 14 4 2" xfId="27770" xr:uid="{708DA828-BD05-44F8-A354-7DB38DFEA2DC}"/>
    <cellStyle name="Input 3 14 4 2 2" xfId="55224" xr:uid="{69B5F506-2C65-4089-A43C-1B65198697A0}"/>
    <cellStyle name="Input 3 14 4 3" xfId="48432" xr:uid="{2233BFE9-E029-4DAF-AE88-7B342F1FD19E}"/>
    <cellStyle name="Input 3 14 5" xfId="32863" xr:uid="{BBCD72CD-E2BE-47EA-AC5E-0CF2FD468872}"/>
    <cellStyle name="Input 3 14 5 2" xfId="53510" xr:uid="{BD6E842D-69FE-42A1-BFDE-6B48C3F66954}"/>
    <cellStyle name="Input 3 14 6" xfId="44758" xr:uid="{66BFF5B9-900A-480A-B035-076819878AAA}"/>
    <cellStyle name="Input 3 14 7" xfId="46818" xr:uid="{C0AF5754-BF6C-4D96-8147-75CDDAC87A58}"/>
    <cellStyle name="Input 3 15" xfId="6502" xr:uid="{E26AF1BF-5455-40F6-BFA3-452B4554EACE}"/>
    <cellStyle name="Input 3 15 2" xfId="11725" xr:uid="{47A48FE5-6678-4739-BE0B-3E73FEE02732}"/>
    <cellStyle name="Input 3 15 2 2" xfId="20714" xr:uid="{B626B287-BA48-47FF-B324-F0331CE01F11}"/>
    <cellStyle name="Input 3 15 2 2 2" xfId="24375" xr:uid="{4CC3A30A-AA22-45D2-9165-BC82487E2484}"/>
    <cellStyle name="Input 3 15 2 2 3" xfId="57149" xr:uid="{BE1023CF-EB19-473C-86AA-61FF2774D52F}"/>
    <cellStyle name="Input 3 15 2 3" xfId="26385" xr:uid="{45771354-730E-4498-97AD-B201F00B4B82}"/>
    <cellStyle name="Input 3 15 2 4" xfId="50367" xr:uid="{88542192-45B9-46F0-BA5F-1FEC0BBE3F9D}"/>
    <cellStyle name="Input 3 15 3" xfId="15491" xr:uid="{125E0BF9-DB3D-4F7F-8540-FD8AE5EC74BA}"/>
    <cellStyle name="Input 3 15 3 2" xfId="23053" xr:uid="{CCDAEE4E-9866-43B2-882F-11C4CDD9EB8E}"/>
    <cellStyle name="Input 3 15 3 2 2" xfId="58750" xr:uid="{AAD00F74-8EDA-44A6-9534-FFF94AA18C11}"/>
    <cellStyle name="Input 3 15 3 3" xfId="51969" xr:uid="{46498EE5-0A64-49DF-BE77-562B38E44E23}"/>
    <cellStyle name="Input 3 15 4" xfId="25779" xr:uid="{EADC44BB-159A-415F-901D-E4130AFD475A}"/>
    <cellStyle name="Input 3 15 4 2" xfId="59103" xr:uid="{5E052120-004D-4304-8866-2328DDE0D8E2}"/>
    <cellStyle name="Input 3 15 4 3" xfId="52322" xr:uid="{B04E35C3-638F-4EAC-ACF8-58903B0628B4}"/>
    <cellStyle name="Input 3 15 5" xfId="44784" xr:uid="{DBC39443-B218-4559-BF78-EB6698CDF6B8}"/>
    <cellStyle name="Input 3 15 5 2" xfId="55276" xr:uid="{B2C1EECE-6126-479B-8EBE-5B4C901C7EBF}"/>
    <cellStyle name="Input 3 15 5 3" xfId="48484" xr:uid="{3CF1D23E-7C95-4F6B-AC77-0B119C3A8907}"/>
    <cellStyle name="Input 3 15 6" xfId="53562" xr:uid="{10F31D1D-610E-4EB4-A93C-E0846E19EA9A}"/>
    <cellStyle name="Input 3 15 7" xfId="46870" xr:uid="{0624390A-0905-438F-A8B7-6895A8C5918C}"/>
    <cellStyle name="Input 3 16" xfId="9088" xr:uid="{402CAA4B-738B-459F-910B-F518C12C7113}"/>
    <cellStyle name="Input 3 16 2" xfId="18077" xr:uid="{27DC1EFC-4482-4C1C-9B27-2D27DDDDA537}"/>
    <cellStyle name="Input 3 16 2 2" xfId="22564" xr:uid="{62E2C0E8-B38D-488F-A741-A526441B8712}"/>
    <cellStyle name="Input 3 16 2 2 2" xfId="57169" xr:uid="{18A34760-4D55-4612-92BE-12B7582CD4D6}"/>
    <cellStyle name="Input 3 16 2 3" xfId="50387" xr:uid="{68425AC7-DFAE-4E02-ADB7-ADD11F7D7B87}"/>
    <cellStyle name="Input 3 16 3" xfId="26917" xr:uid="{A6F439C0-D793-496C-B253-A69FD9E53438}"/>
    <cellStyle name="Input 3 16 3 2" xfId="58770" xr:uid="{A81261CF-A6F4-46CA-8517-A650162C698C}"/>
    <cellStyle name="Input 3 16 3 3" xfId="51989" xr:uid="{E525B392-E38F-41FF-8786-5279D0F23A04}"/>
    <cellStyle name="Input 3 16 4" xfId="44823" xr:uid="{4FADA075-E9A6-4FC1-8218-5D637D56CF2E}"/>
    <cellStyle name="Input 3 16 4 2" xfId="58566" xr:uid="{A03FAD61-1C52-44D4-9862-CE6AC3EA08AC}"/>
    <cellStyle name="Input 3 16 4 3" xfId="51785" xr:uid="{DAE50D74-FA3D-4BF3-BA40-AAE49D085D2A}"/>
    <cellStyle name="Input 3 16 5" xfId="48504" xr:uid="{89196E25-B084-4898-844F-4473897DC4F4}"/>
    <cellStyle name="Input 3 16 5 2" xfId="55296" xr:uid="{162B8B68-708F-4229-ADF2-C1537078292C}"/>
    <cellStyle name="Input 3 16 6" xfId="53582" xr:uid="{E909CA0A-EBDF-4387-A387-F764D1B2EB99}"/>
    <cellStyle name="Input 3 16 7" xfId="46890" xr:uid="{51D7DCB9-3564-45ED-A2F7-95FFF2DC40FB}"/>
    <cellStyle name="Input 3 17" xfId="12788" xr:uid="{DC0A345E-5498-4FA2-89C9-FE7787C50C2F}"/>
    <cellStyle name="Input 3 17 2" xfId="21777" xr:uid="{556442BD-7A2A-4456-A3FB-8605BF70B235}"/>
    <cellStyle name="Input 3 17 2 2" xfId="25930" xr:uid="{B6C4B569-9403-4F28-846C-EBC100A952D0}"/>
    <cellStyle name="Input 3 17 2 2 2" xfId="57195" xr:uid="{5D2F6BE4-1FC8-4247-82F2-BDD92A0E8907}"/>
    <cellStyle name="Input 3 17 2 3" xfId="50413" xr:uid="{31AE25A9-EEE4-4B8B-939B-4E87FED358A8}"/>
    <cellStyle name="Input 3 17 3" xfId="42211" xr:uid="{66E1AFE0-4CD2-472E-AA57-0A2CA20A629D}"/>
    <cellStyle name="Input 3 17 3 2" xfId="58796" xr:uid="{CB18E0BA-35A5-4A7A-A794-51553243F6B3}"/>
    <cellStyle name="Input 3 17 3 3" xfId="52015" xr:uid="{AA2AC788-53F1-4773-BA72-4AC2CDE57317}"/>
    <cellStyle name="Input 3 17 4" xfId="44848" xr:uid="{DEABAF8F-A8BE-4724-8554-1E4189B572FC}"/>
    <cellStyle name="Input 3 17 4 2" xfId="57579" xr:uid="{83448B4A-7CF9-4996-8B32-B6D2074C1BA6}"/>
    <cellStyle name="Input 3 17 4 3" xfId="50797" xr:uid="{3C2323FC-C3F8-4388-892A-190880A86519}"/>
    <cellStyle name="Input 3 17 5" xfId="48530" xr:uid="{2F9EDEA4-CCCD-4C49-94A2-F05D2469377C}"/>
    <cellStyle name="Input 3 17 5 2" xfId="55319" xr:uid="{F165B7BD-B681-4C25-87B9-C2245CA1B5DE}"/>
    <cellStyle name="Input 3 17 6" xfId="53605" xr:uid="{8A15C364-0012-4BEA-83D4-757E14C228FA}"/>
    <cellStyle name="Input 3 17 7" xfId="46916" xr:uid="{54AB5B4F-E87D-4EA4-A795-4F5910443A41}"/>
    <cellStyle name="Input 3 18" xfId="2206" xr:uid="{7A04684C-0CE5-447C-943C-E40EDF5D715E}"/>
    <cellStyle name="Input 3 18 2" xfId="28521" xr:uid="{752A52F5-6B56-41B8-852B-6494577625C4}"/>
    <cellStyle name="Input 3 18 2 2" xfId="57301" xr:uid="{36CD819A-EDF2-4926-837C-1F3C88257ED5}"/>
    <cellStyle name="Input 3 18 2 3" xfId="50519" xr:uid="{4BC252AE-06C1-4ACF-BB0B-737BBD64339A}"/>
    <cellStyle name="Input 3 18 3" xfId="44880" xr:uid="{C6903B4D-9ABD-451D-A466-84525FC0D0F8}"/>
    <cellStyle name="Input 3 18 3 2" xfId="58902" xr:uid="{03ECE686-D5F6-468A-9BBC-1690C94CEE7F}"/>
    <cellStyle name="Input 3 18 3 3" xfId="52121" xr:uid="{A8E203B8-5EDF-45B0-8C96-03C54AB83B57}"/>
    <cellStyle name="Input 3 18 4" xfId="48896" xr:uid="{2B543DEF-CE96-4A18-84AC-8AC7A661307B}"/>
    <cellStyle name="Input 3 18 4 2" xfId="55677" xr:uid="{2B82E2E7-DDC0-42B9-82BD-853B691A2A98}"/>
    <cellStyle name="Input 3 18 5" xfId="48636" xr:uid="{8AD9E869-4CE5-404A-A0B5-6B5D1751FD2D}"/>
    <cellStyle name="Input 3 18 5 2" xfId="55425" xr:uid="{2DC8BB0D-0A0A-47A8-B591-073E24E38D5F}"/>
    <cellStyle name="Input 3 18 6" xfId="53711" xr:uid="{6044A175-F57A-4DB3-9DC3-8C2484334608}"/>
    <cellStyle name="Input 3 18 7" xfId="47022" xr:uid="{D4BAB103-F66D-4CD3-B8A3-4780EDAD9749}"/>
    <cellStyle name="Input 3 19" xfId="13115" xr:uid="{E594CE27-1960-4F44-9ED4-ED0A4823F0DD}"/>
    <cellStyle name="Input 3 19 2" xfId="24362" xr:uid="{F8CDFC06-495B-4869-B16C-AF73A8C89AD2}"/>
    <cellStyle name="Input 3 19 2 2" xfId="57150" xr:uid="{E5C814D0-160C-493D-8706-1D603107B90B}"/>
    <cellStyle name="Input 3 19 2 3" xfId="50368" xr:uid="{C2BA5DF0-FFE7-4915-88E6-5EAEC5B3F1A0}"/>
    <cellStyle name="Input 3 19 3" xfId="44977" xr:uid="{E8F69FC8-3B88-4F69-B4A5-030CDF8DADD0}"/>
    <cellStyle name="Input 3 19 3 2" xfId="58751" xr:uid="{3DFD1DF8-B57C-4E8F-A784-106734F994F6}"/>
    <cellStyle name="Input 3 19 3 3" xfId="51970" xr:uid="{75F4E1A8-13FD-4884-A908-FE5F05FE9963}"/>
    <cellStyle name="Input 3 19 4" xfId="52261" xr:uid="{123D0987-3AB1-4BC1-862E-5CE30A1AC87D}"/>
    <cellStyle name="Input 3 19 4 2" xfId="59042" xr:uid="{088C89E7-ADA9-4313-9FF8-196D8F206107}"/>
    <cellStyle name="Input 3 19 5" xfId="48485" xr:uid="{C9427104-B809-4789-8F29-44B364FF2182}"/>
    <cellStyle name="Input 3 19 5 2" xfId="55277" xr:uid="{AC8F2A86-214F-4509-82A2-74BA58D1B511}"/>
    <cellStyle name="Input 3 19 6" xfId="53563" xr:uid="{3E3AA0BA-D0D3-40FB-8172-DC81EDDD182D}"/>
    <cellStyle name="Input 3 19 7" xfId="46871" xr:uid="{79D91522-ED16-45B6-818B-6D81CEB7379B}"/>
    <cellStyle name="Input 3 2" xfId="144" xr:uid="{E70F7A1B-31EC-4344-8BF3-4BE584BA4764}"/>
    <cellStyle name="Input 3 2 10" xfId="1955" xr:uid="{BE3FAC05-2992-49B4-8862-10CF2FBCACB8}"/>
    <cellStyle name="Input 3 2 10 2" xfId="6265" xr:uid="{CFA251C7-4813-4079-8535-D9F8275E8F35}"/>
    <cellStyle name="Input 3 2 10 2 2" xfId="8851" xr:uid="{6BAD2E54-C174-4B97-BDDD-C8694FF6696A}"/>
    <cellStyle name="Input 3 2 10 2 2 2" xfId="17840" xr:uid="{47447313-6E13-4A54-99D6-144EA38374A9}"/>
    <cellStyle name="Input 3 2 10 2 2 2 2" xfId="27118" xr:uid="{9FF142A3-BA4A-4C15-8FAA-83271E83ECF6}"/>
    <cellStyle name="Input 3 2 10 2 2 3" xfId="27856" xr:uid="{6D8F4658-D73E-406A-BB82-1E5706D75784}"/>
    <cellStyle name="Input 3 2 10 2 3" xfId="11488" xr:uid="{9685A88D-2555-4E16-A720-C996E5655160}"/>
    <cellStyle name="Input 3 2 10 2 3 2" xfId="20477" xr:uid="{307FEB0B-4E7E-4C38-BE9B-0AA67BC53B70}"/>
    <cellStyle name="Input 3 2 10 2 3 2 2" xfId="30055" xr:uid="{2C00AE09-07C0-4011-AE89-BD38A4BDBA62}"/>
    <cellStyle name="Input 3 2 10 2 3 3" xfId="32220" xr:uid="{BF3D7294-4D24-498B-B65A-BE3328B17187}"/>
    <cellStyle name="Input 3 2 10 2 4" xfId="15254" xr:uid="{F09A5FCA-193F-4302-81E4-1944FEAA3AA0}"/>
    <cellStyle name="Input 3 2 10 2 4 2" xfId="30889" xr:uid="{8499D422-DAB8-4350-B0C0-06EDD5C97642}"/>
    <cellStyle name="Input 3 2 10 2 5" xfId="42367" xr:uid="{3CAD6626-66D0-4F03-8A47-07A711644B5C}"/>
    <cellStyle name="Input 3 2 10 3" xfId="4392" xr:uid="{56B3D572-C295-4D88-A82A-80A727C3089B}"/>
    <cellStyle name="Input 3 2 10 3 2" xfId="40962" xr:uid="{1971386A-8DC8-4D0E-8C9F-6770EAC63B72}"/>
    <cellStyle name="Input 3 2 10 4" xfId="43546" xr:uid="{D537566C-C2B1-4C20-8BAC-0BB80886C86E}"/>
    <cellStyle name="Input 3 2 11" xfId="2580" xr:uid="{B9514D02-C754-4339-8013-4EDA31309CFB}"/>
    <cellStyle name="Input 3 2 11 2" xfId="6821" xr:uid="{FFC1BD13-5221-438C-99ED-E42719E13F61}"/>
    <cellStyle name="Input 3 2 11 2 2" xfId="15810" xr:uid="{0C88571C-A5E6-4EF8-8EBD-949C49AA2F6C}"/>
    <cellStyle name="Input 3 2 11 2 2 2" xfId="41250" xr:uid="{2C9095E7-F3BE-4608-B374-3CCB8187E7EC}"/>
    <cellStyle name="Input 3 2 11 2 3" xfId="27265" xr:uid="{8C13D0BD-E2AC-4DC0-B404-C74609EAF9EE}"/>
    <cellStyle name="Input 3 2 11 3" xfId="9391" xr:uid="{30271AC6-0658-4202-A300-9C491A8B606A}"/>
    <cellStyle name="Input 3 2 11 3 2" xfId="18380" xr:uid="{9B3A067B-4217-49CD-8D0A-DC63121A78FC}"/>
    <cellStyle name="Input 3 2 11 3 2 2" xfId="40767" xr:uid="{3C11CB0C-5E4A-48A3-8799-AD1376418644}"/>
    <cellStyle name="Input 3 2 11 3 3" xfId="30461" xr:uid="{0E340838-8FF0-4187-A480-FCAC5A46626D}"/>
    <cellStyle name="Input 3 2 11 4" xfId="13434" xr:uid="{96BDB2F6-F3CC-4AD8-A81D-745D4EB640CD}"/>
    <cellStyle name="Input 3 2 11 4 2" xfId="28767" xr:uid="{FEDC96AB-DC8E-4585-939B-06E7571DEA4B}"/>
    <cellStyle name="Input 3 2 11 5" xfId="41039" xr:uid="{2B45C8E4-556D-46A8-979C-26EDF4ED422A}"/>
    <cellStyle name="Input 3 2 12" xfId="6600" xr:uid="{4BE7BCAD-B8C9-4496-8141-E38B56B99E73}"/>
    <cellStyle name="Input 3 2 12 2" xfId="11808" xr:uid="{BD3084D2-38E2-4E23-BD9D-D4419EC252BD}"/>
    <cellStyle name="Input 3 2 12 2 2" xfId="20797" xr:uid="{3F1F91CA-FEA3-48E2-BA8A-43A68EC0F0C6}"/>
    <cellStyle name="Input 3 2 12 2 2 2" xfId="23800" xr:uid="{93B4B122-C22C-4D3F-AC0E-A059FDE893F6}"/>
    <cellStyle name="Input 3 2 12 2 3" xfId="44062" xr:uid="{B7484148-C0E2-4FA4-8F0D-1DC759DC3EA6}"/>
    <cellStyle name="Input 3 2 12 3" xfId="15589" xr:uid="{E7ABFFE2-B602-47F3-AB2A-35DFAEF8E26D}"/>
    <cellStyle name="Input 3 2 12 3 2" xfId="25670" xr:uid="{69B6089D-954C-4D31-86F6-8ED936B79929}"/>
    <cellStyle name="Input 3 2 12 4" xfId="38981" xr:uid="{01502FF9-110D-4855-A61E-735894D8F643}"/>
    <cellStyle name="Input 3 2 13" xfId="9171" xr:uid="{69B5E952-A91C-4124-A795-92B39FD9344A}"/>
    <cellStyle name="Input 3 2 13 2" xfId="18160" xr:uid="{20042464-ED36-4F0D-BDC7-59B64D89E42A}"/>
    <cellStyle name="Input 3 2 13 2 2" xfId="26137" xr:uid="{E5951478-4E93-47A8-8281-4A31DC4E8C18}"/>
    <cellStyle name="Input 3 2 13 3" xfId="27876" xr:uid="{ABE3D92A-8BF9-4BB2-8EA4-6B2BBDE37C71}"/>
    <cellStyle name="Input 3 2 14" xfId="12598" xr:uid="{09FE837D-A567-421D-B6D2-8D358F5CC127}"/>
    <cellStyle name="Input 3 2 14 2" xfId="21587" xr:uid="{44C9E82A-5ACA-4650-ABA7-6E6CB5DB1D54}"/>
    <cellStyle name="Input 3 2 14 2 2" xfId="39076" xr:uid="{51E9CEA8-4C44-4231-87D9-03E116771113}"/>
    <cellStyle name="Input 3 2 14 3" xfId="26845" xr:uid="{9A4224FA-88C0-4DD1-A5E2-A8C238F88F4D}"/>
    <cellStyle name="Input 3 2 15" xfId="2304" xr:uid="{FB767C9E-26FD-4D1E-8A4C-E1745D5B8F46}"/>
    <cellStyle name="Input 3 2 15 2" xfId="34042" xr:uid="{B2CE853C-0CE9-46EB-89B8-170A6FB1F8C6}"/>
    <cellStyle name="Input 3 2 16" xfId="13213" xr:uid="{42918C51-45BA-425C-8E2A-89984FC689CD}"/>
    <cellStyle name="Input 3 2 16 2" xfId="36556" xr:uid="{FB3E1632-7D71-436D-8406-C061EF51C030}"/>
    <cellStyle name="Input 3 2 17" xfId="25199" xr:uid="{18DCB839-C385-4D43-90D3-229484EF5ED7}"/>
    <cellStyle name="Input 3 2 18" xfId="44298" xr:uid="{15A9E96C-B422-4BE8-89F6-07BBD9E157DF}"/>
    <cellStyle name="Input 3 2 19" xfId="45523" xr:uid="{086DCF05-FC46-4D57-971A-A4F3E42C528A}"/>
    <cellStyle name="Input 3 2 2" xfId="337" xr:uid="{B263C910-7528-4F43-B660-3A5956A25DD7}"/>
    <cellStyle name="Input 3 2 2 10" xfId="6639" xr:uid="{82D3CFCA-55C7-4C06-B3D1-8A45E02821B6}"/>
    <cellStyle name="Input 3 2 2 10 2" xfId="11845" xr:uid="{746C66B6-54C2-4B8E-97F5-0378068AE089}"/>
    <cellStyle name="Input 3 2 2 10 2 2" xfId="20834" xr:uid="{59CA3019-531C-4BB9-A9B7-50CA06A8E85B}"/>
    <cellStyle name="Input 3 2 2 10 2 2 2" xfId="23281" xr:uid="{C80905FA-B53B-41D4-9F84-72D044B2F616}"/>
    <cellStyle name="Input 3 2 2 10 2 3" xfId="40245" xr:uid="{9618D1B8-6805-4DB1-AD27-6F20218C85DD}"/>
    <cellStyle name="Input 3 2 2 10 3" xfId="15628" xr:uid="{A9908D80-46BD-4014-971A-3734B78AAE12}"/>
    <cellStyle name="Input 3 2 2 10 3 2" xfId="33952" xr:uid="{E75BADE9-05C0-4C5B-AD2B-4BBE9F0BEB47}"/>
    <cellStyle name="Input 3 2 2 10 4" xfId="31434" xr:uid="{0657A72F-32D8-48AD-8AAA-75143A37B3D1}"/>
    <cellStyle name="Input 3 2 2 11" xfId="9208" xr:uid="{5832795D-0656-438F-90DB-CE1207465546}"/>
    <cellStyle name="Input 3 2 2 11 2" xfId="18197" xr:uid="{7D21D068-EFAC-40C9-AA18-EFD2C27B7A8B}"/>
    <cellStyle name="Input 3 2 2 11 2 2" xfId="41784" xr:uid="{BAC290DD-8686-49B1-95BF-BF58EEF2C24D}"/>
    <cellStyle name="Input 3 2 2 11 3" xfId="40996" xr:uid="{07B13D8B-6215-47C4-84CB-A074921DC636}"/>
    <cellStyle name="Input 3 2 2 12" xfId="12250" xr:uid="{F5B32803-3D10-434E-9E89-8922CF400BDC}"/>
    <cellStyle name="Input 3 2 2 12 2" xfId="21239" xr:uid="{F45D5018-954E-46D1-81EC-3914836F9FC4}"/>
    <cellStyle name="Input 3 2 2 12 2 2" xfId="30198" xr:uid="{3BEADC0D-F1A4-4895-AFE5-41A0B11908E6}"/>
    <cellStyle name="Input 3 2 2 12 3" xfId="30554" xr:uid="{01BA9DDF-408A-4D4E-86CA-9641EA4F5E26}"/>
    <cellStyle name="Input 3 2 2 13" xfId="2343" xr:uid="{A61AE6C6-55E9-40B7-A41C-0C0E59A1D83A}"/>
    <cellStyle name="Input 3 2 2 13 2" xfId="44023" xr:uid="{27DF205B-CD5F-4701-9797-5E44929689E4}"/>
    <cellStyle name="Input 3 2 2 14" xfId="13252" xr:uid="{F9F9A569-AD40-4E15-A1AC-74FD13289AD0}"/>
    <cellStyle name="Input 3 2 2 14 2" xfId="42618" xr:uid="{73A944E6-E128-4920-B189-ECB9E05D2D58}"/>
    <cellStyle name="Input 3 2 2 15" xfId="23734" xr:uid="{746412D9-43E5-4E62-9EB8-087093057CF7}"/>
    <cellStyle name="Input 3 2 2 16" xfId="46038" xr:uid="{CB20C1B8-746C-4479-A87A-AD824E90AD94}"/>
    <cellStyle name="Input 3 2 2 2" xfId="469" xr:uid="{163E6E33-A9F8-49A8-9163-6BD4329041B7}"/>
    <cellStyle name="Input 3 2 2 2 10" xfId="9333" xr:uid="{F2BC33F7-3BC3-4CBA-9F6A-0AD8867EA934}"/>
    <cellStyle name="Input 3 2 2 2 10 2" xfId="18322" xr:uid="{9A177D2F-0395-42A4-A487-1255CC414E2F}"/>
    <cellStyle name="Input 3 2 2 2 10 2 2" xfId="34560" xr:uid="{15B2EF56-BC86-44A1-933F-075BBAD237FE}"/>
    <cellStyle name="Input 3 2 2 2 10 3" xfId="43137" xr:uid="{4D8E4DCC-F9FA-4D1D-97FD-9382E0179623}"/>
    <cellStyle name="Input 3 2 2 2 11" xfId="9744" xr:uid="{87C9C0C9-E142-4CD7-9EB3-476DEA90B2A5}"/>
    <cellStyle name="Input 3 2 2 2 11 2" xfId="18733" xr:uid="{2AD24AB3-A9F7-401C-9F93-D10C655D3DB4}"/>
    <cellStyle name="Input 3 2 2 2 11 2 2" xfId="28278" xr:uid="{8E78B259-A10C-469D-90E5-E18C2BFCFCB9}"/>
    <cellStyle name="Input 3 2 2 2 11 3" xfId="26718" xr:uid="{72B5BD2C-2AC0-4B95-B619-45A62068AE42}"/>
    <cellStyle name="Input 3 2 2 2 12" xfId="2475" xr:uid="{C31F55C4-8B3A-4054-9137-9DBB50E3511C}"/>
    <cellStyle name="Input 3 2 2 2 12 2" xfId="35562" xr:uid="{FFE74905-2B19-4F6F-B6A9-0436E13C1B2F}"/>
    <cellStyle name="Input 3 2 2 2 13" xfId="13384" xr:uid="{E7963A06-7D63-408C-993B-E5F759306B8F}"/>
    <cellStyle name="Input 3 2 2 2 13 2" xfId="28129" xr:uid="{2AF40A92-DD5E-43C0-B2E4-C733B74EC1B1}"/>
    <cellStyle name="Input 3 2 2 2 14" xfId="30152" xr:uid="{C4B33F8D-7CDB-4EBC-ACA8-92C3C3ED229F}"/>
    <cellStyle name="Input 3 2 2 2 15" xfId="49529" xr:uid="{2D76D9F6-6FA9-4F7D-AD25-F7E7075C558C}"/>
    <cellStyle name="Input 3 2 2 2 2" xfId="818" xr:uid="{C0DA3990-249A-4CB8-A13E-AB9742C25714}"/>
    <cellStyle name="Input 3 2 2 2 2 2" xfId="5187" xr:uid="{7AB90308-D559-43A1-8651-C40FEB4B6E3A}"/>
    <cellStyle name="Input 3 2 2 2 2 2 2" xfId="7773" xr:uid="{46161D57-31B7-4EF3-B8B9-6A885023ED5A}"/>
    <cellStyle name="Input 3 2 2 2 2 2 2 2" xfId="16762" xr:uid="{2FAD988E-0A5F-4361-A3D6-1540C7BBAA8C}"/>
    <cellStyle name="Input 3 2 2 2 2 2 2 2 2" xfId="24421" xr:uid="{237B3918-CF3F-4D83-A2FF-88F9AB86DB81}"/>
    <cellStyle name="Input 3 2 2 2 2 2 2 3" xfId="26573" xr:uid="{6A6429A8-10A9-485B-9AC2-A75BAF52CC65}"/>
    <cellStyle name="Input 3 2 2 2 2 2 3" xfId="10410" xr:uid="{237EDCAA-2B43-420E-83E7-783410C147F9}"/>
    <cellStyle name="Input 3 2 2 2 2 2 3 2" xfId="19399" xr:uid="{7713B5A8-A046-4FB0-8439-1C3DD67E2672}"/>
    <cellStyle name="Input 3 2 2 2 2 2 3 2 2" xfId="27862" xr:uid="{3CA1A260-0D9E-425F-BEDF-0CA9A3BC18F8}"/>
    <cellStyle name="Input 3 2 2 2 2 2 3 3" xfId="39974" xr:uid="{7587D39A-A21B-45F8-B8B8-F5D0F2FA8D83}"/>
    <cellStyle name="Input 3 2 2 2 2 2 4" xfId="14176" xr:uid="{6011D93A-27D4-44EB-AA70-F4D67E463314}"/>
    <cellStyle name="Input 3 2 2 2 2 2 4 2" xfId="42359" xr:uid="{6F7CE24D-40BE-41DF-8853-95C52E9B0749}"/>
    <cellStyle name="Input 3 2 2 2 2 2 5" xfId="29535" xr:uid="{6CE73410-7AEC-4E0B-A69D-D59627211561}"/>
    <cellStyle name="Input 3 2 2 2 2 3" xfId="3255" xr:uid="{5DB8F3D8-D9D3-42F9-A60C-8A243CFFB760}"/>
    <cellStyle name="Input 3 2 2 2 2 3 2" xfId="27070" xr:uid="{8EC574B9-E659-4964-8008-686440F5426B}"/>
    <cellStyle name="Input 3 2 2 2 2 4" xfId="31274" xr:uid="{CBE09409-F756-4205-A0C7-B06D01B0359C}"/>
    <cellStyle name="Input 3 2 2 2 2 5" xfId="56311" xr:uid="{9953EF13-0193-453A-B821-3373F9BF5260}"/>
    <cellStyle name="Input 3 2 2 2 3" xfId="1163" xr:uid="{1C404A29-7BA8-4A8A-BE65-D20C9837F984}"/>
    <cellStyle name="Input 3 2 2 2 3 2" xfId="5508" xr:uid="{7672018F-B0D5-4715-A8A5-6641D83F1707}"/>
    <cellStyle name="Input 3 2 2 2 3 2 2" xfId="8094" xr:uid="{08D0E949-C463-4318-95CB-6A5E62B2A5A9}"/>
    <cellStyle name="Input 3 2 2 2 3 2 2 2" xfId="17083" xr:uid="{97407EB1-F8B3-432F-8EFB-FBC98330F79C}"/>
    <cellStyle name="Input 3 2 2 2 3 2 2 2 2" xfId="28981" xr:uid="{395B3833-4B19-4D30-8A4A-E52351258C22}"/>
    <cellStyle name="Input 3 2 2 2 3 2 2 3" xfId="22472" xr:uid="{77118FE5-312E-48A4-88E9-06A6B3E39ED1}"/>
    <cellStyle name="Input 3 2 2 2 3 2 3" xfId="10731" xr:uid="{6AE3BD8D-02D7-4908-A052-E4EE56D5EAC7}"/>
    <cellStyle name="Input 3 2 2 2 3 2 3 2" xfId="19720" xr:uid="{8B6C5B02-8CE2-464C-BAAF-B1CA033F42C8}"/>
    <cellStyle name="Input 3 2 2 2 3 2 3 2 2" xfId="36891" xr:uid="{C66DD357-E1A3-437B-805F-A3558AA78A65}"/>
    <cellStyle name="Input 3 2 2 2 3 2 3 3" xfId="41624" xr:uid="{ECA705DA-4987-4790-B2BD-228B8896AC92}"/>
    <cellStyle name="Input 3 2 2 2 3 2 4" xfId="14497" xr:uid="{2BBBD390-DFDA-4EBD-A3D2-796DEAFB68B1}"/>
    <cellStyle name="Input 3 2 2 2 3 2 4 2" xfId="38526" xr:uid="{64D4AE41-76E3-4145-905E-6649D0981F16}"/>
    <cellStyle name="Input 3 2 2 2 3 2 5" xfId="22608" xr:uid="{CE0048CE-1288-45D5-B94A-B50847B2CD1A}"/>
    <cellStyle name="Input 3 2 2 2 3 3" xfId="3600" xr:uid="{5D060FDD-D078-4911-8F36-6E06DF706F11}"/>
    <cellStyle name="Input 3 2 2 2 3 3 2" xfId="28254" xr:uid="{4AFAE779-1608-4FED-9718-577D28097BC7}"/>
    <cellStyle name="Input 3 2 2 2 3 4" xfId="22279" xr:uid="{C66D1BEA-1284-41F4-B658-9A349FC8E2FE}"/>
    <cellStyle name="Input 3 2 2 2 4" xfId="1507" xr:uid="{2D5B650F-B4B6-48B9-B800-A8B3CA5C13F0}"/>
    <cellStyle name="Input 3 2 2 2 4 2" xfId="5852" xr:uid="{9B47B6C6-07C9-45F7-BE8E-8F20A49F9752}"/>
    <cellStyle name="Input 3 2 2 2 4 2 2" xfId="8438" xr:uid="{72D329F1-690B-464A-B1EB-C57B31F528FE}"/>
    <cellStyle name="Input 3 2 2 2 4 2 2 2" xfId="17427" xr:uid="{16539279-7CE9-432E-A6CD-12DC4D938B92}"/>
    <cellStyle name="Input 3 2 2 2 4 2 2 2 2" xfId="28155" xr:uid="{E2783F54-4C0D-455F-8A25-6A179B8D2623}"/>
    <cellStyle name="Input 3 2 2 2 4 2 2 3" xfId="28974" xr:uid="{12C950C1-8305-4EBC-9B20-B38107B40549}"/>
    <cellStyle name="Input 3 2 2 2 4 2 3" xfId="11075" xr:uid="{7CC449BA-B57B-4A9A-B8E8-7C1301797CA3}"/>
    <cellStyle name="Input 3 2 2 2 4 2 3 2" xfId="20064" xr:uid="{20F60FB1-319A-4DB4-9DCA-866927702B1C}"/>
    <cellStyle name="Input 3 2 2 2 4 2 3 2 2" xfId="39594" xr:uid="{1684391C-6632-4BD9-BE38-6CEA0F897B1A}"/>
    <cellStyle name="Input 3 2 2 2 4 2 3 3" xfId="31144" xr:uid="{E7300A3F-766F-4E3C-B1A7-B8E14E635D30}"/>
    <cellStyle name="Input 3 2 2 2 4 2 4" xfId="14841" xr:uid="{6B783DA7-7E1B-477D-A436-09ED5F7E3D46}"/>
    <cellStyle name="Input 3 2 2 2 4 2 4 2" xfId="32443" xr:uid="{C722E1C7-F158-4A81-869A-2E52017BEC46}"/>
    <cellStyle name="Input 3 2 2 2 4 2 5" xfId="29332" xr:uid="{11441D96-77C5-441B-925D-53DAD568C05C}"/>
    <cellStyle name="Input 3 2 2 2 4 3" xfId="3944" xr:uid="{95DE9FF9-86B3-4331-95BD-1818CFDCC6B2}"/>
    <cellStyle name="Input 3 2 2 2 4 3 2" xfId="22268" xr:uid="{E01F58CF-FED1-4CC6-8E6F-27D57D740211}"/>
    <cellStyle name="Input 3 2 2 2 4 4" xfId="30435" xr:uid="{807A0BF9-84AA-49C7-8DAB-8C70222F06E8}"/>
    <cellStyle name="Input 3 2 2 2 5" xfId="1898" xr:uid="{7D1DA916-9B14-442F-B0C5-E06783D9E9A7}"/>
    <cellStyle name="Input 3 2 2 2 5 2" xfId="6214" xr:uid="{49BC9BAC-150A-4A06-A8A1-71EDC774DD25}"/>
    <cellStyle name="Input 3 2 2 2 5 2 2" xfId="8800" xr:uid="{526D4E5B-20A9-403E-A9BA-FCEEF7F09E05}"/>
    <cellStyle name="Input 3 2 2 2 5 2 2 2" xfId="17789" xr:uid="{2F5F630C-54C8-49B3-BDDA-7DE17B573573}"/>
    <cellStyle name="Input 3 2 2 2 5 2 2 2 2" xfId="41545" xr:uid="{DEFCD21F-A3AF-4B9D-9953-A1184087CF02}"/>
    <cellStyle name="Input 3 2 2 2 5 2 2 3" xfId="23272" xr:uid="{5784DD1F-5D1B-4401-B721-8A2B2718F82D}"/>
    <cellStyle name="Input 3 2 2 2 5 2 3" xfId="11437" xr:uid="{8F8884E7-132C-4770-A4B7-77CAB232DF3A}"/>
    <cellStyle name="Input 3 2 2 2 5 2 3 2" xfId="20426" xr:uid="{E95B2274-0AA0-46B8-A579-032643AB6E26}"/>
    <cellStyle name="Input 3 2 2 2 5 2 3 2 2" xfId="41785" xr:uid="{81C43590-245C-46FA-AB9E-EB0BD149B290}"/>
    <cellStyle name="Input 3 2 2 2 5 2 3 3" xfId="42565" xr:uid="{6B7F0F12-5717-4862-945E-9A69BDF908AD}"/>
    <cellStyle name="Input 3 2 2 2 5 2 4" xfId="15203" xr:uid="{00A0B3B9-FB03-4230-84C6-97013C01E465}"/>
    <cellStyle name="Input 3 2 2 2 5 2 4 2" xfId="43959" xr:uid="{F948C562-E30F-4D48-88CF-E05C46878955}"/>
    <cellStyle name="Input 3 2 2 2 5 2 5" xfId="30050" xr:uid="{24A38037-42B1-4AD7-A7E3-15D7D7C116AC}"/>
    <cellStyle name="Input 3 2 2 2 5 3" xfId="4335" xr:uid="{B2911602-BC9B-40CE-BEFE-33344D988F9F}"/>
    <cellStyle name="Input 3 2 2 2 5 3 2" xfId="30580" xr:uid="{20B0396A-48C9-4F9A-B270-ED3FEBC4C30C}"/>
    <cellStyle name="Input 3 2 2 2 5 4" xfId="43169" xr:uid="{68DB1B1A-EA2E-445D-94EB-E2708BAE6092}"/>
    <cellStyle name="Input 3 2 2 2 6" xfId="2126" xr:uid="{E35492CC-0D84-4E1C-A8E1-DFFEF8F7BC57}"/>
    <cellStyle name="Input 3 2 2 2 6 2" xfId="6427" xr:uid="{65800F8D-487B-499B-885C-84347E914BFA}"/>
    <cellStyle name="Input 3 2 2 2 6 2 2" xfId="9013" xr:uid="{E2F233C2-FCD6-4C3A-91F0-BD9A630FEB96}"/>
    <cellStyle name="Input 3 2 2 2 6 2 2 2" xfId="18002" xr:uid="{A98E5C5E-81F5-4309-99CC-4454F7BB1582}"/>
    <cellStyle name="Input 3 2 2 2 6 2 2 2 2" xfId="33158" xr:uid="{F0E6E555-A651-42F9-9613-4D0E31F29669}"/>
    <cellStyle name="Input 3 2 2 2 6 2 2 3" xfId="40396" xr:uid="{11F7FE02-EA04-4223-9206-6CDF66327F53}"/>
    <cellStyle name="Input 3 2 2 2 6 2 3" xfId="11650" xr:uid="{25B569C9-A738-4D79-8A14-115B5C36ED3A}"/>
    <cellStyle name="Input 3 2 2 2 6 2 3 2" xfId="20639" xr:uid="{A8E8E083-87BB-4A6A-92E0-D12BE9256944}"/>
    <cellStyle name="Input 3 2 2 2 6 2 3 2 2" xfId="29179" xr:uid="{0DB3A819-A39C-4B1D-ACD1-96D263B01C1F}"/>
    <cellStyle name="Input 3 2 2 2 6 2 3 3" xfId="37843" xr:uid="{2512EA42-D838-4A57-AA9A-38219CC66218}"/>
    <cellStyle name="Input 3 2 2 2 6 2 4" xfId="15416" xr:uid="{DEB132FF-8030-4774-96D9-0119DDCF3746}"/>
    <cellStyle name="Input 3 2 2 2 6 2 4 2" xfId="23307" xr:uid="{29C318BA-5FC9-4BD2-B669-D98AEFF5A596}"/>
    <cellStyle name="Input 3 2 2 2 6 2 5" xfId="35592" xr:uid="{9667906A-972D-457A-9603-2B064199064F}"/>
    <cellStyle name="Input 3 2 2 2 6 3" xfId="4563" xr:uid="{B4A1C801-D7D5-4C89-A4D1-DFE82329921E}"/>
    <cellStyle name="Input 3 2 2 2 6 3 2" xfId="36450" xr:uid="{160C4038-88A8-4962-88DD-7FF0506D2656}"/>
    <cellStyle name="Input 3 2 2 2 6 4" xfId="29468" xr:uid="{14878DBA-486C-4030-8F49-8CA9F28EACC3}"/>
    <cellStyle name="Input 3 2 2 2 7" xfId="2936" xr:uid="{F7E4FAB8-3510-43A3-861C-5382047A9DC3}"/>
    <cellStyle name="Input 3 2 2 2 7 2" xfId="7086" xr:uid="{87625CC0-75F0-4A8F-9492-6D992FEE5E93}"/>
    <cellStyle name="Input 3 2 2 2 7 2 2" xfId="12212" xr:uid="{523523B9-1E81-4270-9819-BD06BE0EF8FB}"/>
    <cellStyle name="Input 3 2 2 2 7 2 2 2" xfId="21201" xr:uid="{B7BB5E11-E622-404E-9948-21F6E61BDAB0}"/>
    <cellStyle name="Input 3 2 2 2 7 2 2 2 2" xfId="29932" xr:uid="{D255E481-0BAD-444D-BBF0-EC0DC36D9CD9}"/>
    <cellStyle name="Input 3 2 2 2 7 2 2 3" xfId="23074" xr:uid="{7A40CB65-88A9-478E-864F-E6E316F06EC2}"/>
    <cellStyle name="Input 3 2 2 2 7 2 3" xfId="13006" xr:uid="{38CDB85F-0CC5-4C8A-8F67-875168186BCB}"/>
    <cellStyle name="Input 3 2 2 2 7 2 3 2" xfId="21995" xr:uid="{1C461F91-44C8-440D-BCDD-DE08030E8F8C}"/>
    <cellStyle name="Input 3 2 2 2 7 2 3 2 2" xfId="24794" xr:uid="{9B68F4B7-71D3-4DBF-B63A-6B036C13723B}"/>
    <cellStyle name="Input 3 2 2 2 7 2 3 3" xfId="42999" xr:uid="{F111A75E-7146-4DA9-A193-C57E693AF404}"/>
    <cellStyle name="Input 3 2 2 2 7 2 4" xfId="16075" xr:uid="{D3D5461A-75AF-4BF8-97E8-B915DE3C5E39}"/>
    <cellStyle name="Input 3 2 2 2 7 2 4 2" xfId="24911" xr:uid="{580D3ED2-E6AE-4AAD-84F5-FC5E1FC64157}"/>
    <cellStyle name="Input 3 2 2 2 7 2 5" xfId="29953" xr:uid="{0ED481A9-8282-4348-AF02-872E60D60009}"/>
    <cellStyle name="Input 3 2 2 2 7 3" xfId="9649" xr:uid="{2BB85027-AA9F-4E19-B286-FA0966A12487}"/>
    <cellStyle name="Input 3 2 2 2 7 3 2" xfId="18638" xr:uid="{640230BE-D31E-49ED-930A-0B68B11F03A0}"/>
    <cellStyle name="Input 3 2 2 2 7 3 2 2" xfId="36741" xr:uid="{FC880FF7-C6F1-4988-A1E7-89F7E7C3AEE8}"/>
    <cellStyle name="Input 3 2 2 2 7 3 3" xfId="31764" xr:uid="{115DA9D1-D248-4AF5-9DDC-BF377AE090F5}"/>
    <cellStyle name="Input 3 2 2 2 7 4" xfId="40764" xr:uid="{3A8A1CA5-7ED5-48A3-A0DF-9889D6BF99E6}"/>
    <cellStyle name="Input 3 2 2 2 8" xfId="4863" xr:uid="{C78D23A6-4256-46B0-81BE-15A7D897BA2A}"/>
    <cellStyle name="Input 3 2 2 2 8 2" xfId="7449" xr:uid="{D70D6784-6FA5-45FD-BD46-F43D22C3FAB2}"/>
    <cellStyle name="Input 3 2 2 2 8 2 2" xfId="16438" xr:uid="{B1540FA1-FE59-4E9E-A595-CF8F62A452CC}"/>
    <cellStyle name="Input 3 2 2 2 8 2 2 2" xfId="38459" xr:uid="{0B75BEDC-06A3-42BA-8728-4B5A725BD9FF}"/>
    <cellStyle name="Input 3 2 2 2 8 2 3" xfId="32069" xr:uid="{4B34DD16-6DAE-4DB1-9EB9-0BE8C8CAF420}"/>
    <cellStyle name="Input 3 2 2 2 8 3" xfId="10086" xr:uid="{3E4419DB-AADC-4BC1-BE53-CEBCF70E6FCE}"/>
    <cellStyle name="Input 3 2 2 2 8 3 2" xfId="19075" xr:uid="{16E5E310-0896-48B9-9C90-10B389A6E98E}"/>
    <cellStyle name="Input 3 2 2 2 8 3 2 2" xfId="42627" xr:uid="{03E2D3D5-6264-49D9-853C-04D5C0D1E275}"/>
    <cellStyle name="Input 3 2 2 2 8 3 3" xfId="38899" xr:uid="{6420C714-3A02-4061-9B74-0A25B54FF54C}"/>
    <cellStyle name="Input 3 2 2 2 8 4" xfId="13852" xr:uid="{A391E4DE-4ADA-48FD-9133-5FED7B10B4C1}"/>
    <cellStyle name="Input 3 2 2 2 8 4 2" xfId="37408" xr:uid="{DECDEBCF-BDB8-4C46-BA8F-765DB6C8C050}"/>
    <cellStyle name="Input 3 2 2 2 8 5" xfId="35682" xr:uid="{5436D41B-4D44-4185-BEB8-E214EE81FD02}"/>
    <cellStyle name="Input 3 2 2 2 9" xfId="6771" xr:uid="{6C607EF8-5BE6-47CB-B1C1-CEECEBAEFE3C}"/>
    <cellStyle name="Input 3 2 2 2 9 2" xfId="11970" xr:uid="{9244B38D-9E19-4EFF-B14F-91955FB042EF}"/>
    <cellStyle name="Input 3 2 2 2 9 2 2" xfId="20959" xr:uid="{ADA440F8-D650-470A-B714-09C5CE35568C}"/>
    <cellStyle name="Input 3 2 2 2 9 2 2 2" xfId="39624" xr:uid="{02417B75-CE19-4114-8DAB-8EC4939EBB32}"/>
    <cellStyle name="Input 3 2 2 2 9 2 3" xfId="43949" xr:uid="{C19DCD41-0E75-4FE0-A781-33B7785569B0}"/>
    <cellStyle name="Input 3 2 2 2 9 3" xfId="15760" xr:uid="{48233E74-37E5-48D1-9F67-03E88B0DCBBD}"/>
    <cellStyle name="Input 3 2 2 2 9 3 2" xfId="23613" xr:uid="{47CFDE2A-5730-49FF-81AA-94471033ECDC}"/>
    <cellStyle name="Input 3 2 2 2 9 4" xfId="25162" xr:uid="{251396D9-FB5D-40A2-88BD-8C1E2C7E573F}"/>
    <cellStyle name="Input 3 2 2 3" xfId="686" xr:uid="{D4049113-4043-4335-9179-5873CD875740}"/>
    <cellStyle name="Input 3 2 2 3 2" xfId="5062" xr:uid="{0D37C192-13DA-4F1F-AE25-E84B107E50F4}"/>
    <cellStyle name="Input 3 2 2 3 2 2" xfId="7648" xr:uid="{4689997F-74D9-4F9E-9FC3-6D1E2EF93D8E}"/>
    <cellStyle name="Input 3 2 2 3 2 2 2" xfId="16637" xr:uid="{011635F0-4E02-41C7-AAF2-2EBCE75CB92B}"/>
    <cellStyle name="Input 3 2 2 3 2 2 2 2" xfId="29685" xr:uid="{32E3D988-76A9-44D0-B640-6DF389BC3ED8}"/>
    <cellStyle name="Input 3 2 2 3 2 2 3" xfId="32374" xr:uid="{554144B4-14E9-40FF-8CBC-562A38A6542D}"/>
    <cellStyle name="Input 3 2 2 3 2 3" xfId="10285" xr:uid="{5D81F39A-7003-411D-9FEB-709C0D23AC9E}"/>
    <cellStyle name="Input 3 2 2 3 2 3 2" xfId="19274" xr:uid="{2B3F9E70-3500-4687-8FBB-6AB8890F5CA7}"/>
    <cellStyle name="Input 3 2 2 3 2 3 2 2" xfId="24669" xr:uid="{8AB55D54-1094-4014-A7C0-5985CE3C2CBA}"/>
    <cellStyle name="Input 3 2 2 3 2 3 3" xfId="35697" xr:uid="{17105A5E-C676-4E26-B12C-0D4BE44A9597}"/>
    <cellStyle name="Input 3 2 2 3 2 4" xfId="14051" xr:uid="{2BB6074D-3005-4A1F-93CD-84FAAF4F0E13}"/>
    <cellStyle name="Input 3 2 2 3 2 4 2" xfId="36843" xr:uid="{F00BF57F-443C-4137-AB7F-6CD011037F22}"/>
    <cellStyle name="Input 3 2 2 3 2 5" xfId="35104" xr:uid="{1C0B3033-7661-4A2E-BC04-5FB7253F173C}"/>
    <cellStyle name="Input 3 2 2 3 2 6" xfId="58152" xr:uid="{7DAC3006-240B-4F5D-AF79-CA70A25D5458}"/>
    <cellStyle name="Input 3 2 2 3 3" xfId="3123" xr:uid="{88378EEC-D0A9-4FB1-9357-ACCA4D9FB7F3}"/>
    <cellStyle name="Input 3 2 2 3 3 2" xfId="23718" xr:uid="{EFE5857E-D788-4FEC-9A2A-B5CA7C3D3388}"/>
    <cellStyle name="Input 3 2 2 3 4" xfId="23249" xr:uid="{80512906-1B54-4F13-A5E6-A96D51E656C6}"/>
    <cellStyle name="Input 3 2 2 3 5" xfId="51370" xr:uid="{E2EE2BE2-C24F-4D64-A7BD-5B9092DDFE7B}"/>
    <cellStyle name="Input 3 2 2 4" xfId="1031" xr:uid="{FD0A65F0-823C-4021-B828-5C6C07FAD653}"/>
    <cellStyle name="Input 3 2 2 4 2" xfId="5383" xr:uid="{68EF2522-BDFF-4739-82B1-3309B74F4E65}"/>
    <cellStyle name="Input 3 2 2 4 2 2" xfId="7969" xr:uid="{7090A81A-516E-40BD-96C9-8DB34EE6B2B1}"/>
    <cellStyle name="Input 3 2 2 4 2 2 2" xfId="16958" xr:uid="{47792E80-6B3E-4D99-B56D-A210AE7F6A57}"/>
    <cellStyle name="Input 3 2 2 4 2 2 2 2" xfId="32745" xr:uid="{22186536-4392-44D5-B13C-38468CEB7A0A}"/>
    <cellStyle name="Input 3 2 2 4 2 2 3" xfId="25644" xr:uid="{67E5D904-C9EF-4C99-9554-BABC79277D8E}"/>
    <cellStyle name="Input 3 2 2 4 2 3" xfId="10606" xr:uid="{7CF29836-F3D7-47D2-97BC-100CE4558313}"/>
    <cellStyle name="Input 3 2 2 4 2 3 2" xfId="19595" xr:uid="{FA835AEA-C898-46F4-9207-CE516F7A24D1}"/>
    <cellStyle name="Input 3 2 2 4 2 3 2 2" xfId="40918" xr:uid="{7799793E-6447-4A5D-9AF4-D56CA5FBF667}"/>
    <cellStyle name="Input 3 2 2 4 2 3 3" xfId="41438" xr:uid="{BF9C286B-4BAF-45C0-9C5B-12AA2FE4A35B}"/>
    <cellStyle name="Input 3 2 2 4 2 4" xfId="14372" xr:uid="{04403E03-1451-4C8B-83E1-2446DB57A64C}"/>
    <cellStyle name="Input 3 2 2 4 2 4 2" xfId="43762" xr:uid="{8CC3183D-34D0-4AE1-8D96-D746E20B2831}"/>
    <cellStyle name="Input 3 2 2 4 2 5" xfId="42095" xr:uid="{0411D5B0-3A86-4345-A794-C90B079053E3}"/>
    <cellStyle name="Input 3 2 2 4 2 6" xfId="54456" xr:uid="{B66FB60F-02DA-4534-A877-3280C881C3D6}"/>
    <cellStyle name="Input 3 2 2 4 3" xfId="3468" xr:uid="{F4ABD754-02B7-426B-B090-D9F23740567F}"/>
    <cellStyle name="Input 3 2 2 4 3 2" xfId="39614" xr:uid="{3B3B9371-8128-4B1B-82E4-98AF6DEEEF24}"/>
    <cellStyle name="Input 3 2 2 4 4" xfId="39543" xr:uid="{2186A007-DC72-4FA0-A84B-42E9F172C480}"/>
    <cellStyle name="Input 3 2 2 4 5" xfId="47646" xr:uid="{01C3B111-204E-4989-83BA-45B5C356EDD7}"/>
    <cellStyle name="Input 3 2 2 5" xfId="1375" xr:uid="{9B57B30B-9F33-4BE6-8648-3E9C1C54FD4E}"/>
    <cellStyle name="Input 3 2 2 5 2" xfId="5720" xr:uid="{4B564600-0DC2-48B5-A2A2-DEEA71E4A30A}"/>
    <cellStyle name="Input 3 2 2 5 2 2" xfId="8306" xr:uid="{8861A701-27FD-4B9C-8C1B-8458D00F4302}"/>
    <cellStyle name="Input 3 2 2 5 2 2 2" xfId="17295" xr:uid="{CEB020AE-B3A8-4996-8B82-A5A2AE7C74E7}"/>
    <cellStyle name="Input 3 2 2 5 2 2 2 2" xfId="29358" xr:uid="{EA12D8FF-1407-443E-B286-86D7724FD144}"/>
    <cellStyle name="Input 3 2 2 5 2 2 3" xfId="37034" xr:uid="{406A2EB5-6622-406F-A282-23A174803807}"/>
    <cellStyle name="Input 3 2 2 5 2 3" xfId="10943" xr:uid="{FC50F6D5-0EF1-481C-9CEC-A283D4F6787C}"/>
    <cellStyle name="Input 3 2 2 5 2 3 2" xfId="19932" xr:uid="{95EBD783-2C29-4D18-91CA-09329FB0B6ED}"/>
    <cellStyle name="Input 3 2 2 5 2 3 2 2" xfId="32998" xr:uid="{C8CA9D5E-3EEA-4B25-A477-0DA333DD0261}"/>
    <cellStyle name="Input 3 2 2 5 2 3 3" xfId="41606" xr:uid="{32EF2356-C184-4FB8-B91A-F7AD4A4E8719}"/>
    <cellStyle name="Input 3 2 2 5 2 4" xfId="14709" xr:uid="{954CF9F8-94CB-4836-910C-CAE7620A9596}"/>
    <cellStyle name="Input 3 2 2 5 2 4 2" xfId="32531" xr:uid="{35A5A8B4-E1D0-40A1-8BA0-564C46FCD8A5}"/>
    <cellStyle name="Input 3 2 2 5 2 5" xfId="27534" xr:uid="{0C2E211A-F0C2-46BF-9E77-D8C7CF0929C9}"/>
    <cellStyle name="Input 3 2 2 5 3" xfId="3812" xr:uid="{C8B32453-1FE5-444A-8184-E5F3E465E120}"/>
    <cellStyle name="Input 3 2 2 5 3 2" xfId="42858" xr:uid="{23A9DE0C-9303-4545-ABC0-4AB2148EBAE5}"/>
    <cellStyle name="Input 3 2 2 5 4" xfId="24192" xr:uid="{95D2DD4C-36DC-40BC-B33A-F1362ED827FD}"/>
    <cellStyle name="Input 3 2 2 5 5" xfId="52912" xr:uid="{11367F85-EB42-48EF-84EB-DF7C3C4A6471}"/>
    <cellStyle name="Input 3 2 2 6" xfId="1623" xr:uid="{6E37513C-3BEF-4705-8606-9895F03E3DDB}"/>
    <cellStyle name="Input 3 2 2 6 2" xfId="5963" xr:uid="{33E99508-82FB-4ACF-9F9A-96EC404FAF56}"/>
    <cellStyle name="Input 3 2 2 6 2 2" xfId="8549" xr:uid="{6F271C74-F6A9-4F0F-9A2C-AB5C79D89816}"/>
    <cellStyle name="Input 3 2 2 6 2 2 2" xfId="17538" xr:uid="{5A7E9E51-D109-4A95-B03A-1B6E21D8D4AB}"/>
    <cellStyle name="Input 3 2 2 6 2 2 2 2" xfId="36850" xr:uid="{7140A500-625E-4497-A5CF-A09BDBC89499}"/>
    <cellStyle name="Input 3 2 2 6 2 2 3" xfId="42530" xr:uid="{7542A891-BAC3-4CF2-977F-6CB1BC936CDF}"/>
    <cellStyle name="Input 3 2 2 6 2 3" xfId="11186" xr:uid="{37B008FB-E52E-45E1-B87A-E80C90AA6F99}"/>
    <cellStyle name="Input 3 2 2 6 2 3 2" xfId="20175" xr:uid="{E7249934-A097-4174-9313-65FF8F786DCA}"/>
    <cellStyle name="Input 3 2 2 6 2 3 2 2" xfId="43229" xr:uid="{560E101C-8E9E-43F0-8BF8-7E85D5ED0201}"/>
    <cellStyle name="Input 3 2 2 6 2 3 3" xfId="38877" xr:uid="{B2325DBE-5699-4C05-A3D8-129A60CAA78B}"/>
    <cellStyle name="Input 3 2 2 6 2 4" xfId="14952" xr:uid="{4B29A584-21DE-4E3A-9492-4CC06839CEBA}"/>
    <cellStyle name="Input 3 2 2 6 2 4 2" xfId="26834" xr:uid="{F6CC99D2-8633-43D6-A7AC-7E5476F881C0}"/>
    <cellStyle name="Input 3 2 2 6 2 5" xfId="32078" xr:uid="{7F4752DA-B7BB-4F32-A415-5E97F49EEC78}"/>
    <cellStyle name="Input 3 2 2 6 3" xfId="4060" xr:uid="{FB2E9A4E-AEF7-48D7-A401-64CB3751B2D0}"/>
    <cellStyle name="Input 3 2 2 6 3 2" xfId="32072" xr:uid="{69F8D096-9BF5-48C2-B817-3B5826930ABB}"/>
    <cellStyle name="Input 3 2 2 6 4" xfId="27305" xr:uid="{42A5CBF5-42E1-4C12-8426-ED240447DADA}"/>
    <cellStyle name="Input 3 2 2 7" xfId="1994" xr:uid="{A234947D-505A-4BCD-8096-334CEB30879D}"/>
    <cellStyle name="Input 3 2 2 7 2" xfId="6302" xr:uid="{D451E5FC-37F3-4CA1-B652-1016B4C65970}"/>
    <cellStyle name="Input 3 2 2 7 2 2" xfId="8888" xr:uid="{BFD9513C-C546-40A1-8B62-D21B00617391}"/>
    <cellStyle name="Input 3 2 2 7 2 2 2" xfId="17877" xr:uid="{1C2501D2-35BC-445B-A27D-7F8E0DB49764}"/>
    <cellStyle name="Input 3 2 2 7 2 2 2 2" xfId="37216" xr:uid="{45762A77-D0E1-4034-9285-87719BD621EE}"/>
    <cellStyle name="Input 3 2 2 7 2 2 3" xfId="40972" xr:uid="{F5B4889D-A8D5-4A97-8B00-18E434D750F9}"/>
    <cellStyle name="Input 3 2 2 7 2 3" xfId="11525" xr:uid="{ACF8705D-8483-4A1F-AF09-F02B59015640}"/>
    <cellStyle name="Input 3 2 2 7 2 3 2" xfId="20514" xr:uid="{095BBEDB-FDBD-4C9A-AA37-AD452136DEDE}"/>
    <cellStyle name="Input 3 2 2 7 2 3 2 2" xfId="43410" xr:uid="{B2A8F12B-080B-4CEC-9FFD-764AB946EEFD}"/>
    <cellStyle name="Input 3 2 2 7 2 3 3" xfId="41680" xr:uid="{7A062367-53C5-42F4-AEF3-3C509CD8294C}"/>
    <cellStyle name="Input 3 2 2 7 2 4" xfId="15291" xr:uid="{D761B32D-80E1-4886-92C7-8535941356D8}"/>
    <cellStyle name="Input 3 2 2 7 2 4 2" xfId="35004" xr:uid="{3E74B3C9-0CDB-4944-82AC-2AE94AA9630B}"/>
    <cellStyle name="Input 3 2 2 7 2 5" xfId="23203" xr:uid="{489ED088-0E31-4D8D-BE2E-05816D0890C2}"/>
    <cellStyle name="Input 3 2 2 7 3" xfId="4431" xr:uid="{843207D5-96E9-4F88-AD1E-328E3BC1739B}"/>
    <cellStyle name="Input 3 2 2 7 3 2" xfId="28329" xr:uid="{9D179C6C-F30B-43EE-99B6-D840F60EFBCD}"/>
    <cellStyle name="Input 3 2 2 7 4" xfId="38728" xr:uid="{7E44BF6F-834F-4213-867E-A6D66D393A28}"/>
    <cellStyle name="Input 3 2 2 8" xfId="2805" xr:uid="{DC01E010-AE4D-42FE-B286-0EC7C6BBE2B3}"/>
    <cellStyle name="Input 3 2 2 8 2" xfId="6955" xr:uid="{867D8997-7EBF-43C4-8CE6-16382AD5EEEA}"/>
    <cellStyle name="Input 3 2 2 8 2 2" xfId="12084" xr:uid="{B953FF6C-EAB3-41CB-BB10-E99DBEC95B7B}"/>
    <cellStyle name="Input 3 2 2 8 2 2 2" xfId="21073" xr:uid="{F4212E50-4180-49C4-B37C-53C155F9BA6C}"/>
    <cellStyle name="Input 3 2 2 8 2 2 2 2" xfId="29064" xr:uid="{34D5ADEB-D09F-447D-B89B-528540E8C896}"/>
    <cellStyle name="Input 3 2 2 8 2 2 3" xfId="26459" xr:uid="{0F710725-2C14-4FCC-9AB0-DFC4F2DA46EB}"/>
    <cellStyle name="Input 3 2 2 8 2 3" xfId="12906" xr:uid="{F704AE82-63D9-4189-B6DE-9DF2C4FA3DA9}"/>
    <cellStyle name="Input 3 2 2 8 2 3 2" xfId="21895" xr:uid="{8A934458-311D-42E1-85B7-3C28509D8052}"/>
    <cellStyle name="Input 3 2 2 8 2 3 2 2" xfId="42797" xr:uid="{9058CA8E-620A-481A-98E0-46DDBD7C9F49}"/>
    <cellStyle name="Input 3 2 2 8 2 3 3" xfId="43100" xr:uid="{E160D152-962F-4CBE-9D9D-D59BD05B2790}"/>
    <cellStyle name="Input 3 2 2 8 2 4" xfId="15944" xr:uid="{2139C574-59FD-45AE-8897-CC5E3D2059FA}"/>
    <cellStyle name="Input 3 2 2 8 2 4 2" xfId="42443" xr:uid="{09016226-53BB-4FCA-BF21-A3EE08C57AD4}"/>
    <cellStyle name="Input 3 2 2 8 2 5" xfId="33701" xr:uid="{163FCA14-2026-4363-96C7-D851B20E355C}"/>
    <cellStyle name="Input 3 2 2 8 3" xfId="9518" xr:uid="{1204FF9E-77BE-4F4C-8D12-637E0779D17D}"/>
    <cellStyle name="Input 3 2 2 8 3 2" xfId="18507" xr:uid="{0A029B89-DC00-438E-AA5A-424EABAAD131}"/>
    <cellStyle name="Input 3 2 2 8 3 2 2" xfId="28554" xr:uid="{198DDD2D-A816-4C2A-B377-19F790BC2576}"/>
    <cellStyle name="Input 3 2 2 8 3 3" xfId="41190" xr:uid="{6A570DF2-50BB-44FE-9F28-CC1BD5F44AA6}"/>
    <cellStyle name="Input 3 2 2 8 4" xfId="23326" xr:uid="{DA5D56C3-46BE-4C97-97DE-B6397C2F2281}"/>
    <cellStyle name="Input 3 2 2 9" xfId="4738" xr:uid="{1F02E3D9-0D51-489E-897D-286629D10C97}"/>
    <cellStyle name="Input 3 2 2 9 2" xfId="7324" xr:uid="{3F91A7E0-E3DA-4112-B16E-346FD98DD490}"/>
    <cellStyle name="Input 3 2 2 9 2 2" xfId="16313" xr:uid="{DB3A1286-6637-4B89-A8A0-7E6FAA893A4F}"/>
    <cellStyle name="Input 3 2 2 9 2 2 2" xfId="42419" xr:uid="{7B2A4EAF-4A1A-4449-AE60-B09FF4954981}"/>
    <cellStyle name="Input 3 2 2 9 2 3" xfId="39067" xr:uid="{A8E2815D-4873-423C-92E0-A320A8EC2F79}"/>
    <cellStyle name="Input 3 2 2 9 3" xfId="9961" xr:uid="{9A84FAD1-FB65-48FB-9EDA-CEA06A385C60}"/>
    <cellStyle name="Input 3 2 2 9 3 2" xfId="18950" xr:uid="{785073FF-559C-45D5-94CE-954FA0F88129}"/>
    <cellStyle name="Input 3 2 2 9 3 2 2" xfId="27795" xr:uid="{57752436-ECF0-4962-A172-C7499B0D1CF9}"/>
    <cellStyle name="Input 3 2 2 9 3 3" xfId="37481" xr:uid="{F1BE738B-3EDE-4A02-AE80-FFAEA8AE86F4}"/>
    <cellStyle name="Input 3 2 2 9 4" xfId="13727" xr:uid="{5E0EA7A9-275C-42FA-84F3-D61D405BC8BF}"/>
    <cellStyle name="Input 3 2 2 9 4 2" xfId="33175" xr:uid="{FA5CED49-B946-46A1-A1F5-60E94A3C2942}"/>
    <cellStyle name="Input 3 2 2 9 5" xfId="31273" xr:uid="{33F60690-4071-4F2B-951E-E606B94A3009}"/>
    <cellStyle name="Input 3 2 3" xfId="431" xr:uid="{0F8AE9C5-5FB8-4B05-B7E4-6ED478E2E637}"/>
    <cellStyle name="Input 3 2 3 10" xfId="9296" xr:uid="{927B84FF-2C5E-46EE-8D24-38B6074A19E0}"/>
    <cellStyle name="Input 3 2 3 10 2" xfId="18285" xr:uid="{8D051CD7-7C22-4CEE-A060-95714D69E652}"/>
    <cellStyle name="Input 3 2 3 10 2 2" xfId="43349" xr:uid="{E8B4C152-61AD-4FA9-9CC5-41443FCD5A10}"/>
    <cellStyle name="Input 3 2 3 10 3" xfId="34491" xr:uid="{F73CABCF-ACF8-40AE-9686-11E4B5503A78}"/>
    <cellStyle name="Input 3 2 3 11" xfId="12282" xr:uid="{3F4DE5AF-DE26-422E-BF5E-BA25E1D6BB23}"/>
    <cellStyle name="Input 3 2 3 11 2" xfId="21271" xr:uid="{3D2C0164-2D6B-4932-B0D1-EEEC796CB35E}"/>
    <cellStyle name="Input 3 2 3 11 2 2" xfId="42379" xr:uid="{AAB3FC68-4C4D-45FB-BE21-C62B75B97BE2}"/>
    <cellStyle name="Input 3 2 3 11 3" xfId="25113" xr:uid="{11564D09-589E-4AD9-B4C6-984B011C301E}"/>
    <cellStyle name="Input 3 2 3 12" xfId="2437" xr:uid="{BB44C862-0B23-4276-B963-673B69A6897B}"/>
    <cellStyle name="Input 3 2 3 12 2" xfId="35284" xr:uid="{C675F324-FD81-4C09-AA07-60100D431083}"/>
    <cellStyle name="Input 3 2 3 13" xfId="13346" xr:uid="{BBAFDC21-4B50-49C7-8692-8347CA88A8A2}"/>
    <cellStyle name="Input 3 2 3 13 2" xfId="28029" xr:uid="{7F6C082E-C4CC-4268-BD82-C155E74ECD61}"/>
    <cellStyle name="Input 3 2 3 14" xfId="29890" xr:uid="{A8288A26-1C84-4C4D-9223-FCC4D5FF2076}"/>
    <cellStyle name="Input 3 2 3 15" xfId="46440" xr:uid="{32089076-AEF4-4EDB-B431-589F240D10B5}"/>
    <cellStyle name="Input 3 2 3 2" xfId="780" xr:uid="{6767D171-3B7B-4EE6-A821-90F5C2735E81}"/>
    <cellStyle name="Input 3 2 3 2 2" xfId="5150" xr:uid="{C5A9164C-C5AD-463D-BB51-A8DE4E54FB3E}"/>
    <cellStyle name="Input 3 2 3 2 2 2" xfId="7736" xr:uid="{FB0E7469-5E82-4ECC-AE7E-EFE1E7682728}"/>
    <cellStyle name="Input 3 2 3 2 2 2 2" xfId="16725" xr:uid="{22F16C9C-7904-4CE9-925C-F7CE354BA3A3}"/>
    <cellStyle name="Input 3 2 3 2 2 2 2 2" xfId="24939" xr:uid="{F12DD7B8-2F70-4C13-9ABB-B547A5255970}"/>
    <cellStyle name="Input 3 2 3 2 2 2 3" xfId="33988" xr:uid="{9596D76A-6EC9-4273-BADE-66D7E110B449}"/>
    <cellStyle name="Input 3 2 3 2 2 3" xfId="10373" xr:uid="{0A4991CF-9DFF-4EEC-9760-C6B43BD041C5}"/>
    <cellStyle name="Input 3 2 3 2 2 3 2" xfId="19362" xr:uid="{B716547E-F76E-4C18-AA61-AD122C9BF864}"/>
    <cellStyle name="Input 3 2 3 2 2 3 2 2" xfId="36827" xr:uid="{AF76627B-5C61-4E09-8FD5-C4B150F04C3B}"/>
    <cellStyle name="Input 3 2 3 2 2 3 3" xfId="43687" xr:uid="{EEC0FBF0-69D0-40D3-89E0-53C4E95C317C}"/>
    <cellStyle name="Input 3 2 3 2 2 4" xfId="14139" xr:uid="{252E7295-669D-44AE-B7BB-C9193E828FF4}"/>
    <cellStyle name="Input 3 2 3 2 2 4 2" xfId="33176" xr:uid="{043857E6-E7CB-4D1D-9AC1-8BFD26AAF0DA}"/>
    <cellStyle name="Input 3 2 3 2 2 5" xfId="42825" xr:uid="{090AE427-F9DB-45E1-93A5-B02D67538C6F}"/>
    <cellStyle name="Input 3 2 3 2 2 6" xfId="56719" xr:uid="{24D0AB29-9993-4060-A09A-8C9895B212A3}"/>
    <cellStyle name="Input 3 2 3 2 3" xfId="3217" xr:uid="{7238A3D0-E2F5-4A49-942C-C951FE13EE4F}"/>
    <cellStyle name="Input 3 2 3 2 3 2" xfId="39963" xr:uid="{CF02F3A7-AB7D-482C-A457-5F207B69B172}"/>
    <cellStyle name="Input 3 2 3 2 4" xfId="39599" xr:uid="{85447547-1504-41C8-A9ED-61D2F2B863B7}"/>
    <cellStyle name="Input 3 2 3 2 5" xfId="49937" xr:uid="{4C6C9DDD-10CB-4B2F-9B17-575A6520FD74}"/>
    <cellStyle name="Input 3 2 3 3" xfId="1125" xr:uid="{1FC75758-5CEC-44D3-AF63-D19D39AC9D59}"/>
    <cellStyle name="Input 3 2 3 3 2" xfId="5471" xr:uid="{34059BC2-CC18-4006-B3E7-AF355A8D2F11}"/>
    <cellStyle name="Input 3 2 3 3 2 2" xfId="8057" xr:uid="{FCAEA433-BC53-4F61-9877-9A0A7D95EECB}"/>
    <cellStyle name="Input 3 2 3 3 2 2 2" xfId="17046" xr:uid="{BF0B76E2-934C-4274-A78F-0836C3E399EA}"/>
    <cellStyle name="Input 3 2 3 3 2 2 2 2" xfId="40628" xr:uid="{0710AF1B-40B1-4EAE-B24E-E91B269AA180}"/>
    <cellStyle name="Input 3 2 3 3 2 2 3" xfId="23271" xr:uid="{7465116F-55FE-468E-948A-285AB61764BF}"/>
    <cellStyle name="Input 3 2 3 3 2 3" xfId="10694" xr:uid="{D1CF4C80-EADB-46B2-B0F2-09867DFBE65E}"/>
    <cellStyle name="Input 3 2 3 3 2 3 2" xfId="19683" xr:uid="{D6E3CF03-3450-4BA4-9C53-F368DC3BE13D}"/>
    <cellStyle name="Input 3 2 3 3 2 3 2 2" xfId="41790" xr:uid="{80D4D94B-B943-4B04-8872-A6AE4AD68D8E}"/>
    <cellStyle name="Input 3 2 3 3 2 3 3" xfId="32282" xr:uid="{8E77745E-A382-4E9E-95F3-9A5F963BBA02}"/>
    <cellStyle name="Input 3 2 3 3 2 4" xfId="14460" xr:uid="{E02295CC-3351-4BAE-8AC4-E5F60F8F4B2E}"/>
    <cellStyle name="Input 3 2 3 3 2 4 2" xfId="25848" xr:uid="{57215C03-C3EF-4196-8691-72D71B5FA880}"/>
    <cellStyle name="Input 3 2 3 3 2 5" xfId="27719" xr:uid="{D46E7168-C2B3-44ED-9CB0-FED234779C14}"/>
    <cellStyle name="Input 3 2 3 3 2 6" xfId="58613" xr:uid="{28501C33-45ED-47A8-B17C-5A220FE8AE2D}"/>
    <cellStyle name="Input 3 2 3 3 3" xfId="3562" xr:uid="{51EAB0DA-FE93-474E-B3FF-20C7967B31A8}"/>
    <cellStyle name="Input 3 2 3 3 3 2" xfId="27970" xr:uid="{F0896526-2DBC-4D86-BE94-AABECE9FEEF6}"/>
    <cellStyle name="Input 3 2 3 3 4" xfId="23440" xr:uid="{85B8876E-14CA-4682-B2D3-E314F05903CF}"/>
    <cellStyle name="Input 3 2 3 3 5" xfId="51832" xr:uid="{F400202F-22D8-446B-819F-34323152A472}"/>
    <cellStyle name="Input 3 2 3 4" xfId="1469" xr:uid="{92CCFEAC-1634-46F8-9FA2-180087D32C21}"/>
    <cellStyle name="Input 3 2 3 4 2" xfId="5814" xr:uid="{778BF31A-E7A0-4330-90BA-F1470B31733B}"/>
    <cellStyle name="Input 3 2 3 4 2 2" xfId="8400" xr:uid="{EDFFC05C-9C82-4021-8250-803AE65DB16D}"/>
    <cellStyle name="Input 3 2 3 4 2 2 2" xfId="17389" xr:uid="{B945C1C9-6139-4C66-B70B-94AE0952951D}"/>
    <cellStyle name="Input 3 2 3 4 2 2 2 2" xfId="27888" xr:uid="{9B712611-5191-462D-A807-AAEF1654F275}"/>
    <cellStyle name="Input 3 2 3 4 2 2 3" xfId="31212" xr:uid="{13E18877-0176-4D96-BDD2-C372E01D3D0C}"/>
    <cellStyle name="Input 3 2 3 4 2 3" xfId="11037" xr:uid="{699A0362-CB03-43C1-BE0D-CD0F210AF42E}"/>
    <cellStyle name="Input 3 2 3 4 2 3 2" xfId="20026" xr:uid="{8732B44C-CF85-471C-84C7-E18BFA1B2C62}"/>
    <cellStyle name="Input 3 2 3 4 2 3 2 2" xfId="39334" xr:uid="{A967A38C-02A7-46F4-A372-6E804FE0307B}"/>
    <cellStyle name="Input 3 2 3 4 2 3 3" xfId="27144" xr:uid="{6E0196E1-8920-4A54-BA7B-C429F010733E}"/>
    <cellStyle name="Input 3 2 3 4 2 4" xfId="14803" xr:uid="{50E77D95-F61E-49FD-AF0D-224A54419E76}"/>
    <cellStyle name="Input 3 2 3 4 2 4 2" xfId="32402" xr:uid="{E9F36D0A-E7E0-462C-8D78-701C81F53019}"/>
    <cellStyle name="Input 3 2 3 4 2 5" xfId="29072" xr:uid="{5A17B1D6-164B-4CFE-93FF-4CB702AFED45}"/>
    <cellStyle name="Input 3 2 3 4 2 6" xfId="54846" xr:uid="{22F1A858-31D0-4FBC-BF30-507FFF5DE10B}"/>
    <cellStyle name="Input 3 2 3 4 3" xfId="3906" xr:uid="{530FCB97-99D7-48AA-93D9-721B2C644D73}"/>
    <cellStyle name="Input 3 2 3 4 3 2" xfId="23159" xr:uid="{0F44B904-5DBB-40AA-92AB-89F722E463BA}"/>
    <cellStyle name="Input 3 2 3 4 4" xfId="30194" xr:uid="{145D31FB-DBCF-4E8B-805D-C4E787D0CDFA}"/>
    <cellStyle name="Input 3 2 3 4 5" xfId="48054" xr:uid="{5FE15CF1-2DCA-4F1C-9881-B1121EEBEE15}"/>
    <cellStyle name="Input 3 2 3 5" xfId="1699" xr:uid="{4B39F594-94B0-4FCC-97EB-3604B3DAAF70}"/>
    <cellStyle name="Input 3 2 3 5 2" xfId="6025" xr:uid="{FF0E984B-8017-4F73-96E7-06EA12EE5B10}"/>
    <cellStyle name="Input 3 2 3 5 2 2" xfId="8611" xr:uid="{927599E0-19BD-4227-BDD8-1067968C3F27}"/>
    <cellStyle name="Input 3 2 3 5 2 2 2" xfId="17600" xr:uid="{FC89DF21-38A7-4E06-AF72-07C6BF1460A3}"/>
    <cellStyle name="Input 3 2 3 5 2 2 2 2" xfId="23739" xr:uid="{BD1EDBDD-81E0-41E8-94A8-FFDCE2286F70}"/>
    <cellStyle name="Input 3 2 3 5 2 2 3" xfId="39423" xr:uid="{31E91E1B-5C77-4BC8-A514-128E4CDB2476}"/>
    <cellStyle name="Input 3 2 3 5 2 3" xfId="11248" xr:uid="{3E4CB762-A8F0-423B-9775-514052DA1EF3}"/>
    <cellStyle name="Input 3 2 3 5 2 3 2" xfId="20237" xr:uid="{1551BD67-E73D-4A13-8A4D-0D238BAA64C4}"/>
    <cellStyle name="Input 3 2 3 5 2 3 2 2" xfId="26975" xr:uid="{A1509F8E-6788-4FA6-9CE7-D209DD40BD53}"/>
    <cellStyle name="Input 3 2 3 5 2 3 3" xfId="26697" xr:uid="{E71477AE-BB23-48C2-8B7A-6AA0DC1E8167}"/>
    <cellStyle name="Input 3 2 3 5 2 4" xfId="15014" xr:uid="{D9F9AE2E-0405-4668-8FE3-2262958484E3}"/>
    <cellStyle name="Input 3 2 3 5 2 4 2" xfId="22906" xr:uid="{CEC20CA8-9CB3-4EB2-A096-00DF287A0CF4}"/>
    <cellStyle name="Input 3 2 3 5 2 5" xfId="40337" xr:uid="{5480AF1D-A8BB-4500-B24F-69E4AE6C6902}"/>
    <cellStyle name="Input 3 2 3 5 3" xfId="4136" xr:uid="{6929B443-EFF0-4596-A0F9-A30B27852324}"/>
    <cellStyle name="Input 3 2 3 5 3 2" xfId="30552" xr:uid="{02C496DC-6D5A-40AE-BF37-D3BF04AA2B6F}"/>
    <cellStyle name="Input 3 2 3 5 4" xfId="26886" xr:uid="{2113093F-02C7-4879-BEDB-A867A3E4BA9E}"/>
    <cellStyle name="Input 3 2 3 5 5" xfId="53146" xr:uid="{1ACC3068-1518-49CB-B9E4-1E0800FDAB3D}"/>
    <cellStyle name="Input 3 2 3 6" xfId="2088" xr:uid="{9DACBDB8-A9FC-4BD5-B8CB-0FF028C725F1}"/>
    <cellStyle name="Input 3 2 3 6 2" xfId="6390" xr:uid="{7109B65F-D0FC-404D-907F-34B36BAC7B85}"/>
    <cellStyle name="Input 3 2 3 6 2 2" xfId="8976" xr:uid="{8E986279-2289-4A2B-92A3-6FDF16166104}"/>
    <cellStyle name="Input 3 2 3 6 2 2 2" xfId="17965" xr:uid="{6CCD50ED-EAEA-4B47-ACFD-BB9AF3AEBF6B}"/>
    <cellStyle name="Input 3 2 3 6 2 2 2 2" xfId="42935" xr:uid="{573EC401-E519-4729-93DD-889EBF8D0B12}"/>
    <cellStyle name="Input 3 2 3 6 2 2 3" xfId="34202" xr:uid="{EAA0674B-24F0-4314-A980-80998C137E73}"/>
    <cellStyle name="Input 3 2 3 6 2 3" xfId="11613" xr:uid="{DDDA5737-C6F8-427F-B699-17082C16E489}"/>
    <cellStyle name="Input 3 2 3 6 2 3 2" xfId="20602" xr:uid="{181A422C-7049-4CAB-8E1B-7BCA7F10B1D1}"/>
    <cellStyle name="Input 3 2 3 6 2 3 2 2" xfId="38053" xr:uid="{9902E9D6-F4C7-46B1-AB90-2C6C35DBFE69}"/>
    <cellStyle name="Input 3 2 3 6 2 3 3" xfId="41645" xr:uid="{DF793CC1-A697-43B8-B581-9BDB7526A53D}"/>
    <cellStyle name="Input 3 2 3 6 2 4" xfId="15379" xr:uid="{809452E6-85FC-4EF3-9350-C5327C6AE28C}"/>
    <cellStyle name="Input 3 2 3 6 2 4 2" xfId="40144" xr:uid="{1DA2E341-09BE-4777-9C9B-92D8478EDB8B}"/>
    <cellStyle name="Input 3 2 3 6 2 5" xfId="23012" xr:uid="{C3E7FD58-4D67-4AD8-BAE7-57FD0B5BFC0E}"/>
    <cellStyle name="Input 3 2 3 6 3" xfId="4525" xr:uid="{7923A00C-A9B4-4830-837F-9B4EFFCC1E95}"/>
    <cellStyle name="Input 3 2 3 6 3 2" xfId="36256" xr:uid="{963A1D6B-0BA9-475E-9CB6-4FB53EE2D0F2}"/>
    <cellStyle name="Input 3 2 3 6 4" xfId="43460" xr:uid="{C1C7B75C-A32A-40F0-A8FC-F3863088791E}"/>
    <cellStyle name="Input 3 2 3 7" xfId="2898" xr:uid="{5E4F545A-FA7D-4506-BB1F-90DB984F0759}"/>
    <cellStyle name="Input 3 2 3 7 2" xfId="7048" xr:uid="{C1736DAE-CEC5-4B38-A7E4-E64AA2A98E79}"/>
    <cellStyle name="Input 3 2 3 7 2 2" xfId="12174" xr:uid="{589C4266-9037-4FA5-8FC5-73D28DF67A65}"/>
    <cellStyle name="Input 3 2 3 7 2 2 2" xfId="21163" xr:uid="{8EB84F17-29F7-4EF7-B4C5-E90D7598735D}"/>
    <cellStyle name="Input 3 2 3 7 2 2 2 2" xfId="29699" xr:uid="{1AF9456D-2523-4307-9BAA-D9DED0B9B5D7}"/>
    <cellStyle name="Input 3 2 3 7 2 2 3" xfId="32192" xr:uid="{045BEC02-5B10-458D-AF6E-73B4E766E550}"/>
    <cellStyle name="Input 3 2 3 7 2 3" xfId="12978" xr:uid="{037567F3-B0DD-482B-81ED-917636CE189E}"/>
    <cellStyle name="Input 3 2 3 7 2 3 2" xfId="21967" xr:uid="{364EF1AD-B862-43B2-96C7-F35DBC20E9E0}"/>
    <cellStyle name="Input 3 2 3 7 2 3 2 2" xfId="36122" xr:uid="{EFCBEE05-D99B-45ED-B5BA-968969CFC7F4}"/>
    <cellStyle name="Input 3 2 3 7 2 3 3" xfId="30891" xr:uid="{196A14DD-41BC-4601-AF1D-622B12781BC7}"/>
    <cellStyle name="Input 3 2 3 7 2 4" xfId="16037" xr:uid="{B899C9C3-5FCD-4108-B017-632B487432EF}"/>
    <cellStyle name="Input 3 2 3 7 2 4 2" xfId="24687" xr:uid="{1D47C7DF-E890-442F-90A5-5139F3C51E7D}"/>
    <cellStyle name="Input 3 2 3 7 2 5" xfId="41739" xr:uid="{31B43FBA-19B3-4A39-A3F2-18BC03083BED}"/>
    <cellStyle name="Input 3 2 3 7 3" xfId="9611" xr:uid="{C1F82E87-DF06-4372-AA9C-841BB228CA56}"/>
    <cellStyle name="Input 3 2 3 7 3 2" xfId="18600" xr:uid="{F9AFDBC5-0D1B-4D43-AF4B-70A7BE1321BC}"/>
    <cellStyle name="Input 3 2 3 7 3 2 2" xfId="28460" xr:uid="{DC58D1E1-C1C0-46BA-840A-F209DC1DEE3B}"/>
    <cellStyle name="Input 3 2 3 7 3 3" xfId="31433" xr:uid="{602A4A14-7BC8-480F-9FFD-CB282F190DD9}"/>
    <cellStyle name="Input 3 2 3 7 4" xfId="34446" xr:uid="{741905ED-19F5-4695-B792-B639E5E7E678}"/>
    <cellStyle name="Input 3 2 3 8" xfId="4826" xr:uid="{3D498EEC-741D-4FFF-A8EE-37FC74CADF95}"/>
    <cellStyle name="Input 3 2 3 8 2" xfId="7412" xr:uid="{8A18CD29-6A79-4693-9C97-AFEFD98A493B}"/>
    <cellStyle name="Input 3 2 3 8 2 2" xfId="16401" xr:uid="{97A8A764-F55F-4A4C-86E7-97279AF0B3B1}"/>
    <cellStyle name="Input 3 2 3 8 2 2 2" xfId="25708" xr:uid="{6A4DB5C9-8466-4547-A8C1-37A9FB949B91}"/>
    <cellStyle name="Input 3 2 3 8 2 3" xfId="42292" xr:uid="{19CAA220-47F4-4BE2-9380-F7CD4E7EF10D}"/>
    <cellStyle name="Input 3 2 3 8 3" xfId="10049" xr:uid="{9B8C2F83-1237-4E14-BC7F-A7C0198B6259}"/>
    <cellStyle name="Input 3 2 3 8 3 2" xfId="19038" xr:uid="{D7533B44-33C8-458E-A6E0-1F230457CB56}"/>
    <cellStyle name="Input 3 2 3 8 3 2 2" xfId="23077" xr:uid="{0FC2D4E8-7128-4230-99BD-FD1E19D4AC1F}"/>
    <cellStyle name="Input 3 2 3 8 3 3" xfId="43871" xr:uid="{D2A23D9F-CCCF-491B-9F32-6B066B452A4C}"/>
    <cellStyle name="Input 3 2 3 8 4" xfId="13815" xr:uid="{2389CEDE-D5F5-477A-86B9-3EF297473ED5}"/>
    <cellStyle name="Input 3 2 3 8 4 2" xfId="27361" xr:uid="{5C2AD19C-FFE7-4A40-B66F-E61BC8615D98}"/>
    <cellStyle name="Input 3 2 3 8 5" xfId="29294" xr:uid="{B107FE75-A3BB-4BC1-B38E-F81E254F20E8}"/>
    <cellStyle name="Input 3 2 3 9" xfId="6733" xr:uid="{EFE56C4A-E6A7-4ADC-B911-556674C9A710}"/>
    <cellStyle name="Input 3 2 3 9 2" xfId="11933" xr:uid="{F58197F1-5F6D-42DB-8BDE-7462179FDEB0}"/>
    <cellStyle name="Input 3 2 3 9 2 2" xfId="20922" xr:uid="{CFB001D5-9A67-4EC0-B417-DE74EAC05B1A}"/>
    <cellStyle name="Input 3 2 3 9 2 2 2" xfId="40984" xr:uid="{DFB58B17-B252-44A2-9508-F34A684A383B}"/>
    <cellStyle name="Input 3 2 3 9 2 3" xfId="24298" xr:uid="{7492A799-34D4-4D02-9AD1-88F72DEA3BF5}"/>
    <cellStyle name="Input 3 2 3 9 3" xfId="15722" xr:uid="{8B2FB2BD-377A-4958-8F9B-416811EED936}"/>
    <cellStyle name="Input 3 2 3 9 3 2" xfId="23346" xr:uid="{F1A8385A-5BFA-4C1B-A9AA-DB76241EB56C}"/>
    <cellStyle name="Input 3 2 3 9 4" xfId="38633" xr:uid="{51D5BB9E-8A22-4FB4-9DBE-1842F4F06AA6}"/>
    <cellStyle name="Input 3 2 4" xfId="529" xr:uid="{274DC36F-D381-4BAD-AAE2-3AC28FD66DF4}"/>
    <cellStyle name="Input 3 2 4 10" xfId="49057" xr:uid="{CE245774-8C81-4E59-87D9-E4ADCF432116}"/>
    <cellStyle name="Input 3 2 4 2" xfId="878" xr:uid="{80974A84-F496-4C17-ACDF-F06E4B963872}"/>
    <cellStyle name="Input 3 2 4 2 2" xfId="5247" xr:uid="{9343E58C-8436-409E-A0E1-BCEA60F82071}"/>
    <cellStyle name="Input 3 2 4 2 2 2" xfId="7833" xr:uid="{44388200-A843-4B57-90FB-AD0BA455C29C}"/>
    <cellStyle name="Input 3 2 4 2 2 2 2" xfId="16822" xr:uid="{C367FC3A-07B4-45ED-9F86-B9D23B6FAD95}"/>
    <cellStyle name="Input 3 2 4 2 2 2 2 2" xfId="29000" xr:uid="{9851B12C-C65A-4BCC-B1CE-683227093E44}"/>
    <cellStyle name="Input 3 2 4 2 2 2 3" xfId="27905" xr:uid="{267299AC-E378-4E68-8D21-A6CE28EE6F0A}"/>
    <cellStyle name="Input 3 2 4 2 2 3" xfId="10470" xr:uid="{6CFF9ECB-2FFF-45E4-9DF7-E48E7ACDCD63}"/>
    <cellStyle name="Input 3 2 4 2 2 3 2" xfId="19459" xr:uid="{03C49957-3925-4A32-A50D-E50980ABBDCF}"/>
    <cellStyle name="Input 3 2 4 2 2 3 2 2" xfId="36539" xr:uid="{7307B01C-CBE1-4BCE-84DD-AD0EFA59D6B6}"/>
    <cellStyle name="Input 3 2 4 2 2 3 3" xfId="23062" xr:uid="{4F3376D8-BDB6-4562-B190-5D2623B66562}"/>
    <cellStyle name="Input 3 2 4 2 2 4" xfId="14236" xr:uid="{D0A099A3-197D-49BA-9C18-4A91C79B8952}"/>
    <cellStyle name="Input 3 2 4 2 2 4 2" xfId="30564" xr:uid="{481EC6BD-9DFA-4C04-84E4-7E7BE584A0E2}"/>
    <cellStyle name="Input 3 2 4 2 2 5" xfId="30209" xr:uid="{7B4F5F67-8D11-41D0-8FA4-6A65F911667B}"/>
    <cellStyle name="Input 3 2 4 2 3" xfId="3315" xr:uid="{2CC341D1-A6CC-4616-91ED-2BEADAE86D02}"/>
    <cellStyle name="Input 3 2 4 2 3 2" xfId="23104" xr:uid="{AE7642D9-B08B-427E-B8E1-A93522FA5E57}"/>
    <cellStyle name="Input 3 2 4 2 4" xfId="37008" xr:uid="{A2B285E1-3D2C-450A-AE5E-7D8AA6ACB060}"/>
    <cellStyle name="Input 3 2 4 2 5" xfId="55839" xr:uid="{01C1B5AB-9752-4807-8ABC-99D20BB0C40C}"/>
    <cellStyle name="Input 3 2 4 3" xfId="1223" xr:uid="{E2BA9139-680C-4049-B8EB-B9887E3CE8B6}"/>
    <cellStyle name="Input 3 2 4 3 2" xfId="5568" xr:uid="{30A6B80A-C78C-4067-9DD5-C6161597FB6E}"/>
    <cellStyle name="Input 3 2 4 3 2 2" xfId="8154" xr:uid="{6DB0650D-B183-4C04-B5E5-BBC13244502D}"/>
    <cellStyle name="Input 3 2 4 3 2 2 2" xfId="17143" xr:uid="{BCF1FD60-E817-4FE7-9669-BC254F212610}"/>
    <cellStyle name="Input 3 2 4 3 2 2 2 2" xfId="33968" xr:uid="{D04FACDC-7FC6-4AF4-BB8B-CF26AE121917}"/>
    <cellStyle name="Input 3 2 4 3 2 2 3" xfId="32811" xr:uid="{579BCEB0-1877-4DE4-8A5E-75B6561C18F6}"/>
    <cellStyle name="Input 3 2 4 3 2 3" xfId="10791" xr:uid="{5C0AC466-B9B1-43C7-A54C-CDBD7C8FEA66}"/>
    <cellStyle name="Input 3 2 4 3 2 3 2" xfId="19780" xr:uid="{5B4C9F39-BDA3-4610-9048-88417AD557B3}"/>
    <cellStyle name="Input 3 2 4 3 2 3 2 2" xfId="35380" xr:uid="{D1461D94-49F6-4B5A-9F83-B33C1C291C1B}"/>
    <cellStyle name="Input 3 2 4 3 2 3 3" xfId="27649" xr:uid="{1B26E290-0F58-4297-BD6E-6D62F56C0547}"/>
    <cellStyle name="Input 3 2 4 3 2 4" xfId="14557" xr:uid="{779CB082-A199-4B05-A61A-90EEAE932941}"/>
    <cellStyle name="Input 3 2 4 3 2 4 2" xfId="39938" xr:uid="{EB0EBEF4-D955-4C25-87B9-0B225D735142}"/>
    <cellStyle name="Input 3 2 4 3 2 5" xfId="32889" xr:uid="{65C86CF4-CB1F-432A-BE84-BF2A57896617}"/>
    <cellStyle name="Input 3 2 4 3 3" xfId="3660" xr:uid="{DA583874-E36A-4D60-9408-EA9FF6A7EE6C}"/>
    <cellStyle name="Input 3 2 4 3 3 2" xfId="35810" xr:uid="{210F7120-65C0-413C-90F0-50BE47E6F762}"/>
    <cellStyle name="Input 3 2 4 3 4" xfId="24313" xr:uid="{84855E15-B7D6-4DE3-8FBD-301E15BDC495}"/>
    <cellStyle name="Input 3 2 4 4" xfId="1567" xr:uid="{422AC2A6-B118-413A-AFC8-43332C0F64EC}"/>
    <cellStyle name="Input 3 2 4 4 2" xfId="5912" xr:uid="{C594483F-AE50-4B07-AF98-3FA15CA64AFB}"/>
    <cellStyle name="Input 3 2 4 4 2 2" xfId="8498" xr:uid="{FDEF3155-2BCF-4BE8-8E2E-1DF2BA2DCBC9}"/>
    <cellStyle name="Input 3 2 4 4 2 2 2" xfId="17487" xr:uid="{2EAB9C8C-25E6-4774-A417-1F1AAB22F06F}"/>
    <cellStyle name="Input 3 2 4 4 2 2 2 2" xfId="33231" xr:uid="{5459A611-6E75-4780-A9B3-F63EE3AC1C2B}"/>
    <cellStyle name="Input 3 2 4 4 2 2 3" xfId="34001" xr:uid="{310BB625-8CB7-45DF-A2E2-205EA82E74D8}"/>
    <cellStyle name="Input 3 2 4 4 2 3" xfId="11135" xr:uid="{5027290D-57DE-46F9-9278-F1DC78D5627A}"/>
    <cellStyle name="Input 3 2 4 4 2 3 2" xfId="20124" xr:uid="{FD653977-94EF-4852-BD15-9959C1D6BFBF}"/>
    <cellStyle name="Input 3 2 4 4 2 3 2 2" xfId="36743" xr:uid="{67C15113-CFDA-4B3B-A0EC-C6B0C8E986BF}"/>
    <cellStyle name="Input 3 2 4 4 2 3 3" xfId="27519" xr:uid="{F35E9DA1-7A0B-4B72-9004-A5D8360459CC}"/>
    <cellStyle name="Input 3 2 4 4 2 4" xfId="14901" xr:uid="{A90224B6-9686-406D-8096-D97B10F5308C}"/>
    <cellStyle name="Input 3 2 4 4 2 4 2" xfId="38454" xr:uid="{C0F39566-62A0-48CD-814E-B1F7459555C4}"/>
    <cellStyle name="Input 3 2 4 4 2 5" xfId="42576" xr:uid="{0B0E6C8D-F04D-469A-B94C-7D6F032D6A48}"/>
    <cellStyle name="Input 3 2 4 4 3" xfId="4004" xr:uid="{54AE4C0C-1D04-470C-B876-4C039F66D49F}"/>
    <cellStyle name="Input 3 2 4 4 3 2" xfId="32669" xr:uid="{183E46DF-0A1F-44BF-A34B-FE1600DC7F59}"/>
    <cellStyle name="Input 3 2 4 4 4" xfId="40288" xr:uid="{E28FCEED-2B6C-422B-92A2-C31BC05C8F7A}"/>
    <cellStyle name="Input 3 2 4 5" xfId="1879" xr:uid="{3EC155E9-7DD4-4EB0-A0D0-07DB06930144}"/>
    <cellStyle name="Input 3 2 4 5 2" xfId="6195" xr:uid="{033E61CA-11AF-4C39-9E0D-739126CE1536}"/>
    <cellStyle name="Input 3 2 4 5 2 2" xfId="8781" xr:uid="{755AE17A-79BD-4A74-909F-845DA8ADF209}"/>
    <cellStyle name="Input 3 2 4 5 2 2 2" xfId="17770" xr:uid="{0EB005F8-4616-40ED-941A-676F11948B1B}"/>
    <cellStyle name="Input 3 2 4 5 2 2 2 2" xfId="41255" xr:uid="{F069AF4C-79DB-462A-9860-3DACD14A0620}"/>
    <cellStyle name="Input 3 2 4 5 2 2 3" xfId="23154" xr:uid="{F36D51CE-494C-4569-928B-6BFD7FF2F3AE}"/>
    <cellStyle name="Input 3 2 4 5 2 3" xfId="11418" xr:uid="{30139F9C-1BB4-4A1B-9614-CB188CD7DFEF}"/>
    <cellStyle name="Input 3 2 4 5 2 3 2" xfId="20407" xr:uid="{5B3B760E-4421-4FF9-9158-9E7D0B1D2B09}"/>
    <cellStyle name="Input 3 2 4 5 2 3 2 2" xfId="39914" xr:uid="{966B831A-140D-484A-A314-D332128AA603}"/>
    <cellStyle name="Input 3 2 4 5 2 3 3" xfId="34365" xr:uid="{63ED1CD3-F072-48AB-B734-E157F3C6FD10}"/>
    <cellStyle name="Input 3 2 4 5 2 4" xfId="15184" xr:uid="{7EBE04E4-F8CF-47CB-B8D9-B9291FB97808}"/>
    <cellStyle name="Input 3 2 4 5 2 4 2" xfId="43415" xr:uid="{EFA2EEDF-3559-493F-B664-C0B4DAF601B0}"/>
    <cellStyle name="Input 3 2 4 5 2 5" xfId="29920" xr:uid="{1CDE9C56-6692-4FD3-A37C-98B6975212D6}"/>
    <cellStyle name="Input 3 2 4 5 3" xfId="4316" xr:uid="{243F9B32-0699-46B1-BEE2-9DB23F6AA858}"/>
    <cellStyle name="Input 3 2 4 5 3 2" xfId="23224" xr:uid="{37A52B76-FD70-4056-A697-29A8338A8732}"/>
    <cellStyle name="Input 3 2 4 5 4" xfId="43038" xr:uid="{8064566B-1042-4172-BDBB-42C528E7B1ED}"/>
    <cellStyle name="Input 3 2 4 6" xfId="2186" xr:uid="{5B21284D-DDAD-4712-A789-BC28BA4EFD9E}"/>
    <cellStyle name="Input 3 2 4 6 2" xfId="6487" xr:uid="{C5ECF5FD-AAF7-47D3-8C90-996FB10401AE}"/>
    <cellStyle name="Input 3 2 4 6 2 2" xfId="9073" xr:uid="{2BB9C410-CC89-41B5-8EB7-3AA5D256B185}"/>
    <cellStyle name="Input 3 2 4 6 2 2 2" xfId="18062" xr:uid="{A6BEF223-EA61-4E35-AE72-52E0C7F5351D}"/>
    <cellStyle name="Input 3 2 4 6 2 2 2 2" xfId="25157" xr:uid="{DB94FBDB-879D-4A11-AFF2-32CCE83141C7}"/>
    <cellStyle name="Input 3 2 4 6 2 2 3" xfId="22280" xr:uid="{5895D6A8-2E9C-4196-B1B3-9748DBBD6A4C}"/>
    <cellStyle name="Input 3 2 4 6 2 3" xfId="11710" xr:uid="{987F591B-30BA-4372-951C-C60D9C08580C}"/>
    <cellStyle name="Input 3 2 4 6 2 3 2" xfId="20699" xr:uid="{DA8016EF-05F0-4E48-84C2-5F25BFE3FDA3}"/>
    <cellStyle name="Input 3 2 4 6 2 3 2 2" xfId="34596" xr:uid="{8021496E-E28E-4512-B33A-BFB134D9D784}"/>
    <cellStyle name="Input 3 2 4 6 2 3 3" xfId="39999" xr:uid="{F8460588-46CE-4ABF-BFBA-1A2331B2FC36}"/>
    <cellStyle name="Input 3 2 4 6 2 4" xfId="15476" xr:uid="{6A546BEA-AA83-4636-8E09-5495CDC0D21F}"/>
    <cellStyle name="Input 3 2 4 6 2 4 2" xfId="42213" xr:uid="{2A68B45D-A640-44EF-ABA6-358481925EA7}"/>
    <cellStyle name="Input 3 2 4 6 2 5" xfId="39198" xr:uid="{B1F8C696-945B-4826-9DB0-5B456D14577B}"/>
    <cellStyle name="Input 3 2 4 6 3" xfId="4623" xr:uid="{C1ED2B7F-46BE-496C-9BFE-DB4488E45CA8}"/>
    <cellStyle name="Input 3 2 4 6 3 2" xfId="34247" xr:uid="{86B2ED6B-A2CA-4588-AB57-93F43E4FCCF0}"/>
    <cellStyle name="Input 3 2 4 6 4" xfId="38644" xr:uid="{02284ED1-4C12-4C61-8092-101D42ABDC94}"/>
    <cellStyle name="Input 3 2 4 7" xfId="4923" xr:uid="{A1329287-4F79-40B5-82D9-5A2DC9E44CC2}"/>
    <cellStyle name="Input 3 2 4 7 2" xfId="7509" xr:uid="{7950EDCC-1BC0-462E-BA62-81D396BDF43A}"/>
    <cellStyle name="Input 3 2 4 7 2 2" xfId="16498" xr:uid="{03C9628F-0BB9-4063-9DB1-332101146A6F}"/>
    <cellStyle name="Input 3 2 4 7 2 2 2" xfId="25449" xr:uid="{FFE963E9-48EC-4F33-B662-E036663F2003}"/>
    <cellStyle name="Input 3 2 4 7 2 3" xfId="35715" xr:uid="{05AAC8BB-48A8-4534-962B-259938B44B6C}"/>
    <cellStyle name="Input 3 2 4 7 3" xfId="10146" xr:uid="{F8F6D9F9-186B-4E62-A45E-FABD70E68C8D}"/>
    <cellStyle name="Input 3 2 4 7 3 2" xfId="19135" xr:uid="{F55F5FA7-9CCC-41C4-8471-24C8106F7E09}"/>
    <cellStyle name="Input 3 2 4 7 3 2 2" xfId="38180" xr:uid="{E6E30DB9-3D63-452E-ABBF-FF9D3F94968C}"/>
    <cellStyle name="Input 3 2 4 7 3 3" xfId="23015" xr:uid="{631EBBC7-31F6-4AAD-B629-6A7BD7236888}"/>
    <cellStyle name="Input 3 2 4 7 4" xfId="13912" xr:uid="{2EA86324-BCBC-4312-A247-2E70F718EC22}"/>
    <cellStyle name="Input 3 2 4 7 4 2" xfId="33627" xr:uid="{EBDEDA23-A990-4A7C-9ACE-D8F172059A56}"/>
    <cellStyle name="Input 3 2 4 7 5" xfId="24762" xr:uid="{EBB53EC1-484E-453E-8B03-C9166A858E61}"/>
    <cellStyle name="Input 3 2 4 8" xfId="2535" xr:uid="{F2231A5D-AA2D-429F-A1BC-BDFCB62AE9B4}"/>
    <cellStyle name="Input 3 2 4 8 2" xfId="38057" xr:uid="{85927578-1986-42FA-BC57-E03E4C2D6EBE}"/>
    <cellStyle name="Input 3 2 4 9" xfId="41500" xr:uid="{A0BA902B-373E-4E22-BAE3-C92781939988}"/>
    <cellStyle name="Input 3 2 5" xfId="298" xr:uid="{753715E2-EE14-44C9-B50F-B51C3C133A2C}"/>
    <cellStyle name="Input 3 2 5 2" xfId="4701" xr:uid="{7657F98F-571D-474D-BFD3-A433603473FC}"/>
    <cellStyle name="Input 3 2 5 2 2" xfId="7287" xr:uid="{C0F58622-DBA1-40A0-A27A-73ABE11B68AE}"/>
    <cellStyle name="Input 3 2 5 2 2 2" xfId="16276" xr:uid="{37437212-8F07-4348-A309-0FBC1CE46996}"/>
    <cellStyle name="Input 3 2 5 2 2 2 2" xfId="29191" xr:uid="{DA6B1590-A282-4F30-B3DF-AFD5264D3369}"/>
    <cellStyle name="Input 3 2 5 2 2 3" xfId="39586" xr:uid="{9A485C35-FE09-472A-8F3B-5291E4EB9606}"/>
    <cellStyle name="Input 3 2 5 2 3" xfId="9924" xr:uid="{2217563C-7D8E-4D49-B013-D368890080E7}"/>
    <cellStyle name="Input 3 2 5 2 3 2" xfId="18913" xr:uid="{9CAA22AA-C3FB-4186-86D4-FCBA8C98DE99}"/>
    <cellStyle name="Input 3 2 5 2 3 2 2" xfId="36683" xr:uid="{F342E1AA-A525-4B11-A946-D9F4E771861A}"/>
    <cellStyle name="Input 3 2 5 2 3 3" xfId="32079" xr:uid="{588B048C-DAAF-4E89-A46C-41D8906F39C0}"/>
    <cellStyle name="Input 3 2 5 2 4" xfId="13690" xr:uid="{1B4E1C53-8A86-45A1-AA17-AA5B67C91279}"/>
    <cellStyle name="Input 3 2 5 2 4 2" xfId="39521" xr:uid="{A5C5DCE0-61FA-4BF4-AAE3-7AA33E52C7F5}"/>
    <cellStyle name="Input 3 2 5 2 5" xfId="31792" xr:uid="{3612F803-EA57-42ED-9661-50E10092BDE1}"/>
    <cellStyle name="Input 3 2 5 2 6" xfId="58185" xr:uid="{DCE062E1-9CB5-4F45-8377-44B42D64957F}"/>
    <cellStyle name="Input 3 2 5 3" xfId="2766" xr:uid="{81D5E37D-18F7-4A2D-AFA2-29C9589FF3E5}"/>
    <cellStyle name="Input 3 2 5 3 2" xfId="35644" xr:uid="{9FD89632-90A9-46A2-9F08-F55B9C745E02}"/>
    <cellStyle name="Input 3 2 5 4" xfId="22677" xr:uid="{930EC552-FD43-4579-BEC1-7D67AF585CDB}"/>
    <cellStyle name="Input 3 2 5 5" xfId="51403" xr:uid="{DEFC548A-1DB7-418E-BD12-F291DFF885F7}"/>
    <cellStyle name="Input 3 2 6" xfId="647" xr:uid="{E25D8516-22F6-472D-B11B-39744E2B5072}"/>
    <cellStyle name="Input 3 2 6 2" xfId="5025" xr:uid="{5859EC1E-DFB6-4141-A4D7-949F1682E284}"/>
    <cellStyle name="Input 3 2 6 2 2" xfId="7611" xr:uid="{24BC0383-6BAA-490A-8EDC-BE508C0EB484}"/>
    <cellStyle name="Input 3 2 6 2 2 2" xfId="16600" xr:uid="{49E1A3AD-E9FD-4E46-94C7-7749C02BA221}"/>
    <cellStyle name="Input 3 2 6 2 2 2 2" xfId="23888" xr:uid="{BEC675C1-CAEF-4EAD-A282-413928BA88AE}"/>
    <cellStyle name="Input 3 2 6 2 2 3" xfId="38573" xr:uid="{A399A432-61E0-49EF-B201-9C99C40BA34A}"/>
    <cellStyle name="Input 3 2 6 2 3" xfId="10248" xr:uid="{1C58E125-253C-486E-9B8D-5419CEF2BE5A}"/>
    <cellStyle name="Input 3 2 6 2 3 2" xfId="19237" xr:uid="{C11FA7AC-EAEF-4C5E-B30F-BE6664C421CA}"/>
    <cellStyle name="Input 3 2 6 2 3 2 2" xfId="39033" xr:uid="{D4388A69-8F9B-4596-8E12-F500632114BD}"/>
    <cellStyle name="Input 3 2 6 2 3 3" xfId="39959" xr:uid="{F9C1BD97-45D1-4485-AC96-348DCC1B3875}"/>
    <cellStyle name="Input 3 2 6 2 4" xfId="14014" xr:uid="{63E2622C-033B-4D58-A05A-DBB16D3D43EB}"/>
    <cellStyle name="Input 3 2 6 2 4 2" xfId="26863" xr:uid="{93CBEB11-EBEF-42D6-8079-77AE41CD18DC}"/>
    <cellStyle name="Input 3 2 6 2 5" xfId="22474" xr:uid="{4F091226-9B87-4681-8CA4-D3FB434381CA}"/>
    <cellStyle name="Input 3 2 6 2 6" xfId="54008" xr:uid="{DD53A4BD-874C-4220-8405-5429EDAB4A02}"/>
    <cellStyle name="Input 3 2 6 3" xfId="3084" xr:uid="{7D22C5D3-A740-4D91-94C6-CC896CBCD20D}"/>
    <cellStyle name="Input 3 2 6 3 2" xfId="22632" xr:uid="{F9ABE7A7-BC33-4E69-9892-A1B800E0B23E}"/>
    <cellStyle name="Input 3 2 6 4" xfId="25017" xr:uid="{221B55CA-01DA-4C35-82FF-6C2B2923C898}"/>
    <cellStyle name="Input 3 2 6 5" xfId="47340" xr:uid="{DC393B61-E175-45FD-828C-D25BA046FEE7}"/>
    <cellStyle name="Input 3 2 7" xfId="992" xr:uid="{AB5FA37D-646C-4A38-8AB4-786D5C42CAC2}"/>
    <cellStyle name="Input 3 2 7 2" xfId="5346" xr:uid="{480B8D59-7737-4AEF-8E58-3504E5327677}"/>
    <cellStyle name="Input 3 2 7 2 2" xfId="7932" xr:uid="{CBC72DE2-AE73-4519-84C8-37BCAB5A53DC}"/>
    <cellStyle name="Input 3 2 7 2 2 2" xfId="16921" xr:uid="{68ADA921-B84A-4D8D-AB3B-CE4A5C8375BE}"/>
    <cellStyle name="Input 3 2 7 2 2 2 2" xfId="41888" xr:uid="{4D33D47C-35C3-4970-918E-4F628AAE1857}"/>
    <cellStyle name="Input 3 2 7 2 2 3" xfId="42659" xr:uid="{59738B07-B366-41BA-A752-82CFEB36F306}"/>
    <cellStyle name="Input 3 2 7 2 3" xfId="10569" xr:uid="{8D15D54D-9CD3-434C-88A1-94B261EB7957}"/>
    <cellStyle name="Input 3 2 7 2 3 2" xfId="19558" xr:uid="{BD75539B-2EFE-4FE8-8004-48FFF9F75F41}"/>
    <cellStyle name="Input 3 2 7 2 3 2 2" xfId="26858" xr:uid="{734CCF1E-FCD4-48A0-83B9-58646BF87F48}"/>
    <cellStyle name="Input 3 2 7 2 3 3" xfId="40259" xr:uid="{A2829068-8F0D-4ABA-824C-AE1E4197D29C}"/>
    <cellStyle name="Input 3 2 7 2 4" xfId="14335" xr:uid="{1EF2021B-CBB0-44D0-9DED-146EAB628D12}"/>
    <cellStyle name="Input 3 2 7 2 4 2" xfId="29351" xr:uid="{BBCC602C-1867-4AD2-AB01-B41F3504FA19}"/>
    <cellStyle name="Input 3 2 7 2 5" xfId="28845" xr:uid="{45CD067F-7A3B-4A9C-A163-5CC44D5886AA}"/>
    <cellStyle name="Input 3 2 7 3" xfId="3429" xr:uid="{FD8823A7-9F49-4D3E-A3A2-A3D8F5F8B1D7}"/>
    <cellStyle name="Input 3 2 7 3 2" xfId="30158" xr:uid="{2BB9B417-79D4-4F7A-B818-C63482E88761}"/>
    <cellStyle name="Input 3 2 7 4" xfId="30078" xr:uid="{892D0AEA-70C6-46DA-B13C-7B509DEE5C4E}"/>
    <cellStyle name="Input 3 2 7 5" xfId="52649" xr:uid="{2935724A-DAE0-48B2-81D5-AC250A11C094}"/>
    <cellStyle name="Input 3 2 8" xfId="1336" xr:uid="{2AE4BEC5-1C9E-4863-9293-86A6C1F1597A}"/>
    <cellStyle name="Input 3 2 8 2" xfId="5681" xr:uid="{B9A4973C-FF0A-43F7-9891-EEBC35A4FF00}"/>
    <cellStyle name="Input 3 2 8 2 2" xfId="8267" xr:uid="{E24FA906-334F-4199-8094-A4ADAF5F0906}"/>
    <cellStyle name="Input 3 2 8 2 2 2" xfId="17256" xr:uid="{83FA36F2-F11C-4884-8878-A5C5B49E1C4C}"/>
    <cellStyle name="Input 3 2 8 2 2 2 2" xfId="42052" xr:uid="{45CDBDF8-7D84-4D6C-B1E5-18B69E1D53C5}"/>
    <cellStyle name="Input 3 2 8 2 2 3" xfId="26813" xr:uid="{520260B6-F4EE-4C5C-8554-1B5FA804930E}"/>
    <cellStyle name="Input 3 2 8 2 3" xfId="10904" xr:uid="{DA9BA04A-5A51-4AB8-B951-B86CFCE58468}"/>
    <cellStyle name="Input 3 2 8 2 3 2" xfId="19893" xr:uid="{9AB959A2-5EBF-48E8-B24D-B6B0099148B7}"/>
    <cellStyle name="Input 3 2 8 2 3 2 2" xfId="24771" xr:uid="{C05998A5-2E69-432E-B449-DB8E9C9F5061}"/>
    <cellStyle name="Input 3 2 8 2 3 3" xfId="44034" xr:uid="{F18FAFAD-05D4-4EB6-BAD1-77776AD44A0A}"/>
    <cellStyle name="Input 3 2 8 2 4" xfId="14670" xr:uid="{2D213DE9-52AD-4F3C-9B8C-0846C740EB82}"/>
    <cellStyle name="Input 3 2 8 2 4 2" xfId="32163" xr:uid="{9E11BEE0-03D1-4F43-A170-2B5FB08526C1}"/>
    <cellStyle name="Input 3 2 8 2 5" xfId="37028" xr:uid="{1284BFF4-BCA8-40FC-94A1-DB3C66EABA4B}"/>
    <cellStyle name="Input 3 2 8 3" xfId="3773" xr:uid="{E4831CF9-49D1-46E6-A78B-8385C9BB385F}"/>
    <cellStyle name="Input 3 2 8 3 2" xfId="30442" xr:uid="{B4D2B141-00B3-408E-833F-361295BAC947}"/>
    <cellStyle name="Input 3 2 8 4" xfId="23043" xr:uid="{FE6EC651-EA1D-4726-9384-90AF49666FD0}"/>
    <cellStyle name="Input 3 2 9" xfId="1808" xr:uid="{FA876D11-BB8C-4E17-B013-B8FB1D283F80}"/>
    <cellStyle name="Input 3 2 9 2" xfId="6125" xr:uid="{8A1C7A75-6C3F-4EA4-9081-DC27DF1D4C74}"/>
    <cellStyle name="Input 3 2 9 2 2" xfId="8711" xr:uid="{1360B721-9681-4A74-AA40-6499722F37B9}"/>
    <cellStyle name="Input 3 2 9 2 2 2" xfId="17700" xr:uid="{34226A14-A0BE-41DE-9093-90D461A51F1B}"/>
    <cellStyle name="Input 3 2 9 2 2 2 2" xfId="22676" xr:uid="{274A4B48-CB6F-43B6-9689-BC856C8BFAF0}"/>
    <cellStyle name="Input 3 2 9 2 2 3" xfId="38082" xr:uid="{668E2F0C-A9E1-43AC-ABCB-BAA53C5B9A65}"/>
    <cellStyle name="Input 3 2 9 2 3" xfId="11348" xr:uid="{1ED36A7F-8F2C-44D3-B6E0-B31AD0494B57}"/>
    <cellStyle name="Input 3 2 9 2 3 2" xfId="20337" xr:uid="{EF588AF4-8E84-4200-9930-CC0EEA6FFAB2}"/>
    <cellStyle name="Input 3 2 9 2 3 2 2" xfId="31504" xr:uid="{7AB4D4FD-9311-4854-A143-C0AC946E8FC1}"/>
    <cellStyle name="Input 3 2 9 2 3 3" xfId="34458" xr:uid="{29C87E64-98C0-4C0B-98B0-317D458457F6}"/>
    <cellStyle name="Input 3 2 9 2 4" xfId="15114" xr:uid="{13C07649-BCDE-40D5-8978-A7D970734EB9}"/>
    <cellStyle name="Input 3 2 9 2 4 2" xfId="36869" xr:uid="{97FA1C6B-1C15-4C27-A872-DEDF8755858A}"/>
    <cellStyle name="Input 3 2 9 2 5" xfId="38570" xr:uid="{F08D76D9-D222-4072-BA77-9093C08B83D8}"/>
    <cellStyle name="Input 3 2 9 3" xfId="4245" xr:uid="{020958AB-ADC6-4E53-86CC-53ABB670B102}"/>
    <cellStyle name="Input 3 2 9 3 2" xfId="33850" xr:uid="{E017CD5F-C817-4249-BE4A-8D9C9AACEDC5}"/>
    <cellStyle name="Input 3 2 9 4" xfId="29397" xr:uid="{69679971-F8CA-4716-B1AA-4911BEB50BC3}"/>
    <cellStyle name="Input 3 20" xfId="27538" xr:uid="{D426D8C3-55CF-42BB-BECB-9BFB982C6C33}"/>
    <cellStyle name="Input 3 20 2" xfId="45004" xr:uid="{50861973-4576-4887-BC9D-A91DAF0BA00B}"/>
    <cellStyle name="Input 3 20 2 2" xfId="57331" xr:uid="{1DEA93AA-658B-4D23-AD98-0B5A0D39F93F}"/>
    <cellStyle name="Input 3 20 2 3" xfId="50549" xr:uid="{5DA06318-D466-4AB2-8DFB-51D04447F8C5}"/>
    <cellStyle name="Input 3 20 3" xfId="52151" xr:uid="{86D629B2-F096-4C17-BE9F-BB0964F7C46B}"/>
    <cellStyle name="Input 3 20 3 2" xfId="58932" xr:uid="{AC959E57-703F-4610-9E9A-C8D41C6E80F5}"/>
    <cellStyle name="Input 3 20 4" xfId="49002" xr:uid="{7EE21EF1-F370-4F46-9D33-7D2AEF6E6BB6}"/>
    <cellStyle name="Input 3 20 4 2" xfId="55785" xr:uid="{220CFB25-0A25-4E3A-90B4-9C4FC9DCFDE6}"/>
    <cellStyle name="Input 3 20 5" xfId="48666" xr:uid="{DF349830-EFF6-4B29-9B2F-D8599BC7F32D}"/>
    <cellStyle name="Input 3 20 5 2" xfId="55455" xr:uid="{10F7689B-E816-4593-BEB9-AA999CC31252}"/>
    <cellStyle name="Input 3 20 6" xfId="53741" xr:uid="{5D57EB79-C9CB-478C-96E1-702F5B21A639}"/>
    <cellStyle name="Input 3 20 7" xfId="47052" xr:uid="{9AD512C1-5EA3-4121-8B6C-BCE7893D6140}"/>
    <cellStyle name="Input 3 21" xfId="45036" xr:uid="{E33EF5D0-FAE1-414E-A6EB-7EFB3B30ED5C}"/>
    <cellStyle name="Input 3 21 2" xfId="50580" xr:uid="{6C3506F8-DECD-41A8-BA4A-22389DDD8537}"/>
    <cellStyle name="Input 3 21 2 2" xfId="57362" xr:uid="{CA4E3C42-1D34-4EDE-818D-26BA6F49A810}"/>
    <cellStyle name="Input 3 21 3" xfId="52394" xr:uid="{531E5A89-8D27-4EAC-A73A-7805356BFF4A}"/>
    <cellStyle name="Input 3 21 3 2" xfId="59175" xr:uid="{24983AAA-2C90-4455-8B38-3E8A55605DA1}"/>
    <cellStyle name="Input 3 21 4" xfId="48697" xr:uid="{DEE90B85-17D0-428F-A2E1-D3AB17E43048}"/>
    <cellStyle name="Input 3 21 4 2" xfId="55486" xr:uid="{24B0AD3C-04C5-425A-B89D-90257323133B}"/>
    <cellStyle name="Input 3 21 5" xfId="53772" xr:uid="{719CF29B-E0D9-45AF-9031-6A922F0B971F}"/>
    <cellStyle name="Input 3 21 6" xfId="47083" xr:uid="{945C7B48-9E9F-44D0-AA0D-03CD3647A7E0}"/>
    <cellStyle name="Input 3 22" xfId="45087" xr:uid="{3E221A5A-7157-48E6-906F-B1EBB0BD5ACE}"/>
    <cellStyle name="Input 3 22 2" xfId="50618" xr:uid="{F9BD288C-A9BE-4CF6-AD8A-C30D89BF2D21}"/>
    <cellStyle name="Input 3 22 2 2" xfId="57400" xr:uid="{0CF46763-009A-4FF4-8E8C-EEB0E8E076C9}"/>
    <cellStyle name="Input 3 22 3" xfId="52432" xr:uid="{74204923-988C-4EFE-9B72-7BA21EEC0C56}"/>
    <cellStyle name="Input 3 22 3 2" xfId="59213" xr:uid="{9B5A8539-2F2A-4B0F-932E-1D0B1435C5AE}"/>
    <cellStyle name="Input 3 22 4" xfId="48735" xr:uid="{EF7D2719-4CE9-4C9B-A254-F4505962B9CF}"/>
    <cellStyle name="Input 3 22 4 2" xfId="55524" xr:uid="{286722F2-67FA-4AF6-AF86-1C9E054E17E0}"/>
    <cellStyle name="Input 3 22 5" xfId="53810" xr:uid="{75812F09-2979-4756-88E7-10D49729DC3E}"/>
    <cellStyle name="Input 3 22 6" xfId="47121" xr:uid="{EBBCB892-672D-4ADB-A655-68DD29750C2F}"/>
    <cellStyle name="Input 3 23" xfId="45091" xr:uid="{FF127F2A-1E80-4E8A-9B69-3B04823D3391}"/>
    <cellStyle name="Input 3 23 2" xfId="50598" xr:uid="{2E89EFD3-55FE-4D83-B838-B7AD3C547375}"/>
    <cellStyle name="Input 3 23 2 2" xfId="57380" xr:uid="{E0E11C93-0F30-474C-B49F-866147EF7EA4}"/>
    <cellStyle name="Input 3 23 3" xfId="52412" xr:uid="{4F4E659C-70D5-4FED-8A23-A9F3B85BDDC6}"/>
    <cellStyle name="Input 3 23 3 2" xfId="59193" xr:uid="{915FB467-59C1-446B-8193-CEF014A42B96}"/>
    <cellStyle name="Input 3 23 4" xfId="48715" xr:uid="{46F148AC-EC55-4977-9701-19C4E42831BC}"/>
    <cellStyle name="Input 3 23 4 2" xfId="55504" xr:uid="{BAA48D10-DCDF-4745-BA95-571539015CF6}"/>
    <cellStyle name="Input 3 23 5" xfId="53790" xr:uid="{05DBB787-D5FB-4384-B67C-D9C0015E4B8B}"/>
    <cellStyle name="Input 3 23 6" xfId="47101" xr:uid="{85266CB8-59D5-42AA-9254-083C3BE2E45C}"/>
    <cellStyle name="Input 3 24" xfId="45118" xr:uid="{AFB8DE6B-ABD5-4ECD-A011-B073DCC53460}"/>
    <cellStyle name="Input 3 24 2" xfId="50689" xr:uid="{FB3A1506-7491-4905-8571-344F8DFF1476}"/>
    <cellStyle name="Input 3 24 2 2" xfId="57471" xr:uid="{06B26299-8C88-4C48-B59B-04690D3864B6}"/>
    <cellStyle name="Input 3 24 3" xfId="52500" xr:uid="{03F6CD26-CFC8-4231-B714-6C2FC80BE0CB}"/>
    <cellStyle name="Input 3 24 3 2" xfId="59281" xr:uid="{1BF706EF-2CF9-4D83-91F3-69E57C8445DB}"/>
    <cellStyle name="Input 3 24 4" xfId="48804" xr:uid="{F450D1EB-82DA-405C-86FC-18F13373E723}"/>
    <cellStyle name="Input 3 24 4 2" xfId="55590" xr:uid="{1CF897CE-071E-4D74-B4E7-A09E4A877745}"/>
    <cellStyle name="Input 3 24 5" xfId="53878" xr:uid="{21AB6D70-79DA-4003-A201-953B014AD252}"/>
    <cellStyle name="Input 3 24 6" xfId="47192" xr:uid="{871958A7-B56E-4984-B3A8-D310F3EBC0A5}"/>
    <cellStyle name="Input 3 25" xfId="45226" xr:uid="{60822EDD-C822-4041-B47E-F8708E9DCFD3}"/>
    <cellStyle name="Input 3 25 2" xfId="50749" xr:uid="{CEA411D7-1259-4505-B6DA-A7EE4D5B23C3}"/>
    <cellStyle name="Input 3 25 2 2" xfId="57531" xr:uid="{09EECE53-B09C-44C9-A0CD-0A6E8E6BD489}"/>
    <cellStyle name="Input 3 25 3" xfId="52558" xr:uid="{3F87B362-6219-45FD-8196-59CE3CDAF4E1}"/>
    <cellStyle name="Input 3 25 3 2" xfId="59339" xr:uid="{B1FED5DB-DB66-4EDA-B63C-6FDEF6EFCC8D}"/>
    <cellStyle name="Input 3 25 4" xfId="48855" xr:uid="{C4BBCAA3-0E4C-4207-B89D-5A3830797A83}"/>
    <cellStyle name="Input 3 25 4 2" xfId="55637" xr:uid="{C70E2E62-BDBA-4A75-A42C-7582D93B8570}"/>
    <cellStyle name="Input 3 25 5" xfId="53936" xr:uid="{E0FD1603-24B3-4B9F-B0B1-8816B500551F}"/>
    <cellStyle name="Input 3 25 6" xfId="47253" xr:uid="{093C0F23-0684-439C-89CA-FDDED9C9EECB}"/>
    <cellStyle name="Input 3 26" xfId="45237" xr:uid="{5FED992E-E5FD-492B-B0F9-A95D8250CDAC}"/>
    <cellStyle name="Input 3 26 2" xfId="50755" xr:uid="{A0A71404-2EA8-4618-82B0-D8B64235400B}"/>
    <cellStyle name="Input 3 26 2 2" xfId="57537" xr:uid="{363E7AF1-3B05-43AD-B766-0EE39E058310}"/>
    <cellStyle name="Input 3 26 3" xfId="52564" xr:uid="{908AF484-F668-44C6-B12B-B1A8424B6D9B}"/>
    <cellStyle name="Input 3 26 3 2" xfId="59345" xr:uid="{24B5D823-8F09-48B3-BDB4-2D6AECFD4DDD}"/>
    <cellStyle name="Input 3 26 4" xfId="53942" xr:uid="{3D9157DC-221C-40C6-9673-F5FB329D5005}"/>
    <cellStyle name="Input 3 26 5" xfId="47259" xr:uid="{D6CDCE16-C529-4C18-86F1-DD2F3212F125}"/>
    <cellStyle name="Input 3 27" xfId="45291" xr:uid="{C9F3D8E9-0DEF-4C55-AD61-FEF889F4A984}"/>
    <cellStyle name="Input 3 27 2" xfId="55750" xr:uid="{685DD47B-D505-43AA-B6CE-EE553DD57985}"/>
    <cellStyle name="Input 3 27 3" xfId="48967" xr:uid="{F8BB1DAC-38F4-40D9-965C-3765F8D680F0}"/>
    <cellStyle name="Input 3 28" xfId="45332" xr:uid="{91F13197-B38E-4D26-8B03-CB859EA35CEC}"/>
    <cellStyle name="Input 3 28 2" xfId="57780" xr:uid="{1BF8B935-A5B8-4E1C-BE4E-D4E473B3B37F}"/>
    <cellStyle name="Input 3 28 3" xfId="50998" xr:uid="{43D85DF2-35F6-48CC-A476-6FD58B4EF9EB}"/>
    <cellStyle name="Input 3 29" xfId="45345" xr:uid="{A08CFB5D-4936-465F-B3C5-81277CC82DEE}"/>
    <cellStyle name="Input 3 29 2" xfId="52617" xr:uid="{526CE4C2-F045-4D88-83AD-1F7EE6A84758}"/>
    <cellStyle name="Input 3 3" xfId="270" xr:uid="{B0A04407-229E-42F6-AEF1-B3B1CC9FA4AF}"/>
    <cellStyle name="Input 3 3 10" xfId="6572" xr:uid="{15407E37-E425-43C1-AC5E-52940989CD93}"/>
    <cellStyle name="Input 3 3 10 2" xfId="11783" xr:uid="{20081A33-4930-40A6-87FC-0BC298617716}"/>
    <cellStyle name="Input 3 3 10 2 2" xfId="20772" xr:uid="{0C9E5056-3BF3-4806-BC9C-D5692FB7BD55}"/>
    <cellStyle name="Input 3 3 10 2 2 2" xfId="28083" xr:uid="{B643F6DD-E315-4E03-BEB3-84A5A17222DF}"/>
    <cellStyle name="Input 3 3 10 2 3" xfId="31041" xr:uid="{EB440E31-D08D-4B80-8823-6F42B64489EB}"/>
    <cellStyle name="Input 3 3 10 3" xfId="15561" xr:uid="{A5C0677F-E08B-41D7-B334-7809FDCCAB19}"/>
    <cellStyle name="Input 3 3 10 3 2" xfId="40285" xr:uid="{2DC1BC78-6739-4187-874B-407756463A7D}"/>
    <cellStyle name="Input 3 3 10 4" xfId="24408" xr:uid="{19D37D37-A680-4F7A-B18D-4F50245038B9}"/>
    <cellStyle name="Input 3 3 11" xfId="9146" xr:uid="{C7A60A24-A230-4CB1-A4DD-977CCCAF0410}"/>
    <cellStyle name="Input 3 3 11 2" xfId="18135" xr:uid="{C8C74D7C-B86F-4956-93D5-1F050879D8BD}"/>
    <cellStyle name="Input 3 3 11 2 2" xfId="23809" xr:uid="{1EE6E0A5-81BD-44A4-B3B8-142735E744D7}"/>
    <cellStyle name="Input 3 3 11 3" xfId="36803" xr:uid="{EE870786-1C02-4F00-A5D1-6C1950BB0BCB}"/>
    <cellStyle name="Input 3 3 12" xfId="9831" xr:uid="{1B284888-6655-46A9-A219-BADF1FABE2CA}"/>
    <cellStyle name="Input 3 3 12 2" xfId="18820" xr:uid="{474D9B03-4C74-4AC2-815A-6B78210CC144}"/>
    <cellStyle name="Input 3 3 12 2 2" xfId="22559" xr:uid="{2ECBDBFC-7810-4DD9-9379-B5E44ECC7E4A}"/>
    <cellStyle name="Input 3 3 12 3" xfId="24272" xr:uid="{56917406-B372-4BEA-B419-50FE29A83A58}"/>
    <cellStyle name="Input 3 3 13" xfId="2276" xr:uid="{E29DCA58-BD0C-4EA8-AD1F-1441D131E47F}"/>
    <cellStyle name="Input 3 3 13 2" xfId="35197" xr:uid="{55CF3AAD-011F-48EB-9C38-3BC9781B71ED}"/>
    <cellStyle name="Input 3 3 14" xfId="13185" xr:uid="{C4B8B2E4-EB43-486E-82E5-8D39CC3FF8EE}"/>
    <cellStyle name="Input 3 3 14 2" xfId="33802" xr:uid="{2EFDFEA0-A8D1-40D8-A579-B50D1F4120DD}"/>
    <cellStyle name="Input 3 3 15" xfId="33298" xr:uid="{DD449AD2-6EB8-4E69-8030-E3F601521681}"/>
    <cellStyle name="Input 3 3 16" xfId="44309" xr:uid="{FDD65598-36B6-44F7-9A3D-48AE490926F0}"/>
    <cellStyle name="Input 3 3 17" xfId="45554" xr:uid="{A86A5C16-A324-490F-AC4D-6E8F1B4E8AA7}"/>
    <cellStyle name="Input 3 3 2" xfId="405" xr:uid="{52C0038B-3147-4C75-A5E9-8B34D15E5712}"/>
    <cellStyle name="Input 3 3 2 10" xfId="9271" xr:uid="{AA91ACD4-9A31-4F7B-8744-4870FFFF25AC}"/>
    <cellStyle name="Input 3 3 2 10 2" xfId="18260" xr:uid="{B8B007E8-FB19-49EA-9003-B8B884D6DAEB}"/>
    <cellStyle name="Input 3 3 2 10 2 2" xfId="32720" xr:uid="{26344D70-7D17-4AAB-8F5E-6DF80ECDA0BE}"/>
    <cellStyle name="Input 3 3 2 10 3" xfId="29635" xr:uid="{6410AC9E-B7DE-4D30-871E-6392863678A8}"/>
    <cellStyle name="Input 3 3 2 11" xfId="9761" xr:uid="{540DCE82-95CD-482A-8D32-54C021B35643}"/>
    <cellStyle name="Input 3 3 2 11 2" xfId="18750" xr:uid="{C09C5EA8-8C01-4155-89CE-4B527BB7B3CF}"/>
    <cellStyle name="Input 3 3 2 11 2 2" xfId="40440" xr:uid="{DB547656-B12A-47D3-9C2F-2129EC49CA1B}"/>
    <cellStyle name="Input 3 3 2 11 3" xfId="26524" xr:uid="{B50E55AB-D3E6-4C0C-9CFB-AC918BCD89EA}"/>
    <cellStyle name="Input 3 3 2 12" xfId="2411" xr:uid="{BB711E11-3123-45D9-B458-F0A5C6A7E60D}"/>
    <cellStyle name="Input 3 3 2 12 2" xfId="39262" xr:uid="{769FCB71-CC30-4EB9-850A-B55270C4C074}"/>
    <cellStyle name="Input 3 3 2 13" xfId="13320" xr:uid="{C2DB81A7-5845-4F69-902A-C81FAC39FAD5}"/>
    <cellStyle name="Input 3 3 2 13 2" xfId="25600" xr:uid="{33AFA455-C5F5-49C3-A571-0E425762DCA1}"/>
    <cellStyle name="Input 3 3 2 14" xfId="29811" xr:uid="{AA6F73FB-DE4A-4ED5-A5E5-53A23C1FEB5F}"/>
    <cellStyle name="Input 3 3 2 15" xfId="46069" xr:uid="{239A5484-78F0-43E6-A362-BA3D89C5DD6E}"/>
    <cellStyle name="Input 3 3 2 2" xfId="754" xr:uid="{53744798-EC89-41B6-BFB5-9CF782F9862A}"/>
    <cellStyle name="Input 3 3 2 2 2" xfId="5125" xr:uid="{3BF20D89-5B3F-4C53-BAB0-2A4D5D168494}"/>
    <cellStyle name="Input 3 3 2 2 2 2" xfId="7711" xr:uid="{2DD7CCA0-4473-4993-A2E9-F61F5AC36BAD}"/>
    <cellStyle name="Input 3 3 2 2 2 2 2" xfId="16700" xr:uid="{D1203A45-D278-4AFB-B7BB-BF53BEEA941F}"/>
    <cellStyle name="Input 3 3 2 2 2 2 2 2" xfId="37098" xr:uid="{B44BF8B4-39D4-4B7F-9D6F-20B5BD924736}"/>
    <cellStyle name="Input 3 3 2 2 2 2 3" xfId="24733" xr:uid="{D92C5C3D-5535-408A-B634-D0ABC8534103}"/>
    <cellStyle name="Input 3 3 2 2 2 3" xfId="10348" xr:uid="{C743AA3F-9799-4D8A-80F0-86597B270A0F}"/>
    <cellStyle name="Input 3 3 2 2 2 3 2" xfId="19337" xr:uid="{19E47107-8118-43AC-81B8-FE9D4063D4E5}"/>
    <cellStyle name="Input 3 3 2 2 2 3 2 2" xfId="34145" xr:uid="{4739E1A9-18F7-425C-8E8C-A423AEB6A1B5}"/>
    <cellStyle name="Input 3 3 2 2 2 3 3" xfId="44082" xr:uid="{5BA85288-B168-49EF-A78A-0E6D7DD7D908}"/>
    <cellStyle name="Input 3 3 2 2 2 4" xfId="14114" xr:uid="{32FE0293-0BEC-4568-A0DC-5D9263258D0A}"/>
    <cellStyle name="Input 3 3 2 2 2 4 2" xfId="23825" xr:uid="{5DA9FAD8-9BF8-42BF-979B-BB14050FAE87}"/>
    <cellStyle name="Input 3 3 2 2 2 5" xfId="30644" xr:uid="{C7D49ED1-AD6E-4887-8172-225281698FA0}"/>
    <cellStyle name="Input 3 3 2 2 2 6" xfId="56342" xr:uid="{19C82F13-95EC-4714-AAD3-22D9C02A1241}"/>
    <cellStyle name="Input 3 3 2 2 3" xfId="3191" xr:uid="{110B27D0-6F3F-4A52-984B-56E0128B4327}"/>
    <cellStyle name="Input 3 3 2 2 3 2" xfId="29777" xr:uid="{3EA8C79A-75C9-43B2-AF9B-BE10E3967B82}"/>
    <cellStyle name="Input 3 3 2 2 4" xfId="42210" xr:uid="{003424A4-239B-48D7-860F-C92FCD6E80D6}"/>
    <cellStyle name="Input 3 3 2 2 5" xfId="49560" xr:uid="{4B6119C1-D7EB-497E-8090-5BF6C35F92D8}"/>
    <cellStyle name="Input 3 3 2 3" xfId="1099" xr:uid="{452C29E0-0229-4DE4-AC48-E7CCF505255A}"/>
    <cellStyle name="Input 3 3 2 3 2" xfId="5446" xr:uid="{B5574A61-397B-4C1A-9625-5DFFC4881682}"/>
    <cellStyle name="Input 3 3 2 3 2 2" xfId="8032" xr:uid="{45C7D29A-7455-4E2E-89D8-CD25EB58E957}"/>
    <cellStyle name="Input 3 3 2 3 2 2 2" xfId="17021" xr:uid="{1EB18A25-A576-45CB-B2BD-9E1B3C5FEF3F}"/>
    <cellStyle name="Input 3 3 2 3 2 2 2 2" xfId="43995" xr:uid="{4016C1AC-5FF5-4563-BC10-A6668E9F4435}"/>
    <cellStyle name="Input 3 3 2 3 2 2 3" xfId="41186" xr:uid="{4F51078B-1B22-4F6A-A09F-0D4FFEB39387}"/>
    <cellStyle name="Input 3 3 2 3 2 3" xfId="10669" xr:uid="{8DDB70E1-2EC1-4CCB-8A45-1B1682955DF3}"/>
    <cellStyle name="Input 3 3 2 3 2 3 2" xfId="19658" xr:uid="{FF7AA18B-9C69-4CDC-8760-9FFBF54EE86D}"/>
    <cellStyle name="Input 3 3 2 3 2 3 2 2" xfId="22426" xr:uid="{FF0F7F3C-8ED9-4DC1-B500-DCC378DE2DF5}"/>
    <cellStyle name="Input 3 3 2 3 2 3 3" xfId="35129" xr:uid="{ABF00D13-73F2-45F2-9B78-723F0B6EDA4C}"/>
    <cellStyle name="Input 3 3 2 3 2 4" xfId="14435" xr:uid="{FECFE05E-0152-40E0-9633-3D42D097B44B}"/>
    <cellStyle name="Input 3 3 2 3 2 4 2" xfId="23468" xr:uid="{3FC5100A-8D49-4BFA-8EC2-AADD2C62B7B3}"/>
    <cellStyle name="Input 3 3 2 3 2 5" xfId="30792" xr:uid="{436DDDEC-F9DE-40FF-BF50-355780332265}"/>
    <cellStyle name="Input 3 3 2 3 2 6" xfId="58267" xr:uid="{B0A54156-067A-49A1-8BCC-C99210ECEFEC}"/>
    <cellStyle name="Input 3 3 2 3 3" xfId="3536" xr:uid="{E65D4963-3270-4803-8EAD-DEF584AAE43E}"/>
    <cellStyle name="Input 3 3 2 3 3 2" xfId="25541" xr:uid="{0FE82BA9-8060-48FD-9963-AF9B488583B5}"/>
    <cellStyle name="Input 3 3 2 3 4" xfId="30587" xr:uid="{890BFB58-114A-4493-93B2-C93C8CD94FA3}"/>
    <cellStyle name="Input 3 3 2 3 5" xfId="51485" xr:uid="{63C04723-6457-4577-BC73-17EE263A3EF9}"/>
    <cellStyle name="Input 3 3 2 4" xfId="1443" xr:uid="{0668216A-9591-4C85-A258-F4A5E5D566A5}"/>
    <cellStyle name="Input 3 3 2 4 2" xfId="5788" xr:uid="{CFFBA414-7237-4B93-8A1B-8D6ECE3E6BE1}"/>
    <cellStyle name="Input 3 3 2 4 2 2" xfId="8374" xr:uid="{0015FB91-14B9-44EA-8BB5-728CF41AD4C5}"/>
    <cellStyle name="Input 3 3 2 4 2 2 2" xfId="17363" xr:uid="{AC44655C-28E1-437E-AD5C-4A089C73A5BB}"/>
    <cellStyle name="Input 3 3 2 4 2 2 2 2" xfId="27809" xr:uid="{616D68D6-0D7C-4F38-BC7A-B66AB0425DE4}"/>
    <cellStyle name="Input 3 3 2 4 2 2 3" xfId="26592" xr:uid="{0B5719FB-5161-4889-A196-C75C2B04BDB1}"/>
    <cellStyle name="Input 3 3 2 4 2 3" xfId="11011" xr:uid="{03A0BAA8-235D-4A5C-98CC-A67D6E51ACA2}"/>
    <cellStyle name="Input 3 3 2 4 2 3 2" xfId="20000" xr:uid="{C9621F87-868D-44DD-9E96-C67E8347C5BB}"/>
    <cellStyle name="Input 3 3 2 4 2 3 2 2" xfId="41938" xr:uid="{BFB4ED8D-456D-4F05-92CA-20F7D6E8AE6D}"/>
    <cellStyle name="Input 3 3 2 4 2 3 3" xfId="40185" xr:uid="{FC9071C1-E38E-4D40-8E76-08B13C32086A}"/>
    <cellStyle name="Input 3 3 2 4 2 4" xfId="14777" xr:uid="{CC6DE3AD-A0AA-45D4-9441-CCA808AA681F}"/>
    <cellStyle name="Input 3 3 2 4 2 4 2" xfId="28346" xr:uid="{836BB37C-BF26-4824-991C-288DF1B5C62D}"/>
    <cellStyle name="Input 3 3 2 4 2 5" xfId="37555" xr:uid="{E60B8A4D-127F-40CC-BBAD-A351EEB28527}"/>
    <cellStyle name="Input 3 3 2 4 2 6" xfId="54487" xr:uid="{F335EFBF-68B4-42C0-A546-AF9B6A008ADB}"/>
    <cellStyle name="Input 3 3 2 4 3" xfId="3880" xr:uid="{FD677E44-CCFE-4C4D-88E5-DBA24AE2BB6C}"/>
    <cellStyle name="Input 3 3 2 4 3 2" xfId="31660" xr:uid="{E1287525-7DE6-436A-B9C4-B08AAED5ECAF}"/>
    <cellStyle name="Input 3 3 2 4 4" xfId="32588" xr:uid="{52906473-CBF7-4398-B515-A9040E436FBF}"/>
    <cellStyle name="Input 3 3 2 4 5" xfId="47677" xr:uid="{321799CB-2F7D-4645-AC1E-95EC483A57DD}"/>
    <cellStyle name="Input 3 3 2 5" xfId="1619" xr:uid="{DDDB0673-1354-444A-B91B-959B98E32052}"/>
    <cellStyle name="Input 3 3 2 5 2" xfId="5961" xr:uid="{DDC34001-7A4B-498D-AE07-A4D7AB3ACA2A}"/>
    <cellStyle name="Input 3 3 2 5 2 2" xfId="8547" xr:uid="{E8E38A4E-2735-4941-9CC3-C5ACC7FC1962}"/>
    <cellStyle name="Input 3 3 2 5 2 2 2" xfId="17536" xr:uid="{FCD6AA89-10E5-46D4-A690-ADAC66910C95}"/>
    <cellStyle name="Input 3 3 2 5 2 2 2 2" xfId="40697" xr:uid="{951A2DBB-62AC-4A37-986C-A883A69CFA56}"/>
    <cellStyle name="Input 3 3 2 5 2 2 3" xfId="25134" xr:uid="{C5A5B1BE-7E6F-4D10-B453-789B20EE32BD}"/>
    <cellStyle name="Input 3 3 2 5 2 3" xfId="11184" xr:uid="{05D1A1E8-D88E-46EA-9ABD-99D27F8A3A2C}"/>
    <cellStyle name="Input 3 3 2 5 2 3 2" xfId="20173" xr:uid="{68B4ED67-1C63-419F-BDA2-EB258D80E9B4}"/>
    <cellStyle name="Input 3 3 2 5 2 3 2 2" xfId="25832" xr:uid="{E7971C61-2EF5-43BC-A58D-E1DFD96C4097}"/>
    <cellStyle name="Input 3 3 2 5 2 3 3" xfId="33314" xr:uid="{5FC97857-EA65-43BB-AEAA-96CB97A0FC61}"/>
    <cellStyle name="Input 3 3 2 5 2 4" xfId="14950" xr:uid="{17FF88BE-E87F-4313-BDBC-12E7B4FFACC2}"/>
    <cellStyle name="Input 3 3 2 5 2 4 2" xfId="29731" xr:uid="{024D2E71-3D7F-417B-9E94-BB1B7A027000}"/>
    <cellStyle name="Input 3 3 2 5 2 5" xfId="22290" xr:uid="{0427CA93-03F6-41A4-832F-73AF2CF37F13}"/>
    <cellStyle name="Input 3 3 2 5 3" xfId="4056" xr:uid="{31D338D7-2171-4105-8CBB-4AA1FB1C0676}"/>
    <cellStyle name="Input 3 3 2 5 3 2" xfId="36610" xr:uid="{F7C09C34-6322-464C-AFD0-EB18597B4E93}"/>
    <cellStyle name="Input 3 3 2 5 4" xfId="31548" xr:uid="{7FACD51A-66BF-41D7-877F-B7773FA3987F}"/>
    <cellStyle name="Input 3 3 2 5 5" xfId="52927" xr:uid="{4289EED3-7492-47D1-98C1-B070ED0169E7}"/>
    <cellStyle name="Input 3 3 2 6" xfId="2062" xr:uid="{2804CA82-C09C-432F-907D-FE23BD1FA615}"/>
    <cellStyle name="Input 3 3 2 6 2" xfId="6365" xr:uid="{E2FE1F45-7650-4CC2-B375-B9D0B61971D0}"/>
    <cellStyle name="Input 3 3 2 6 2 2" xfId="8951" xr:uid="{01A9028C-5EE3-4509-905F-7E3B34B15A1F}"/>
    <cellStyle name="Input 3 3 2 6 2 2 2" xfId="17940" xr:uid="{9C6657C9-F6B0-481E-9F97-A060C7009F72}"/>
    <cellStyle name="Input 3 3 2 6 2 2 2 2" xfId="32052" xr:uid="{0FF28C04-2275-4A15-B34C-EF94DD857F71}"/>
    <cellStyle name="Input 3 3 2 6 2 2 3" xfId="43594" xr:uid="{4BACDA54-79C1-4B52-8286-271CC0A774DD}"/>
    <cellStyle name="Input 3 3 2 6 2 3" xfId="11588" xr:uid="{105B6E86-67FA-42F9-AD95-96A9C561E895}"/>
    <cellStyle name="Input 3 3 2 6 2 3 2" xfId="20577" xr:uid="{A1D498F9-ABB1-4F3F-9E1F-E8A3F33CD871}"/>
    <cellStyle name="Input 3 3 2 6 2 3 2 2" xfId="40604" xr:uid="{B0EEC8F5-9770-4CE8-BA92-5390F6AABC93}"/>
    <cellStyle name="Input 3 3 2 6 2 3 3" xfId="22492" xr:uid="{8C44FE80-21E8-4AAA-B429-28D316F39873}"/>
    <cellStyle name="Input 3 3 2 6 2 4" xfId="15354" xr:uid="{39CB1972-4670-409E-BAA2-4E1ED67B4403}"/>
    <cellStyle name="Input 3 3 2 6 2 4 2" xfId="29405" xr:uid="{1B3AC8C0-13AF-4749-BDAA-95FBC1DD2EEB}"/>
    <cellStyle name="Input 3 3 2 6 2 5" xfId="40893" xr:uid="{D9049ABB-5754-4AF5-A8FB-4A72B17C7946}"/>
    <cellStyle name="Input 3 3 2 6 3" xfId="4499" xr:uid="{3614977C-A599-407B-A5FF-D4E9F680BDA5}"/>
    <cellStyle name="Input 3 3 2 6 3 2" xfId="29965" xr:uid="{AACC02D4-29C4-4718-B105-AE68EBE55393}"/>
    <cellStyle name="Input 3 3 2 6 4" xfId="24874" xr:uid="{242091F8-42EB-421F-9DEB-A3EC00FF1727}"/>
    <cellStyle name="Input 3 3 2 7" xfId="2872" xr:uid="{A6388FF6-227C-44CA-999C-33B6B4E9ED05}"/>
    <cellStyle name="Input 3 3 2 7 2" xfId="7022" xr:uid="{86AD9457-0BD2-437B-A67C-4048738E85B7}"/>
    <cellStyle name="Input 3 3 2 7 2 2" xfId="12149" xr:uid="{1CE30ADF-9904-4747-B40B-817DF857135F}"/>
    <cellStyle name="Input 3 3 2 7 2 2 2" xfId="21138" xr:uid="{8266808A-E4A3-469A-8000-39273B4F322C}"/>
    <cellStyle name="Input 3 3 2 7 2 2 2 2" xfId="41298" xr:uid="{3C2477F0-7AE4-4013-B980-1DB873DA605A}"/>
    <cellStyle name="Input 3 3 2 7 2 2 3" xfId="37269" xr:uid="{4F380543-BB20-4918-BA46-A712CC57AA88}"/>
    <cellStyle name="Input 3 3 2 7 2 3" xfId="12960" xr:uid="{CA523942-A429-4479-8EF9-D990E2AADB57}"/>
    <cellStyle name="Input 3 3 2 7 2 3 2" xfId="21949" xr:uid="{2893E7A8-AD0C-4968-AA4B-BE16C942D846}"/>
    <cellStyle name="Input 3 3 2 7 2 3 2 2" xfId="34406" xr:uid="{04735EF5-E561-4B3C-B72C-4DC54B20B47B}"/>
    <cellStyle name="Input 3 3 2 7 2 3 3" xfId="30534" xr:uid="{A8E64DD7-834A-4631-BF93-EC84C5F05CB3}"/>
    <cellStyle name="Input 3 3 2 7 2 4" xfId="16011" xr:uid="{E65D911D-5EEE-421A-B7D1-1EB5A669FF99}"/>
    <cellStyle name="Input 3 3 2 7 2 4 2" xfId="36839" xr:uid="{FF962924-131F-4C81-896E-2EB6F7077E1D}"/>
    <cellStyle name="Input 3 3 2 7 2 5" xfId="35564" xr:uid="{40EB9594-FF94-416D-9925-67B2DFF6736E}"/>
    <cellStyle name="Input 3 3 2 7 3" xfId="9585" xr:uid="{02341BD8-D735-4776-8EEF-30C7EA4FCCCE}"/>
    <cellStyle name="Input 3 3 2 7 3 2" xfId="18574" xr:uid="{798D0E7F-2CD6-471A-8384-3C858614BF62}"/>
    <cellStyle name="Input 3 3 2 7 3 2 2" xfId="26042" xr:uid="{30A52E49-146A-4962-876E-EDC272F00527}"/>
    <cellStyle name="Input 3 3 2 7 3 3" xfId="28856" xr:uid="{55A26E4B-2C9A-4EB8-AD13-646F189DB2AA}"/>
    <cellStyle name="Input 3 3 2 7 4" xfId="39518" xr:uid="{339AFA38-CE84-4883-BF51-27F72B8DE44A}"/>
    <cellStyle name="Input 3 3 2 8" xfId="4801" xr:uid="{C51335DA-06BB-4068-9C7B-D93B701F4F0D}"/>
    <cellStyle name="Input 3 3 2 8 2" xfId="7387" xr:uid="{A796F06D-3FA0-42C3-ACA6-4BBC2115FB18}"/>
    <cellStyle name="Input 3 3 2 8 2 2" xfId="16376" xr:uid="{C94F8925-1D9F-47DF-A4C4-217FC135F229}"/>
    <cellStyle name="Input 3 3 2 8 2 2 2" xfId="23334" xr:uid="{F6B01845-1485-49D8-B3A0-B36792DB3ED4}"/>
    <cellStyle name="Input 3 3 2 8 2 3" xfId="36177" xr:uid="{69D2A45C-BAFF-4142-99A6-F3BB0BF08E82}"/>
    <cellStyle name="Input 3 3 2 8 3" xfId="10024" xr:uid="{81F89FC6-F12E-403A-80A3-F0B516EC4CE4}"/>
    <cellStyle name="Input 3 3 2 8 3 2" xfId="19013" xr:uid="{4CC76834-D81A-450E-A1B3-0D8631075D0B}"/>
    <cellStyle name="Input 3 3 2 8 3 2 2" xfId="40994" xr:uid="{8D63244E-463A-48FE-98DE-BD981056FD4B}"/>
    <cellStyle name="Input 3 3 2 8 3 3" xfId="44085" xr:uid="{880A59DA-903D-4024-A6EB-CAB0FE4643C5}"/>
    <cellStyle name="Input 3 3 2 8 4" xfId="13790" xr:uid="{67708C16-174A-4EA8-AF00-E95B0D1C66A9}"/>
    <cellStyle name="Input 3 3 2 8 4 2" xfId="30068" xr:uid="{306EBFB4-251E-40BD-B9E3-BE658C77DBAD}"/>
    <cellStyle name="Input 3 3 2 8 5" xfId="35126" xr:uid="{B19989AB-0066-41D2-8373-99A88E0BAEF8}"/>
    <cellStyle name="Input 3 3 2 9" xfId="6707" xr:uid="{3234997B-C1A1-4B64-88FB-AE50A4D3CC82}"/>
    <cellStyle name="Input 3 3 2 9 2" xfId="11908" xr:uid="{21259C3F-A473-4730-B58F-2A531886D29D}"/>
    <cellStyle name="Input 3 3 2 9 2 2" xfId="20897" xr:uid="{9608AEDD-DF01-4964-AC5C-460AA9A2AB14}"/>
    <cellStyle name="Input 3 3 2 9 2 2 2" xfId="25696" xr:uid="{DC1075C0-88C4-4A63-B6CC-4C121B203920}"/>
    <cellStyle name="Input 3 3 2 9 2 3" xfId="39975" xr:uid="{1E12AA0A-F7DD-4B14-A438-C3D4D0A548FE}"/>
    <cellStyle name="Input 3 3 2 9 3" xfId="15696" xr:uid="{B87223BB-FA90-4E8A-9841-B86DFD74CC14}"/>
    <cellStyle name="Input 3 3 2 9 3 2" xfId="26177" xr:uid="{D54B2D36-9E54-4ED3-9A20-89CE44E9F632}"/>
    <cellStyle name="Input 3 3 2 9 4" xfId="41599" xr:uid="{7DDD5944-12FC-4093-A029-3CAC3FCE6188}"/>
    <cellStyle name="Input 3 3 3" xfId="619" xr:uid="{B2C0ABE9-402C-4484-A603-8A48CF8E2550}"/>
    <cellStyle name="Input 3 3 3 2" xfId="5000" xr:uid="{C013B60C-2818-4D00-AFD5-A1D7035EEA56}"/>
    <cellStyle name="Input 3 3 3 2 2" xfId="7586" xr:uid="{0EAAC539-8A50-46F9-8D53-A502FD2F7B32}"/>
    <cellStyle name="Input 3 3 3 2 2 2" xfId="16575" xr:uid="{BE7B3499-9112-4DB4-A82D-C7AF50166F42}"/>
    <cellStyle name="Input 3 3 3 2 2 2 2" xfId="28190" xr:uid="{F1BC7A43-1042-4D53-B95D-E0B3395BC087}"/>
    <cellStyle name="Input 3 3 3 2 2 3" xfId="22597" xr:uid="{F739A3A2-985C-44F3-8786-02D08C23AEDB}"/>
    <cellStyle name="Input 3 3 3 2 2 4" xfId="56750" xr:uid="{083B98F1-7AC0-4994-8BE0-22F7C600B8B2}"/>
    <cellStyle name="Input 3 3 3 2 3" xfId="10223" xr:uid="{3C824F47-2156-48C7-AF60-10A55DD825C0}"/>
    <cellStyle name="Input 3 3 3 2 3 2" xfId="19212" xr:uid="{37622632-758C-455E-A74E-BEA287D0CE09}"/>
    <cellStyle name="Input 3 3 3 2 3 2 2" xfId="26607" xr:uid="{F9E7F905-A0F6-4C6E-9C98-567D750664A4}"/>
    <cellStyle name="Input 3 3 3 2 3 3" xfId="40221" xr:uid="{0624B4B4-9AFD-4484-B9B5-5D634F61CA22}"/>
    <cellStyle name="Input 3 3 3 2 4" xfId="13989" xr:uid="{ACBAAE70-8911-4D33-A4C6-E2E36DCA5D80}"/>
    <cellStyle name="Input 3 3 3 2 4 2" xfId="43545" xr:uid="{D03CB46F-16DC-4DD6-A7DE-C174273ABBB2}"/>
    <cellStyle name="Input 3 3 3 2 5" xfId="23235" xr:uid="{DEDA8EF8-3896-4FB9-9252-098431845E05}"/>
    <cellStyle name="Input 3 3 3 2 6" xfId="49968" xr:uid="{E84228A1-D1AE-4BE2-93CF-97B9C2A30614}"/>
    <cellStyle name="Input 3 3 3 3" xfId="3056" xr:uid="{32C459A6-DF77-4C96-82AA-52A618636893}"/>
    <cellStyle name="Input 3 3 3 3 2" xfId="26251" xr:uid="{7C25B40E-BB17-42DB-926F-F7C214A77700}"/>
    <cellStyle name="Input 3 3 3 3 2 2" xfId="59047" xr:uid="{02867FCB-F614-471A-9231-F9773447C361}"/>
    <cellStyle name="Input 3 3 3 3 3" xfId="52266" xr:uid="{6DB18A36-E24E-481F-9370-5373DF5B68CD}"/>
    <cellStyle name="Input 3 3 3 4" xfId="31632" xr:uid="{01795F7A-2B2D-4205-B930-ADCC9CD29824}"/>
    <cellStyle name="Input 3 3 3 4 2" xfId="54877" xr:uid="{ED0DB570-CB21-4442-A3F0-9DE13BA0AE6A}"/>
    <cellStyle name="Input 3 3 3 4 3" xfId="48085" xr:uid="{5A2FDE0F-788A-4EB0-B882-A1B2CF204C09}"/>
    <cellStyle name="Input 3 3 3 5" xfId="53177" xr:uid="{5B713246-A7C9-4657-96C8-4EA3229C75E7}"/>
    <cellStyle name="Input 3 3 3 6" xfId="46471" xr:uid="{4FD0D328-A303-4500-858D-14324A643256}"/>
    <cellStyle name="Input 3 3 4" xfId="964" xr:uid="{9154D83D-C13A-4160-B102-99D4B4ED22FC}"/>
    <cellStyle name="Input 3 3 4 2" xfId="5321" xr:uid="{911AED0C-E20A-4FAA-8E0C-55C09EBBDC88}"/>
    <cellStyle name="Input 3 3 4 2 2" xfId="7907" xr:uid="{6F14837F-BF3E-4C53-A2CA-AAC94E4B9821}"/>
    <cellStyle name="Input 3 3 4 2 2 2" xfId="16896" xr:uid="{51E173C3-36A4-4B15-8D5E-DFA4300AC4C9}"/>
    <cellStyle name="Input 3 3 4 2 2 2 2" xfId="26757" xr:uid="{1E5AFB4E-37FD-42E0-B9AB-8C17279B0EE4}"/>
    <cellStyle name="Input 3 3 4 2 2 3" xfId="31857" xr:uid="{917E572A-A16A-46A6-8C09-5EE4BB6AABA3}"/>
    <cellStyle name="Input 3 3 4 2 3" xfId="10544" xr:uid="{B02C3045-7127-4151-9956-9B4C22AA1936}"/>
    <cellStyle name="Input 3 3 4 2 3 2" xfId="19533" xr:uid="{5457B160-9E5F-44CA-981B-3EC7EE3B23AB}"/>
    <cellStyle name="Input 3 3 4 2 3 2 2" xfId="33098" xr:uid="{8586DAA8-47E4-4681-A109-F23B2D78DB5C}"/>
    <cellStyle name="Input 3 3 4 2 3 3" xfId="40499" xr:uid="{24C3CF45-21DF-4595-975F-EADA9D300365}"/>
    <cellStyle name="Input 3 3 4 2 4" xfId="14310" xr:uid="{F92B93DE-A004-4F78-AF3A-7614E8E01B7D}"/>
    <cellStyle name="Input 3 3 4 2 4 2" xfId="35196" xr:uid="{ECC3DBE3-C7F1-49D1-B7C5-75F84E640BF9}"/>
    <cellStyle name="Input 3 3 4 2 5" xfId="37907" xr:uid="{BB6ABB43-B295-4123-8B5C-D43BC69BA48C}"/>
    <cellStyle name="Input 3 3 4 2 6" xfId="55870" xr:uid="{BD446249-E1A0-488B-B098-1BCBC8E99542}"/>
    <cellStyle name="Input 3 3 4 3" xfId="3401" xr:uid="{92DC9BAD-1B3E-409D-A00D-7CEB6805CD2B}"/>
    <cellStyle name="Input 3 3 4 3 2" xfId="23438" xr:uid="{7ADAB1E9-C58F-4C2F-A175-A8DDA86874DC}"/>
    <cellStyle name="Input 3 3 4 4" xfId="23360" xr:uid="{A2F0CC7F-2D18-448A-95B8-0588261047B2}"/>
    <cellStyle name="Input 3 3 4 5" xfId="49088" xr:uid="{3D09DE4D-1C7E-44EC-B399-E4A481092395}"/>
    <cellStyle name="Input 3 3 5" xfId="1308" xr:uid="{4D4C6097-D1CB-4A53-8B13-2A04130A9525}"/>
    <cellStyle name="Input 3 3 5 2" xfId="5653" xr:uid="{91300F46-AC2D-400C-B54F-AAF5A93F0EB6}"/>
    <cellStyle name="Input 3 3 5 2 2" xfId="8239" xr:uid="{A64F6F00-3ABA-46B2-B4EC-9500D5DB873A}"/>
    <cellStyle name="Input 3 3 5 2 2 2" xfId="17228" xr:uid="{FC9CA3EA-9CD9-4EFA-99F0-D53A8AD8FE68}"/>
    <cellStyle name="Input 3 3 5 2 2 2 2" xfId="26861" xr:uid="{8B4F5D54-3563-4D45-AC8B-D93F31EAD429}"/>
    <cellStyle name="Input 3 3 5 2 2 3" xfId="28485" xr:uid="{7359391F-D293-4B9C-B72E-970C0F484AAE}"/>
    <cellStyle name="Input 3 3 5 2 3" xfId="10876" xr:uid="{66DF27D2-CEEC-4A29-85AD-ADA8DB08185D}"/>
    <cellStyle name="Input 3 3 5 2 3 2" xfId="19865" xr:uid="{67ECC857-36C5-4468-9C88-9E290A19E404}"/>
    <cellStyle name="Input 3 3 5 2 3 2 2" xfId="31360" xr:uid="{C031BDEE-2686-4A28-AEFA-54B3BF274B67}"/>
    <cellStyle name="Input 3 3 5 2 3 3" xfId="34493" xr:uid="{B48CD554-F57A-469F-B9FA-7BD22F6AE901}"/>
    <cellStyle name="Input 3 3 5 2 4" xfId="14642" xr:uid="{70AC00B5-3594-4D2E-9408-230D26376D54}"/>
    <cellStyle name="Input 3 3 5 2 4 2" xfId="33000" xr:uid="{F1D5237A-726A-4EFF-84C1-3A6B724750A9}"/>
    <cellStyle name="Input 3 3 5 2 5" xfId="38029" xr:uid="{740B898A-835D-45F6-BC27-66CD105519CB}"/>
    <cellStyle name="Input 3 3 5 2 6" xfId="58356" xr:uid="{B56C38C1-4B5E-4D0B-8DFB-80F77D568790}"/>
    <cellStyle name="Input 3 3 5 3" xfId="3745" xr:uid="{BD4C4B9D-200C-4ECA-A6EA-F02C8CE5D11A}"/>
    <cellStyle name="Input 3 3 5 3 2" xfId="23704" xr:uid="{530350D1-698E-40B3-902E-A19D0F157F17}"/>
    <cellStyle name="Input 3 3 5 4" xfId="30108" xr:uid="{1943BFBC-3CFF-49F7-B003-94F56ACD405B}"/>
    <cellStyle name="Input 3 3 5 5" xfId="51574" xr:uid="{FE0D53A5-2D16-49D8-AC34-03FF7666FA14}"/>
    <cellStyle name="Input 3 3 6" xfId="1799" xr:uid="{91F65160-6A01-4879-925F-3F53F67E20DF}"/>
    <cellStyle name="Input 3 3 6 2" xfId="6116" xr:uid="{8DE2001A-DFA9-4DF6-927C-E5F3DB05B8D2}"/>
    <cellStyle name="Input 3 3 6 2 2" xfId="8702" xr:uid="{400E5348-FE41-4C63-84D7-DF9074F781EA}"/>
    <cellStyle name="Input 3 3 6 2 2 2" xfId="17691" xr:uid="{CBCCFE7B-15DD-4963-B798-285F98998456}"/>
    <cellStyle name="Input 3 3 6 2 2 2 2" xfId="29939" xr:uid="{8714E9AD-ADEE-4DF2-9610-05F0A8F581F5}"/>
    <cellStyle name="Input 3 3 6 2 2 3" xfId="28546" xr:uid="{FD37D28C-4D4D-4923-807C-3223025E2D05}"/>
    <cellStyle name="Input 3 3 6 2 3" xfId="11339" xr:uid="{01BCE8A5-D43D-4274-BA28-8419833CBBE0}"/>
    <cellStyle name="Input 3 3 6 2 3 2" xfId="20328" xr:uid="{CE04EB7C-4C89-42D3-A4AC-C0E4574D64A4}"/>
    <cellStyle name="Input 3 3 6 2 3 2 2" xfId="32635" xr:uid="{CCE26CE7-73D1-4504-9C73-24EA22FF34AF}"/>
    <cellStyle name="Input 3 3 6 2 3 3" xfId="24301" xr:uid="{AF72213C-E7E5-45E3-9F81-30651E5FFF9B}"/>
    <cellStyle name="Input 3 3 6 2 4" xfId="15105" xr:uid="{2C60A8BB-049E-4F43-B637-CE07D4F00FB7}"/>
    <cellStyle name="Input 3 3 6 2 4 2" xfId="38001" xr:uid="{BD45FB9C-E8F4-4CD2-B84E-902AAF60DFFC}"/>
    <cellStyle name="Input 3 3 6 2 5" xfId="26918" xr:uid="{2376071A-E8AD-4070-8515-3F993E4A1928}"/>
    <cellStyle name="Input 3 3 6 2 6" xfId="54039" xr:uid="{E6C6C748-3B75-4E9E-8CD5-F77466BE45CA}"/>
    <cellStyle name="Input 3 3 6 3" xfId="4236" xr:uid="{327CB857-3F84-4319-8B91-338D893CE719}"/>
    <cellStyle name="Input 3 3 6 3 2" xfId="35154" xr:uid="{C4D4C2C3-2467-42B4-A254-CBC4076E29EF}"/>
    <cellStyle name="Input 3 3 6 4" xfId="37331" xr:uid="{D4604D1A-6CD8-4ABA-A073-9A364421E16B}"/>
    <cellStyle name="Input 3 3 6 5" xfId="47371" xr:uid="{05372A03-EB6A-4346-96B0-A76C3E1FFDE9}"/>
    <cellStyle name="Input 3 3 7" xfId="1812" xr:uid="{95B932BC-4915-49E3-811D-4E47D10F130A}"/>
    <cellStyle name="Input 3 3 7 2" xfId="6129" xr:uid="{F673FEF8-16B3-42C7-B8D2-6A461C090A17}"/>
    <cellStyle name="Input 3 3 7 2 2" xfId="8715" xr:uid="{94D0EC3F-675A-44BC-BF46-80217E7ED85B}"/>
    <cellStyle name="Input 3 3 7 2 2 2" xfId="17704" xr:uid="{3298F966-3B41-4087-A924-14CCDE36CAD9}"/>
    <cellStyle name="Input 3 3 7 2 2 2 2" xfId="42008" xr:uid="{8D3C2828-AEA9-4736-A125-9588DCE862C0}"/>
    <cellStyle name="Input 3 3 7 2 2 3" xfId="29989" xr:uid="{D376573F-EB09-44C2-8708-AE6F95A146A3}"/>
    <cellStyle name="Input 3 3 7 2 3" xfId="11352" xr:uid="{739A5CAA-2D49-4A8D-94CA-5E168BF86BEC}"/>
    <cellStyle name="Input 3 3 7 2 3 2" xfId="20341" xr:uid="{6551CC12-496D-470C-97D5-DCE5CE6902FD}"/>
    <cellStyle name="Input 3 3 7 2 3 2 2" xfId="27261" xr:uid="{253D4073-A8B6-461C-9C13-11DBF8BAB091}"/>
    <cellStyle name="Input 3 3 7 2 3 3" xfId="36669" xr:uid="{C8590F90-3DE4-41FD-87F4-B8DD9EA5D812}"/>
    <cellStyle name="Input 3 3 7 2 4" xfId="15118" xr:uid="{51C56B1A-FF74-4A31-B664-C3785013CA48}"/>
    <cellStyle name="Input 3 3 7 2 4 2" xfId="22640" xr:uid="{47573589-B0E9-4DBB-973D-9801F2E19294}"/>
    <cellStyle name="Input 3 3 7 2 5" xfId="30477" xr:uid="{AAD40EE1-C7BF-49A0-B658-4766EE187672}"/>
    <cellStyle name="Input 3 3 7 3" xfId="4249" xr:uid="{8290C09C-FF1D-4E87-BA57-F959A6176642}"/>
    <cellStyle name="Input 3 3 7 3 2" xfId="31607" xr:uid="{93F30847-E228-40B0-9560-E7421EE996A1}"/>
    <cellStyle name="Input 3 3 7 4" xfId="43497" xr:uid="{A5FC525B-8280-486A-80EC-13E4ACF232D6}"/>
    <cellStyle name="Input 3 3 7 5" xfId="52664" xr:uid="{B00ECD96-E2AA-40A6-914E-E9CC0489245D}"/>
    <cellStyle name="Input 3 3 8" xfId="2738" xr:uid="{7A52495D-40B8-4BA4-BC8B-8BD9211AEBFB}"/>
    <cellStyle name="Input 3 3 8 2" xfId="6921" xr:uid="{0EC45294-D4B0-45AB-8927-06B67FBBAE48}"/>
    <cellStyle name="Input 3 3 8 2 2" xfId="12055" xr:uid="{C8D6FD9A-6F33-4E1F-AC56-594EC7DA82F1}"/>
    <cellStyle name="Input 3 3 8 2 2 2" xfId="21044" xr:uid="{7CF91CF9-D269-41D0-B119-2E80843BC58B}"/>
    <cellStyle name="Input 3 3 8 2 2 2 2" xfId="26860" xr:uid="{56AFC47F-32F0-4650-B625-DA02FEEBAD05}"/>
    <cellStyle name="Input 3 3 8 2 2 3" xfId="35367" xr:uid="{19F9CB33-DD50-41B2-B91F-829BD99564DF}"/>
    <cellStyle name="Input 3 3 8 2 3" xfId="12880" xr:uid="{566B46DD-DCB5-4A19-B766-734FC30D7F93}"/>
    <cellStyle name="Input 3 3 8 2 3 2" xfId="21869" xr:uid="{17C7E165-2321-4875-8768-51F768CDB0BC}"/>
    <cellStyle name="Input 3 3 8 2 3 2 2" xfId="25271" xr:uid="{E96A0464-E9B8-479C-9E3E-1F19A27859C2}"/>
    <cellStyle name="Input 3 3 8 2 3 3" xfId="24461" xr:uid="{FF518819-8388-49DC-B8FF-4025B14D4177}"/>
    <cellStyle name="Input 3 3 8 2 4" xfId="15910" xr:uid="{ECF9E01B-C30D-4A07-BE23-081D341F3791}"/>
    <cellStyle name="Input 3 3 8 2 4 2" xfId="33905" xr:uid="{902B695B-58ED-4109-B26A-FAE13ECD4558}"/>
    <cellStyle name="Input 3 3 8 2 5" xfId="43671" xr:uid="{D4F7B268-59CD-4395-8AF4-E562361E2860}"/>
    <cellStyle name="Input 3 3 8 3" xfId="9485" xr:uid="{5F067934-6B62-4A21-B88B-BFC6E9E1A84F}"/>
    <cellStyle name="Input 3 3 8 3 2" xfId="18474" xr:uid="{51D33AE6-5C75-4CC2-98E6-6CE97048B168}"/>
    <cellStyle name="Input 3 3 8 3 2 2" xfId="32158" xr:uid="{272664FF-0297-4F7B-92E7-2C06C350D4EC}"/>
    <cellStyle name="Input 3 3 8 3 3" xfId="35212" xr:uid="{4145EE2A-4D36-4499-929B-37859A453D73}"/>
    <cellStyle name="Input 3 3 8 4" xfId="43444" xr:uid="{BB2B5EBD-9A0A-4E33-871A-1E3F4FD8635A}"/>
    <cellStyle name="Input 3 3 9" xfId="4676" xr:uid="{46AAC65A-961A-4364-9016-A34DCF870034}"/>
    <cellStyle name="Input 3 3 9 2" xfId="7262" xr:uid="{0CF84DAB-EA8B-4BB7-8E11-CD5FDE938A78}"/>
    <cellStyle name="Input 3 3 9 2 2" xfId="16251" xr:uid="{990A8CCA-62D1-4CF6-897C-480ACFEDFD76}"/>
    <cellStyle name="Input 3 3 9 2 2 2" xfId="35038" xr:uid="{FCAD8C0D-3B2F-4E91-A1C6-6374FB133F03}"/>
    <cellStyle name="Input 3 3 9 2 3" xfId="29210" xr:uid="{6637BF5E-1560-46B2-8C6F-581ECD882156}"/>
    <cellStyle name="Input 3 3 9 3" xfId="9899" xr:uid="{C925AAF9-2DB5-4396-9253-2DA1A1B4853A}"/>
    <cellStyle name="Input 3 3 9 3 2" xfId="18888" xr:uid="{C68999C7-3F1C-44D1-8303-0B2B353A821C}"/>
    <cellStyle name="Input 3 3 9 3 2 2" xfId="38761" xr:uid="{A7D9F62A-0515-45BB-A90C-000BB9035FA0}"/>
    <cellStyle name="Input 3 3 9 3 3" xfId="34924" xr:uid="{9300E77E-3FCA-4005-8DA9-E6E3F699FA24}"/>
    <cellStyle name="Input 3 3 9 4" xfId="13665" xr:uid="{CCBB0811-10A5-49B6-BF90-20930057AA8C}"/>
    <cellStyle name="Input 3 3 9 4 2" xfId="29287" xr:uid="{A246A23B-3C63-4215-BDA6-6E85219FD65A}"/>
    <cellStyle name="Input 3 3 9 5" xfId="38362" xr:uid="{A55C8A4E-980E-4816-9BC9-ECC0A6C4F743}"/>
    <cellStyle name="Input 3 30" xfId="45297" xr:uid="{81B96D15-48F2-4FC7-87CC-9D811307ACAD}"/>
    <cellStyle name="Input 3 31" xfId="45431" xr:uid="{B70C6185-25B3-4DA0-871E-CEC2F257EED1}"/>
    <cellStyle name="Input 3 32" xfId="44249" xr:uid="{F4B57F27-BA4D-4E65-B8AE-9CBFA6C31FD0}"/>
    <cellStyle name="Input 3 33" xfId="44146" xr:uid="{4D3D52AB-DDBF-4B4B-85D2-4E3E8588A5DF}"/>
    <cellStyle name="Input 3 34" xfId="45478" xr:uid="{481F5D68-B71B-48FC-ADEC-019A3B19C79A}"/>
    <cellStyle name="Input 3 4" xfId="243" xr:uid="{FB1EE8C4-AC55-42B3-8276-E3E4ADC8AFA2}"/>
    <cellStyle name="Input 3 4 10" xfId="6545" xr:uid="{0C30188D-E870-448D-9336-A3B87C1CB40B}"/>
    <cellStyle name="Input 3 4 10 2" xfId="11764" xr:uid="{6D558060-30F3-44FD-901C-2046D2D4D8AA}"/>
    <cellStyle name="Input 3 4 10 2 2" xfId="20753" xr:uid="{0197D81B-E88D-4B11-B37B-C9D0F1054CD6}"/>
    <cellStyle name="Input 3 4 10 2 2 2" xfId="27953" xr:uid="{591A1C91-F306-430A-B678-F2BD9160EB44}"/>
    <cellStyle name="Input 3 4 10 2 3" xfId="26830" xr:uid="{9C37F0A2-C7C5-46A6-804F-224362D6675E}"/>
    <cellStyle name="Input 3 4 10 3" xfId="15534" xr:uid="{97446BBF-44E8-4D21-BAD7-2F1F9605C889}"/>
    <cellStyle name="Input 3 4 10 3 2" xfId="32296" xr:uid="{066AC46B-D21E-4315-A4CF-77A0C4F40E18}"/>
    <cellStyle name="Input 3 4 10 4" xfId="31782" xr:uid="{3ECBCCB1-1D0E-4BF7-8EA0-031674C16E70}"/>
    <cellStyle name="Input 3 4 11" xfId="9127" xr:uid="{1FBF810B-D010-4025-9050-E5004269616C}"/>
    <cellStyle name="Input 3 4 11 2" xfId="18116" xr:uid="{AC6D15BD-1FC2-4BBF-A022-61D8FCA7C7A9}"/>
    <cellStyle name="Input 3 4 11 2 2" xfId="23653" xr:uid="{7AA4D12A-0856-4359-811C-DFE2BC2C0EC1}"/>
    <cellStyle name="Input 3 4 11 3" xfId="33272" xr:uid="{D188E4AA-09F3-4DF8-B0EA-B4474790524E}"/>
    <cellStyle name="Input 3 4 12" xfId="9751" xr:uid="{A448A90A-33F0-47C4-B2CE-1B99E938A330}"/>
    <cellStyle name="Input 3 4 12 2" xfId="18740" xr:uid="{2F229942-6F96-4529-B984-F19D28F387F9}"/>
    <cellStyle name="Input 3 4 12 2 2" xfId="32077" xr:uid="{F88F7469-406D-4E05-9BBA-9C711EF20A42}"/>
    <cellStyle name="Input 3 4 12 3" xfId="25357" xr:uid="{68844859-5285-4C6F-A291-E64F5804F0F8}"/>
    <cellStyle name="Input 3 4 13" xfId="2249" xr:uid="{545CF6FA-CFB6-498F-BB3F-F52A52583096}"/>
    <cellStyle name="Input 3 4 13 2" xfId="29977" xr:uid="{FDD789A3-FDB0-4073-9BC8-FE6D6FD799FA}"/>
    <cellStyle name="Input 3 4 14" xfId="13158" xr:uid="{DF9E5278-529D-47C9-8383-4D6FA6CB40EE}"/>
    <cellStyle name="Input 3 4 14 2" xfId="22621" xr:uid="{8B6062CD-8D3F-4E20-BE2C-A9D9F51C52E4}"/>
    <cellStyle name="Input 3 4 15" xfId="39733" xr:uid="{FA543803-6760-47B1-9624-ED28CA5E9402}"/>
    <cellStyle name="Input 3 4 16" xfId="44356" xr:uid="{12905846-5E6A-4674-A2E8-ECFC781C3E85}"/>
    <cellStyle name="Input 3 4 17" xfId="45605" xr:uid="{8523F5A5-AD6E-4BB7-B7FB-CB0D80CC6F5D}"/>
    <cellStyle name="Input 3 4 2" xfId="381" xr:uid="{40B7E701-4B06-43F7-910E-8AC9733F92C0}"/>
    <cellStyle name="Input 3 4 2 10" xfId="9252" xr:uid="{FBE37DBA-F638-4866-AC15-F9B0D1271A73}"/>
    <cellStyle name="Input 3 4 2 10 2" xfId="18241" xr:uid="{7F89508D-71FA-4DD7-822B-9173309249DB}"/>
    <cellStyle name="Input 3 4 2 10 2 2" xfId="32584" xr:uid="{207D86E2-3FAC-4D9A-9CDE-3B458DE67E8D}"/>
    <cellStyle name="Input 3 4 2 10 3" xfId="22364" xr:uid="{38E34CE4-3853-4A90-86AE-C69C746DA579}"/>
    <cellStyle name="Input 3 4 2 11" xfId="9746" xr:uid="{A8CCF065-6E2F-429B-A65D-A63194DC2178}"/>
    <cellStyle name="Input 3 4 2 11 2" xfId="18735" xr:uid="{0512B5B9-C68F-4DD6-97EC-BFC366FF2416}"/>
    <cellStyle name="Input 3 4 2 11 2 2" xfId="27498" xr:uid="{125EE9ED-C404-40E1-8360-0DD0CB0567A5}"/>
    <cellStyle name="Input 3 4 2 11 3" xfId="44114" xr:uid="{1C9BE1B5-90B2-4A9D-B47A-D24187834048}"/>
    <cellStyle name="Input 3 4 2 12" xfId="2387" xr:uid="{6E3A0E37-79F6-4699-AF76-57FAEB6FECE2}"/>
    <cellStyle name="Input 3 4 2 12 2" xfId="38020" xr:uid="{232021F1-8991-4696-A2DA-8D4167E4800C}"/>
    <cellStyle name="Input 3 4 2 13" xfId="13296" xr:uid="{384FF655-FC1E-440D-AE66-8E82FB16E20A}"/>
    <cellStyle name="Input 3 4 2 13 2" xfId="34785" xr:uid="{61D02AA7-BF82-4B72-97C5-05E3FEA0E1B5}"/>
    <cellStyle name="Input 3 4 2 14" xfId="26590" xr:uid="{BDCD297D-6044-41E8-8A77-3A451BB34D9C}"/>
    <cellStyle name="Input 3 4 2 15" xfId="46117" xr:uid="{D2CE3428-23CF-451B-8AC6-95EE4BBECC73}"/>
    <cellStyle name="Input 3 4 2 2" xfId="730" xr:uid="{1E41E349-4904-41AD-90E9-BE3AD68DAE2E}"/>
    <cellStyle name="Input 3 4 2 2 2" xfId="5106" xr:uid="{9ED7A057-F869-4B35-A9B2-6595A88BFED5}"/>
    <cellStyle name="Input 3 4 2 2 2 2" xfId="7692" xr:uid="{804A5C8F-D869-4617-BF51-1F1BFCA96F55}"/>
    <cellStyle name="Input 3 4 2 2 2 2 2" xfId="16681" xr:uid="{E0C404C4-D69D-4EE0-98B3-407E3AA7E0EA}"/>
    <cellStyle name="Input 3 4 2 2 2 2 2 2" xfId="36967" xr:uid="{BC0FF0E5-C17D-4365-997A-068187985CA1}"/>
    <cellStyle name="Input 3 4 2 2 2 2 3" xfId="24597" xr:uid="{76AB0E12-D9CF-44C3-B4C6-F5248458BFB4}"/>
    <cellStyle name="Input 3 4 2 2 2 3" xfId="10329" xr:uid="{B71EF4E6-2329-4BC8-9B2D-B07FF9413CFB}"/>
    <cellStyle name="Input 3 4 2 2 2 3 2" xfId="19318" xr:uid="{9F812911-4DAC-429C-88CE-8518C7115236}"/>
    <cellStyle name="Input 3 4 2 2 2 3 2 2" xfId="34027" xr:uid="{0AB7A6D6-5DE5-427C-9D5F-4A1C5150AD2E}"/>
    <cellStyle name="Input 3 4 2 2 2 3 3" xfId="34651" xr:uid="{FB822263-0280-4968-8DA7-26C622F4B323}"/>
    <cellStyle name="Input 3 4 2 2 2 4" xfId="14095" xr:uid="{C4103E32-6ED6-4BB3-BF71-1F5731FE171F}"/>
    <cellStyle name="Input 3 4 2 2 2 4 2" xfId="23692" xr:uid="{CDA7B7AD-7A4B-4AE5-9A14-84D94DAA3C43}"/>
    <cellStyle name="Input 3 4 2 2 2 5" xfId="29280" xr:uid="{494EC8A3-2DF4-42AA-A0F4-5AC806D2F92A}"/>
    <cellStyle name="Input 3 4 2 2 2 6" xfId="56393" xr:uid="{79C54E79-A82C-4550-AF6D-CD3C6314530A}"/>
    <cellStyle name="Input 3 4 2 2 3" xfId="3167" xr:uid="{DB46C29D-4D2B-4E0E-8752-7C67BD346324}"/>
    <cellStyle name="Input 3 4 2 2 3 2" xfId="26556" xr:uid="{F328C174-4FC3-4609-A4AC-EBBE033D19F9}"/>
    <cellStyle name="Input 3 4 2 2 4" xfId="35070" xr:uid="{7B83500B-1A08-4C15-9BC2-587DFA22F2C4}"/>
    <cellStyle name="Input 3 4 2 2 5" xfId="49611" xr:uid="{6B2B78F4-DB40-44E4-99A1-D522786C0675}"/>
    <cellStyle name="Input 3 4 2 3" xfId="1075" xr:uid="{165524CF-9266-478A-AD22-2FA6BE9ED45D}"/>
    <cellStyle name="Input 3 4 2 3 2" xfId="5427" xr:uid="{1FD206AF-71D5-498F-ACA3-A8DFDB1E06C1}"/>
    <cellStyle name="Input 3 4 2 3 2 2" xfId="8013" xr:uid="{5F89DAA9-CFD3-4BC5-AAC7-152281896BC6}"/>
    <cellStyle name="Input 3 4 2 3 2 2 2" xfId="17002" xr:uid="{8B0092CA-8CEF-4620-A2F3-EF060EF5F3C0}"/>
    <cellStyle name="Input 3 4 2 3 2 2 2 2" xfId="43509" xr:uid="{4E3BFABB-0FD1-434C-A31A-D803A707C563}"/>
    <cellStyle name="Input 3 4 2 3 2 2 3" xfId="41063" xr:uid="{59E5EF52-7B99-431A-86FE-5B22EE229770}"/>
    <cellStyle name="Input 3 4 2 3 2 3" xfId="10650" xr:uid="{F77270E3-ED10-49FC-82B7-DE08FB2A7B3D}"/>
    <cellStyle name="Input 3 4 2 3 2 3 2" xfId="19639" xr:uid="{0154FFBD-818F-49BF-90AE-6A3353F51504}"/>
    <cellStyle name="Input 3 4 2 3 2 3 2 2" xfId="23145" xr:uid="{E42E8902-5DB0-4C58-B045-2FBDBB62372F}"/>
    <cellStyle name="Input 3 4 2 3 2 3 3" xfId="40492" xr:uid="{05D2DD2C-5DDF-451C-89D9-AB2F9BAE7778}"/>
    <cellStyle name="Input 3 4 2 3 2 4" xfId="14416" xr:uid="{AC5DCF74-C22F-43B8-A7F1-1CF2D3F08C9C}"/>
    <cellStyle name="Input 3 4 2 3 2 4 2" xfId="23338" xr:uid="{2C1869C4-D5B5-4D36-9DF0-8636FAEFE71F}"/>
    <cellStyle name="Input 3 4 2 3 2 5" xfId="30293" xr:uid="{18F23A0C-B76C-4BDB-9DE9-D78DCCEB5D51}"/>
    <cellStyle name="Input 3 4 2 3 2 6" xfId="57787" xr:uid="{AEEC3583-76CA-4077-8137-065D3D5B00FE}"/>
    <cellStyle name="Input 3 4 2 3 3" xfId="3512" xr:uid="{44996891-0DEC-4083-BA88-C8B0C9212A8F}"/>
    <cellStyle name="Input 3 4 2 3 3 2" xfId="36728" xr:uid="{8E1AF8B4-2C49-4974-9A69-90D66326327E}"/>
    <cellStyle name="Input 3 4 2 3 4" xfId="33246" xr:uid="{7F733815-F94D-49E0-AFCE-1E128AD0A1B5}"/>
    <cellStyle name="Input 3 4 2 3 5" xfId="51005" xr:uid="{ABF2C5B4-92EE-47CE-A66F-ADE4DC62D569}"/>
    <cellStyle name="Input 3 4 2 4" xfId="1419" xr:uid="{469DA931-5697-484F-BB8C-448FD801CC45}"/>
    <cellStyle name="Input 3 4 2 4 2" xfId="5764" xr:uid="{17392548-B884-4E2D-9D63-0E383729B31E}"/>
    <cellStyle name="Input 3 4 2 4 2 2" xfId="8350" xr:uid="{A8B90E55-76B3-4A65-A213-1654F1A5F716}"/>
    <cellStyle name="Input 3 4 2 4 2 2 2" xfId="17339" xr:uid="{5F9BE2B6-B465-489E-9DE2-E7F596B00B16}"/>
    <cellStyle name="Input 3 4 2 4 2 2 2 2" xfId="40182" xr:uid="{CD75FCA5-5B8B-4A2B-BCB6-01AB2CDBA4A9}"/>
    <cellStyle name="Input 3 4 2 4 2 2 3" xfId="24993" xr:uid="{E81F136A-9A23-496E-9DCF-C7571EC7CC92}"/>
    <cellStyle name="Input 3 4 2 4 2 3" xfId="10987" xr:uid="{36DC6AA5-7298-4E9F-B764-1840E7C3A4F6}"/>
    <cellStyle name="Input 3 4 2 4 2 3 2" xfId="19976" xr:uid="{8520C603-6ECA-40DF-8238-E0EB6A9D74D2}"/>
    <cellStyle name="Input 3 4 2 4 2 3 2 2" xfId="25488" xr:uid="{0947A19B-849D-4C5B-AFDE-33619F55FB62}"/>
    <cellStyle name="Input 3 4 2 4 2 3 3" xfId="40290" xr:uid="{C7181188-FE8F-425D-94BD-29DE20485648}"/>
    <cellStyle name="Input 3 4 2 4 2 4" xfId="14753" xr:uid="{B2D2D82D-68FA-4339-8969-6333B11EF9EA}"/>
    <cellStyle name="Input 3 4 2 4 2 4 2" xfId="43320" xr:uid="{58ACCBC0-769C-498E-A4DC-466DAF65D41C}"/>
    <cellStyle name="Input 3 4 2 4 2 5" xfId="23219" xr:uid="{392FC0B3-796B-4883-8102-03CF1539F491}"/>
    <cellStyle name="Input 3 4 2 4 2 6" xfId="54535" xr:uid="{C71738C4-30A8-4024-A027-FA1A4A8299A8}"/>
    <cellStyle name="Input 3 4 2 4 3" xfId="3856" xr:uid="{4582F324-5443-4BD4-8403-2C586EA9D1FA}"/>
    <cellStyle name="Input 3 4 2 4 3 2" xfId="25780" xr:uid="{9FA09105-7C30-46B1-BCC4-BF859458C663}"/>
    <cellStyle name="Input 3 4 2 4 4" xfId="28573" xr:uid="{C6DA8151-8B96-40EA-AC2E-EF4F760E6086}"/>
    <cellStyle name="Input 3 4 2 4 5" xfId="47728" xr:uid="{7F31E780-8E52-4B1A-9B82-D2AF2B043888}"/>
    <cellStyle name="Input 3 4 2 5" xfId="1243" xr:uid="{EF98569D-FB42-4C97-BD3B-66DE34FA8404}"/>
    <cellStyle name="Input 3 4 2 5 2" xfId="5588" xr:uid="{6FE90F36-A8AE-4DC5-A419-4B220873091A}"/>
    <cellStyle name="Input 3 4 2 5 2 2" xfId="8174" xr:uid="{3BC7B67E-5075-4902-A270-7226A2FA1024}"/>
    <cellStyle name="Input 3 4 2 5 2 2 2" xfId="17163" xr:uid="{2A69E807-9676-4F5E-B4E6-4FE3F02E6C97}"/>
    <cellStyle name="Input 3 4 2 5 2 2 2 2" xfId="43950" xr:uid="{2475E0CA-0EE5-4139-B350-3F064BA75C0F}"/>
    <cellStyle name="Input 3 4 2 5 2 2 3" xfId="32810" xr:uid="{0F2AE57A-D2B3-4475-B7BA-EB93D9541CF9}"/>
    <cellStyle name="Input 3 4 2 5 2 3" xfId="10811" xr:uid="{17146987-40E9-4EC2-ABCC-C5BDA81AEF51}"/>
    <cellStyle name="Input 3 4 2 5 2 3 2" xfId="19800" xr:uid="{A0E96892-7601-4992-A7A0-A117CADD004C}"/>
    <cellStyle name="Input 3 4 2 5 2 3 2 2" xfId="22373" xr:uid="{52E9B0BD-A3A2-44D3-970D-0B441ECAA580}"/>
    <cellStyle name="Input 3 4 2 5 2 3 3" xfId="40366" xr:uid="{646FD15D-1A78-4183-9478-BECC6090BA72}"/>
    <cellStyle name="Input 3 4 2 5 2 4" xfId="14577" xr:uid="{8433CF06-0D2F-4464-900B-DE7FC452C892}"/>
    <cellStyle name="Input 3 4 2 5 2 4 2" xfId="27918" xr:uid="{406575AC-E874-45ED-A160-445231B1EAC7}"/>
    <cellStyle name="Input 3 4 2 5 2 5" xfId="43685" xr:uid="{AFC65D08-0B7C-4063-842E-195DD9182ACE}"/>
    <cellStyle name="Input 3 4 2 5 3" xfId="3680" xr:uid="{EA3C0C01-1AB7-4DCC-932D-0AA847C992EB}"/>
    <cellStyle name="Input 3 4 2 5 3 2" xfId="30743" xr:uid="{4641C205-35F4-4F4D-BFD9-7CA2A1AFC88C}"/>
    <cellStyle name="Input 3 4 2 5 4" xfId="39772" xr:uid="{B900D4FD-EB6E-4EEC-8479-95A2FB2F67D1}"/>
    <cellStyle name="Input 3 4 2 5 5" xfId="52956" xr:uid="{B5AAF79F-F6F6-41B9-972C-4FE0976E9FF1}"/>
    <cellStyle name="Input 3 4 2 6" xfId="2038" xr:uid="{B2763F2F-60A6-4280-BEBD-BB9B8BA5C544}"/>
    <cellStyle name="Input 3 4 2 6 2" xfId="6346" xr:uid="{2817BD16-1B6C-4719-8307-0149B143AD52}"/>
    <cellStyle name="Input 3 4 2 6 2 2" xfId="8932" xr:uid="{24EC184E-3F08-4158-8DC4-0E2B7B85E576}"/>
    <cellStyle name="Input 3 4 2 6 2 2 2" xfId="17921" xr:uid="{2DCE649C-88C5-4060-8AB7-886275B96C8A}"/>
    <cellStyle name="Input 3 4 2 6 2 2 2 2" xfId="32388" xr:uid="{248D4607-0056-4165-92C6-3DCD1CC41541}"/>
    <cellStyle name="Input 3 4 2 6 2 2 3" xfId="35396" xr:uid="{7FC14324-6DAA-4561-8944-8140AA1055C6}"/>
    <cellStyle name="Input 3 4 2 6 2 3" xfId="11569" xr:uid="{54ABC3D9-81EB-4D56-89C6-A63F7774F7FA}"/>
    <cellStyle name="Input 3 4 2 6 2 3 2" xfId="20558" xr:uid="{1213C4CD-65CF-476E-9FC3-34E98B40552B}"/>
    <cellStyle name="Input 3 4 2 6 2 3 2 2" xfId="37685" xr:uid="{30AD51A1-43A6-4BE5-8CBA-8ECD1814B5EA}"/>
    <cellStyle name="Input 3 4 2 6 2 3 3" xfId="40385" xr:uid="{6222EBB0-BC15-4F7D-A3F6-4C33E36BDE60}"/>
    <cellStyle name="Input 3 4 2 6 2 4" xfId="15335" xr:uid="{BB9A9B66-6540-424C-ACCF-C7AB812AC7D2}"/>
    <cellStyle name="Input 3 4 2 6 2 4 2" xfId="29094" xr:uid="{267BA269-7A72-4D1C-8DE9-587469714B8B}"/>
    <cellStyle name="Input 3 4 2 6 2 5" xfId="40763" xr:uid="{000E4969-F8C3-41C2-8B2F-0793B2C51EF2}"/>
    <cellStyle name="Input 3 4 2 6 3" xfId="4475" xr:uid="{CBD1BE07-C444-404B-9D0B-1CA0DAE34B2D}"/>
    <cellStyle name="Input 3 4 2 6 3 2" xfId="33134" xr:uid="{6DE17B45-D287-4C55-88F9-3F66708976DF}"/>
    <cellStyle name="Input 3 4 2 6 4" xfId="27140" xr:uid="{0862B44D-10DD-4B1D-B894-B5BE5F0A62B4}"/>
    <cellStyle name="Input 3 4 2 7" xfId="2849" xr:uid="{05CED064-4292-4186-920F-FE37E728963E}"/>
    <cellStyle name="Input 3 4 2 7 2" xfId="6999" xr:uid="{0D03DAEA-EC6D-48D6-B1B3-75A067A8BF40}"/>
    <cellStyle name="Input 3 4 2 7 2 2" xfId="12128" xr:uid="{F38BDF28-3A18-4E12-ABA0-245C1696D541}"/>
    <cellStyle name="Input 3 4 2 7 2 2 2" xfId="21117" xr:uid="{D1169E19-A036-4C44-B02B-C083E4CC50A5}"/>
    <cellStyle name="Input 3 4 2 7 2 2 2 2" xfId="39610" xr:uid="{12085963-3747-4D3B-B819-854FB141BD18}"/>
    <cellStyle name="Input 3 4 2 7 2 2 3" xfId="40951" xr:uid="{CE038EBB-5ACE-4BE6-BECE-7AC82F4FD54C}"/>
    <cellStyle name="Input 3 4 2 7 2 3" xfId="12942" xr:uid="{94314D1D-72F2-438D-9A43-06465881AFA7}"/>
    <cellStyle name="Input 3 4 2 7 2 3 2" xfId="21931" xr:uid="{BC643B40-B817-46A8-8868-58D5D2EDA950}"/>
    <cellStyle name="Input 3 4 2 7 2 3 2 2" xfId="33153" xr:uid="{825FBF13-99A8-4158-B03A-BD6A4919A1B9}"/>
    <cellStyle name="Input 3 4 2 7 2 3 3" xfId="25974" xr:uid="{A4B5F9B3-E0E5-4614-BE2A-B1FE7995CFC4}"/>
    <cellStyle name="Input 3 4 2 7 2 4" xfId="15988" xr:uid="{17DA096B-E052-4B92-B8F0-199E8D643498}"/>
    <cellStyle name="Input 3 4 2 7 2 4 2" xfId="38731" xr:uid="{D135F102-64E2-4C84-9432-A7CE799E3AC7}"/>
    <cellStyle name="Input 3 4 2 7 2 5" xfId="28291" xr:uid="{6EDD8061-5F5B-4CA3-A626-C06E1C541D42}"/>
    <cellStyle name="Input 3 4 2 7 3" xfId="9562" xr:uid="{FC25E557-032F-45EA-9165-75B36DD22CB2}"/>
    <cellStyle name="Input 3 4 2 7 3 2" xfId="18551" xr:uid="{3B4745B1-5FDE-4038-9A24-0679A8400F3D}"/>
    <cellStyle name="Input 3 4 2 7 3 2 2" xfId="32793" xr:uid="{B243FDAF-2386-4471-944D-E7BF7C07D1D5}"/>
    <cellStyle name="Input 3 4 2 7 3 3" xfId="23187" xr:uid="{4826AA45-F116-45DA-BA5F-1EB29A36A887}"/>
    <cellStyle name="Input 3 4 2 7 4" xfId="25835" xr:uid="{9C7D5B37-FC14-4DEF-B218-25F0D676AE5E}"/>
    <cellStyle name="Input 3 4 2 8" xfId="4782" xr:uid="{EB276522-DF09-4189-8A18-DA9D8EF75BD7}"/>
    <cellStyle name="Input 3 4 2 8 2" xfId="7368" xr:uid="{AF20AFA6-1ADA-41F8-BAB4-3AA669B4D78D}"/>
    <cellStyle name="Input 3 4 2 8 2 2" xfId="16357" xr:uid="{0132E6AA-5A17-4DB4-8F49-63ECA57BD9D4}"/>
    <cellStyle name="Input 3 4 2 8 2 2 2" xfId="33485" xr:uid="{2696FA3D-E4A1-405C-884A-BED8C9D432B2}"/>
    <cellStyle name="Input 3 4 2 8 2 3" xfId="36023" xr:uid="{0894DE1C-E80B-4849-9E17-97723A0C7920}"/>
    <cellStyle name="Input 3 4 2 8 3" xfId="10005" xr:uid="{527143DF-6A0F-4C21-BD64-DD391B7439C8}"/>
    <cellStyle name="Input 3 4 2 8 3 2" xfId="18994" xr:uid="{1A0C8E9D-ED8D-49A4-A9A9-1AEF5D260B9D}"/>
    <cellStyle name="Input 3 4 2 8 3 2 2" xfId="40857" xr:uid="{E5DE68C2-5B97-47BB-B6E8-3EB24E214E97}"/>
    <cellStyle name="Input 3 4 2 8 3 3" xfId="34654" xr:uid="{0A0D32B7-F85B-4EDF-A43C-9A4AC523CCD8}"/>
    <cellStyle name="Input 3 4 2 8 4" xfId="13771" xr:uid="{6008B744-6ABE-4C34-B81F-A3C8A024AB05}"/>
    <cellStyle name="Input 3 4 2 8 4 2" xfId="29938" xr:uid="{642FC03B-D1D2-4235-9548-EF1B9ED2D76A}"/>
    <cellStyle name="Input 3 4 2 8 5" xfId="34972" xr:uid="{B839E679-4E07-4FF0-9CDF-2C2FB607B5EC}"/>
    <cellStyle name="Input 3 4 2 9" xfId="6683" xr:uid="{037D58EF-1CE2-435D-807B-92A7394E8AC6}"/>
    <cellStyle name="Input 3 4 2 9 2" xfId="11889" xr:uid="{9643F971-09BF-4186-ABD5-E2D2CA8C8073}"/>
    <cellStyle name="Input 3 4 2 9 2 2" xfId="20878" xr:uid="{BA8DC7C9-CCE8-469B-88A7-75691BE78834}"/>
    <cellStyle name="Input 3 4 2 9 2 2 2" xfId="25566" xr:uid="{32DB993B-DE0D-435E-8510-81682DB3DA56}"/>
    <cellStyle name="Input 3 4 2 9 2 3" xfId="43898" xr:uid="{1E02AB43-CA2D-4E4A-B2AE-862ADAEE978E}"/>
    <cellStyle name="Input 3 4 2 9 3" xfId="15672" xr:uid="{51BD5F96-2F74-4C99-BD3B-87A4BAFA47DD}"/>
    <cellStyle name="Input 3 4 2 9 3 2" xfId="28611" xr:uid="{59B5E6E3-CE9F-41C7-9F69-74CE181BD656}"/>
    <cellStyle name="Input 3 4 2 9 4" xfId="35424" xr:uid="{E4A54307-4138-408A-AC65-7129741DF6FB}"/>
    <cellStyle name="Input 3 4 3" xfId="592" xr:uid="{C59B70A7-2747-42BA-93D6-D28436590E77}"/>
    <cellStyle name="Input 3 4 3 2" xfId="4981" xr:uid="{A41ABB97-6695-49CE-B88C-F7715C98D189}"/>
    <cellStyle name="Input 3 4 3 2 2" xfId="7567" xr:uid="{67E88715-D765-43C3-AD0B-978F5C2857F4}"/>
    <cellStyle name="Input 3 4 3 2 2 2" xfId="16556" xr:uid="{ABC6952D-52DF-4ACE-8677-2A482F69D3EE}"/>
    <cellStyle name="Input 3 4 3 2 2 2 2" xfId="28053" xr:uid="{E0B7BD8E-D6AA-422C-AF90-383DB7CC7DFA}"/>
    <cellStyle name="Input 3 4 3 2 2 3" xfId="22853" xr:uid="{D99CAE44-B29E-47FE-8405-1BA5CE8C3523}"/>
    <cellStyle name="Input 3 4 3 2 2 4" xfId="56798" xr:uid="{5361D50E-299F-4B69-A007-0C1B50A40B65}"/>
    <cellStyle name="Input 3 4 3 2 3" xfId="10204" xr:uid="{78F8EBC4-8E4A-4B5A-8E01-9D1821616B4A}"/>
    <cellStyle name="Input 3 4 3 2 3 2" xfId="19193" xr:uid="{678D5715-5374-43FF-901E-22AFDC498999}"/>
    <cellStyle name="Input 3 4 3 2 3 2 2" xfId="26120" xr:uid="{78D5849B-6D76-48FF-BA43-43965651593D}"/>
    <cellStyle name="Input 3 4 3 2 3 3" xfId="44044" xr:uid="{F937512C-3B78-4FA8-8BA7-E722D65631FD}"/>
    <cellStyle name="Input 3 4 3 2 4" xfId="13970" xr:uid="{CC0DE77D-4CD0-4CFD-B49C-0BFF2C9A2CE2}"/>
    <cellStyle name="Input 3 4 3 2 4 2" xfId="43427" xr:uid="{AC130893-B20C-4014-BA41-561DCAF92D75}"/>
    <cellStyle name="Input 3 4 3 2 5" xfId="34327" xr:uid="{9615D4B6-8B9B-46FF-BA83-67EE183D2A11}"/>
    <cellStyle name="Input 3 4 3 2 6" xfId="50016" xr:uid="{21C52D3F-2C9D-4100-A35C-BA8403FD8A90}"/>
    <cellStyle name="Input 3 4 3 3" xfId="3029" xr:uid="{B3D76337-BA89-4EAB-A5D2-836D6AA7A71D}"/>
    <cellStyle name="Input 3 4 3 3 2" xfId="40155" xr:uid="{9F3596E7-D24F-47DA-AA84-2E24B569E895}"/>
    <cellStyle name="Input 3 4 3 3 2 2" xfId="57943" xr:uid="{D1497F82-82AE-4881-85B9-91EE91BF1F10}"/>
    <cellStyle name="Input 3 4 3 3 3" xfId="51161" xr:uid="{19CA5CFE-79CE-4B19-8153-97A714A8C4D8}"/>
    <cellStyle name="Input 3 4 3 4" xfId="42035" xr:uid="{F728D157-9F46-4766-945A-7E49B12A973F}"/>
    <cellStyle name="Input 3 4 3 4 2" xfId="54925" xr:uid="{C2D2F956-3B40-4617-A109-9AD3D06EEED0}"/>
    <cellStyle name="Input 3 4 3 4 3" xfId="48133" xr:uid="{B5638E14-1261-45DC-BB0A-50F9768FBEC9}"/>
    <cellStyle name="Input 3 4 3 5" xfId="53225" xr:uid="{02EE545D-E962-4A66-9EA4-443FAABECDA9}"/>
    <cellStyle name="Input 3 4 3 6" xfId="46519" xr:uid="{843EBF49-0BBD-49AD-9E9C-AC60F670F5F9}"/>
    <cellStyle name="Input 3 4 4" xfId="937" xr:uid="{25797F12-9C33-4C82-B9DE-6E7129C72C8E}"/>
    <cellStyle name="Input 3 4 4 2" xfId="5302" xr:uid="{43A0486C-2CFA-4292-9CEC-74E62B586CAA}"/>
    <cellStyle name="Input 3 4 4 2 2" xfId="7888" xr:uid="{A395CCED-0065-418D-84A8-284FAC711D0F}"/>
    <cellStyle name="Input 3 4 4 2 2 2" xfId="16877" xr:uid="{4571EC21-F192-431C-8732-CF185C5A256A}"/>
    <cellStyle name="Input 3 4 4 2 2 2 2" xfId="26192" xr:uid="{D0855312-7929-44C9-9677-318C0F03AC7E}"/>
    <cellStyle name="Input 3 4 4 2 2 3" xfId="31736" xr:uid="{72334E67-9020-40FD-9826-63A01E8FC92F}"/>
    <cellStyle name="Input 3 4 4 2 3" xfId="10525" xr:uid="{37C23718-FDC9-45B1-B460-3413B69F4E79}"/>
    <cellStyle name="Input 3 4 4 2 3 2" xfId="19514" xr:uid="{8930EDE7-D639-42CB-BBFC-FB5E38F653BD}"/>
    <cellStyle name="Input 3 4 4 2 3 2 2" xfId="30759" xr:uid="{1ED4E237-1C0E-4D56-9784-4F9AD1E21A85}"/>
    <cellStyle name="Input 3 4 4 2 3 3" xfId="34746" xr:uid="{94624B9C-67CA-42CE-92E1-28136A8BC9F3}"/>
    <cellStyle name="Input 3 4 4 2 4" xfId="14291" xr:uid="{EEC60069-4931-4768-84CE-64C092AF54DA}"/>
    <cellStyle name="Input 3 4 4 2 4 2" xfId="35042" xr:uid="{366F864B-BC9B-4B55-B921-45042B513BD4}"/>
    <cellStyle name="Input 3 4 4 2 5" xfId="34579" xr:uid="{27C361A6-68CE-4D95-802D-7D6871D3EF07}"/>
    <cellStyle name="Input 3 4 4 2 6" xfId="55921" xr:uid="{6E40D01F-6A4B-4071-A295-DADFB215D2E6}"/>
    <cellStyle name="Input 3 4 4 3" xfId="3374" xr:uid="{BB5C9673-BAC7-4941-B626-CAEF5E95736B}"/>
    <cellStyle name="Input 3 4 4 3 2" xfId="43638" xr:uid="{E8F8DFDD-ECE8-499F-8F35-C65A9FE14A3A}"/>
    <cellStyle name="Input 3 4 4 4" xfId="25358" xr:uid="{76C766E6-DAD0-4B64-8E1E-2BC92ACEC886}"/>
    <cellStyle name="Input 3 4 4 5" xfId="49139" xr:uid="{6C46385B-9523-4206-B604-B0F02D349AAD}"/>
    <cellStyle name="Input 3 4 5" xfId="1281" xr:uid="{E9F7D40F-5E5B-441F-91EC-3BFBC86959E0}"/>
    <cellStyle name="Input 3 4 5 2" xfId="5626" xr:uid="{52E40144-1982-436D-8DBA-4DF6E8AE1FDC}"/>
    <cellStyle name="Input 3 4 5 2 2" xfId="8212" xr:uid="{4495DC64-E502-451E-ACE5-51FC9F4A3014}"/>
    <cellStyle name="Input 3 4 5 2 2 2" xfId="17201" xr:uid="{6EC5F05E-E6A8-4E41-9CA5-C76AE13DCD38}"/>
    <cellStyle name="Input 3 4 5 2 2 2 2" xfId="37551" xr:uid="{C9BDEC1A-E9EE-45E6-99BF-5B3FF696995A}"/>
    <cellStyle name="Input 3 4 5 2 2 3" xfId="41353" xr:uid="{1A632155-2116-4551-A7BE-EB0A56D0836E}"/>
    <cellStyle name="Input 3 4 5 2 3" xfId="10849" xr:uid="{9B6B8829-A20C-4A9A-BCED-27E94C369E00}"/>
    <cellStyle name="Input 3 4 5 2 3 2" xfId="19838" xr:uid="{6995E17F-9E0D-4012-B7D6-411BB0974350}"/>
    <cellStyle name="Input 3 4 5 2 3 2 2" xfId="25144" xr:uid="{281E4A81-F004-4179-A85B-6196326E6B4C}"/>
    <cellStyle name="Input 3 4 5 2 3 3" xfId="24261" xr:uid="{CCB38B9E-8DA8-471C-85B5-97639D0D2E4F}"/>
    <cellStyle name="Input 3 4 5 2 4" xfId="14615" xr:uid="{0AAE58AD-2E9A-4F39-AF41-8420E58832B6}"/>
    <cellStyle name="Input 3 4 5 2 4 2" xfId="28185" xr:uid="{BC47CE8D-0C19-49C6-8CD4-BF82AA610248}"/>
    <cellStyle name="Input 3 4 5 2 5" xfId="39729" xr:uid="{6F201D63-C170-4F5A-B9CC-85DB3111E7B7}"/>
    <cellStyle name="Input 3 4 5 2 6" xfId="57998" xr:uid="{2DBA3C43-5D6C-4B24-9356-19FA6D2649BD}"/>
    <cellStyle name="Input 3 4 5 3" xfId="3718" xr:uid="{163BC698-BB85-494F-844C-49490CF0AE07}"/>
    <cellStyle name="Input 3 4 5 3 2" xfId="31464" xr:uid="{5F6DA2DC-25BE-40E9-ACA1-F672C2DEECDF}"/>
    <cellStyle name="Input 3 4 5 4" xfId="24522" xr:uid="{4AB6988D-00DD-4AC4-9405-30C00B8EEB5B}"/>
    <cellStyle name="Input 3 4 5 5" xfId="51216" xr:uid="{69C51253-F181-4074-8645-9B7EE6FE4684}"/>
    <cellStyle name="Input 3 4 6" xfId="1587" xr:uid="{A79145F4-1356-49D2-8939-2BA2A66A43BE}"/>
    <cellStyle name="Input 3 4 6 2" xfId="5932" xr:uid="{4147D451-D10D-4C7C-99D4-69529865478F}"/>
    <cellStyle name="Input 3 4 6 2 2" xfId="8518" xr:uid="{0D040685-66AB-4D2E-BE8E-DC0FBE5398CA}"/>
    <cellStyle name="Input 3 4 6 2 2 2" xfId="17507" xr:uid="{AECBE287-FD2A-4826-A71D-7814C9DD66A9}"/>
    <cellStyle name="Input 3 4 6 2 2 2 2" xfId="22119" xr:uid="{4AF897F8-18AC-4043-A7A4-BC4B1807218F}"/>
    <cellStyle name="Input 3 4 6 2 2 3" xfId="43942" xr:uid="{1222B60D-95FB-4F33-9192-6D0C7BC0BBA0}"/>
    <cellStyle name="Input 3 4 6 2 3" xfId="11155" xr:uid="{10B0E352-E0EA-45BA-B0F0-A6F30CCA098E}"/>
    <cellStyle name="Input 3 4 6 2 3 2" xfId="20144" xr:uid="{ACA9E46B-6056-4239-AB2A-41AAE2985756}"/>
    <cellStyle name="Input 3 4 6 2 3 2 2" xfId="27032" xr:uid="{BF323720-97F5-4CC8-87F6-8EF62DBE7970}"/>
    <cellStyle name="Input 3 4 6 2 3 3" xfId="31155" xr:uid="{C2C7E625-607D-447E-8D0C-BEFB9041500D}"/>
    <cellStyle name="Input 3 4 6 2 4" xfId="14921" xr:uid="{3825C118-BA21-4FD7-8926-C809EF27718E}"/>
    <cellStyle name="Input 3 4 6 2 4 2" xfId="39751" xr:uid="{CD4F8DB4-5DE6-4EF3-A662-11FC37C778AC}"/>
    <cellStyle name="Input 3 4 6 2 5" xfId="29880" xr:uid="{519F9977-6AD9-4873-A877-BABFDB2CAB1D}"/>
    <cellStyle name="Input 3 4 6 2 6" xfId="54087" xr:uid="{ED066E23-2137-449E-8E65-B6FB5D696035}"/>
    <cellStyle name="Input 3 4 6 3" xfId="4024" xr:uid="{3ED8190B-A941-44F9-B9BE-B745E56E6198}"/>
    <cellStyle name="Input 3 4 6 3 2" xfId="42222" xr:uid="{D0696545-C44E-4B5A-990F-364AF00375F9}"/>
    <cellStyle name="Input 3 4 6 4" xfId="34931" xr:uid="{6C5194AA-F208-4D47-8252-5D642D3398FE}"/>
    <cellStyle name="Input 3 4 6 5" xfId="47410" xr:uid="{E343DA33-E764-49BA-AC8B-57B1AC72D2A2}"/>
    <cellStyle name="Input 3 4 7" xfId="1922" xr:uid="{30946533-C999-46E8-B3F5-63BC8084D7DF}"/>
    <cellStyle name="Input 3 4 7 2" xfId="6237" xr:uid="{2137E7E9-7531-40F2-950C-29C027D03C1F}"/>
    <cellStyle name="Input 3 4 7 2 2" xfId="8823" xr:uid="{00522331-C73C-4F49-BC30-FEE93E8A0148}"/>
    <cellStyle name="Input 3 4 7 2 2 2" xfId="17812" xr:uid="{0F0DF1F9-5DA5-4B46-85B7-880BA1F48C04}"/>
    <cellStyle name="Input 3 4 7 2 2 2 2" xfId="36771" xr:uid="{A733577D-9EFF-4080-BBF4-B14FB593E2BE}"/>
    <cellStyle name="Input 3 4 7 2 2 3" xfId="28724" xr:uid="{EBF6DEBE-61E7-4CD0-BA96-2E054F16FE55}"/>
    <cellStyle name="Input 3 4 7 2 3" xfId="11460" xr:uid="{2DA1C300-C9DF-4691-ABCF-1D690763A3AA}"/>
    <cellStyle name="Input 3 4 7 2 3 2" xfId="20449" xr:uid="{D76E5599-347B-4588-A1CC-6624FD3F90BA}"/>
    <cellStyle name="Input 3 4 7 2 3 2 2" xfId="23337" xr:uid="{9346E104-28EF-4701-8543-A2616F6CC560}"/>
    <cellStyle name="Input 3 4 7 2 3 3" xfId="40542" xr:uid="{D5049D90-17E4-4552-83BF-5D9D6AE728C9}"/>
    <cellStyle name="Input 3 4 7 2 4" xfId="15226" xr:uid="{D855D39A-90C8-494E-9AD8-E583C5C6C7B0}"/>
    <cellStyle name="Input 3 4 7 2 4 2" xfId="38984" xr:uid="{C6CB2AAB-1DF7-4D1C-A8D7-8C52C8F2B72B}"/>
    <cellStyle name="Input 3 4 7 2 5" xfId="28142" xr:uid="{D5F7E6DB-4941-4589-AE82-2F51C491E6CA}"/>
    <cellStyle name="Input 3 4 7 3" xfId="4359" xr:uid="{2760A83A-861B-4C89-9482-9F5B66570131}"/>
    <cellStyle name="Input 3 4 7 3 2" xfId="34937" xr:uid="{39821D49-07D0-4B4F-BB7A-0B665050998C}"/>
    <cellStyle name="Input 3 4 7 4" xfId="28208" xr:uid="{5E94E743-4AA8-4EEC-9EA1-FE12492134A4}"/>
    <cellStyle name="Input 3 4 7 5" xfId="52693" xr:uid="{B568B0BF-C99F-4A75-B973-EB8340C48431}"/>
    <cellStyle name="Input 3 4 8" xfId="2711" xr:uid="{34858C43-E75B-4A15-A95F-3DBFBFE5FA4A}"/>
    <cellStyle name="Input 3 4 8 2" xfId="6901" xr:uid="{9780F43D-A41B-4C60-90D7-AF33DDC21D6A}"/>
    <cellStyle name="Input 3 4 8 2 2" xfId="12042" xr:uid="{9D892B25-9C3B-4106-AE3E-9CF025D32E38}"/>
    <cellStyle name="Input 3 4 8 2 2 2" xfId="21031" xr:uid="{5FB9CF19-F396-4F97-BA71-08C8988E7C93}"/>
    <cellStyle name="Input 3 4 8 2 2 2 2" xfId="40349" xr:uid="{035A6B93-79C3-4B1E-9AF5-655BF1DBF09D}"/>
    <cellStyle name="Input 3 4 8 2 2 3" xfId="44079" xr:uid="{CC12A637-A490-40C5-BDA5-AD05EB20B42C}"/>
    <cellStyle name="Input 3 4 8 2 3" xfId="12862" xr:uid="{E74A726F-04AA-4D42-81C2-92593137C82E}"/>
    <cellStyle name="Input 3 4 8 2 3 2" xfId="21851" xr:uid="{1B7169F0-672D-4A28-B252-B2B512A58A3F}"/>
    <cellStyle name="Input 3 4 8 2 3 2 2" xfId="31825" xr:uid="{DA4C2F05-9BB6-4D0B-AE24-3622D9473B24}"/>
    <cellStyle name="Input 3 4 8 2 3 3" xfId="32318" xr:uid="{CFEF533B-0075-4C63-BDFB-45D7FA4F38A8}"/>
    <cellStyle name="Input 3 4 8 2 4" xfId="15890" xr:uid="{76032466-E1F4-4E3A-8C7F-D3E280BCBB9A}"/>
    <cellStyle name="Input 3 4 8 2 4 2" xfId="25782" xr:uid="{95A3194C-1C31-4323-B5B6-5EAD380C15E9}"/>
    <cellStyle name="Input 3 4 8 2 5" xfId="38843" xr:uid="{E8C9DFAE-7D94-4BE6-9A7D-21C08C7CD0AA}"/>
    <cellStyle name="Input 3 4 8 3" xfId="9472" xr:uid="{B24858F5-F4B1-42FB-ABA9-F9C11E5E02D0}"/>
    <cellStyle name="Input 3 4 8 3 2" xfId="18461" xr:uid="{F48D4A8B-CA7C-4827-8DA6-E7F2F37FAD5E}"/>
    <cellStyle name="Input 3 4 8 3 2 2" xfId="35599" xr:uid="{6C212E42-57A9-458C-8503-619CAD48FD82}"/>
    <cellStyle name="Input 3 4 8 3 3" xfId="29074" xr:uid="{452F8C49-0D3B-40B1-A505-84FA2E54BEC5}"/>
    <cellStyle name="Input 3 4 8 4" xfId="23681" xr:uid="{DE27B30D-C899-4CE9-9DEC-167924CAB9E0}"/>
    <cellStyle name="Input 3 4 9" xfId="4657" xr:uid="{0FE322FC-DCFE-4B87-A8D4-DEE8203E0719}"/>
    <cellStyle name="Input 3 4 9 2" xfId="7243" xr:uid="{64CAD924-BD9F-4F40-A26C-6E53A498B7E5}"/>
    <cellStyle name="Input 3 4 9 2 2" xfId="16232" xr:uid="{6F4400E4-F263-43BC-91B5-79F7BC80935A}"/>
    <cellStyle name="Input 3 4 9 2 2 2" xfId="34884" xr:uid="{39D195A0-9202-4D60-B70E-D85FD9EB36DC}"/>
    <cellStyle name="Input 3 4 9 2 3" xfId="29073" xr:uid="{C66E16BA-82A7-4ED6-9B8C-2ABE89BF5353}"/>
    <cellStyle name="Input 3 4 9 3" xfId="9880" xr:uid="{4FE4A7C0-F862-4E28-9525-0EDBCC8CC31F}"/>
    <cellStyle name="Input 3 4 9 3 2" xfId="18869" xr:uid="{474D2861-9A1E-4FC4-8B21-53B14E819575}"/>
    <cellStyle name="Input 3 4 9 3 2 2" xfId="39441" xr:uid="{63119954-CCA7-43D3-819E-EE9E8C4813CD}"/>
    <cellStyle name="Input 3 4 9 3 3" xfId="40445" xr:uid="{3C239CD9-36DD-4A32-B16B-E856091CC274}"/>
    <cellStyle name="Input 3 4 9 4" xfId="13646" xr:uid="{B6CA244D-9EBC-478C-9409-37A6ED1B1B6E}"/>
    <cellStyle name="Input 3 4 9 4 2" xfId="29103" xr:uid="{66F92962-2F19-4045-A937-B2AA9B4D95FA}"/>
    <cellStyle name="Input 3 4 9 5" xfId="38226" xr:uid="{40C558C2-552A-4979-9E36-021E58850485}"/>
    <cellStyle name="Input 3 5" xfId="217" xr:uid="{A226808C-F3D5-4DFD-83F1-A31A5619D1FE}"/>
    <cellStyle name="Input 3 5 10" xfId="9103" xr:uid="{10CC89C8-FE0A-4A55-B6D2-0C4DE2897639}"/>
    <cellStyle name="Input 3 5 10 2" xfId="18092" xr:uid="{CD4B346F-21F4-4DA7-B1DD-8F701CF71EB1}"/>
    <cellStyle name="Input 3 5 10 2 2" xfId="36935" xr:uid="{81053D94-C02C-436D-971D-A9411940334B}"/>
    <cellStyle name="Input 3 5 10 3" xfId="31878" xr:uid="{A5D63548-92F9-4AC4-B865-E8C72B2644AC}"/>
    <cellStyle name="Input 3 5 11" xfId="12457" xr:uid="{69850F5A-638F-4489-A6E0-3C3A76C753C5}"/>
    <cellStyle name="Input 3 5 11 2" xfId="21446" xr:uid="{1A383792-339F-442C-95F1-A50F47541C95}"/>
    <cellStyle name="Input 3 5 11 2 2" xfId="32162" xr:uid="{F4EA3EDE-D678-4CB0-8D99-D3240BB7375E}"/>
    <cellStyle name="Input 3 5 11 3" xfId="24475" xr:uid="{09517EF2-E73C-4506-A529-0F55386F05A8}"/>
    <cellStyle name="Input 3 5 12" xfId="2223" xr:uid="{80518CE8-77D7-4DF4-87AF-9C763106E0FD}"/>
    <cellStyle name="Input 3 5 12 2" xfId="22229" xr:uid="{A8DB896C-E4A1-4381-9D37-67F2F4164EE0}"/>
    <cellStyle name="Input 3 5 13" xfId="13132" xr:uid="{724B42AB-0D44-42CB-900E-E3499C886D3D}"/>
    <cellStyle name="Input 3 5 13 2" xfId="43639" xr:uid="{93BF4E18-C5C4-4FE5-B54C-FC00F6F0D0B3}"/>
    <cellStyle name="Input 3 5 14" xfId="39759" xr:uid="{20986E37-1BE5-46EC-A1B8-A0E20E0E2BBB}"/>
    <cellStyle name="Input 3 5 15" xfId="44418" xr:uid="{690C7A34-5443-4A66-822C-B069DA126D5E}"/>
    <cellStyle name="Input 3 5 16" xfId="45581" xr:uid="{9206EC17-E795-49D4-BECD-C0BE83A9650B}"/>
    <cellStyle name="Input 3 5 2" xfId="566" xr:uid="{1C5E9E65-6D66-403B-9E3E-79B2A936BE66}"/>
    <cellStyle name="Input 3 5 2 2" xfId="4957" xr:uid="{AEB51418-E8D6-4C15-B9F4-5C1E3976B07E}"/>
    <cellStyle name="Input 3 5 2 2 2" xfId="7543" xr:uid="{4D6091FD-1CF1-48A1-A262-78BC29651B90}"/>
    <cellStyle name="Input 3 5 2 2 2 2" xfId="16532" xr:uid="{F23E86FB-2555-46F7-8D21-A46BCBCDE901}"/>
    <cellStyle name="Input 3 5 2 2 2 2 2" xfId="43020" xr:uid="{8A6800FB-82ED-4FA0-8617-61B8FDCA4344}"/>
    <cellStyle name="Input 3 5 2 2 2 3" xfId="27928" xr:uid="{2D275EE7-529A-4EB2-9537-7F8ED2A94ECA}"/>
    <cellStyle name="Input 3 5 2 2 2 4" xfId="56369" xr:uid="{1C4D08E4-A008-44FC-A71D-E2F90104BFE6}"/>
    <cellStyle name="Input 3 5 2 2 3" xfId="10180" xr:uid="{22401D13-D5B7-4B3D-B219-0E2F0CC51D53}"/>
    <cellStyle name="Input 3 5 2 2 3 2" xfId="19169" xr:uid="{4D4F0DD4-6735-43FA-9285-0D3AA877F98A}"/>
    <cellStyle name="Input 3 5 2 2 3 2 2" xfId="24883" xr:uid="{3A5D9F13-84F5-41BC-BEA9-FEABDA0A09E4}"/>
    <cellStyle name="Input 3 5 2 2 3 3" xfId="40322" xr:uid="{6D600FA8-7859-4A01-9F17-93EBEDBD3E46}"/>
    <cellStyle name="Input 3 5 2 2 4" xfId="13946" xr:uid="{54131F0C-A70D-4F07-96D8-F282787A854F}"/>
    <cellStyle name="Input 3 5 2 2 4 2" xfId="42191" xr:uid="{2EA9D294-262F-4B14-B2EC-DC536348C376}"/>
    <cellStyle name="Input 3 5 2 2 5" xfId="36495" xr:uid="{645CF949-15F6-45BA-B114-2E12922DF6A8}"/>
    <cellStyle name="Input 3 5 2 2 6" xfId="49587" xr:uid="{3DC1F766-2E27-46B1-8606-2B1E112DDFCC}"/>
    <cellStyle name="Input 3 5 2 3" xfId="3003" xr:uid="{8C1ACFC4-9D1B-496F-AE64-0FCF96F90D11}"/>
    <cellStyle name="Input 3 5 2 3 2" xfId="42403" xr:uid="{D1C9601B-2BD8-4C84-9CDD-CCD953C9E044}"/>
    <cellStyle name="Input 3 5 2 3 2 2" xfId="59151" xr:uid="{0F2CBC6E-49BF-48BB-899F-321A26BC58EA}"/>
    <cellStyle name="Input 3 5 2 3 3" xfId="52370" xr:uid="{65704336-EA55-4EC4-8EE6-519C9DD3D632}"/>
    <cellStyle name="Input 3 5 2 4" xfId="30981" xr:uid="{A2B36BE8-2ED8-42BE-BD99-9D2D05C8E3F5}"/>
    <cellStyle name="Input 3 5 2 4 2" xfId="54511" xr:uid="{4FB5F9F0-E24C-4B4C-9E46-291D57CC20E2}"/>
    <cellStyle name="Input 3 5 2 4 3" xfId="47704" xr:uid="{1CCE71B7-09B3-49E9-9EA4-748463ECA812}"/>
    <cellStyle name="Input 3 5 2 5" xfId="52944" xr:uid="{05A4222C-DFF7-4899-9CC4-A62C7946DA43}"/>
    <cellStyle name="Input 3 5 2 6" xfId="46093" xr:uid="{EB8DDCDC-8030-4155-BAE0-B8210E331534}"/>
    <cellStyle name="Input 3 5 3" xfId="911" xr:uid="{FD705C0C-2DBD-4146-973D-9AA81E63C9BE}"/>
    <cellStyle name="Input 3 5 3 2" xfId="5278" xr:uid="{289B06E6-4BC5-4F03-A884-404462CD2D6B}"/>
    <cellStyle name="Input 3 5 3 2 2" xfId="7864" xr:uid="{B7A4D99F-67AD-49F2-9870-30C176516916}"/>
    <cellStyle name="Input 3 5 3 2 2 2" xfId="16853" xr:uid="{A600B6F5-6D4B-4DEE-93A5-99480B46620C}"/>
    <cellStyle name="Input 3 5 3 2 2 2 2" xfId="36347" xr:uid="{D9DB28B7-E126-4BAC-84CD-F38EA5091000}"/>
    <cellStyle name="Input 3 5 3 2 2 3" xfId="25872" xr:uid="{40EFBEF2-6EAC-46EC-8E64-1940F6A28F6D}"/>
    <cellStyle name="Input 3 5 3 2 2 4" xfId="56774" xr:uid="{DEC55FF3-8647-4FBE-BCE8-25D4A78226EB}"/>
    <cellStyle name="Input 3 5 3 2 3" xfId="10501" xr:uid="{3DA19CDD-1885-461A-88FC-46D12AA4FD41}"/>
    <cellStyle name="Input 3 5 3 2 3 2" xfId="19490" xr:uid="{6964CA94-9FC0-47E4-844F-8C0DF01FA0A5}"/>
    <cellStyle name="Input 3 5 3 2 3 2 2" xfId="29712" xr:uid="{63463A76-1DC4-449B-A096-F68D42A5A20D}"/>
    <cellStyle name="Input 3 5 3 2 3 3" xfId="35696" xr:uid="{67F1D322-682A-478E-9A50-4DCF3F6F4D4B}"/>
    <cellStyle name="Input 3 5 3 2 4" xfId="14267" xr:uid="{81E4081E-E945-4783-98D3-3709A2EC4C03}"/>
    <cellStyle name="Input 3 5 3 2 4 2" xfId="38890" xr:uid="{AA333A48-5F06-4895-92AC-1D1767CD28DE}"/>
    <cellStyle name="Input 3 5 3 2 5" xfId="32980" xr:uid="{2FAD4681-64A1-48B0-A8DE-45DA176FC039}"/>
    <cellStyle name="Input 3 5 3 2 6" xfId="49992" xr:uid="{32467296-95F1-4042-A648-ED6AC973E49B}"/>
    <cellStyle name="Input 3 5 3 3" xfId="3348" xr:uid="{9CFF99BA-765F-41A7-B5CF-BC121ECC09F6}"/>
    <cellStyle name="Input 3 5 3 3 2" xfId="28658" xr:uid="{32B8A67C-73D0-4CED-8CBB-D3D8F7D3848A}"/>
    <cellStyle name="Input 3 5 3 3 2 2" xfId="57745" xr:uid="{D1F75724-A0B1-492C-A903-50767D30C1D3}"/>
    <cellStyle name="Input 3 5 3 3 3" xfId="50963" xr:uid="{87B01E9B-8BA5-4842-B36F-1C4502608ADE}"/>
    <cellStyle name="Input 3 5 3 4" xfId="30292" xr:uid="{B9760EBC-DC08-4C93-8535-159DB5F84775}"/>
    <cellStyle name="Input 3 5 3 4 2" xfId="54901" xr:uid="{74D576EB-AD75-42FF-A565-1052815C21A5}"/>
    <cellStyle name="Input 3 5 3 4 3" xfId="48109" xr:uid="{948249E4-7E23-4ECD-94E3-B7C738C8833C}"/>
    <cellStyle name="Input 3 5 3 5" xfId="53201" xr:uid="{67DBE8A7-66D6-42DB-8AB3-35C149AFB29C}"/>
    <cellStyle name="Input 3 5 3 6" xfId="46495" xr:uid="{5B03F2AE-BA09-4770-A0F3-CEC0B0DC0AFF}"/>
    <cellStyle name="Input 3 5 4" xfId="1255" xr:uid="{DBE4DCE9-FC9C-4DEF-A0E5-D2D0C0D7B3F1}"/>
    <cellStyle name="Input 3 5 4 2" xfId="5600" xr:uid="{32D4D90D-F6DB-419F-8F04-F20C78E88B4A}"/>
    <cellStyle name="Input 3 5 4 2 2" xfId="8186" xr:uid="{C96FDD2B-C582-4F75-B6FF-E87FDB75CACC}"/>
    <cellStyle name="Input 3 5 4 2 2 2" xfId="17175" xr:uid="{16B0A221-7D54-4474-BF70-62BD6C4D7DD8}"/>
    <cellStyle name="Input 3 5 4 2 2 2 2" xfId="35879" xr:uid="{A7F8956F-FD4D-463B-B68B-BC086681307A}"/>
    <cellStyle name="Input 3 5 4 2 2 3" xfId="37243" xr:uid="{F97DBB0E-73A4-4D74-8F76-7964F41F1715}"/>
    <cellStyle name="Input 3 5 4 2 3" xfId="10823" xr:uid="{4250BF02-E582-43AE-B81B-E5305180578F}"/>
    <cellStyle name="Input 3 5 4 2 3 2" xfId="19812" xr:uid="{91B65691-EA49-486F-955E-0630AC9040B0}"/>
    <cellStyle name="Input 3 5 4 2 3 2 2" xfId="32127" xr:uid="{27ACBFCA-6389-432C-8E03-724E623A8D18}"/>
    <cellStyle name="Input 3 5 4 2 3 3" xfId="43819" xr:uid="{A2D90003-65FA-458C-B13B-4F49F507B639}"/>
    <cellStyle name="Input 3 5 4 2 4" xfId="14589" xr:uid="{1DEA18AA-6B1E-44F1-8467-A6D7C2826983}"/>
    <cellStyle name="Input 3 5 4 2 4 2" xfId="25749" xr:uid="{12B0F3DA-962B-47AE-A9BF-D692C26C771B}"/>
    <cellStyle name="Input 3 5 4 2 5" xfId="25210" xr:uid="{F4121D66-13A3-41DE-A954-5DD84FC1F0CA}"/>
    <cellStyle name="Input 3 5 4 2 6" xfId="55897" xr:uid="{3166446D-62CC-4B85-8F33-2942902DFBCA}"/>
    <cellStyle name="Input 3 5 4 3" xfId="3692" xr:uid="{DFC677D5-DBF8-4331-B88F-86DF8451B338}"/>
    <cellStyle name="Input 3 5 4 3 2" xfId="28887" xr:uid="{8D5EBD19-E8EB-4549-8FD9-59FD096C6580}"/>
    <cellStyle name="Input 3 5 4 4" xfId="42770" xr:uid="{D141470D-5398-4CEC-9BF5-2C0CE1AF77E7}"/>
    <cellStyle name="Input 3 5 4 5" xfId="49115" xr:uid="{975FAD63-24EC-4E3A-8872-F7E06AA8A9CB}"/>
    <cellStyle name="Input 3 5 5" xfId="1671" xr:uid="{1832811C-E0AC-41E9-9AC3-5F062D8FA50A}"/>
    <cellStyle name="Input 3 5 5 2" xfId="5999" xr:uid="{04CE27E9-4318-43AC-BBE6-7EC28CBA8A00}"/>
    <cellStyle name="Input 3 5 5 2 2" xfId="8585" xr:uid="{973D60BB-0172-4033-B8F0-F6B63F209D00}"/>
    <cellStyle name="Input 3 5 5 2 2 2" xfId="17574" xr:uid="{B342AEEB-79FA-41B6-A0CC-F6A51645E1D0}"/>
    <cellStyle name="Input 3 5 5 2 2 2 2" xfId="40960" xr:uid="{7B35BF07-628A-4C8C-880D-EA30BD141903}"/>
    <cellStyle name="Input 3 5 5 2 2 3" xfId="42020" xr:uid="{AD975992-6337-4037-B51F-FD02317F0821}"/>
    <cellStyle name="Input 3 5 5 2 3" xfId="11222" xr:uid="{38746668-8DC7-4D7B-AF36-C8561EC0DEDF}"/>
    <cellStyle name="Input 3 5 5 2 3 2" xfId="20211" xr:uid="{E6AF7281-7062-403D-9A14-AA3B9692DA0B}"/>
    <cellStyle name="Input 3 5 5 2 3 2 2" xfId="38509" xr:uid="{2A4884D7-FEC8-46D6-B063-F87D2C54BD7D}"/>
    <cellStyle name="Input 3 5 5 2 3 3" xfId="38876" xr:uid="{075E06DE-7CDD-400C-86DF-02C796EEF2E0}"/>
    <cellStyle name="Input 3 5 5 2 4" xfId="14988" xr:uid="{B7E58200-BB61-4D9C-ACCA-0A3BEAF29302}"/>
    <cellStyle name="Input 3 5 5 2 4 2" xfId="31487" xr:uid="{42E17765-BA0B-444E-B6A6-7C59A8CA1B27}"/>
    <cellStyle name="Input 3 5 5 2 5" xfId="40310" xr:uid="{277AB56E-936A-4CF4-92B2-37CE391B4B49}"/>
    <cellStyle name="Input 3 5 5 2 6" xfId="57793" xr:uid="{5DC273E5-2150-47F0-ACB9-9B274A1E0CAB}"/>
    <cellStyle name="Input 3 5 5 3" xfId="4108" xr:uid="{5A912B40-AC46-41F8-AA37-A98405492703}"/>
    <cellStyle name="Input 3 5 5 3 2" xfId="30421" xr:uid="{16E853D8-2147-4D60-BFC4-CC7ABB4D6C4B}"/>
    <cellStyle name="Input 3 5 5 4" xfId="26541" xr:uid="{5D147935-9404-4589-BD52-2BCDB578EB31}"/>
    <cellStyle name="Input 3 5 5 5" xfId="51011" xr:uid="{D8B59377-2098-4717-B8D3-049823E3B852}"/>
    <cellStyle name="Input 3 5 6" xfId="1677" xr:uid="{43CC42B0-BC74-4228-9B18-974C140D298C}"/>
    <cellStyle name="Input 3 5 6 2" xfId="6005" xr:uid="{1502460B-8110-482F-A945-45062F2ED27F}"/>
    <cellStyle name="Input 3 5 6 2 2" xfId="8591" xr:uid="{B1781034-7E1C-4450-B55A-01F68F2C2376}"/>
    <cellStyle name="Input 3 5 6 2 2 2" xfId="17580" xr:uid="{57B07FC5-DD9D-4771-8766-B987DE8F7D58}"/>
    <cellStyle name="Input 3 5 6 2 2 2 2" xfId="23013" xr:uid="{C741EE3C-D9D6-4CA4-9477-64007A041B04}"/>
    <cellStyle name="Input 3 5 6 2 2 3" xfId="30081" xr:uid="{3B82EBAF-CAA9-4F7D-BD6D-45B296717C43}"/>
    <cellStyle name="Input 3 5 6 2 3" xfId="11228" xr:uid="{8FC54AEF-F380-45C8-B268-CD0324E55311}"/>
    <cellStyle name="Input 3 5 6 2 3 2" xfId="20217" xr:uid="{2097D60F-294F-410B-A5D4-DFF4BF6E973E}"/>
    <cellStyle name="Input 3 5 6 2 3 2 2" xfId="31816" xr:uid="{A3DAA0BB-F642-43EC-8863-AD1C8DC7D577}"/>
    <cellStyle name="Input 3 5 6 2 3 3" xfId="22912" xr:uid="{D82A6967-EFA2-415E-B65F-CA29FC05A603}"/>
    <cellStyle name="Input 3 5 6 2 4" xfId="14994" xr:uid="{582D7816-8038-473E-A713-936C0E010144}"/>
    <cellStyle name="Input 3 5 6 2 4 2" xfId="35176" xr:uid="{00E3C617-7C0F-4ED9-8733-81DEDF245E64}"/>
    <cellStyle name="Input 3 5 6 2 5" xfId="43611" xr:uid="{7705231F-C3EB-4668-BF8F-F854954DAA2A}"/>
    <cellStyle name="Input 3 5 6 2 6" xfId="54063" xr:uid="{5F7F0F9D-02A2-4E24-9D2B-A810B89904B2}"/>
    <cellStyle name="Input 3 5 6 3" xfId="4114" xr:uid="{30E67BC9-B347-4C5F-B545-63CB5F62B311}"/>
    <cellStyle name="Input 3 5 6 3 2" xfId="27613" xr:uid="{CEC991B7-658E-42EA-A8D2-288CB9D468B7}"/>
    <cellStyle name="Input 3 5 6 4" xfId="41496" xr:uid="{5F5D0D27-7001-463F-B271-61919ED2114C}"/>
    <cellStyle name="Input 3 5 6 5" xfId="47390" xr:uid="{97263C1C-2116-49BF-B9E1-AA21A8DE11E1}"/>
    <cellStyle name="Input 3 5 7" xfId="2685" xr:uid="{AFD76A29-9DC4-4FB8-9D80-86019D97CFC9}"/>
    <cellStyle name="Input 3 5 7 2" xfId="6875" xr:uid="{A2D27CEF-622D-4795-A4B2-09192EBAAFC3}"/>
    <cellStyle name="Input 3 5 7 2 2" xfId="12017" xr:uid="{1D756FA3-91CF-4344-99E4-37977F2A89F4}"/>
    <cellStyle name="Input 3 5 7 2 2 2" xfId="21006" xr:uid="{FAEDBF8A-F4C9-4489-8139-93BC36AEC99E}"/>
    <cellStyle name="Input 3 5 7 2 2 2 2" xfId="34740" xr:uid="{8C05F4E1-8475-48C6-8DBF-20B749D7A243}"/>
    <cellStyle name="Input 3 5 7 2 2 3" xfId="31096" xr:uid="{8DEED462-6373-4585-A631-A0875176993E}"/>
    <cellStyle name="Input 3 5 7 2 3" xfId="12842" xr:uid="{9D3D289F-1965-4B52-BDC4-C32C9025EE79}"/>
    <cellStyle name="Input 3 5 7 2 3 2" xfId="21831" xr:uid="{8DF9BF07-29FD-4C31-9287-C6348B04F4B3}"/>
    <cellStyle name="Input 3 5 7 2 3 2 2" xfId="30875" xr:uid="{2A0AD778-EA1D-41B8-B319-1575266EAEFA}"/>
    <cellStyle name="Input 3 5 7 2 3 3" xfId="24420" xr:uid="{4B05CDA8-03D1-47C0-BBF6-C41D71145D28}"/>
    <cellStyle name="Input 3 5 7 2 4" xfId="15864" xr:uid="{FFB3E3DC-268C-42A6-AC1A-27E103D41C30}"/>
    <cellStyle name="Input 3 5 7 2 4 2" xfId="22586" xr:uid="{799AB857-191C-4919-A989-5D526C94E93C}"/>
    <cellStyle name="Input 3 5 7 2 5" xfId="41295" xr:uid="{744EEF46-CF6B-4090-9EDB-C1012635657C}"/>
    <cellStyle name="Input 3 5 7 3" xfId="9446" xr:uid="{C8CEAD8B-EC49-42BA-929A-737CAA2573F5}"/>
    <cellStyle name="Input 3 5 7 3 2" xfId="18435" xr:uid="{26198403-35C0-4993-ACA8-0665DB3C62F1}"/>
    <cellStyle name="Input 3 5 7 3 2 2" xfId="38849" xr:uid="{CFB72764-CECF-4CA1-8ED7-5D6246A72456}"/>
    <cellStyle name="Input 3 5 7 3 3" xfId="37575" xr:uid="{DD75C0E1-9036-49E6-A286-F09B01B15A8D}"/>
    <cellStyle name="Input 3 5 7 4" xfId="40810" xr:uid="{0ACFC3F6-FE11-4CC2-97A9-AF29F08EC250}"/>
    <cellStyle name="Input 3 5 7 5" xfId="52681" xr:uid="{B602F765-5E6B-482E-84EA-31CD1CADF988}"/>
    <cellStyle name="Input 3 5 8" xfId="2554" xr:uid="{7144D6A6-E541-4822-9CB0-6B9BF3DACFAA}"/>
    <cellStyle name="Input 3 5 8 2" xfId="6795" xr:uid="{754B4414-837A-44FD-BEA0-1F54132ED5C2}"/>
    <cellStyle name="Input 3 5 8 2 2" xfId="15784" xr:uid="{3F83B2DE-9608-429A-A483-60495A221E9B}"/>
    <cellStyle name="Input 3 5 8 2 2 2" xfId="38433" xr:uid="{4BD4DD66-40B0-42F4-8A2F-0B825832E314}"/>
    <cellStyle name="Input 3 5 8 2 3" xfId="43031" xr:uid="{34B75089-8131-4E23-B9FB-176D43918097}"/>
    <cellStyle name="Input 3 5 8 3" xfId="9365" xr:uid="{5FBBD506-4353-4496-827F-2E5E174A636F}"/>
    <cellStyle name="Input 3 5 8 3 2" xfId="18354" xr:uid="{81ECEC2B-BCF8-4421-A60E-136AA15512F0}"/>
    <cellStyle name="Input 3 5 8 3 2 2" xfId="42538" xr:uid="{E7E0A5F8-A890-4513-AFC9-82EC2D56F2DF}"/>
    <cellStyle name="Input 3 5 8 3 3" xfId="32868" xr:uid="{B3CA741F-6492-4183-8C29-6048318995FB}"/>
    <cellStyle name="Input 3 5 8 4" xfId="13408" xr:uid="{A8050C66-31B2-4645-85D4-3C2F411A2F2D}"/>
    <cellStyle name="Input 3 5 8 4 2" xfId="22387" xr:uid="{BB792BCB-7109-4507-BFA3-0F2AC62C8A1A}"/>
    <cellStyle name="Input 3 5 8 5" xfId="38187" xr:uid="{82BA9516-0EDF-4756-A361-2853D4A54836}"/>
    <cellStyle name="Input 3 5 9" xfId="6519" xr:uid="{241B4FFB-5D4F-445D-BB3E-DD28DFD50471}"/>
    <cellStyle name="Input 3 5 9 2" xfId="11740" xr:uid="{A07B3DB5-53F3-4763-8AF5-CF48ADB26F47}"/>
    <cellStyle name="Input 3 5 9 2 2" xfId="20729" xr:uid="{9886AED7-FB4E-4E91-B481-C4D1B65A4CC4}"/>
    <cellStyle name="Input 3 5 9 2 2 2" xfId="26255" xr:uid="{DC64DC19-5FF1-410F-A62B-55C80A404A24}"/>
    <cellStyle name="Input 3 5 9 2 3" xfId="32285" xr:uid="{1B4C847A-D2FE-480C-9285-78660A7518FF}"/>
    <cellStyle name="Input 3 5 9 3" xfId="15508" xr:uid="{0C608CC1-FB73-4BFB-9A64-FD56B6F4C2E2}"/>
    <cellStyle name="Input 3 5 9 3 2" xfId="36602" xr:uid="{6008D48A-F1F5-4F0A-BEDD-6F5633DB2175}"/>
    <cellStyle name="Input 3 5 9 4" xfId="29212" xr:uid="{6C3ED543-B965-4C05-9F12-BB43B871207A}"/>
    <cellStyle name="Input 3 6" xfId="357" xr:uid="{1E1E3F80-8997-48EE-9216-0FBAE9A98E65}"/>
    <cellStyle name="Input 3 6 10" xfId="9228" xr:uid="{A6EAC047-2941-4F7F-B4EB-938B32A55BED}"/>
    <cellStyle name="Input 3 6 10 2" xfId="18217" xr:uid="{A968D419-35C3-46DC-B26F-5C1B72F1C9E5}"/>
    <cellStyle name="Input 3 6 10 2 2" xfId="28569" xr:uid="{8F31F35B-59B0-4369-9E15-28FEE135B510}"/>
    <cellStyle name="Input 3 6 10 3" xfId="28304" xr:uid="{DC3F6CEA-9D7B-4871-8E4E-EC04F63194DA}"/>
    <cellStyle name="Input 3 6 11" xfId="9780" xr:uid="{72EF08D8-063F-4FFE-BC0E-1FB6C6D78D3C}"/>
    <cellStyle name="Input 3 6 11 2" xfId="18769" xr:uid="{F87CB87A-5E4E-466E-BA0C-26453636F22F}"/>
    <cellStyle name="Input 3 6 11 2 2" xfId="33333" xr:uid="{32DBDD0E-7B7F-4AB5-B08F-8B6EF8793EC5}"/>
    <cellStyle name="Input 3 6 11 3" xfId="44033" xr:uid="{D57B143A-9E8B-4AF2-A22A-00CBBF6AC7E6}"/>
    <cellStyle name="Input 3 6 12" xfId="2363" xr:uid="{5AC41F48-65EB-4BEE-9B8F-E3D1C1F1711C}"/>
    <cellStyle name="Input 3 6 12 2" xfId="33490" xr:uid="{B75C2E35-5C04-42EB-A94F-006EBDBA3F96}"/>
    <cellStyle name="Input 3 6 13" xfId="13272" xr:uid="{11C25A8E-0D24-419E-A4A4-E6559DAB11DA}"/>
    <cellStyle name="Input 3 6 13 2" xfId="23948" xr:uid="{7151A607-3DD0-43AD-8762-7ACF45929CD5}"/>
    <cellStyle name="Input 3 6 14" xfId="24991" xr:uid="{5FBA069A-4099-49D1-9EA5-2865922B28D3}"/>
    <cellStyle name="Input 3 6 15" xfId="44372" xr:uid="{A9A4E825-2175-4B2F-AB07-4BCB05FA3623}"/>
    <cellStyle name="Input 3 6 16" xfId="45668" xr:uid="{19A0A942-07ED-4363-9F48-96409CD4D274}"/>
    <cellStyle name="Input 3 6 2" xfId="706" xr:uid="{8BD626EC-65E2-4EDF-AAC2-78462EBB15B7}"/>
    <cellStyle name="Input 3 6 2 2" xfId="5082" xr:uid="{8F1E8282-606D-428E-8433-7CDDAB04ED3F}"/>
    <cellStyle name="Input 3 6 2 2 2" xfId="7668" xr:uid="{3A00A844-3528-4529-ACCE-0D9F3DC56E83}"/>
    <cellStyle name="Input 3 6 2 2 2 2" xfId="16657" xr:uid="{5F794022-E739-44B7-AAE8-35FC08F43748}"/>
    <cellStyle name="Input 3 6 2 2 2 2 2" xfId="34250" xr:uid="{26334B56-D9B7-4041-B6D7-BF67EE14D993}"/>
    <cellStyle name="Input 3 6 2 2 2 3" xfId="41445" xr:uid="{E3994132-4A4B-4C3D-B3EA-A94C2EA468EB}"/>
    <cellStyle name="Input 3 6 2 2 2 4" xfId="56456" xr:uid="{EE356E97-2A2A-4D4A-AE28-6C7F2F67B2A7}"/>
    <cellStyle name="Input 3 6 2 2 3" xfId="10305" xr:uid="{7952CCFB-C283-4305-AB8A-E820977717AA}"/>
    <cellStyle name="Input 3 6 2 2 3 2" xfId="19294" xr:uid="{6F98AA05-13AA-40BD-AC50-01FE740D57A2}"/>
    <cellStyle name="Input 3 6 2 2 3 2 2" xfId="32791" xr:uid="{541B0428-71F6-4B82-AF87-1B9885FF81AD}"/>
    <cellStyle name="Input 3 6 2 2 3 3" xfId="31040" xr:uid="{E53F777F-67F0-4C47-AD22-6146CC438299}"/>
    <cellStyle name="Input 3 6 2 2 4" xfId="14071" xr:uid="{5B03EF46-8CB5-4F40-B2E0-0E3A520423B2}"/>
    <cellStyle name="Input 3 6 2 2 4 2" xfId="36969" xr:uid="{0D9B3C89-30AA-4EF8-899A-A1F5F199912F}"/>
    <cellStyle name="Input 3 6 2 2 5" xfId="22898" xr:uid="{3A540E95-A06C-469E-97FC-AC0D48856C2B}"/>
    <cellStyle name="Input 3 6 2 2 6" xfId="49674" xr:uid="{F2201806-9E55-4E92-AE59-AA4E8AF7168A}"/>
    <cellStyle name="Input 3 6 2 3" xfId="3143" xr:uid="{4F3E7603-D3EB-4537-9ADF-B9A6E67EFB2D}"/>
    <cellStyle name="Input 3 6 2 3 2" xfId="24876" xr:uid="{14701E1B-403E-4068-9B20-6BB5D957F1DE}"/>
    <cellStyle name="Input 3 6 2 3 2 2" xfId="58007" xr:uid="{4F9699CB-548B-49D4-AB1F-B67AD6E9D446}"/>
    <cellStyle name="Input 3 6 2 3 3" xfId="51225" xr:uid="{055F686E-87F5-4894-988D-7A83499FB8BE}"/>
    <cellStyle name="Input 3 6 2 4" xfId="39811" xr:uid="{05FA4FB4-228C-40E9-814F-E691F68C68F0}"/>
    <cellStyle name="Input 3 6 2 4 2" xfId="54595" xr:uid="{EC644F61-0404-4E8F-8E43-06A16EDFD3FA}"/>
    <cellStyle name="Input 3 6 2 4 3" xfId="47791" xr:uid="{55673E7D-F2FF-4C01-8DE0-AC9DBD14DFCF}"/>
    <cellStyle name="Input 3 6 2 5" xfId="52990" xr:uid="{1FF6D73A-7DEA-4F03-84EA-6755ABB70C51}"/>
    <cellStyle name="Input 3 6 2 6" xfId="46177" xr:uid="{023C9F10-4316-45CF-992F-A1A0CE01609D}"/>
    <cellStyle name="Input 3 6 3" xfId="1051" xr:uid="{2A03003B-7733-4DD8-A541-7644E3D8AE30}"/>
    <cellStyle name="Input 3 6 3 2" xfId="5403" xr:uid="{B4DF81A4-2E78-4DCD-B6E6-F9A6C1B75A73}"/>
    <cellStyle name="Input 3 6 3 2 2" xfId="7989" xr:uid="{A818E5EA-B464-466E-8DA5-09D069CBB6D5}"/>
    <cellStyle name="Input 3 6 3 2 2 2" xfId="16978" xr:uid="{EA157CBB-C38D-479B-82AF-D5335474E70E}"/>
    <cellStyle name="Input 3 6 3 2 2 2 2" xfId="42228" xr:uid="{9290B2FC-F099-4592-90DD-825A8F98DB32}"/>
    <cellStyle name="Input 3 6 3 2 2 3" xfId="33760" xr:uid="{740BB719-1282-475B-B74D-F18ADF20246E}"/>
    <cellStyle name="Input 3 6 3 2 2 4" xfId="56858" xr:uid="{BB6E0AE8-A07E-4F7E-BCE4-71479B67F90B}"/>
    <cellStyle name="Input 3 6 3 2 3" xfId="10626" xr:uid="{E1FFBD15-8ADE-4A3C-9531-189D46C36C81}"/>
    <cellStyle name="Input 3 6 3 2 3 2" xfId="19615" xr:uid="{F779D71C-53A3-4809-8FEF-C189ABD79860}"/>
    <cellStyle name="Input 3 6 3 2 3 2 2" xfId="28202" xr:uid="{40FD238A-17C5-4376-B20E-5E8ED7274F6A}"/>
    <cellStyle name="Input 3 6 3 2 3 3" xfId="33345" xr:uid="{6B1CE281-9F01-4A22-94D0-94D253EBBB42}"/>
    <cellStyle name="Input 3 6 3 2 4" xfId="14392" xr:uid="{B47D2902-F814-4CC5-AABA-B85FA75EB70A}"/>
    <cellStyle name="Input 3 6 3 2 4 2" xfId="32377" xr:uid="{5D7DBF42-5C3C-4D85-B787-5542146D4188}"/>
    <cellStyle name="Input 3 6 3 2 5" xfId="29269" xr:uid="{85119F6C-F842-42A3-8EDF-4E7C68C66840}"/>
    <cellStyle name="Input 3 6 3 2 6" xfId="50076" xr:uid="{EE5B025B-0792-4B85-9AE2-4C47A55F561E}"/>
    <cellStyle name="Input 3 6 3 3" xfId="3488" xr:uid="{8A9ECBBB-3B65-472A-8451-A7DCCF6B1F24}"/>
    <cellStyle name="Input 3 6 3 3 2" xfId="32097" xr:uid="{0DE6C26A-778C-4F38-B11A-8DF536DD07FC}"/>
    <cellStyle name="Input 3 6 3 3 2 2" xfId="58417" xr:uid="{324F165F-1548-44DE-83F3-50508B9A0BCE}"/>
    <cellStyle name="Input 3 6 3 3 3" xfId="51636" xr:uid="{CD1FF9B5-3824-42AE-A2AD-928564DD4788}"/>
    <cellStyle name="Input 3 6 3 4" xfId="31855" xr:uid="{35BB046E-434C-4DB9-BCCC-BDB72AAD802F}"/>
    <cellStyle name="Input 3 6 3 4 2" xfId="54985" xr:uid="{E2BDCFB2-E4F6-4C01-9D0E-E219D8F47A2A}"/>
    <cellStyle name="Input 3 6 3 4 3" xfId="48193" xr:uid="{EB80E269-85A7-4647-887F-30C93ACF5072}"/>
    <cellStyle name="Input 3 6 3 5" xfId="53285" xr:uid="{A0E8C01E-C9E0-46A5-B30D-06838010D1D6}"/>
    <cellStyle name="Input 3 6 3 6" xfId="46579" xr:uid="{85CD7EBF-4DAD-468A-B80D-8F73DD15B5FB}"/>
    <cellStyle name="Input 3 6 4" xfId="1395" xr:uid="{1EA31D01-2145-49FB-AEBA-FA6673D511B3}"/>
    <cellStyle name="Input 3 6 4 2" xfId="5740" xr:uid="{BCCEB3EC-0C4A-4204-8D68-49353C6127DF}"/>
    <cellStyle name="Input 3 6 4 2 2" xfId="8326" xr:uid="{C924E8DF-CB19-4134-B57D-7CD82AA6A6D2}"/>
    <cellStyle name="Input 3 6 4 2 2 2" xfId="17315" xr:uid="{F6EFD138-3054-4F0E-BFDC-9F4922968AF7}"/>
    <cellStyle name="Input 3 6 4 2 2 2 2" xfId="38583" xr:uid="{AA8228DD-9086-42B1-BAF0-760F4D9CBEC3}"/>
    <cellStyle name="Input 3 6 4 2 2 3" xfId="27365" xr:uid="{2A72642E-D1CF-4E7B-BBAD-0BFD2C7AB2FC}"/>
    <cellStyle name="Input 3 6 4 2 3" xfId="10963" xr:uid="{762A44BC-A6EA-41E9-9D30-C8B3C868073E}"/>
    <cellStyle name="Input 3 6 4 2 3 2" xfId="19952" xr:uid="{6D5413B9-8F18-44E1-9C2B-B40B17DC3784}"/>
    <cellStyle name="Input 3 6 4 2 3 2 2" xfId="43747" xr:uid="{6715453B-017B-44F0-B21D-0ECCB0AB244A}"/>
    <cellStyle name="Input 3 6 4 2 3 3" xfId="25394" xr:uid="{C0123DFC-FCCA-40D3-B065-908C1AC2F61F}"/>
    <cellStyle name="Input 3 6 4 2 4" xfId="14729" xr:uid="{A5FCE8BA-81C0-43D6-A296-1D7684F2F156}"/>
    <cellStyle name="Input 3 6 4 2 4 2" xfId="42070" xr:uid="{2225CBEC-B501-4157-8976-E6AFCE262A4E}"/>
    <cellStyle name="Input 3 6 4 2 5" xfId="36643" xr:uid="{0DF0123A-B591-47F5-947D-CB76DB7E0C98}"/>
    <cellStyle name="Input 3 6 4 2 6" xfId="55984" xr:uid="{6633B682-641A-4ED6-80E5-2136D51F1BDD}"/>
    <cellStyle name="Input 3 6 4 3" xfId="3832" xr:uid="{1DF401F2-7E13-4CBE-8425-622B4AE8B7C3}"/>
    <cellStyle name="Input 3 6 4 3 2" xfId="24538" xr:uid="{8C49061F-01C6-4857-B5D8-3E190169447A}"/>
    <cellStyle name="Input 3 6 4 4" xfId="35972" xr:uid="{D17B11F8-EB8C-4DEB-BDEE-3C205B004F22}"/>
    <cellStyle name="Input 3 6 4 5" xfId="49202" xr:uid="{1F306F19-0749-4BC7-9064-BA13B2C659B8}"/>
    <cellStyle name="Input 3 6 5" xfId="1759" xr:uid="{19705180-53F5-4D01-808C-4F06EFE93B76}"/>
    <cellStyle name="Input 3 6 5 2" xfId="6080" xr:uid="{8B3D705E-6A3C-497F-9D3B-68A8A74EE895}"/>
    <cellStyle name="Input 3 6 5 2 2" xfId="8666" xr:uid="{421F4E2B-85A5-4CF6-898D-A23B4EECAF09}"/>
    <cellStyle name="Input 3 6 5 2 2 2" xfId="17655" xr:uid="{F9EAE0FD-3255-424F-BCB4-DC8298F9C8A6}"/>
    <cellStyle name="Input 3 6 5 2 2 2 2" xfId="23943" xr:uid="{83156F81-ADFA-4EF0-8075-57337FEBFED5}"/>
    <cellStyle name="Input 3 6 5 2 2 3" xfId="43997" xr:uid="{7C4A5F75-6765-491E-A6DD-7A5479940B2F}"/>
    <cellStyle name="Input 3 6 5 2 3" xfId="11303" xr:uid="{445F6B9C-2541-4528-A694-5975D1886B34}"/>
    <cellStyle name="Input 3 6 5 2 3 2" xfId="20292" xr:uid="{F6B1E179-2B0E-488C-BFCB-3DF0BB0E13E1}"/>
    <cellStyle name="Input 3 6 5 2 3 2 2" xfId="33144" xr:uid="{95ED8B72-1D06-488E-8902-10499F99AEA3}"/>
    <cellStyle name="Input 3 6 5 2 3 3" xfId="24257" xr:uid="{A6FDBDCA-FB20-4411-861E-B5614E9D144D}"/>
    <cellStyle name="Input 3 6 5 2 4" xfId="15069" xr:uid="{D9037AB6-4AF5-4831-99A2-D82DA6566D15}"/>
    <cellStyle name="Input 3 6 5 2 4 2" xfId="33258" xr:uid="{FB68E1DE-E903-469B-AE30-758F5B2F6738}"/>
    <cellStyle name="Input 3 6 5 2 5" xfId="35190" xr:uid="{264C84FB-A578-4BF9-B50F-548E44BC5034}"/>
    <cellStyle name="Input 3 6 5 2 6" xfId="58086" xr:uid="{76C7A01E-F0E2-4508-944E-770115268B15}"/>
    <cellStyle name="Input 3 6 5 3" xfId="4196" xr:uid="{A40B13F1-28AE-4B6F-AAE8-62E94884B2FD}"/>
    <cellStyle name="Input 3 6 5 3 2" xfId="30950" xr:uid="{7CEAD806-2038-4C41-9BAE-D936B177C37C}"/>
    <cellStyle name="Input 3 6 5 4" xfId="40875" xr:uid="{F1D9B12D-2331-4C79-9208-BE3B65403ECF}"/>
    <cellStyle name="Input 3 6 5 5" xfId="51304" xr:uid="{B53C9D11-EDBA-4B67-829C-03AF6249CD93}"/>
    <cellStyle name="Input 3 6 6" xfId="2014" xr:uid="{BF3360EB-7161-468C-BE90-E16F2FBB80B3}"/>
    <cellStyle name="Input 3 6 6 2" xfId="6322" xr:uid="{F7F45F47-245D-4B88-90D0-A9275161E5D9}"/>
    <cellStyle name="Input 3 6 6 2 2" xfId="8908" xr:uid="{76158665-1196-4D37-8484-8614A5F4FCA1}"/>
    <cellStyle name="Input 3 6 6 2 2 2" xfId="17897" xr:uid="{B58E6C23-63DA-4469-AA33-078CE9277A2D}"/>
    <cellStyle name="Input 3 6 6 2 2 2 2" xfId="27562" xr:uid="{1F2722B9-BE30-4D1D-B61A-01DF398A7CFE}"/>
    <cellStyle name="Input 3 6 6 2 2 3" xfId="28287" xr:uid="{1C4217D2-646C-4D8C-A85C-A4C451B732AE}"/>
    <cellStyle name="Input 3 6 6 2 3" xfId="11545" xr:uid="{BAFAC91D-4BC9-4F62-AD45-9B726F9CCE21}"/>
    <cellStyle name="Input 3 6 6 2 3 2" xfId="20534" xr:uid="{49EFD8F4-15E8-40EF-9B57-ABE7641D892E}"/>
    <cellStyle name="Input 3 6 6 2 3 2 2" xfId="30432" xr:uid="{36D2E29E-6F23-4F50-B0A9-8DE19504157E}"/>
    <cellStyle name="Input 3 6 6 2 3 3" xfId="26384" xr:uid="{74D98A62-9237-45DC-BB73-46E779E90CA1}"/>
    <cellStyle name="Input 3 6 6 2 4" xfId="15311" xr:uid="{7B1B2EC2-B857-4A21-AC05-53DCF1C5A4BD}"/>
    <cellStyle name="Input 3 6 6 2 4 2" xfId="22825" xr:uid="{3A9A8EFD-CAFB-47D4-9252-FF321649CC68}"/>
    <cellStyle name="Input 3 6 6 2 5" xfId="38687" xr:uid="{CFE0F88A-2280-41BC-A5BC-8A8DA09AC2FD}"/>
    <cellStyle name="Input 3 6 6 2 6" xfId="54147" xr:uid="{A3B5363E-F590-4350-A027-37166F3831D8}"/>
    <cellStyle name="Input 3 6 6 3" xfId="4451" xr:uid="{43605037-8716-46FC-9C85-4079BA95774E}"/>
    <cellStyle name="Input 3 6 6 3 2" xfId="37655" xr:uid="{051F0EE3-AEFC-4B0D-BF97-BF3C6EDBFAD4}"/>
    <cellStyle name="Input 3 6 6 4" xfId="31280" xr:uid="{86FF0C45-84B0-4C29-9B47-560C41B0E292}"/>
    <cellStyle name="Input 3 6 6 5" xfId="47435" xr:uid="{26E31EA6-8F87-413B-915A-69A78DF7D735}"/>
    <cellStyle name="Input 3 6 7" xfId="2825" xr:uid="{E8D84463-0F13-4E83-A83B-3FE19652EB9E}"/>
    <cellStyle name="Input 3 6 7 2" xfId="6975" xr:uid="{7100FBF4-CA6E-4AA6-B741-943F4695F18E}"/>
    <cellStyle name="Input 3 6 7 2 2" xfId="12104" xr:uid="{7D0E0317-F11E-4845-8650-CD41FABA1233}"/>
    <cellStyle name="Input 3 6 7 2 2 2" xfId="21093" xr:uid="{B0C9524E-FFCE-4DEA-A1E7-A6AF0ACEE06C}"/>
    <cellStyle name="Input 3 6 7 2 2 2 2" xfId="38341" xr:uid="{EFF82692-F9FE-4008-B428-5443B452E3C1}"/>
    <cellStyle name="Input 3 6 7 2 2 3" xfId="33653" xr:uid="{5C2C6FBA-AB8F-46C6-BDF7-76ED67E1682B}"/>
    <cellStyle name="Input 3 6 7 2 3" xfId="12922" xr:uid="{CF81D062-E9A8-478E-ABB4-36E02022BD1E}"/>
    <cellStyle name="Input 3 6 7 2 3 2" xfId="21911" xr:uid="{D9F21864-6FA8-43DA-B5FF-8E448B43D67C}"/>
    <cellStyle name="Input 3 6 7 2 3 2 2" xfId="41398" xr:uid="{1546B645-54A2-4806-AE2B-0B54CBD815AA}"/>
    <cellStyle name="Input 3 6 7 2 3 3" xfId="38276" xr:uid="{F4387F87-0DCA-4F67-8866-C006D99D6ED5}"/>
    <cellStyle name="Input 3 6 7 2 4" xfId="15964" xr:uid="{1F89B72E-0C10-4100-8CD2-B8A2903DBA7C}"/>
    <cellStyle name="Input 3 6 7 2 4 2" xfId="37960" xr:uid="{CC7BA323-B999-4E8D-BF32-7962254A544C}"/>
    <cellStyle name="Input 3 6 7 2 5" xfId="43248" xr:uid="{3E1DC500-29A2-4D65-B047-3D2C71ECCB24}"/>
    <cellStyle name="Input 3 6 7 3" xfId="9538" xr:uid="{88DFF4B6-76CC-4D40-BF67-D2144C73DB13}"/>
    <cellStyle name="Input 3 6 7 3 2" xfId="18527" xr:uid="{2D8A459D-AA64-4190-AD55-FA5C46CF2B10}"/>
    <cellStyle name="Input 3 6 7 3 2 2" xfId="36135" xr:uid="{0B64EB46-6543-486B-9C85-8BE8D7F51959}"/>
    <cellStyle name="Input 3 6 7 3 3" xfId="28455" xr:uid="{BCFB4EF6-711F-4C00-B55F-19740C0A81C8}"/>
    <cellStyle name="Input 3 6 7 4" xfId="24588" xr:uid="{50FF3414-408F-4E60-BE9A-5815F57CDBB6}"/>
    <cellStyle name="Input 3 6 7 5" xfId="52727" xr:uid="{A43FF6CB-FA27-47DF-A1EE-7F70E26A3789}"/>
    <cellStyle name="Input 3 6 8" xfId="4758" xr:uid="{4B65DF9B-3CDA-4B35-903C-52998FC5971E}"/>
    <cellStyle name="Input 3 6 8 2" xfId="7344" xr:uid="{02493C18-FE3B-4EBB-AB1B-96881D2CD6E1}"/>
    <cellStyle name="Input 3 6 8 2 2" xfId="16333" xr:uid="{E91DAE94-12AF-4E58-AF83-9FCF5DF06CDE}"/>
    <cellStyle name="Input 3 6 8 2 2 2" xfId="30701" xr:uid="{7DB961EC-B6C9-4F3F-B6DF-06876A5277BA}"/>
    <cellStyle name="Input 3 6 8 2 3" xfId="31173" xr:uid="{21E99B1B-9C13-41F1-BBA7-F7363A70B496}"/>
    <cellStyle name="Input 3 6 8 3" xfId="9981" xr:uid="{B3229922-403A-4AED-A952-BE8527024A74}"/>
    <cellStyle name="Input 3 6 8 3 2" xfId="18970" xr:uid="{6CD14447-33B8-44F1-8C55-5C88B25411A1}"/>
    <cellStyle name="Input 3 6 8 3 2 2" xfId="33561" xr:uid="{106DA923-6355-47DC-9E2E-D14BC3CB40C4}"/>
    <cellStyle name="Input 3 6 8 3 3" xfId="31043" xr:uid="{06580022-4B9A-434B-BDCB-EB20835598BD}"/>
    <cellStyle name="Input 3 6 8 4" xfId="13747" xr:uid="{4A3476A1-45A2-43F8-A69B-CE70B84B1A91}"/>
    <cellStyle name="Input 3 6 8 4 2" xfId="33107" xr:uid="{7EB63ECD-0846-44E0-80C0-36DB02C6F81D}"/>
    <cellStyle name="Input 3 6 8 5" xfId="40594" xr:uid="{B78EDFBB-1B69-45EC-8BE3-AC5EDE998F02}"/>
    <cellStyle name="Input 3 6 9" xfId="6659" xr:uid="{2B257266-19E0-4D28-ADF9-E1D6259A70D4}"/>
    <cellStyle name="Input 3 6 9 2" xfId="11865" xr:uid="{5A92D899-D915-4A8E-BD49-84007BA30149}"/>
    <cellStyle name="Input 3 6 9 2 2" xfId="20854" xr:uid="{1A02F788-87E6-4F57-84AE-E6EB351E5DC2}"/>
    <cellStyle name="Input 3 6 9 2 2 2" xfId="24325" xr:uid="{50514610-77C7-41B2-9F20-B488EF847A9F}"/>
    <cellStyle name="Input 3 6 9 2 3" xfId="37514" xr:uid="{96B970AE-67F9-43F4-9886-394F25F10B7D}"/>
    <cellStyle name="Input 3 6 9 3" xfId="15648" xr:uid="{7FF6E77F-9BE8-454C-9F41-A97910C6508C}"/>
    <cellStyle name="Input 3 6 9 3 2" xfId="43363" xr:uid="{D5300A78-F518-4FB8-8DC7-5F46634BF9BF}"/>
    <cellStyle name="Input 3 6 9 4" xfId="40976" xr:uid="{D9E723D1-C282-4EA3-80A7-003E68DCCBFE}"/>
    <cellStyle name="Input 3 7" xfId="504" xr:uid="{71084710-51E7-4FC9-9CCD-1752C0D392B3}"/>
    <cellStyle name="Input 3 7 10" xfId="44470" xr:uid="{3E7365A3-3D2F-43E9-86BF-A73B1921B787}"/>
    <cellStyle name="Input 3 7 11" xfId="45704" xr:uid="{A5B324F3-EACA-493C-8BDD-828EAC93B0F1}"/>
    <cellStyle name="Input 3 7 2" xfId="853" xr:uid="{1BED3D3D-98CA-4D01-9292-E02F2B428DB1}"/>
    <cellStyle name="Input 3 7 2 2" xfId="5222" xr:uid="{0B468DAF-0814-4AC5-B57F-8BAB3DD63941}"/>
    <cellStyle name="Input 3 7 2 2 2" xfId="7808" xr:uid="{0C6942C7-3419-4044-B26D-A7E4437457AA}"/>
    <cellStyle name="Input 3 7 2 2 2 2" xfId="16797" xr:uid="{E96F7489-3782-4743-B324-D59CC076B395}"/>
    <cellStyle name="Input 3 7 2 2 2 2 2" xfId="34822" xr:uid="{E2C0F6DE-D43D-4C4D-A320-CD25C57B501D}"/>
    <cellStyle name="Input 3 7 2 2 2 3" xfId="38682" xr:uid="{150C2D3F-BCF2-4FB3-887E-D9447AD4F571}"/>
    <cellStyle name="Input 3 7 2 2 2 4" xfId="56492" xr:uid="{B128E1AB-6798-468D-B317-EAE549032821}"/>
    <cellStyle name="Input 3 7 2 2 3" xfId="10445" xr:uid="{3E8D5DE3-44C4-48C5-B42E-6C77C37E9D8F}"/>
    <cellStyle name="Input 3 7 2 2 3 2" xfId="19434" xr:uid="{4631659B-C565-4F6C-B7D4-9A69C7C3DFCD}"/>
    <cellStyle name="Input 3 7 2 2 3 2 2" xfId="39375" xr:uid="{B737A738-1107-4004-BD9A-2578BD4E779E}"/>
    <cellStyle name="Input 3 7 2 2 3 3" xfId="42710" xr:uid="{2FDD8FA8-0CA3-4275-9FF7-3C26834C4FA4}"/>
    <cellStyle name="Input 3 7 2 2 4" xfId="14211" xr:uid="{E9F692FC-7A1E-4A4B-AF15-93321A37AF2E}"/>
    <cellStyle name="Input 3 7 2 2 4 2" xfId="39756" xr:uid="{D8348F12-FDAD-47B2-8D30-E44DEFD4B06C}"/>
    <cellStyle name="Input 3 7 2 2 5" xfId="42012" xr:uid="{66E7CDC2-F1A4-4C97-8F3E-58C82FB406BA}"/>
    <cellStyle name="Input 3 7 2 2 6" xfId="49710" xr:uid="{11C298AD-B131-49FE-8DF2-D6FFB8FDFBC7}"/>
    <cellStyle name="Input 3 7 2 3" xfId="3290" xr:uid="{B67A9464-8FBB-46DB-A025-44709C5D1D25}"/>
    <cellStyle name="Input 3 7 2 3 2" xfId="41021" xr:uid="{5132DFE7-1899-4D9B-B09B-ABAEA8264743}"/>
    <cellStyle name="Input 3 7 2 3 2 2" xfId="58500" xr:uid="{AC892174-35F8-4C81-988B-7025495452F4}"/>
    <cellStyle name="Input 3 7 2 3 3" xfId="51719" xr:uid="{20B429B8-F0A5-4114-B4BB-2A3DAD252E38}"/>
    <cellStyle name="Input 3 7 2 4" xfId="42968" xr:uid="{59445C1F-B779-49EB-8AFA-E08DB40C8281}"/>
    <cellStyle name="Input 3 7 2 4 2" xfId="54631" xr:uid="{9B77461D-A5E3-4A00-9677-EF21724E3DC8}"/>
    <cellStyle name="Input 3 7 2 4 3" xfId="47827" xr:uid="{32902632-7A9E-40E5-8949-B3B1C4F45E60}"/>
    <cellStyle name="Input 3 7 2 5" xfId="53011" xr:uid="{BF73FA5F-D179-450B-889F-ABB9CCDF49D6}"/>
    <cellStyle name="Input 3 7 2 6" xfId="46213" xr:uid="{ADE50072-6F59-4018-8EA9-53B125C00F40}"/>
    <cellStyle name="Input 3 7 3" xfId="1198" xr:uid="{EDB8E57B-B597-490C-B737-07094C1875A7}"/>
    <cellStyle name="Input 3 7 3 2" xfId="5543" xr:uid="{8B24B457-08DC-4436-A1D0-62C40F23D2E0}"/>
    <cellStyle name="Input 3 7 3 2 2" xfId="8129" xr:uid="{2CF8195E-0EDB-48AB-9F2A-BA13D72ADBD4}"/>
    <cellStyle name="Input 3 7 3 2 2 2" xfId="17118" xr:uid="{F1AEDDD1-7BD1-40AF-8F0A-AF12B0551BD2}"/>
    <cellStyle name="Input 3 7 3 2 2 2 2" xfId="24873" xr:uid="{2E35FF01-85C2-4A5E-A9E5-3298980D181A}"/>
    <cellStyle name="Input 3 7 3 2 2 3" xfId="27168" xr:uid="{AD99B86B-B7A4-4E83-8D33-91C283CFF7DE}"/>
    <cellStyle name="Input 3 7 3 2 2 4" xfId="56894" xr:uid="{F88B96B6-31A0-4E5F-8FBC-0D7799868A98}"/>
    <cellStyle name="Input 3 7 3 2 3" xfId="10766" xr:uid="{EA0BB803-21FA-4BBB-A17F-4A4E2F8A781B}"/>
    <cellStyle name="Input 3 7 3 2 3 2" xfId="19755" xr:uid="{EDFBD840-F36A-43F3-A118-4199EF8146DB}"/>
    <cellStyle name="Input 3 7 3 2 3 2 2" xfId="31596" xr:uid="{7D49E453-3B10-4CC8-BAFF-FA711AD3C097}"/>
    <cellStyle name="Input 3 7 3 2 3 3" xfId="32265" xr:uid="{5C384641-D356-4508-91E9-E610F9222973}"/>
    <cellStyle name="Input 3 7 3 2 4" xfId="14532" xr:uid="{AFA50AE6-61C2-45DF-8DC5-AE4EEFD3D27B}"/>
    <cellStyle name="Input 3 7 3 2 4 2" xfId="23209" xr:uid="{3C440048-B778-40D3-810F-2786A773055A}"/>
    <cellStyle name="Input 3 7 3 2 5" xfId="27304" xr:uid="{4B9BED99-9777-49F5-A6B1-74F34DE13FD6}"/>
    <cellStyle name="Input 3 7 3 2 6" xfId="50112" xr:uid="{1FD77D5F-204B-49EC-B227-855A8B832C21}"/>
    <cellStyle name="Input 3 7 3 3" xfId="3635" xr:uid="{38335A09-8B8B-481D-BAF9-A8B9748D19DF}"/>
    <cellStyle name="Input 3 7 3 3 2" xfId="40088" xr:uid="{0065AE3D-8E56-47E5-9630-A8A6398DA982}"/>
    <cellStyle name="Input 3 7 3 3 2 2" xfId="57928" xr:uid="{E5E7F9DF-6760-430B-9314-03EEE84807A4}"/>
    <cellStyle name="Input 3 7 3 3 3" xfId="51146" xr:uid="{6931B15D-5ADC-4B3A-B7B1-E98CC4175855}"/>
    <cellStyle name="Input 3 7 3 4" xfId="36608" xr:uid="{F878367A-C7F7-434B-A4F3-10DBAE738D84}"/>
    <cellStyle name="Input 3 7 3 4 2" xfId="55021" xr:uid="{1F3DB7E6-58AB-492E-8534-EAD27EB8994F}"/>
    <cellStyle name="Input 3 7 3 4 3" xfId="48229" xr:uid="{3E0B967E-D0F7-4285-8C34-BA5696704A88}"/>
    <cellStyle name="Input 3 7 3 5" xfId="53321" xr:uid="{E8504295-91E5-4338-B9DB-01B328D99A38}"/>
    <cellStyle name="Input 3 7 3 6" xfId="46615" xr:uid="{5726B06D-A868-4EC3-9DE0-F2E418462F00}"/>
    <cellStyle name="Input 3 7 4" xfId="1542" xr:uid="{13E9D5F5-1C37-47EE-945D-44EC73C3F779}"/>
    <cellStyle name="Input 3 7 4 2" xfId="5887" xr:uid="{4B98ECC7-BCC2-4CD3-A1FD-4F7B643838B2}"/>
    <cellStyle name="Input 3 7 4 2 2" xfId="8473" xr:uid="{BAD1E1A2-AA7E-4692-9C6C-AC36E472A286}"/>
    <cellStyle name="Input 3 7 4 2 2 2" xfId="17462" xr:uid="{D2E11078-FDBC-4B11-8EE5-5BBB08744E99}"/>
    <cellStyle name="Input 3 7 4 2 2 2 2" xfId="39646" xr:uid="{ECFA60EE-FC1D-4E2A-9A7F-29A23411A4E8}"/>
    <cellStyle name="Input 3 7 4 2 2 3" xfId="24898" xr:uid="{6C0ED8F8-3871-4363-9D7F-3229BF5E65E8}"/>
    <cellStyle name="Input 3 7 4 2 3" xfId="11110" xr:uid="{69DA2857-06A1-4EC0-A102-C282BAFC289B}"/>
    <cellStyle name="Input 3 7 4 2 3 2" xfId="20099" xr:uid="{D55C232E-25AD-4D5A-96DC-FD91E162564C}"/>
    <cellStyle name="Input 3 7 4 2 3 2 2" xfId="42922" xr:uid="{FA0258FE-7759-4119-8BBB-4DE1501FA976}"/>
    <cellStyle name="Input 3 7 4 2 3 3" xfId="32242" xr:uid="{5FB25F8D-61EC-4F2E-9AD9-F5556B5CA46F}"/>
    <cellStyle name="Input 3 7 4 2 4" xfId="14876" xr:uid="{E9E6A0CE-D4E2-4DAF-AE43-1FCB0B046B1B}"/>
    <cellStyle name="Input 3 7 4 2 4 2" xfId="22792" xr:uid="{045F459B-DD86-4CD7-B2B5-567D20F92F78}"/>
    <cellStyle name="Input 3 7 4 2 5" xfId="32391" xr:uid="{5D5E9010-9160-4BD3-8376-97C2AF499690}"/>
    <cellStyle name="Input 3 7 4 2 6" xfId="56020" xr:uid="{AB1C9234-108A-443E-A48B-E5755D2D5D14}"/>
    <cellStyle name="Input 3 7 4 3" xfId="3979" xr:uid="{E1D1D5E0-DB53-40F0-8C1E-68BD626FAD2B}"/>
    <cellStyle name="Input 3 7 4 3 2" xfId="35993" xr:uid="{6C441741-80E6-4B25-AC5F-BCDEC4E9E91B}"/>
    <cellStyle name="Input 3 7 4 4" xfId="28751" xr:uid="{187984A7-3C2C-4562-8678-8D48013E606E}"/>
    <cellStyle name="Input 3 7 4 5" xfId="49238" xr:uid="{86ECD64F-1B38-427D-BD63-E5D41A313B12}"/>
    <cellStyle name="Input 3 7 5" xfId="1854" xr:uid="{899C5DC2-B82E-44BA-B7CE-AE4E6724D16F}"/>
    <cellStyle name="Input 3 7 5 2" xfId="6170" xr:uid="{3555F62F-F1CA-45A0-AE9A-832A9E6BA141}"/>
    <cellStyle name="Input 3 7 5 2 2" xfId="8756" xr:uid="{857C5AB3-ACF2-447A-852F-E3B9AFC8E95D}"/>
    <cellStyle name="Input 3 7 5 2 2 2" xfId="17745" xr:uid="{D1A5FEBB-A88C-4266-9D9E-2E8223358B74}"/>
    <cellStyle name="Input 3 7 5 2 2 2 2" xfId="25957" xr:uid="{634871A7-6E50-412B-8A65-0917E89878B4}"/>
    <cellStyle name="Input 3 7 5 2 2 3" xfId="41064" xr:uid="{D1DB3246-F6B1-4BDC-A158-F03C2F7C5D24}"/>
    <cellStyle name="Input 3 7 5 2 3" xfId="11393" xr:uid="{442F87D5-A19A-4018-B4BE-44815A9BBE6D}"/>
    <cellStyle name="Input 3 7 5 2 3 2" xfId="20382" xr:uid="{03B4B88A-4F14-4E13-880B-6ADA4E0F4371}"/>
    <cellStyle name="Input 3 7 5 2 3 2 2" xfId="23140" xr:uid="{2CF2260B-4C95-4510-A359-DDA44B897FAC}"/>
    <cellStyle name="Input 3 7 5 2 3 3" xfId="34632" xr:uid="{3C74A9AB-822B-4BEF-965D-5F16BC7102E8}"/>
    <cellStyle name="Input 3 7 5 2 4" xfId="15159" xr:uid="{2353FCC1-4F04-4300-8657-C9E9F328B9FE}"/>
    <cellStyle name="Input 3 7 5 2 4 2" xfId="32886" xr:uid="{0CEE5856-6849-4B81-A2AB-D04A320706E6}"/>
    <cellStyle name="Input 3 7 5 2 5" xfId="39046" xr:uid="{2E7B8550-18B2-4BCD-A435-285F09D0EE68}"/>
    <cellStyle name="Input 3 7 5 2 6" xfId="57805" xr:uid="{B482E35C-A588-4294-A233-F2F0F3371869}"/>
    <cellStyle name="Input 3 7 5 3" xfId="4291" xr:uid="{F2FC80FD-55DC-4306-8109-0B943F2F5CB1}"/>
    <cellStyle name="Input 3 7 5 3 2" xfId="27642" xr:uid="{B0952039-443D-476B-9D60-ECD9562797F3}"/>
    <cellStyle name="Input 3 7 5 4" xfId="39013" xr:uid="{8F1453B5-C27D-432A-BF0E-F514C0499516}"/>
    <cellStyle name="Input 3 7 5 5" xfId="51023" xr:uid="{3C186CB1-99CB-47D5-BCD2-12B435ECC973}"/>
    <cellStyle name="Input 3 7 6" xfId="2161" xr:uid="{B6E91353-3AE9-48DA-9517-FCC988A7B332}"/>
    <cellStyle name="Input 3 7 6 2" xfId="6462" xr:uid="{7801C8D5-F1E8-4450-B05A-129C28BAB3DA}"/>
    <cellStyle name="Input 3 7 6 2 2" xfId="9048" xr:uid="{60993B40-A78B-4AEA-87AC-948E4DC8527C}"/>
    <cellStyle name="Input 3 7 6 2 2 2" xfId="18037" xr:uid="{A974D6A5-7E69-455E-81E9-F25E2739A2A4}"/>
    <cellStyle name="Input 3 7 6 2 2 2 2" xfId="26218" xr:uid="{1A52A9A9-A93B-4742-9CD2-2B176511A39D}"/>
    <cellStyle name="Input 3 7 6 2 2 3" xfId="28056" xr:uid="{F64BBA0C-1ED5-46D6-A730-02AB98FB7DB8}"/>
    <cellStyle name="Input 3 7 6 2 3" xfId="11685" xr:uid="{9F9B88CF-53F2-4B16-A6C0-6F49813FC815}"/>
    <cellStyle name="Input 3 7 6 2 3 2" xfId="20674" xr:uid="{05F717E8-1A73-4B04-8C0E-2617C60D0BC8}"/>
    <cellStyle name="Input 3 7 6 2 3 2 2" xfId="25011" xr:uid="{A6A2861A-C09E-4245-8357-BB4113705879}"/>
    <cellStyle name="Input 3 7 6 2 3 3" xfId="40203" xr:uid="{279A579E-E860-41C8-9584-027612C1CB37}"/>
    <cellStyle name="Input 3 7 6 2 4" xfId="15451" xr:uid="{177A44C8-2B7D-4402-9CFC-2C7B721CAC89}"/>
    <cellStyle name="Input 3 7 6 2 4 2" xfId="36167" xr:uid="{FABAB94D-8875-4232-B811-C7B4A5F5F1B0}"/>
    <cellStyle name="Input 3 7 6 2 5" xfId="40634" xr:uid="{EEE42D6F-75E8-41B3-8D23-15904E263ED7}"/>
    <cellStyle name="Input 3 7 6 2 6" xfId="54183" xr:uid="{9573CA09-DB29-49BA-974F-30C869DA271C}"/>
    <cellStyle name="Input 3 7 6 3" xfId="4598" xr:uid="{BB1FB765-89B5-40C5-98F8-14C191B78291}"/>
    <cellStyle name="Input 3 7 6 3 2" xfId="28680" xr:uid="{7A23357C-AE78-43B7-9F68-77D976A613B0}"/>
    <cellStyle name="Input 3 7 6 4" xfId="28592" xr:uid="{A7EF0FE6-E43F-4E30-A89E-859FBCAAE7D4}"/>
    <cellStyle name="Input 3 7 6 5" xfId="47446" xr:uid="{DA1DE641-A974-4306-9B94-850B92C0DB75}"/>
    <cellStyle name="Input 3 7 7" xfId="4898" xr:uid="{98D1A3E9-DD0B-4CC7-9907-5CB4F519660D}"/>
    <cellStyle name="Input 3 7 7 2" xfId="7484" xr:uid="{875AA261-62D2-4AE8-B270-58EC9FF1D5F7}"/>
    <cellStyle name="Input 3 7 7 2 2" xfId="16473" xr:uid="{E5DA78A5-51D5-4226-9937-59954786AFAF}"/>
    <cellStyle name="Input 3 7 7 2 2 2" xfId="34297" xr:uid="{1A28779B-D6ED-48E2-A92B-896CC3ACAB78}"/>
    <cellStyle name="Input 3 7 7 2 3" xfId="30896" xr:uid="{8BF83AD0-AECE-445A-BDF8-A7B66A1564EB}"/>
    <cellStyle name="Input 3 7 7 3" xfId="10121" xr:uid="{F9E064B0-B53D-42B5-BD52-78C2D1A80AF9}"/>
    <cellStyle name="Input 3 7 7 3 2" xfId="19110" xr:uid="{984F750D-13FC-4265-A2AB-E1281618BACD}"/>
    <cellStyle name="Input 3 7 7 3 2 2" xfId="22543" xr:uid="{50BB210C-358E-406B-A2FE-B2743FCE2E49}"/>
    <cellStyle name="Input 3 7 7 3 3" xfId="42745" xr:uid="{8717BFDE-C613-4928-97D9-27FAB6B48A1D}"/>
    <cellStyle name="Input 3 7 7 4" xfId="13887" xr:uid="{E9D3AB3F-4C8D-41A5-9E17-F8F2DB31DCAB}"/>
    <cellStyle name="Input 3 7 7 4 2" xfId="29809" xr:uid="{7E704FA9-1DF6-44B0-B522-F4F1BCBD5448}"/>
    <cellStyle name="Input 3 7 7 5" xfId="36913" xr:uid="{48B0C4FC-D5CC-4F33-99DB-DB28D3A84970}"/>
    <cellStyle name="Input 3 7 7 6" xfId="52748" xr:uid="{924E6100-1D97-4256-96AA-80476A0C95BA}"/>
    <cellStyle name="Input 3 7 8" xfId="2510" xr:uid="{6A77EF45-2529-4DAC-B1E0-BBEB55D5255E}"/>
    <cellStyle name="Input 3 7 8 2" xfId="40606" xr:uid="{311F65BB-20E0-4FEB-83BA-3CB9FA037E4E}"/>
    <cellStyle name="Input 3 7 9" xfId="26011" xr:uid="{68EFF8EA-021C-478A-8C2A-4BFBAB7E4525}"/>
    <cellStyle name="Input 3 8" xfId="200" xr:uid="{12661895-FC1E-44C9-93C5-4055A108DF08}"/>
    <cellStyle name="Input 3 8 2" xfId="2569" xr:uid="{09F168DC-DAA1-4E7E-B907-8700CC563CFA}"/>
    <cellStyle name="Input 3 8 2 2" xfId="6810" xr:uid="{6FF07D8C-CA6A-470E-901C-176677803B98}"/>
    <cellStyle name="Input 3 8 2 2 2" xfId="15799" xr:uid="{2ECF8A93-6418-4930-8038-8C2509D14402}"/>
    <cellStyle name="Input 3 8 2 2 2 2" xfId="24985" xr:uid="{E99382D8-1184-4C91-BE34-DAEAAAAA74D2}"/>
    <cellStyle name="Input 3 8 2 2 2 3" xfId="56539" xr:uid="{F10E7544-E669-4B9B-9B02-37E45A18E584}"/>
    <cellStyle name="Input 3 8 2 2 3" xfId="29061" xr:uid="{5AFF4419-C2AC-45CC-AEC0-5A11508566E3}"/>
    <cellStyle name="Input 3 8 2 2 4" xfId="49757" xr:uid="{0006891B-DE47-4659-B79E-6BEFCF1887D3}"/>
    <cellStyle name="Input 3 8 2 3" xfId="9380" xr:uid="{0478D593-569C-444F-AB65-EC706133A00F}"/>
    <cellStyle name="Input 3 8 2 3 2" xfId="18369" xr:uid="{9DD31C9D-71AA-4F43-A55A-0DDF35267DD1}"/>
    <cellStyle name="Input 3 8 2 3 2 2" xfId="24503" xr:uid="{6DD12A9F-8D86-4AB2-948D-11D01AA8B745}"/>
    <cellStyle name="Input 3 8 2 3 2 3" xfId="58093" xr:uid="{992E670E-75E6-4F8B-ADB0-AE305D298B7A}"/>
    <cellStyle name="Input 3 8 2 3 3" xfId="35450" xr:uid="{89E6CC7E-357A-4919-A8F7-680E935E3EC0}"/>
    <cellStyle name="Input 3 8 2 3 4" xfId="51311" xr:uid="{75C6314D-23EB-4264-9010-67DF471B397E}"/>
    <cellStyle name="Input 3 8 2 4" xfId="13423" xr:uid="{0C1A94EC-72B4-4436-81D8-48C6B7CA69F3}"/>
    <cellStyle name="Input 3 8 2 4 2" xfId="37704" xr:uid="{CD8AD0E8-4735-4789-A455-9D29889D21F8}"/>
    <cellStyle name="Input 3 8 2 4 2 2" xfId="54675" xr:uid="{FD08B687-0A2A-4492-92D6-408A7759E5AE}"/>
    <cellStyle name="Input 3 8 2 4 3" xfId="47874" xr:uid="{AB26A5D3-B099-410F-ABB7-214AEF604A59}"/>
    <cellStyle name="Input 3 8 2 5" xfId="24774" xr:uid="{714B1019-B243-46C5-AB89-FD63582787F3}"/>
    <cellStyle name="Input 3 8 2 5 2" xfId="53035" xr:uid="{DC12BE6A-5CA5-44E9-BF76-C1A3E26E7325}"/>
    <cellStyle name="Input 3 8 2 6" xfId="46260" xr:uid="{82D521B4-A588-4DE0-8CDB-461C02F1EBB5}"/>
    <cellStyle name="Input 3 8 3" xfId="2668" xr:uid="{09F38742-6A4D-4605-8110-56E577D00FCE}"/>
    <cellStyle name="Input 3 8 3 2" xfId="41435" xr:uid="{D07CFC32-ADC4-4976-95BF-BDF142EC6C58}"/>
    <cellStyle name="Input 3 8 3 2 2" xfId="56938" xr:uid="{07189D60-E4A5-4CFF-B5CA-4C93A042D414}"/>
    <cellStyle name="Input 3 8 3 2 3" xfId="50156" xr:uid="{C6CAEE5A-BAE2-4BBD-A338-22B54F9675BC}"/>
    <cellStyle name="Input 3 8 3 3" xfId="48904" xr:uid="{142F12B8-22F2-4BA1-85BB-6BEE45C8FAEB}"/>
    <cellStyle name="Input 3 8 3 3 2" xfId="55685" xr:uid="{F7CF1F0A-C3CE-4011-9995-E60BA83E63D7}"/>
    <cellStyle name="Input 3 8 3 4" xfId="48273" xr:uid="{9C5C3CFC-0881-4635-A319-038D756B33D2}"/>
    <cellStyle name="Input 3 8 3 4 2" xfId="55065" xr:uid="{4F916217-163A-4C3C-B93E-3710F3352DF3}"/>
    <cellStyle name="Input 3 8 3 5" xfId="53365" xr:uid="{1A844A96-42BB-4F5C-8198-8BDF16342810}"/>
    <cellStyle name="Input 3 8 3 6" xfId="46659" xr:uid="{2D550F77-3EBD-4BA8-8885-9DC95AD71422}"/>
    <cellStyle name="Input 3 8 4" xfId="41475" xr:uid="{9A098D51-5876-4620-9021-DF51FB3F36C3}"/>
    <cellStyle name="Input 3 8 4 2" xfId="56067" xr:uid="{B9FC4836-DF64-4453-B81A-F7A9DA0F81C5}"/>
    <cellStyle name="Input 3 8 4 3" xfId="49285" xr:uid="{CBD54B30-441F-47E9-BAF7-A6D96D83366A}"/>
    <cellStyle name="Input 3 8 5" xfId="44506" xr:uid="{292CD234-485A-476B-9FBE-51FAA7843692}"/>
    <cellStyle name="Input 3 8 5 2" xfId="58440" xr:uid="{C7B4DDF8-6599-47BC-B879-5E40F56D89A6}"/>
    <cellStyle name="Input 3 8 5 3" xfId="51659" xr:uid="{C218F23A-AC0F-4B86-A447-FBC8C97A7F3E}"/>
    <cellStyle name="Input 3 8 6" xfId="45751" xr:uid="{60E5A33D-5171-4409-915E-7A880DF85053}"/>
    <cellStyle name="Input 3 8 6 2" xfId="54227" xr:uid="{3714B6DB-4A1D-4989-8335-E719FAB5D133}"/>
    <cellStyle name="Input 3 8 7" xfId="52772" xr:uid="{BCAE65AC-49EE-4AEA-A164-1CCBA08E9D1E}"/>
    <cellStyle name="Input 3 9" xfId="549" xr:uid="{569E43C0-AF56-4908-ABDC-28F3AEBE61F3}"/>
    <cellStyle name="Input 3 9 2" xfId="4942" xr:uid="{71EBB875-E2F7-4F69-B0BC-B92783E0903F}"/>
    <cellStyle name="Input 3 9 2 2" xfId="7528" xr:uid="{33DAFD14-BB1B-412D-8C98-2C9095A5E604}"/>
    <cellStyle name="Input 3 9 2 2 2" xfId="16517" xr:uid="{EC3C00E4-0BD9-44C3-A2BE-5FC40336C69C}"/>
    <cellStyle name="Input 3 9 2 2 2 2" xfId="38910" xr:uid="{57679D36-ABBA-4E37-B53C-97E02DBC0C58}"/>
    <cellStyle name="Input 3 9 2 2 2 3" xfId="56580" xr:uid="{008C576E-5FF8-470A-B585-454690EB065A}"/>
    <cellStyle name="Input 3 9 2 2 3" xfId="34885" xr:uid="{9ACDAC5D-C480-4764-9AEC-49645D02655D}"/>
    <cellStyle name="Input 3 9 2 2 4" xfId="49798" xr:uid="{A8FA892E-554C-4A96-98C2-EB6EA6250343}"/>
    <cellStyle name="Input 3 9 2 3" xfId="10165" xr:uid="{C7AB658A-05C6-493F-9AB5-EFF32EAE42A9}"/>
    <cellStyle name="Input 3 9 2 3 2" xfId="19154" xr:uid="{A53AEDAB-4B29-4267-BE21-C5AB65265693}"/>
    <cellStyle name="Input 3 9 2 3 2 2" xfId="38316" xr:uid="{FF5AF3E6-15F2-419C-BAF3-C48EFC5866EA}"/>
    <cellStyle name="Input 3 9 2 3 2 3" xfId="57715" xr:uid="{D630399A-DA11-48B5-B600-BC3F9F2D3891}"/>
    <cellStyle name="Input 3 9 2 3 3" xfId="26517" xr:uid="{799544AF-245E-4193-AC81-0C8D32512FCB}"/>
    <cellStyle name="Input 3 9 2 3 4" xfId="50933" xr:uid="{7B94C620-9671-4E14-A237-11C5F13B4391}"/>
    <cellStyle name="Input 3 9 2 4" xfId="13931" xr:uid="{0E4EAB24-3DAB-48DF-8161-00373D54DEB8}"/>
    <cellStyle name="Input 3 9 2 4 2" xfId="33757" xr:uid="{98A19EC8-CD1C-4236-8A14-DF644019C748}"/>
    <cellStyle name="Input 3 9 2 4 2 2" xfId="54713" xr:uid="{9ED336A1-590F-447B-9C1E-823D3C713B95}"/>
    <cellStyle name="Input 3 9 2 4 3" xfId="47915" xr:uid="{AE8C42C8-0400-4FAF-98C8-17A5A7067D18}"/>
    <cellStyle name="Input 3 9 2 5" xfId="24857" xr:uid="{648CEB54-7902-4535-B997-C2EB209638CA}"/>
    <cellStyle name="Input 3 9 2 5 2" xfId="53058" xr:uid="{701D7657-891D-4D26-A718-B15D7D257C21}"/>
    <cellStyle name="Input 3 9 2 6" xfId="46301" xr:uid="{95B06354-97F3-4143-BDF3-F00B0A300329}"/>
    <cellStyle name="Input 3 9 3" xfId="2986" xr:uid="{BC6F28BC-D636-4045-997E-3CBE1806E28C}"/>
    <cellStyle name="Input 3 9 3 2" xfId="38413" xr:uid="{828F575F-A52B-4076-9216-890F2B2BEF92}"/>
    <cellStyle name="Input 3 9 3 2 2" xfId="56976" xr:uid="{A2174A03-FD00-4AC5-BD8D-FCAE76081755}"/>
    <cellStyle name="Input 3 9 3 2 3" xfId="50194" xr:uid="{921240FC-B325-481E-93BC-14B5B8B31F29}"/>
    <cellStyle name="Input 3 9 3 3" xfId="51237" xr:uid="{7C998389-B3D5-4F6B-9E13-5F805BBAA776}"/>
    <cellStyle name="Input 3 9 3 3 2" xfId="58019" xr:uid="{D51C1550-6B29-4C78-B0F0-206A17209FFC}"/>
    <cellStyle name="Input 3 9 3 4" xfId="48311" xr:uid="{EF474E81-1F3E-4D84-8D94-2CC2395F32F2}"/>
    <cellStyle name="Input 3 9 3 4 2" xfId="55103" xr:uid="{20E4B371-CE3A-4D2B-A32B-87FD55B59326}"/>
    <cellStyle name="Input 3 9 3 5" xfId="53403" xr:uid="{333AD07B-23EE-4364-BE04-F7006EBFD0A9}"/>
    <cellStyle name="Input 3 9 3 6" xfId="46697" xr:uid="{DC1E8F84-FB45-4392-9ACC-101D805F308A}"/>
    <cellStyle name="Input 3 9 4" xfId="31160" xr:uid="{22971A36-11A5-4200-96AA-6384979E1448}"/>
    <cellStyle name="Input 3 9 4 2" xfId="56108" xr:uid="{D0AF5054-5317-4CB5-BA84-B4F5C2D722D8}"/>
    <cellStyle name="Input 3 9 4 3" xfId="49326" xr:uid="{03A22BF3-3655-442A-9BF0-E96D047B0AF5}"/>
    <cellStyle name="Input 3 9 5" xfId="44558" xr:uid="{DE715AC7-4CD8-4930-BEBA-E959E2E48353}"/>
    <cellStyle name="Input 3 9 5 2" xfId="58082" xr:uid="{0483FCD0-9A95-4A2A-A2D2-31B68BBB6AAD}"/>
    <cellStyle name="Input 3 9 5 3" xfId="51300" xr:uid="{0DD92F2B-729D-4F9A-BC13-4EDE8CD7B3AB}"/>
    <cellStyle name="Input 3 9 6" xfId="45792" xr:uid="{ADE7C68D-0DF2-45A9-A838-3699D331DB08}"/>
    <cellStyle name="Input 3 9 6 2" xfId="54265" xr:uid="{DAF9DE84-4F5C-44D5-8593-0A07544043F3}"/>
    <cellStyle name="Input 3 9 7" xfId="52795" xr:uid="{74EABCEA-5885-4D88-AFD1-9800727CE123}"/>
    <cellStyle name="Input 4" xfId="101" xr:uid="{3F76A4FC-C469-46A9-86F3-4910E9C88B1C}"/>
    <cellStyle name="Input 4 10" xfId="901" xr:uid="{B2132B47-C696-4B66-A10B-671BDC6FE529}"/>
    <cellStyle name="Input 4 10 2" xfId="5268" xr:uid="{F9D7BAD3-2120-4A4E-ABB4-3C7B6BDC8C26}"/>
    <cellStyle name="Input 4 10 2 2" xfId="7854" xr:uid="{A2BA8923-86C2-4768-9438-22C1C8E8A9AA}"/>
    <cellStyle name="Input 4 10 2 2 2" xfId="16843" xr:uid="{ABAD0ACC-1589-4C4A-9FE1-33E3529F0E02}"/>
    <cellStyle name="Input 4 10 2 2 2 2" xfId="25840" xr:uid="{EAE8CE70-A503-4D2C-83FD-D46F0EF482D4}"/>
    <cellStyle name="Input 4 10 2 2 2 3" xfId="56622" xr:uid="{E60139DB-418E-48FC-A777-1E80C17B0951}"/>
    <cellStyle name="Input 4 10 2 2 3" xfId="27231" xr:uid="{A5F89004-9155-433A-B547-5FF8969756D5}"/>
    <cellStyle name="Input 4 10 2 2 4" xfId="49840" xr:uid="{E8F34E8E-8209-4507-9075-5C2B012731E7}"/>
    <cellStyle name="Input 4 10 2 3" xfId="10491" xr:uid="{625DCDA7-CD07-4BCA-8DAD-2E5D9D73DA5F}"/>
    <cellStyle name="Input 4 10 2 3 2" xfId="19480" xr:uid="{3EF4EF9A-B045-439A-9A7A-1C1F02A8ACE5}"/>
    <cellStyle name="Input 4 10 2 3 2 2" xfId="35542" xr:uid="{0BBA2D72-6D6C-4EAA-BF03-E737F2B420F5}"/>
    <cellStyle name="Input 4 10 2 3 2 3" xfId="58194" xr:uid="{7C04A8AF-4517-4B54-8C6A-1B031AA7D801}"/>
    <cellStyle name="Input 4 10 2 3 3" xfId="43917" xr:uid="{1B2DF04A-9F5C-48B6-BCFC-4E5B36F255BE}"/>
    <cellStyle name="Input 4 10 2 3 4" xfId="51412" xr:uid="{55509955-11F2-4C64-B24E-5E770890FEC4}"/>
    <cellStyle name="Input 4 10 2 4" xfId="14257" xr:uid="{74249412-73EF-499A-920E-3D0759FA7C47}"/>
    <cellStyle name="Input 4 10 2 4 2" xfId="22228" xr:uid="{B6065354-1E79-4F87-BF90-EAFA702ED137}"/>
    <cellStyle name="Input 4 10 2 4 2 2" xfId="54755" xr:uid="{E8689DAE-B50A-422C-B369-5E08C1DBF32D}"/>
    <cellStyle name="Input 4 10 2 4 3" xfId="47957" xr:uid="{0D839E4A-74CA-480D-8F69-81EA221FE33D}"/>
    <cellStyle name="Input 4 10 2 5" xfId="31574" xr:uid="{DF7B2D57-2F98-4A97-AFA0-DB67FF621541}"/>
    <cellStyle name="Input 4 10 2 5 2" xfId="53083" xr:uid="{4C5AF532-9B79-4903-950F-4444EE4C9526}"/>
    <cellStyle name="Input 4 10 2 6" xfId="46343" xr:uid="{B559A384-23CF-4DE2-AB88-3DC4A9CC6801}"/>
    <cellStyle name="Input 4 10 3" xfId="3338" xr:uid="{B5734371-FDF6-4918-8837-F87E1AC2289F}"/>
    <cellStyle name="Input 4 10 3 2" xfId="43731" xr:uid="{31787A21-137C-42BA-B589-4AC5CEBADCF4}"/>
    <cellStyle name="Input 4 10 3 2 2" xfId="57018" xr:uid="{34DF43B7-3727-47F3-84F3-B8D1157CD766}"/>
    <cellStyle name="Input 4 10 3 2 3" xfId="50236" xr:uid="{341A90EB-3295-4CC0-821B-E53D8664B790}"/>
    <cellStyle name="Input 4 10 3 3" xfId="51569" xr:uid="{FD15AFCB-7C84-4405-92FB-E037EF02FE07}"/>
    <cellStyle name="Input 4 10 3 3 2" xfId="58351" xr:uid="{33633093-C225-424B-B696-BB586798E41E}"/>
    <cellStyle name="Input 4 10 3 4" xfId="48353" xr:uid="{26874B3D-49D2-4EAE-803B-9A99D221B72D}"/>
    <cellStyle name="Input 4 10 3 4 2" xfId="55145" xr:uid="{5BFA26BF-D7D0-410E-B7C9-B199345397D1}"/>
    <cellStyle name="Input 4 10 3 5" xfId="53443" xr:uid="{98017463-C186-4EA3-AFC4-825ED6604E4F}"/>
    <cellStyle name="Input 4 10 3 6" xfId="46739" xr:uid="{FF07E3D5-268C-419B-B8E2-93BCD405A1AB}"/>
    <cellStyle name="Input 4 10 4" xfId="22915" xr:uid="{A262BFB0-5D85-4C33-982A-AAB5584A20A3}"/>
    <cellStyle name="Input 4 10 4 2" xfId="56150" xr:uid="{3B4C5176-F075-4C25-B8AA-C2C3992BF1FB}"/>
    <cellStyle name="Input 4 10 4 3" xfId="49368" xr:uid="{CF9030AB-5750-46A2-9432-DD06BAEA3E64}"/>
    <cellStyle name="Input 4 10 5" xfId="44554" xr:uid="{3732E3E1-6CC9-4759-86FE-C00C1B4C9CD9}"/>
    <cellStyle name="Input 4 10 5 2" xfId="58604" xr:uid="{862A413B-5EC2-4418-93B1-E41140A78B04}"/>
    <cellStyle name="Input 4 10 5 3" xfId="51823" xr:uid="{8D2947D8-BB80-49DF-9D9B-5C5ED1EBACD8}"/>
    <cellStyle name="Input 4 10 6" xfId="47488" xr:uid="{9193B8A8-45E6-42C4-9D9A-BE316BF54B57}"/>
    <cellStyle name="Input 4 10 6 2" xfId="54307" xr:uid="{3382B5D9-59CB-45AF-A688-C5C3EBF7CC6D}"/>
    <cellStyle name="Input 4 10 7" xfId="52816" xr:uid="{93C3CB35-931C-4E2E-8816-CF708369F94A}"/>
    <cellStyle name="Input 4 10 8" xfId="45880" xr:uid="{BEDD07C2-35AB-4D4E-9831-A36582C2DFD4}"/>
    <cellStyle name="Input 4 11" xfId="1245" xr:uid="{8284268B-648B-433B-8979-36863635B153}"/>
    <cellStyle name="Input 4 11 2" xfId="5590" xr:uid="{E9BAC9D7-9AC7-48C6-837F-DDAB47A4B148}"/>
    <cellStyle name="Input 4 11 2 2" xfId="8176" xr:uid="{9FC900F5-3345-4E11-9043-7E5C4A8153CB}"/>
    <cellStyle name="Input 4 11 2 2 2" xfId="17165" xr:uid="{D0B569C4-2D4D-4721-B2E1-AF70ED92BDFB}"/>
    <cellStyle name="Input 4 11 2 2 2 2" xfId="40103" xr:uid="{8EA3CE91-A821-4C43-8183-87454CD6E3DD}"/>
    <cellStyle name="Input 4 11 2 2 2 3" xfId="56661" xr:uid="{1942ECFF-2157-46B2-AD25-288CFB0F5EB3}"/>
    <cellStyle name="Input 4 11 2 2 3" xfId="29233" xr:uid="{D9ED72EF-9850-44EE-8FD9-E71166ECCF2B}"/>
    <cellStyle name="Input 4 11 2 2 4" xfId="49879" xr:uid="{5BEE620A-D058-4E8F-9563-741A6AA613E2}"/>
    <cellStyle name="Input 4 11 2 3" xfId="10813" xr:uid="{166BF204-2B0F-45A9-A002-EB2C80D5B5B9}"/>
    <cellStyle name="Input 4 11 2 3 2" xfId="19802" xr:uid="{000B0140-6D0E-4DCE-99B3-3D78CF9CF18A}"/>
    <cellStyle name="Input 4 11 2 3 2 2" xfId="26319" xr:uid="{0DD4412A-DFA6-456D-A9A2-4694D2C729ED}"/>
    <cellStyle name="Input 4 11 2 3 2 3" xfId="58103" xr:uid="{ECE23806-59A8-40FB-AD8D-AB57257D3C6D}"/>
    <cellStyle name="Input 4 11 2 3 3" xfId="24216" xr:uid="{E5BBDEA8-60A1-4B6D-B7D9-4756FFA98E29}"/>
    <cellStyle name="Input 4 11 2 3 4" xfId="51321" xr:uid="{DA5BDB2E-8F27-42A6-B274-23132AE5A27B}"/>
    <cellStyle name="Input 4 11 2 4" xfId="14579" xr:uid="{DD734613-4F4A-47D9-B859-F22E1B94F992}"/>
    <cellStyle name="Input 4 11 2 4 2" xfId="27093" xr:uid="{6D78439B-638B-40DD-94C8-E5410BD38B2B}"/>
    <cellStyle name="Input 4 11 2 4 2 2" xfId="54791" xr:uid="{2A7AC9AD-3601-4F77-93A3-A451D6F2E232}"/>
    <cellStyle name="Input 4 11 2 4 3" xfId="47996" xr:uid="{BF204981-88B6-4D81-A953-67D857E72239}"/>
    <cellStyle name="Input 4 11 2 5" xfId="39838" xr:uid="{F4D22EB8-9E41-4A4B-9916-44D13BA35166}"/>
    <cellStyle name="Input 4 11 2 5 2" xfId="53104" xr:uid="{0D5EB520-CB50-490F-8953-CC85A2223B46}"/>
    <cellStyle name="Input 4 11 2 6" xfId="46382" xr:uid="{8886DC09-F46B-4261-A9D2-5C17A7D9B9C1}"/>
    <cellStyle name="Input 4 11 3" xfId="3682" xr:uid="{585F4B2A-D1BC-4FC1-A47C-4D87B76E91CD}"/>
    <cellStyle name="Input 4 11 3 2" xfId="26806" xr:uid="{7EC15ECA-9C46-4ECD-9D5E-47C50BE09892}"/>
    <cellStyle name="Input 4 11 3 2 2" xfId="57054" xr:uid="{80280FB8-6497-4F7B-8D27-A86FD7F986D3}"/>
    <cellStyle name="Input 4 11 3 2 3" xfId="50272" xr:uid="{11ABED2B-9735-4369-8109-1DC41529B7AE}"/>
    <cellStyle name="Input 4 11 3 3" xfId="52276" xr:uid="{DFBE5E46-66FE-4646-B9DD-6E215405A4CE}"/>
    <cellStyle name="Input 4 11 3 3 2" xfId="59057" xr:uid="{064DEC26-103B-4B9F-A448-AF6CA43EAC57}"/>
    <cellStyle name="Input 4 11 3 4" xfId="48389" xr:uid="{CA40CCB7-5C27-47EF-9ECD-07E19F4FC273}"/>
    <cellStyle name="Input 4 11 3 4 2" xfId="55181" xr:uid="{D3400508-6A83-4F81-B41C-C500FD32E6EA}"/>
    <cellStyle name="Input 4 11 3 5" xfId="53471" xr:uid="{0E056EAF-CAE5-4E76-880B-3459D8A94DEA}"/>
    <cellStyle name="Input 4 11 3 6" xfId="46775" xr:uid="{7485815B-D99E-463C-82C6-DF3186750BFE}"/>
    <cellStyle name="Input 4 11 4" xfId="41392" xr:uid="{3291B37B-EC54-432C-9299-7345F28BD32E}"/>
    <cellStyle name="Input 4 11 4 2" xfId="56189" xr:uid="{99B0653E-AF24-4ECC-A117-CB899433094A}"/>
    <cellStyle name="Input 4 11 4 3" xfId="49407" xr:uid="{FE1C1645-16D4-4967-93D9-F6EABFD03CD6}"/>
    <cellStyle name="Input 4 11 5" xfId="44601" xr:uid="{FAD4F003-9517-4D03-9562-B1AD22559E08}"/>
    <cellStyle name="Input 4 11 5 2" xfId="55682" xr:uid="{0A28DB50-101C-4948-BDC4-EBBA000CD01A}"/>
    <cellStyle name="Input 4 11 5 3" xfId="48901" xr:uid="{0FDBAD50-2743-45E9-BEA9-E011BEFF2C43}"/>
    <cellStyle name="Input 4 11 6" xfId="47527" xr:uid="{8C816D1C-E3EE-4589-8C49-F5CAC38196D1}"/>
    <cellStyle name="Input 4 11 6 2" xfId="54343" xr:uid="{8EDE1654-7342-4126-80CF-287F88144B80}"/>
    <cellStyle name="Input 4 11 7" xfId="52837" xr:uid="{7C4537B1-EA85-404A-912D-FEEA23942998}"/>
    <cellStyle name="Input 4 11 8" xfId="45916" xr:uid="{08186ACF-1799-48BB-8735-04446CB97A67}"/>
    <cellStyle name="Input 4 12" xfId="188" xr:uid="{3BCB5975-430E-4E3B-B30B-148F92F41864}"/>
    <cellStyle name="Input 4 12 2" xfId="2977" xr:uid="{480C16CE-028E-48B2-9B61-F07EDB6A6BF2}"/>
    <cellStyle name="Input 4 12 2 2" xfId="7127" xr:uid="{0A7CF864-3712-4B11-8E31-BFC443D394AA}"/>
    <cellStyle name="Input 4 12 2 2 2" xfId="16116" xr:uid="{92AC1909-82CD-4B37-A684-6BDC748F3F0D}"/>
    <cellStyle name="Input 4 12 2 2 2 2" xfId="37484" xr:uid="{BF9E8AC4-9928-4D72-B7A0-C6AE0DD12EC1}"/>
    <cellStyle name="Input 4 12 2 2 3" xfId="41028" xr:uid="{98202BA3-AECC-45BB-88AE-0EEACFC12106}"/>
    <cellStyle name="Input 4 12 2 2 4" xfId="56239" xr:uid="{6040B959-1368-41EA-A2ED-0770CF4B098B}"/>
    <cellStyle name="Input 4 12 2 3" xfId="9690" xr:uid="{B4D4337D-62DB-44FC-A7BD-D65528CAA19B}"/>
    <cellStyle name="Input 4 12 2 3 2" xfId="18679" xr:uid="{72A74873-C8AA-4A2B-8FBA-DC164B34D365}"/>
    <cellStyle name="Input 4 12 2 3 2 2" xfId="35117" xr:uid="{B8A3F450-B3C5-4CA4-8B55-3DD93848FC4D}"/>
    <cellStyle name="Input 4 12 2 3 3" xfId="26650" xr:uid="{8207990C-6B03-4A09-970F-299C4A70C8FF}"/>
    <cellStyle name="Input 4 12 2 4" xfId="13530" xr:uid="{646F0D1A-E77A-411A-8602-A1E376779BE7}"/>
    <cellStyle name="Input 4 12 2 4 2" xfId="34759" xr:uid="{95647852-1759-466C-9F69-B563A00C1C01}"/>
    <cellStyle name="Input 4 12 2 5" xfId="27379" xr:uid="{75727530-F96C-42DE-8E1C-B44844BDC965}"/>
    <cellStyle name="Input 4 12 2 6" xfId="49457" xr:uid="{8B679FD1-AE46-4DE2-BA4B-C3D9514B340A}"/>
    <cellStyle name="Input 4 12 3" xfId="2656" xr:uid="{C121D61D-22E9-4F22-8238-06750A0E8470}"/>
    <cellStyle name="Input 4 12 3 2" xfId="39040" xr:uid="{A044CAD5-E541-4553-A6ED-608B13935052}"/>
    <cellStyle name="Input 4 12 3 2 2" xfId="58564" xr:uid="{7B210B4D-313D-4FA8-9BAC-04A841DA8EB4}"/>
    <cellStyle name="Input 4 12 3 3" xfId="51783" xr:uid="{2CDAE8F0-7315-4AF5-9452-30589D4CC74C}"/>
    <cellStyle name="Input 4 12 4" xfId="30422" xr:uid="{19A00AFB-3FC3-4A0F-B079-38D3992BDF92}"/>
    <cellStyle name="Input 4 12 4 2" xfId="54387" xr:uid="{BFB6A318-A47C-4CE6-93B1-4FCCC236EC03}"/>
    <cellStyle name="Input 4 12 4 3" xfId="47575" xr:uid="{A2F9229E-60A7-468C-8381-9D98BE522D89}"/>
    <cellStyle name="Input 4 12 5" xfId="44620" xr:uid="{F9DE09A6-B13C-42C8-A5DE-C2AE86647995}"/>
    <cellStyle name="Input 4 12 5 2" xfId="52868" xr:uid="{DD75A1A8-AF33-441D-8414-9EDD80B5A101}"/>
    <cellStyle name="Input 4 12 6" xfId="45966" xr:uid="{E2F40EAF-3673-435F-9551-C21F445829D2}"/>
    <cellStyle name="Input 4 13" xfId="1819" xr:uid="{F3135375-134B-49E8-B010-C6D6346E0E32}"/>
    <cellStyle name="Input 4 13 2" xfId="6136" xr:uid="{4B65CB82-E95E-43BC-B948-2DCDEED23F77}"/>
    <cellStyle name="Input 4 13 2 2" xfId="8722" xr:uid="{B4853D2A-842D-46F8-905E-ED522D34C8A4}"/>
    <cellStyle name="Input 4 13 2 2 2" xfId="17711" xr:uid="{27BDA5E7-ACC0-4CE5-B8A3-874D37E63C32}"/>
    <cellStyle name="Input 4 13 2 2 2 2" xfId="39274" xr:uid="{4C6D78C1-B8D4-4E22-B23F-B2E561B9594B}"/>
    <cellStyle name="Input 4 13 2 2 3" xfId="36127" xr:uid="{CA11BB95-7CA3-41B9-B3F2-2BAF2BB69523}"/>
    <cellStyle name="Input 4 13 2 2 4" xfId="56216" xr:uid="{F8501E50-6500-4C1A-AFFA-576E3263C176}"/>
    <cellStyle name="Input 4 13 2 3" xfId="11359" xr:uid="{0ACD1BC4-C92C-418C-9B34-DF835242E7A4}"/>
    <cellStyle name="Input 4 13 2 3 2" xfId="20348" xr:uid="{447A5284-7CE4-44A4-832D-2D5311E73811}"/>
    <cellStyle name="Input 4 13 2 3 2 2" xfId="42181" xr:uid="{F36568B3-E519-46C5-98B5-34C0214628F9}"/>
    <cellStyle name="Input 4 13 2 3 3" xfId="43926" xr:uid="{1E959295-B5EB-462C-9941-35475469AB96}"/>
    <cellStyle name="Input 4 13 2 4" xfId="15125" xr:uid="{9BB2FAAC-FF46-4715-ABF3-2C72F963CCF9}"/>
    <cellStyle name="Input 4 13 2 4 2" xfId="25694" xr:uid="{4D570E45-DFCA-4BBB-99EA-6665D7310379}"/>
    <cellStyle name="Input 4 13 2 5" xfId="36684" xr:uid="{4F248885-5789-44E3-94E3-9A607F203809}"/>
    <cellStyle name="Input 4 13 2 6" xfId="49434" xr:uid="{AADD041F-1BC1-4405-8ACD-CB1C25EBA185}"/>
    <cellStyle name="Input 4 13 3" xfId="4256" xr:uid="{ED913582-CD89-46C7-A88D-678B0B0477A3}"/>
    <cellStyle name="Input 4 13 3 2" xfId="22934" xr:uid="{948B43E8-94D3-48A1-B361-5AF8620D28D9}"/>
    <cellStyle name="Input 4 13 3 2 2" xfId="58987" xr:uid="{413D6EE4-8F96-477C-BC18-790BCBF82D60}"/>
    <cellStyle name="Input 4 13 3 3" xfId="52206" xr:uid="{9F035B5A-24B2-4A0C-8F5B-26E4E524327B}"/>
    <cellStyle name="Input 4 13 4" xfId="27638" xr:uid="{0306D174-D53E-4D16-B54B-26CD5D60AA66}"/>
    <cellStyle name="Input 4 13 4 2" xfId="54367" xr:uid="{69506152-1771-41BB-8C83-92311CFD85AB}"/>
    <cellStyle name="Input 4 13 4 3" xfId="47554" xr:uid="{E142062E-2376-4D19-A278-C2A7F834B982}"/>
    <cellStyle name="Input 4 13 5" xfId="44652" xr:uid="{543ED746-C6A2-406F-A55B-6BCF84A2AE66}"/>
    <cellStyle name="Input 4 13 5 2" xfId="52851" xr:uid="{206D1196-C1B1-4F8A-99F5-A16AA29DDFC0}"/>
    <cellStyle name="Input 4 13 6" xfId="45943" xr:uid="{1F03B129-D100-484D-891C-E28DDAD133EE}"/>
    <cellStyle name="Input 4 14" xfId="2967" xr:uid="{3AA077BB-629B-4756-80FF-909E6A022C68}"/>
    <cellStyle name="Input 4 14 2" xfId="7117" xr:uid="{962CF419-B476-438A-892F-518367ABF893}"/>
    <cellStyle name="Input 4 14 2 2" xfId="16106" xr:uid="{6579998E-1755-41C5-A701-BFD665BC0715}"/>
    <cellStyle name="Input 4 14 2 2 2" xfId="35983" xr:uid="{24E28535-15F1-4341-A785-F800EC0AAF12}"/>
    <cellStyle name="Input 4 14 2 2 3" xfId="57130" xr:uid="{CF56CA93-5D05-4417-99D1-2AB8630B15B1}"/>
    <cellStyle name="Input 4 14 2 3" xfId="32749" xr:uid="{B8F13C9A-0DF2-4818-8579-52AD415C3A52}"/>
    <cellStyle name="Input 4 14 2 4" xfId="50348" xr:uid="{F7024768-DA44-4D53-A1EE-8BDF94796326}"/>
    <cellStyle name="Input 4 14 3" xfId="9680" xr:uid="{11AD85C8-29B3-4147-996D-D7878CC59912}"/>
    <cellStyle name="Input 4 14 3 2" xfId="18669" xr:uid="{26D07CD3-2075-4485-91CD-6C0EC0D5F3A8}"/>
    <cellStyle name="Input 4 14 3 2 2" xfId="33681" xr:uid="{E67C5A78-DBA2-4D33-AB6C-BF9DEF286ED7}"/>
    <cellStyle name="Input 4 14 3 2 3" xfId="58219" xr:uid="{72096B54-E334-41D2-B368-1EB7B1CCC064}"/>
    <cellStyle name="Input 4 14 3 3" xfId="34440" xr:uid="{A939E8A7-1884-49EF-B093-12EA54851502}"/>
    <cellStyle name="Input 4 14 3 4" xfId="51437" xr:uid="{D663E25E-E811-49E3-A21E-060F8F62300E}"/>
    <cellStyle name="Input 4 14 4" xfId="13520" xr:uid="{C367F60B-D504-4929-8673-9D11B812857C}"/>
    <cellStyle name="Input 4 14 4 2" xfId="33187" xr:uid="{4B23B29F-2B62-407B-90A2-E98CB1CC72B3}"/>
    <cellStyle name="Input 4 14 4 2 2" xfId="55257" xr:uid="{46746044-7420-44C3-9E64-42308F70DCF6}"/>
    <cellStyle name="Input 4 14 4 3" xfId="48465" xr:uid="{E2D21C2D-21FF-4435-9BC5-BC620DCBA22C}"/>
    <cellStyle name="Input 4 14 5" xfId="38315" xr:uid="{6A979BB4-F294-454C-961F-0D2E89E20D55}"/>
    <cellStyle name="Input 4 14 5 2" xfId="53543" xr:uid="{478C25EE-6246-47D8-B107-8C92FA08E89A}"/>
    <cellStyle name="Input 4 14 6" xfId="44723" xr:uid="{5605299F-A171-4C1C-9DF7-7922E68039DF}"/>
    <cellStyle name="Input 4 14 7" xfId="46851" xr:uid="{504EC3D6-209F-479D-8EED-4A084AAEB830}"/>
    <cellStyle name="Input 4 15" xfId="6509" xr:uid="{50FB522E-C83C-45E6-8DA4-5504A048FE71}"/>
    <cellStyle name="Input 4 15 2" xfId="11730" xr:uid="{6BF3AFF9-9935-4019-BE67-4BF77DB995AD}"/>
    <cellStyle name="Input 4 15 2 2" xfId="20719" xr:uid="{AFE31534-5CDA-486E-B4FB-1950EBB1007F}"/>
    <cellStyle name="Input 4 15 2 2 2" xfId="25487" xr:uid="{DA04E721-29F6-4392-A6C8-781CEBB8EAE5}"/>
    <cellStyle name="Input 4 15 2 2 3" xfId="57126" xr:uid="{EA2DB19D-980E-4373-B512-124043304C1B}"/>
    <cellStyle name="Input 4 15 2 3" xfId="36524" xr:uid="{899F1A1F-7DF7-4BC9-9C48-8E56AA3EBD7C}"/>
    <cellStyle name="Input 4 15 2 4" xfId="50344" xr:uid="{10155AFB-63DE-49D5-A4A3-77A7AF8E6457}"/>
    <cellStyle name="Input 4 15 3" xfId="15498" xr:uid="{8E3D39C7-37CA-400D-9393-180384826355}"/>
    <cellStyle name="Input 4 15 3 2" xfId="26065" xr:uid="{596FBC50-E502-4697-A98E-C3E3596B05B1}"/>
    <cellStyle name="Input 4 15 3 2 2" xfId="58728" xr:uid="{2052D8C5-99DD-4DDB-B5D4-5FEF83218D39}"/>
    <cellStyle name="Input 4 15 3 3" xfId="51947" xr:uid="{80CE16E4-BAC5-44FD-88B9-F674C7F58B78}"/>
    <cellStyle name="Input 4 15 4" xfId="28078" xr:uid="{D23BA5E9-B788-4EFF-B728-FB524E4CFE1D}"/>
    <cellStyle name="Input 4 15 4 2" xfId="58602" xr:uid="{11C21E8B-527C-4A5C-AE44-5C18A6A2551E}"/>
    <cellStyle name="Input 4 15 4 3" xfId="51821" xr:uid="{ACBA88B0-E3EC-46B8-900C-D528641474D6}"/>
    <cellStyle name="Input 4 15 5" xfId="44759" xr:uid="{60BF9666-64A8-47CB-BB10-BF6BB39276AC}"/>
    <cellStyle name="Input 4 15 5 2" xfId="55253" xr:uid="{9C37AD1F-7ABD-47E8-B08D-24C3A46CA116}"/>
    <cellStyle name="Input 4 15 5 3" xfId="48461" xr:uid="{709977A9-2DF5-4B6C-A232-7D762E7AE17D}"/>
    <cellStyle name="Input 4 15 6" xfId="53539" xr:uid="{8515E33A-3711-4857-8211-374CE34CD0A2}"/>
    <cellStyle name="Input 4 15 7" xfId="46847" xr:uid="{5AA5E55E-E048-4C64-9D25-24F3DE0774E4}"/>
    <cellStyle name="Input 4 16" xfId="9093" xr:uid="{B77D3562-08E1-498F-8249-93AFA8EBB7B8}"/>
    <cellStyle name="Input 4 16 2" xfId="18082" xr:uid="{0D8B3128-6B88-4F10-8338-C4A050F8DB34}"/>
    <cellStyle name="Input 4 16 2 2" xfId="28926" xr:uid="{CBAA5BEF-9E4F-4D8B-8F45-217494D69560}"/>
    <cellStyle name="Input 4 16 2 2 2" xfId="57162" xr:uid="{52F38283-230D-4DBA-85CC-3B4F5A8CB6A6}"/>
    <cellStyle name="Input 4 16 2 3" xfId="50380" xr:uid="{5F9FAECE-5B91-4AD0-95EC-04C76C321259}"/>
    <cellStyle name="Input 4 16 3" xfId="25022" xr:uid="{BB5075AD-FCB9-4D2A-82E3-84F1B9326DB8}"/>
    <cellStyle name="Input 4 16 3 2" xfId="58763" xr:uid="{4F6E6C8E-9DF8-4996-A8F5-A82C2760F4EE}"/>
    <cellStyle name="Input 4 16 3 3" xfId="51982" xr:uid="{8685BA21-5482-4BBC-B666-FB3D74815374}"/>
    <cellStyle name="Input 4 16 4" xfId="44805" xr:uid="{50A30B84-0159-4381-90D3-1797BBE3315B}"/>
    <cellStyle name="Input 4 16 4 2" xfId="58637" xr:uid="{7A6B7B70-2D28-4263-9370-A0BA437A13FE}"/>
    <cellStyle name="Input 4 16 4 3" xfId="51856" xr:uid="{8DFEE685-F277-4CFE-A25B-A765AEB0BC3D}"/>
    <cellStyle name="Input 4 16 5" xfId="48497" xr:uid="{3BD449A2-5F5A-42A4-8035-EFAF0E3788EA}"/>
    <cellStyle name="Input 4 16 5 2" xfId="55289" xr:uid="{508B0758-D68C-46ED-A6CA-0AEE1D816C00}"/>
    <cellStyle name="Input 4 16 6" xfId="53575" xr:uid="{3F322683-D4C8-458E-9A89-A2F7DEDA78CB}"/>
    <cellStyle name="Input 4 16 7" xfId="46883" xr:uid="{31D8D793-3E3A-4DCF-98A6-AB1E6FDD8DB3}"/>
    <cellStyle name="Input 4 17" xfId="9753" xr:uid="{2B747C73-0F2A-4A55-9DAD-DDB037AC7441}"/>
    <cellStyle name="Input 4 17 2" xfId="18742" xr:uid="{566E8FE0-DC0D-4B33-8E7E-0EB1BCA25EF1}"/>
    <cellStyle name="Input 4 17 2 2" xfId="28609" xr:uid="{514E37CA-1C48-4D34-8429-F3839BDD43C3}"/>
    <cellStyle name="Input 4 17 2 2 2" xfId="57092" xr:uid="{0E391C00-F3EC-49EA-9B1D-9DD7E555E69E}"/>
    <cellStyle name="Input 4 17 2 3" xfId="50310" xr:uid="{52FEC906-4A8A-46AE-84BB-369E3EA74E9D}"/>
    <cellStyle name="Input 4 17 3" xfId="42753" xr:uid="{C1310C20-DD3E-47E0-8161-04974E52F28F}"/>
    <cellStyle name="Input 4 17 3 2" xfId="58697" xr:uid="{064D2401-F1A3-4B58-A10C-D6C2B613C6E2}"/>
    <cellStyle name="Input 4 17 3 3" xfId="51916" xr:uid="{D7B9CF78-D2D2-4012-B3F8-6A39D0CF2C88}"/>
    <cellStyle name="Input 4 17 4" xfId="44851" xr:uid="{F1CB9DD8-8974-4DFC-9207-C656B50596B4}"/>
    <cellStyle name="Input 4 17 4 2" xfId="59098" xr:uid="{985D31AE-AC98-4169-B935-C633FAB626B2}"/>
    <cellStyle name="Input 4 17 4 3" xfId="52317" xr:uid="{233B46CE-11FD-49C5-A3B7-96369C29DF59}"/>
    <cellStyle name="Input 4 17 5" xfId="48427" xr:uid="{9B0A9E5B-44E7-41FD-A505-178A8D818551}"/>
    <cellStyle name="Input 4 17 5 2" xfId="55219" xr:uid="{71564090-55B3-4C9A-94F0-B74B023274B7}"/>
    <cellStyle name="Input 4 17 6" xfId="53505" xr:uid="{89E4DA27-B791-4F9A-B2CC-60E21BB1A0A0}"/>
    <cellStyle name="Input 4 17 7" xfId="46813" xr:uid="{C001C628-58B0-4D11-B4CF-CAD6B2851532}"/>
    <cellStyle name="Input 4 18" xfId="2213" xr:uid="{C7957A84-3A2C-4E34-A028-0CC036E562E6}"/>
    <cellStyle name="Input 4 18 2" xfId="26481" xr:uid="{5C70CAFA-9BD1-4AE8-ADEA-7AF0C89D954E}"/>
    <cellStyle name="Input 4 18 2 2" xfId="57257" xr:uid="{07C7DF55-2A8E-4095-90AE-68CDF5419A75}"/>
    <cellStyle name="Input 4 18 2 3" xfId="50475" xr:uid="{0EC37ADA-2C6B-4BFB-8638-F35C495A8B1E}"/>
    <cellStyle name="Input 4 18 3" xfId="44883" xr:uid="{0326ED94-8B75-40AF-9964-0709488A44F3}"/>
    <cellStyle name="Input 4 18 3 2" xfId="58858" xr:uid="{1294088E-0E15-42FC-B4E7-6B0C1E1CD4C2}"/>
    <cellStyle name="Input 4 18 3 3" xfId="52077" xr:uid="{71420442-4560-454B-A846-2AA0D788EA0B}"/>
    <cellStyle name="Input 4 18 4" xfId="51108" xr:uid="{CECC5BDE-038F-4407-B2FD-4AB740076AF4}"/>
    <cellStyle name="Input 4 18 4 2" xfId="57890" xr:uid="{D21E3822-6D6A-44DC-96BC-DD84B1FC0241}"/>
    <cellStyle name="Input 4 18 5" xfId="48592" xr:uid="{1AE667B9-62AF-48B7-8189-0DA4A512CB19}"/>
    <cellStyle name="Input 4 18 5 2" xfId="55381" xr:uid="{9A4ABF04-F0B3-416E-AE30-FEA80F820443}"/>
    <cellStyle name="Input 4 18 6" xfId="53667" xr:uid="{97397D20-B0B9-4998-B94B-CE8E17AFDB3F}"/>
    <cellStyle name="Input 4 18 7" xfId="46978" xr:uid="{1386CE4E-4BD2-4852-9A15-D3EB74DC8981}"/>
    <cellStyle name="Input 4 19" xfId="13122" xr:uid="{A572BEAE-DCD5-41A8-8013-59C3DDB2A481}"/>
    <cellStyle name="Input 4 19 2" xfId="42870" xr:uid="{51854802-874F-4976-98DA-B3C7CEA74609}"/>
    <cellStyle name="Input 4 19 2 2" xfId="57186" xr:uid="{92900248-5620-4DF5-8491-7B873DFA8552}"/>
    <cellStyle name="Input 4 19 2 3" xfId="50404" xr:uid="{A20AE02E-A487-4324-BD83-9A4C228D1609}"/>
    <cellStyle name="Input 4 19 3" xfId="44941" xr:uid="{C1FE5804-2141-48A1-B07B-57FA69E57893}"/>
    <cellStyle name="Input 4 19 3 2" xfId="58787" xr:uid="{82F8AC65-DA1F-42BD-B98F-CC7BCBD3A0CC}"/>
    <cellStyle name="Input 4 19 3 3" xfId="52006" xr:uid="{8F8B40D4-F0F6-4F82-A8E7-F2EC52724833}"/>
    <cellStyle name="Input 4 19 4" xfId="50840" xr:uid="{7C57C7FB-17D1-4608-A628-B5A241FFD4AC}"/>
    <cellStyle name="Input 4 19 4 2" xfId="57622" xr:uid="{0C52A597-0080-4B5E-BDBB-9B83DBD00CB2}"/>
    <cellStyle name="Input 4 19 5" xfId="48521" xr:uid="{707B2C1E-321D-47A2-A2A0-C5550E08D281}"/>
    <cellStyle name="Input 4 19 5 2" xfId="55310" xr:uid="{D546DF99-7F85-4323-B023-265154DAB63C}"/>
    <cellStyle name="Input 4 19 6" xfId="53596" xr:uid="{8B9287B5-C1F4-4D4D-9FAE-D11C50DFA72A}"/>
    <cellStyle name="Input 4 19 7" xfId="46907" xr:uid="{41EC3B71-0127-4119-9C21-830F63CE7D5F}"/>
    <cellStyle name="Input 4 2" xfId="151" xr:uid="{77BBADDE-22B3-4842-876E-586528987C06}"/>
    <cellStyle name="Input 4 2 10" xfId="1962" xr:uid="{5A62B2ED-C543-4AB7-B6F6-34CC3E73448A}"/>
    <cellStyle name="Input 4 2 10 2" xfId="6270" xr:uid="{184F18FD-649A-4706-B044-2A8A4BB85D72}"/>
    <cellStyle name="Input 4 2 10 2 2" xfId="8856" xr:uid="{B6967AE3-60BA-4CE3-8DE2-3F110D1DD692}"/>
    <cellStyle name="Input 4 2 10 2 2 2" xfId="17845" xr:uid="{E8E61B81-5D79-4DF5-BE71-A642705EC079}"/>
    <cellStyle name="Input 4 2 10 2 2 2 2" xfId="24661" xr:uid="{264079CC-F491-4576-A5E8-DBE4DBD9B670}"/>
    <cellStyle name="Input 4 2 10 2 2 3" xfId="22627" xr:uid="{CFAA368F-2B2A-4883-A964-2C84BB5F808E}"/>
    <cellStyle name="Input 4 2 10 2 3" xfId="11493" xr:uid="{BD5A25A5-466E-4EF6-AEB9-8603E510D4C2}"/>
    <cellStyle name="Input 4 2 10 2 3 2" xfId="20482" xr:uid="{0DDCD295-A37F-4B49-8E6B-341ED5C95F4B}"/>
    <cellStyle name="Input 4 2 10 2 3 2 2" xfId="37017" xr:uid="{B58CBC9B-F1FB-4C76-B625-4AA9C81B3ADB}"/>
    <cellStyle name="Input 4 2 10 2 3 3" xfId="42564" xr:uid="{86E84E26-E5A8-40B7-8E3C-C3E90A136D3E}"/>
    <cellStyle name="Input 4 2 10 2 4" xfId="15259" xr:uid="{2901483B-B0D2-4C38-87D6-471E50E89497}"/>
    <cellStyle name="Input 4 2 10 2 4 2" xfId="33114" xr:uid="{59FAB4DE-36EC-41DE-A4ED-924DB1F170E8}"/>
    <cellStyle name="Input 4 2 10 2 5" xfId="43480" xr:uid="{36210E83-2092-4278-B4F4-FDBE19C5A861}"/>
    <cellStyle name="Input 4 2 10 3" xfId="4399" xr:uid="{79353B51-5689-4FDC-860F-282559842F85}"/>
    <cellStyle name="Input 4 2 10 3 2" xfId="23755" xr:uid="{F0A4A3DC-E2AB-438F-AD36-B71AFDAF0BC5}"/>
    <cellStyle name="Input 4 2 10 4" xfId="27694" xr:uid="{8D53A67B-6399-48E8-ABAB-54210CEFB26F}"/>
    <cellStyle name="Input 4 2 11" xfId="2616" xr:uid="{1A60FEEA-2C14-4ED5-8C49-9B78658F1D9D}"/>
    <cellStyle name="Input 4 2 11 2" xfId="6857" xr:uid="{8FE217FE-67D2-4E6E-A14F-95273080BF4C}"/>
    <cellStyle name="Input 4 2 11 2 2" xfId="15846" xr:uid="{90369548-F92C-4261-A539-1EC0495A7FEC}"/>
    <cellStyle name="Input 4 2 11 2 2 2" xfId="42857" xr:uid="{B12645BE-884C-4355-89C8-A7F1E221844B}"/>
    <cellStyle name="Input 4 2 11 2 3" xfId="28357" xr:uid="{708A9168-AB94-4728-A00B-33A9BF1D9C6E}"/>
    <cellStyle name="Input 4 2 11 3" xfId="9427" xr:uid="{4F0206FF-0228-4664-AF1D-A7B2AC450F98}"/>
    <cellStyle name="Input 4 2 11 3 2" xfId="18416" xr:uid="{16AD2E13-9BB9-493D-BE97-45994EBA473B}"/>
    <cellStyle name="Input 4 2 11 3 2 2" xfId="39431" xr:uid="{9EB8C090-6AC9-4E18-8E22-CE9A93D4B7D7}"/>
    <cellStyle name="Input 4 2 11 3 3" xfId="37918" xr:uid="{2668FC19-63AD-48EB-85F3-5F91FFDD069C}"/>
    <cellStyle name="Input 4 2 11 4" xfId="13470" xr:uid="{FF95B3A2-8D5A-4B1C-85B4-A608F507C067}"/>
    <cellStyle name="Input 4 2 11 4 2" xfId="36855" xr:uid="{BCF6A465-2121-49A9-883F-899236CE400F}"/>
    <cellStyle name="Input 4 2 11 5" xfId="39677" xr:uid="{3776FF4E-BF97-4E03-9474-7CF28E37432A}"/>
    <cellStyle name="Input 4 2 12" xfId="6607" xr:uid="{B504CAF0-FAB1-487E-B294-C4341221182F}"/>
    <cellStyle name="Input 4 2 12 2" xfId="11813" xr:uid="{B1253E93-73F2-4228-9EC5-9397DCEC81E6}"/>
    <cellStyle name="Input 4 2 12 2 2" xfId="20802" xr:uid="{15DF9FAE-C688-4951-99AB-C8AD13F1FE80}"/>
    <cellStyle name="Input 4 2 12 2 2 2" xfId="38480" xr:uid="{85DBE766-1C81-4341-B43C-8830BC0BDA10}"/>
    <cellStyle name="Input 4 2 12 2 3" xfId="25370" xr:uid="{D4A3D354-264A-43E5-A796-7AEF4B59E88C}"/>
    <cellStyle name="Input 4 2 12 3" xfId="15596" xr:uid="{25DBEB2B-8617-46D6-8B9E-A5E6787F2299}"/>
    <cellStyle name="Input 4 2 12 3 2" xfId="27969" xr:uid="{544FB0D4-331F-4914-AFBB-A7607CD5A110}"/>
    <cellStyle name="Input 4 2 12 4" xfId="34798" xr:uid="{1BFD861D-A85A-4B44-A144-BEFFF5CC596B}"/>
    <cellStyle name="Input 4 2 13" xfId="9176" xr:uid="{9E01C13E-E54F-4802-AF50-610A31C8199D}"/>
    <cellStyle name="Input 4 2 13 2" xfId="18165" xr:uid="{C4B7E6DE-8E43-4B65-85C9-E7A884724B08}"/>
    <cellStyle name="Input 4 2 13 2 2" xfId="31881" xr:uid="{8FEE7E67-9C14-4828-8725-D045B8A68537}"/>
    <cellStyle name="Input 4 2 13 3" xfId="22658" xr:uid="{54166CC7-1D9F-4686-A59B-4EA3BCA3BD1C}"/>
    <cellStyle name="Input 4 2 14" xfId="12753" xr:uid="{E9DBBC0D-0D95-4BE6-A8BD-006E0057C836}"/>
    <cellStyle name="Input 4 2 14 2" xfId="21742" xr:uid="{0389C272-F195-444E-98ED-96C9306FE0D4}"/>
    <cellStyle name="Input 4 2 14 2 2" xfId="22271" xr:uid="{1F986226-0595-4CA2-94EB-27EA1C42BCCB}"/>
    <cellStyle name="Input 4 2 14 3" xfId="25661" xr:uid="{845C1276-D42D-4432-AA71-0EBA6FD72B39}"/>
    <cellStyle name="Input 4 2 15" xfId="2311" xr:uid="{793F010D-D47E-47E2-A307-68F4B53B6A87}"/>
    <cellStyle name="Input 4 2 15 2" xfId="37362" xr:uid="{3D3592E6-D620-4A81-B6B8-991701DEA195}"/>
    <cellStyle name="Input 4 2 16" xfId="13220" xr:uid="{3734F180-ED3C-434F-9077-62B33E8BE2F4}"/>
    <cellStyle name="Input 4 2 16 2" xfId="29363" xr:uid="{709D313E-8FA5-4944-BFC2-C20FD7CE16E1}"/>
    <cellStyle name="Input 4 2 17" xfId="26912" xr:uid="{003CE82C-75A1-4140-9AF7-5CD6090A66A6}"/>
    <cellStyle name="Input 4 2 18" xfId="44301" xr:uid="{C51AE8A3-6F54-495B-BE22-5D9D32E99E1C}"/>
    <cellStyle name="Input 4 2 19" xfId="45520" xr:uid="{A518EE94-0DB1-46AD-BC95-052EBBFC6822}"/>
    <cellStyle name="Input 4 2 2" xfId="327" xr:uid="{C518452B-FBB4-4501-B744-FD050627EACE}"/>
    <cellStyle name="Input 4 2 2 10" xfId="6629" xr:uid="{02260680-3B08-435D-A678-61181ED412EC}"/>
    <cellStyle name="Input 4 2 2 10 2" xfId="11835" xr:uid="{FB9658CF-E4D8-4696-AF3F-E3949D498746}"/>
    <cellStyle name="Input 4 2 2 10 2 2" xfId="20824" xr:uid="{5D1E727D-FD56-44E4-822F-62772A0ACF6E}"/>
    <cellStyle name="Input 4 2 2 10 2 2 2" xfId="43558" xr:uid="{1E7FC817-6F36-4785-B109-AB9FC1ACA8AE}"/>
    <cellStyle name="Input 4 2 2 10 2 3" xfId="27451" xr:uid="{4D6A6AD9-753F-488A-8282-DAF9C3F60522}"/>
    <cellStyle name="Input 4 2 2 10 3" xfId="15618" xr:uid="{B0CA3ABE-5005-4814-AFB2-4932FB3972D8}"/>
    <cellStyle name="Input 4 2 2 10 3 2" xfId="36308" xr:uid="{048426DC-7A88-48E8-BB46-AA3BC2C279B9}"/>
    <cellStyle name="Input 4 2 2 10 4" xfId="24579" xr:uid="{F4AB2135-13D7-4290-8EBA-BCDC3DC37B3A}"/>
    <cellStyle name="Input 4 2 2 11" xfId="9198" xr:uid="{9750E20F-7DCE-4135-8667-E1DBE13CD203}"/>
    <cellStyle name="Input 4 2 2 11 2" xfId="18187" xr:uid="{5D0F5E2B-68DB-4EA9-8430-D70DC22B751B}"/>
    <cellStyle name="Input 4 2 2 11 2 2" xfId="37737" xr:uid="{3D57B1D0-A8EC-401C-96B3-3C63331D27D7}"/>
    <cellStyle name="Input 4 2 2 11 3" xfId="32717" xr:uid="{8CE73326-98B5-4AB3-8D81-A94A681E26D4}"/>
    <cellStyle name="Input 4 2 2 12" xfId="12735" xr:uid="{AB7E8E65-2AD6-4834-A962-98C49ECCC38E}"/>
    <cellStyle name="Input 4 2 2 12 2" xfId="21724" xr:uid="{EA7A516D-3651-4238-891D-4BF0E3690081}"/>
    <cellStyle name="Input 4 2 2 12 2 2" xfId="39996" xr:uid="{69C8E944-6C37-4346-A4EF-CA343A6E58DC}"/>
    <cellStyle name="Input 4 2 2 12 3" xfId="24043" xr:uid="{A6FB5E6E-90E7-4278-A2D2-3501845E595F}"/>
    <cellStyle name="Input 4 2 2 13" xfId="2333" xr:uid="{6685693E-9224-4C07-9E3F-A88A9E0B7AD4}"/>
    <cellStyle name="Input 4 2 2 13 2" xfId="35619" xr:uid="{3BC956CD-D2DE-45D3-91C8-F94663EDD912}"/>
    <cellStyle name="Input 4 2 2 14" xfId="13242" xr:uid="{958C016B-C265-4A2B-B752-8CD624885DA8}"/>
    <cellStyle name="Input 4 2 2 14 2" xfId="34537" xr:uid="{111E9700-5A5D-42D6-8C07-9A97DF1D20D8}"/>
    <cellStyle name="Input 4 2 2 15" xfId="30206" xr:uid="{21D318CE-0430-42F2-A2DE-88EE25895DBF}"/>
    <cellStyle name="Input 4 2 2 16" xfId="46035" xr:uid="{A00CE750-E271-4223-8181-671E8CC38742}"/>
    <cellStyle name="Input 4 2 2 2" xfId="459" xr:uid="{773A3557-FB4E-45A3-8E8A-1AF5FF0F8B0A}"/>
    <cellStyle name="Input 4 2 2 2 10" xfId="9323" xr:uid="{7AB5DDF6-77F4-4647-9AF4-FB80904494FB}"/>
    <cellStyle name="Input 4 2 2 2 10 2" xfId="18312" xr:uid="{6FF53942-27EC-4F5D-93C1-C7BB382E9BA2}"/>
    <cellStyle name="Input 4 2 2 2 10 2 2" xfId="36631" xr:uid="{8F319318-24C1-4D6C-9BF3-F100EAC1B818}"/>
    <cellStyle name="Input 4 2 2 2 10 3" xfId="35015" xr:uid="{9995B844-10BF-4542-B26D-CB390C8EB35B}"/>
    <cellStyle name="Input 4 2 2 2 11" xfId="9726" xr:uid="{FFD078CB-A7DA-400A-82AD-9966766FD7EF}"/>
    <cellStyle name="Input 4 2 2 2 11 2" xfId="18715" xr:uid="{B797D965-8C8B-469D-8670-87AE627B0825}"/>
    <cellStyle name="Input 4 2 2 2 11 2 2" xfId="27466" xr:uid="{559848CD-D117-4068-BF8B-5DF14D30B2F8}"/>
    <cellStyle name="Input 4 2 2 2 11 3" xfId="26698" xr:uid="{165C2AF4-5B7A-43BC-9D3C-D5128EE32847}"/>
    <cellStyle name="Input 4 2 2 2 12" xfId="2465" xr:uid="{A4D33794-B615-4DDA-95A1-2931CCDD0FFE}"/>
    <cellStyle name="Input 4 2 2 2 12 2" xfId="34077" xr:uid="{10634695-6960-4F5C-8B48-B36674C23784}"/>
    <cellStyle name="Input 4 2 2 2 13" xfId="13374" xr:uid="{C2161E56-44F3-4A45-89C7-5046A0D780B9}"/>
    <cellStyle name="Input 4 2 2 2 13 2" xfId="42113" xr:uid="{73344D71-8974-428C-8155-50E23F7CC8FB}"/>
    <cellStyle name="Input 4 2 2 2 14" xfId="22766" xr:uid="{9BAC0802-8115-4525-9EA4-FECFDF8EDDD7}"/>
    <cellStyle name="Input 4 2 2 2 15" xfId="49526" xr:uid="{5FCB41AF-C0A5-4B19-B696-5509168D272B}"/>
    <cellStyle name="Input 4 2 2 2 2" xfId="808" xr:uid="{6D3E6E4B-85E9-4A9B-938B-4B1CE4E07365}"/>
    <cellStyle name="Input 4 2 2 2 2 2" xfId="5177" xr:uid="{F2B03E9F-36D7-49B9-983A-102859DFF9D9}"/>
    <cellStyle name="Input 4 2 2 2 2 2 2" xfId="7763" xr:uid="{0126502C-7AD2-458B-BFC7-4DEB255A6738}"/>
    <cellStyle name="Input 4 2 2 2 2 2 2 2" xfId="16752" xr:uid="{8AE8B2E6-3DD5-4430-9EC4-FB6956D73FEE}"/>
    <cellStyle name="Input 4 2 2 2 2 2 2 2 2" xfId="30513" xr:uid="{13B95D7F-3F4B-4404-8675-565483232C2F}"/>
    <cellStyle name="Input 4 2 2 2 2 2 2 3" xfId="27624" xr:uid="{7AF32334-93F5-4858-B2B7-89BE5EADF082}"/>
    <cellStyle name="Input 4 2 2 2 2 2 3" xfId="10400" xr:uid="{BBB40937-B754-48D1-8396-CBBF94CE1B6A}"/>
    <cellStyle name="Input 4 2 2 2 2 2 3 2" xfId="19389" xr:uid="{6853F26C-60E5-4645-B235-8274EB225506}"/>
    <cellStyle name="Input 4 2 2 2 2 2 3 2 2" xfId="41846" xr:uid="{11D45CBC-4381-4EB5-BED8-3225177EF6CD}"/>
    <cellStyle name="Input 4 2 2 2 2 2 3 3" xfId="26564" xr:uid="{C1EEB230-BB8A-45C1-8D3D-FEC2807089B4}"/>
    <cellStyle name="Input 4 2 2 2 2 2 4" xfId="14166" xr:uid="{D635EF40-A26F-4136-A765-946D88AE1BDB}"/>
    <cellStyle name="Input 4 2 2 2 2 2 4 2" xfId="40050" xr:uid="{4AF42AD2-F281-42ED-8E41-B16394A0BCD8}"/>
    <cellStyle name="Input 4 2 2 2 2 2 5" xfId="38929" xr:uid="{ED2C3E17-5310-4887-8122-DCE76DCFD1B8}"/>
    <cellStyle name="Input 4 2 2 2 2 3" xfId="3245" xr:uid="{771F25D9-1BE8-4A6A-B0A6-7A7ADA481FEF}"/>
    <cellStyle name="Input 4 2 2 2 2 3 2" xfId="38039" xr:uid="{99190167-000D-43AD-AA54-B3C24134C119}"/>
    <cellStyle name="Input 4 2 2 2 2 4" xfId="24419" xr:uid="{E45C29BD-CF57-4BCD-BF79-39D86B740B37}"/>
    <cellStyle name="Input 4 2 2 2 2 5" xfId="56308" xr:uid="{F7C9C89D-0DE6-46CC-ABA0-38898065555A}"/>
    <cellStyle name="Input 4 2 2 2 3" xfId="1153" xr:uid="{AFF40A2D-C5CB-4B8D-927F-1FA638D19744}"/>
    <cellStyle name="Input 4 2 2 2 3 2" xfId="5498" xr:uid="{635A529B-CC78-4849-B1CE-713510699D58}"/>
    <cellStyle name="Input 4 2 2 2 3 2 2" xfId="8084" xr:uid="{1C807375-EB1F-497B-9A17-116FF25B71C9}"/>
    <cellStyle name="Input 4 2 2 2 3 2 2 2" xfId="17073" xr:uid="{26ABF257-8DB2-4F02-91E6-073C7896210D}"/>
    <cellStyle name="Input 4 2 2 2 3 2 2 2 2" xfId="27854" xr:uid="{8C049CA6-445B-4C9B-ADDB-E3C62BDAAB61}"/>
    <cellStyle name="Input 4 2 2 2 3 2 2 3" xfId="42823" xr:uid="{BE5A9A22-39C2-4E11-95AC-D2E41E88AD51}"/>
    <cellStyle name="Input 4 2 2 2 3 2 3" xfId="10721" xr:uid="{D8CA5655-2739-4E6E-B6B9-DDF3B5C796C0}"/>
    <cellStyle name="Input 4 2 2 2 3 2 3 2" xfId="19710" xr:uid="{03E38EB6-6292-42D4-81CF-28B2751D46AE}"/>
    <cellStyle name="Input 4 2 2 2 3 2 3 2 2" xfId="28882" xr:uid="{6ACC3525-7A37-40E2-8AD1-CB153C1475F8}"/>
    <cellStyle name="Input 4 2 2 2 3 2 3 3" xfId="34789" xr:uid="{3399747B-3E96-48D1-87D8-1AA32C42726F}"/>
    <cellStyle name="Input 4 2 2 2 3 2 4" xfId="14487" xr:uid="{6DEB4364-7B01-4B33-9D4B-FED98DA4DCF8}"/>
    <cellStyle name="Input 4 2 2 2 3 2 4 2" xfId="37253" xr:uid="{1CCD4B66-8420-49D3-BF93-8298A5BD0D8E}"/>
    <cellStyle name="Input 4 2 2 2 3 2 5" xfId="42938" xr:uid="{BD08F0F7-FDBA-45E8-A386-9C39E59F50B7}"/>
    <cellStyle name="Input 4 2 2 2 3 3" xfId="3590" xr:uid="{C1B1BA10-60EA-47A1-B633-D7BA39CEE939}"/>
    <cellStyle name="Input 4 2 2 2 3 3 2" xfId="42238" xr:uid="{A2B58972-B3E6-4955-94BA-6C1690D49E54}"/>
    <cellStyle name="Input 4 2 2 2 3 4" xfId="30160" xr:uid="{28ACC6FB-1902-46EB-9147-6C726D1DC52B}"/>
    <cellStyle name="Input 4 2 2 2 4" xfId="1497" xr:uid="{44D201D3-CC18-4F3D-AF44-EE63C34C7FA0}"/>
    <cellStyle name="Input 4 2 2 2 4 2" xfId="5842" xr:uid="{A65040EE-E79A-4759-ACEA-429D2B9591B6}"/>
    <cellStyle name="Input 4 2 2 2 4 2 2" xfId="8428" xr:uid="{512F8D8C-2DA1-4AC2-A646-310780F4D2DA}"/>
    <cellStyle name="Input 4 2 2 2 4 2 2 2" xfId="17417" xr:uid="{76A516F2-0BB8-4EAC-920B-62CBEE00C51B}"/>
    <cellStyle name="Input 4 2 2 2 4 2 2 2 2" xfId="42139" xr:uid="{0D645EE0-0712-462A-9D23-20566D7680BA}"/>
    <cellStyle name="Input 4 2 2 2 4 2 2 3" xfId="27847" xr:uid="{4E43F924-9ECF-43E0-AAE1-AE149557E5DE}"/>
    <cellStyle name="Input 4 2 2 2 4 2 3" xfId="11065" xr:uid="{5A1E6167-8D2A-4377-B7E1-1D09953239DB}"/>
    <cellStyle name="Input 4 2 2 2 4 2 3 2" xfId="20054" xr:uid="{4C0D828E-E175-4BDD-94F4-23BCDBB1349D}"/>
    <cellStyle name="Input 4 2 2 2 4 2 3 2 2" xfId="23801" xr:uid="{F2433348-1614-426A-BC9E-95F51DFA9078}"/>
    <cellStyle name="Input 4 2 2 2 4 2 3 3" xfId="40261" xr:uid="{1DFA983E-85C8-4857-B222-AC897F0F96C6}"/>
    <cellStyle name="Input 4 2 2 2 4 2 4" xfId="14831" xr:uid="{18067AD0-0941-4502-AB15-AC88E68DBA47}"/>
    <cellStyle name="Input 4 2 2 2 4 2 4 2" xfId="31183" xr:uid="{9AEB274D-4BE6-46C9-8D08-F2668F6192B6}"/>
    <cellStyle name="Input 4 2 2 2 4 2 5" xfId="28212" xr:uid="{39EBAF4B-AB89-475D-9B12-402A3BA43DE3}"/>
    <cellStyle name="Input 4 2 2 2 4 3" xfId="3934" xr:uid="{1B6F27F6-203E-4745-941D-54440D7B05FF}"/>
    <cellStyle name="Input 4 2 2 2 4 3 2" xfId="29865" xr:uid="{4893B116-E154-4607-A397-46EECC4F8A0F}"/>
    <cellStyle name="Input 4 2 2 2 4 4" xfId="23086" xr:uid="{E3CAF37A-0FBB-4548-ABEA-1D87AFEF015A}"/>
    <cellStyle name="Input 4 2 2 2 5" xfId="199" xr:uid="{C75AA83B-E611-4859-8089-723ADE0D1BE6}"/>
    <cellStyle name="Input 4 2 2 2 5 2" xfId="2570" xr:uid="{55FB2BFD-E547-4C08-B705-755B8F6BEBC3}"/>
    <cellStyle name="Input 4 2 2 2 5 2 2" xfId="6811" xr:uid="{EB37D5C6-96BF-458F-8A67-D7A67189E4B0}"/>
    <cellStyle name="Input 4 2 2 2 5 2 2 2" xfId="15800" xr:uid="{6643352F-351D-4580-A10E-3F54AA273078}"/>
    <cellStyle name="Input 4 2 2 2 5 2 2 2 2" xfId="32971" xr:uid="{A9080E6B-06FB-4B6E-B4E4-DEFF7E994B53}"/>
    <cellStyle name="Input 4 2 2 2 5 2 2 3" xfId="38202" xr:uid="{CB773354-FB2C-400B-9252-5E12DFC2ABE9}"/>
    <cellStyle name="Input 4 2 2 2 5 2 3" xfId="9381" xr:uid="{81AD9749-20E7-4410-A9B4-FA0ACB428C36}"/>
    <cellStyle name="Input 4 2 2 2 5 2 3 2" xfId="18370" xr:uid="{7FD7CB86-45B4-4F6C-A4E1-B6372F426FB4}"/>
    <cellStyle name="Input 4 2 2 2 5 2 3 2 2" xfId="32489" xr:uid="{C84902E1-63F1-4009-8A86-00D6E965D21A}"/>
    <cellStyle name="Input 4 2 2 2 5 2 3 3" xfId="23114" xr:uid="{D3C1DFDE-4950-4578-AFF2-822BECC272F4}"/>
    <cellStyle name="Input 4 2 2 2 5 2 4" xfId="13424" xr:uid="{5AC1DD40-1902-4A87-8D00-8AE390056ECC}"/>
    <cellStyle name="Input 4 2 2 2 5 2 4 2" xfId="25256" xr:uid="{CE7F697E-2D29-431B-8B09-2FBD1C5C7EE8}"/>
    <cellStyle name="Input 4 2 2 2 5 2 5" xfId="32760" xr:uid="{79FF2A96-9130-414D-B71E-1FC01964A87A}"/>
    <cellStyle name="Input 4 2 2 2 5 3" xfId="2667" xr:uid="{C1FB4E36-D8CD-40FA-9AFF-098C4A2B600F}"/>
    <cellStyle name="Input 4 2 2 2 5 3 2" xfId="32026" xr:uid="{29CF0603-B995-4B5B-AE0D-5003D76975C2}"/>
    <cellStyle name="Input 4 2 2 2 5 4" xfId="32066" xr:uid="{BBCC9184-2050-47BF-A0B1-5880B8D34B67}"/>
    <cellStyle name="Input 4 2 2 2 6" xfId="2116" xr:uid="{579D00BD-93A2-4E00-A39C-6F7B45BCD68B}"/>
    <cellStyle name="Input 4 2 2 2 6 2" xfId="6417" xr:uid="{E250717E-9681-4A7F-B1F2-EDFB9150A694}"/>
    <cellStyle name="Input 4 2 2 2 6 2 2" xfId="9003" xr:uid="{73468D08-4C18-4067-B62C-CD6082A92CA3}"/>
    <cellStyle name="Input 4 2 2 2 6 2 2 2" xfId="17992" xr:uid="{CB38DF80-3EBF-40B8-8781-332D5021D42E}"/>
    <cellStyle name="Input 4 2 2 2 6 2 2 2 2" xfId="27472" xr:uid="{0A14AC4B-27E9-4FC5-994C-85F3005111B5}"/>
    <cellStyle name="Input 4 2 2 2 6 2 2 3" xfId="29563" xr:uid="{CE167E3C-932D-45FC-93ED-382BA59C00B6}"/>
    <cellStyle name="Input 4 2 2 2 6 2 3" xfId="11640" xr:uid="{6DE461F7-8017-4053-BF77-A23AE4D46DCF}"/>
    <cellStyle name="Input 4 2 2 2 6 2 3 2" xfId="20629" xr:uid="{CD12D747-581F-4BD0-8C90-7CF1F2A1F45A}"/>
    <cellStyle name="Input 4 2 2 2 6 2 3 2 2" xfId="28045" xr:uid="{4ED4691D-4BF2-4D18-B00E-58C87EA65E7E}"/>
    <cellStyle name="Input 4 2 2 2 6 2 3 3" xfId="40535" xr:uid="{301A8A35-C55E-4256-96E7-603C087768B0}"/>
    <cellStyle name="Input 4 2 2 2 6 2 4" xfId="15406" xr:uid="{EA8BD087-D6C2-4732-B4E5-CB758A01EF42}"/>
    <cellStyle name="Input 4 2 2 2 6 2 4 2" xfId="26240" xr:uid="{C62805BB-621D-4BA4-AF27-D2BFB3039E06}"/>
    <cellStyle name="Input 4 2 2 2 6 2 5" xfId="34105" xr:uid="{F3EF9885-695F-4BFB-B698-005D0CA5C8D0}"/>
    <cellStyle name="Input 4 2 2 2 6 3" xfId="4553" xr:uid="{FC1C0AAD-5AFF-4F2E-9598-9A61B40A0123}"/>
    <cellStyle name="Input 4 2 2 2 6 3 2" xfId="25941" xr:uid="{4E14E8FA-73ED-4A80-A267-03C4E2D2C5CD}"/>
    <cellStyle name="Input 4 2 2 2 6 4" xfId="43568" xr:uid="{526D50FE-FE27-4988-8C3B-6BB6B767455F}"/>
    <cellStyle name="Input 4 2 2 2 7" xfId="2926" xr:uid="{BD966DB0-C25A-498A-9D87-56C61A48C7EE}"/>
    <cellStyle name="Input 4 2 2 2 7 2" xfId="7076" xr:uid="{E3320C86-0BEA-495F-BBEA-7F8E8EFDA2E3}"/>
    <cellStyle name="Input 4 2 2 2 7 2 2" xfId="12202" xr:uid="{47B49C11-979F-40B5-957C-5744CE0BCC99}"/>
    <cellStyle name="Input 4 2 2 2 7 2 2 2" xfId="21191" xr:uid="{926F4B06-B83D-475E-9F76-D6768CFC9ABD}"/>
    <cellStyle name="Input 4 2 2 2 7 2 2 2 2" xfId="22515" xr:uid="{53C61BB6-98AC-4BDD-81B0-E139C85E5A3D}"/>
    <cellStyle name="Input 4 2 2 2 7 2 2 3" xfId="26440" xr:uid="{9DB062E3-DA30-4924-9B19-27BF79E7A4B3}"/>
    <cellStyle name="Input 4 2 2 2 7 2 3" xfId="12996" xr:uid="{948898A9-CC77-42F1-8D3C-4AF55B86ED77}"/>
    <cellStyle name="Input 4 2 2 2 7 2 3 2" xfId="21985" xr:uid="{CCC934EB-7032-4239-A4E5-0277B7238F44}"/>
    <cellStyle name="Input 4 2 2 2 7 2 3 2 2" xfId="39319" xr:uid="{1EFDDA2D-71A9-4C8F-9BFE-7C917527EBDB}"/>
    <cellStyle name="Input 4 2 2 2 7 2 3 3" xfId="34852" xr:uid="{0E518C9B-BFF4-4F71-9200-F3377A73261B}"/>
    <cellStyle name="Input 4 2 2 2 7 2 4" xfId="16065" xr:uid="{39FACCB3-7733-4CD5-9B85-D70BCA824CD8}"/>
    <cellStyle name="Input 4 2 2 2 7 2 4 2" xfId="38857" xr:uid="{6AC1AE5E-0627-4CBE-A6BD-C51F442149E2}"/>
    <cellStyle name="Input 4 2 2 2 7 2 5" xfId="22538" xr:uid="{64A13AEB-709C-4F8D-8A25-D91FB169DF52}"/>
    <cellStyle name="Input 4 2 2 2 7 3" xfId="9639" xr:uid="{58FB4E2C-5DB1-466F-B971-44B96DF05ECB}"/>
    <cellStyle name="Input 4 2 2 2 7 3 2" xfId="18628" xr:uid="{65FF8DE8-5B26-4F14-859A-D54A215725DA}"/>
    <cellStyle name="Input 4 2 2 2 7 3 2 2" xfId="28732" xr:uid="{255D9172-0C48-47E7-B013-E28CE425341D}"/>
    <cellStyle name="Input 4 2 2 2 7 3 3" xfId="24908" xr:uid="{83E6417F-02E8-4D99-A328-88EAB66068C1}"/>
    <cellStyle name="Input 4 2 2 2 7 4" xfId="32486" xr:uid="{0F870495-A0F1-49BC-BD45-BD68F23559B2}"/>
    <cellStyle name="Input 4 2 2 2 8" xfId="4853" xr:uid="{8152F470-E0B7-4CAA-B45D-684A59B2E3F5}"/>
    <cellStyle name="Input 4 2 2 2 8 2" xfId="7439" xr:uid="{6E89106E-FA0A-4C2B-8B3A-9A65EB2A95F8}"/>
    <cellStyle name="Input 4 2 2 2 8 2 2" xfId="16428" xr:uid="{A51155FA-0728-4F84-876D-9673C7056AA2}"/>
    <cellStyle name="Input 4 2 2 2 8 2 2 2" xfId="37151" xr:uid="{9F945B27-AB6E-4F6B-B244-8934F4CD3CA9}"/>
    <cellStyle name="Input 4 2 2 2 8 2 3" xfId="39501" xr:uid="{6D8F2D45-052E-4CE6-80FA-4B3034929035}"/>
    <cellStyle name="Input 4 2 2 2 8 3" xfId="10076" xr:uid="{757AC158-B2E1-4247-888C-26F353A61DD1}"/>
    <cellStyle name="Input 4 2 2 2 8 3 2" xfId="19065" xr:uid="{7D685F22-152C-469B-862F-D4751E5DF6E7}"/>
    <cellStyle name="Input 4 2 2 2 8 3 2 2" xfId="34555" xr:uid="{44B711F9-3317-4646-AC2C-D2A39C7058A7}"/>
    <cellStyle name="Input 4 2 2 2 8 3 3" xfId="26559" xr:uid="{83897A9F-FACA-4815-BD40-9572496B0447}"/>
    <cellStyle name="Input 4 2 2 2 8 4" xfId="13842" xr:uid="{B1A77720-5265-4120-A860-60A14F4C58FD}"/>
    <cellStyle name="Input 4 2 2 2 8 4 2" xfId="29398" xr:uid="{35BBAE18-0818-4318-B989-935E3B623146}"/>
    <cellStyle name="Input 4 2 2 2 8 5" xfId="33069" xr:uid="{36B4D44F-19B7-4048-9592-4851E51C556C}"/>
    <cellStyle name="Input 4 2 2 2 9" xfId="6761" xr:uid="{07C3FB48-8286-4E05-A714-A6A5D00F18FB}"/>
    <cellStyle name="Input 4 2 2 2 9 2" xfId="11960" xr:uid="{8889B297-31E2-4B0D-A50B-25155DB1599D}"/>
    <cellStyle name="Input 4 2 2 2 9 2 2" xfId="20949" xr:uid="{D8E48DFF-C0EC-4AE2-B12F-382C85E5FB75}"/>
    <cellStyle name="Input 4 2 2 2 9 2 2 2" xfId="23831" xr:uid="{35823B9D-C3D4-423C-AB4C-78C2A36D95E5}"/>
    <cellStyle name="Input 4 2 2 2 9 2 3" xfId="42732" xr:uid="{3A66064F-AF87-429C-9411-E8D56537C012}"/>
    <cellStyle name="Input 4 2 2 2 9 3" xfId="15750" xr:uid="{0B7E846E-AEBF-4D0D-AA56-10BCF1FB8B44}"/>
    <cellStyle name="Input 4 2 2 2 9 3 2" xfId="30064" xr:uid="{B25F3450-D90D-468A-BEF0-8036668064BB}"/>
    <cellStyle name="Input 4 2 2 2 9 4" xfId="34429" xr:uid="{7DD645A2-2E9B-40C6-9886-DEA4246D4657}"/>
    <cellStyle name="Input 4 2 2 3" xfId="676" xr:uid="{80ADCB18-FC25-4AB7-B1BF-D18CC920DF01}"/>
    <cellStyle name="Input 4 2 2 3 2" xfId="5052" xr:uid="{7FB1C137-8B4B-4FA6-81F4-57B118094CAE}"/>
    <cellStyle name="Input 4 2 2 3 2 2" xfId="7638" xr:uid="{86A266AE-08D5-42B8-A719-C901251CE120}"/>
    <cellStyle name="Input 4 2 2 3 2 2 2" xfId="16627" xr:uid="{4FDF8406-E9FA-462C-B37D-F5768437CBFB}"/>
    <cellStyle name="Input 4 2 2 3 2 2 2 2" xfId="44014" xr:uid="{F6B84C39-A976-419E-80E8-F20E90BC0C2C}"/>
    <cellStyle name="Input 4 2 2 3 2 2 3" xfId="28688" xr:uid="{2C958F8C-A648-4EC5-A727-2A5A80E75B6B}"/>
    <cellStyle name="Input 4 2 2 3 2 3" xfId="10275" xr:uid="{522D121C-5045-4722-B0F3-32616EF9079D}"/>
    <cellStyle name="Input 4 2 2 3 2 3 2" xfId="19264" xr:uid="{0A6504C9-EEB2-402C-A937-553735A59B10}"/>
    <cellStyle name="Input 4 2 2 3 2 3 2 2" xfId="39200" xr:uid="{A993B231-13E6-407B-B9AF-1B6EC2F25E75}"/>
    <cellStyle name="Input 4 2 2 3 2 3 3" xfId="43918" xr:uid="{5DA486EB-54F9-4728-85C6-8D3D4B0943DE}"/>
    <cellStyle name="Input 4 2 2 3 2 4" xfId="14041" xr:uid="{B11C52AA-B11D-4CFC-AE27-C84457FC68DF}"/>
    <cellStyle name="Input 4 2 2 3 2 4 2" xfId="28834" xr:uid="{F807F3B0-7E85-4C02-B810-D1F56EEAB0F7}"/>
    <cellStyle name="Input 4 2 2 3 2 5" xfId="33674" xr:uid="{C8065B4A-3B35-4DED-A8CD-0E9A06D278F9}"/>
    <cellStyle name="Input 4 2 2 3 2 6" xfId="58192" xr:uid="{59BD1A44-2396-44D1-B23F-44DBEBCEDC2B}"/>
    <cellStyle name="Input 4 2 2 3 3" xfId="3113" xr:uid="{D6D86F76-295A-441A-82C3-964648253874}"/>
    <cellStyle name="Input 4 2 2 3 3 2" xfId="30168" xr:uid="{C42FE68C-46D2-44D8-96B2-49CC644C93A2}"/>
    <cellStyle name="Input 4 2 2 3 4" xfId="32166" xr:uid="{C4C3A99D-6E04-43AB-8BA4-5DADCF8C7E16}"/>
    <cellStyle name="Input 4 2 2 3 5" xfId="51410" xr:uid="{76150818-5B49-44D4-AD9A-445C67E831B6}"/>
    <cellStyle name="Input 4 2 2 4" xfId="1021" xr:uid="{31A28C9C-DD69-45C3-A04D-C10641CF3389}"/>
    <cellStyle name="Input 4 2 2 4 2" xfId="5373" xr:uid="{20B05D05-F89E-4EE7-81C7-529483211623}"/>
    <cellStyle name="Input 4 2 2 4 2 2" xfId="7959" xr:uid="{D79807DE-1D99-4E10-912A-721DC41E86DF}"/>
    <cellStyle name="Input 4 2 2 4 2 2 2" xfId="16948" xr:uid="{3970BDA2-33A0-4109-AB1A-3BD69A88333D}"/>
    <cellStyle name="Input 4 2 2 4 2 2 2 2" xfId="31478" xr:uid="{01D8B142-DE46-4345-9192-08598283250A}"/>
    <cellStyle name="Input 4 2 2 4 2 2 3" xfId="28545" xr:uid="{850C5BC0-4BF3-4489-B966-393E1C59EE6E}"/>
    <cellStyle name="Input 4 2 2 4 2 3" xfId="10596" xr:uid="{4497C93C-B817-4E9C-ABCD-E642A0E7F16B}"/>
    <cellStyle name="Input 4 2 2 4 2 3 2" xfId="19585" xr:uid="{2351F3E2-86B7-4094-BE68-5FF3B6344BA9}"/>
    <cellStyle name="Input 4 2 2 4 2 3 2 2" xfId="32640" xr:uid="{67EDD730-FB04-4F66-96C8-CAE1C943D29B}"/>
    <cellStyle name="Input 4 2 2 4 2 3 3" xfId="36680" xr:uid="{AA24812F-9948-4672-9720-D1080B3DFAF2}"/>
    <cellStyle name="Input 4 2 2 4 2 4" xfId="14362" xr:uid="{BE635A4B-54D5-44E5-8AF4-4A2828A1E8E4}"/>
    <cellStyle name="Input 4 2 2 4 2 4 2" xfId="41292" xr:uid="{AA679638-655B-4346-A3F6-9AB218984EA8}"/>
    <cellStyle name="Input 4 2 2 4 2 5" xfId="40831" xr:uid="{B1F85717-8C9D-4C69-95C8-36EB43DB13C7}"/>
    <cellStyle name="Input 4 2 2 4 2 6" xfId="54453" xr:uid="{EF3D94CE-0F14-4998-ABBF-BDF69CFFA156}"/>
    <cellStyle name="Input 4 2 2 4 3" xfId="3458" xr:uid="{AF6997D0-3357-4CD8-B32A-26B5E45D296F}"/>
    <cellStyle name="Input 4 2 2 4 3 2" xfId="23821" xr:uid="{1172A195-C84E-403E-9E7B-9848C2288101}"/>
    <cellStyle name="Input 4 2 2 4 4" xfId="23750" xr:uid="{0425269A-5DE6-491F-9A53-6884208C1D59}"/>
    <cellStyle name="Input 4 2 2 4 5" xfId="47643" xr:uid="{FD7CE86C-D68A-45CA-888B-BD57001BCD13}"/>
    <cellStyle name="Input 4 2 2 5" xfId="1365" xr:uid="{98A342FC-42E2-4869-9993-6897E1E109EA}"/>
    <cellStyle name="Input 4 2 2 5 2" xfId="5710" xr:uid="{C66A61C2-2801-42EF-A0A8-5293B8E5EA38}"/>
    <cellStyle name="Input 4 2 2 5 2 2" xfId="8296" xr:uid="{14278EEF-8930-4C0F-8AA6-3137B95DC2E1}"/>
    <cellStyle name="Input 4 2 2 5 2 2 2" xfId="17285" xr:uid="{36A630F1-E623-47D9-9AC1-89CBA137DD44}"/>
    <cellStyle name="Input 4 2 2 5 2 2 2 2" xfId="28205" xr:uid="{625D54E3-BF94-46ED-B88B-EDA645B96D0F}"/>
    <cellStyle name="Input 4 2 2 5 2 2 3" xfId="29024" xr:uid="{9EC65369-EDEA-4B97-A57F-31BF2D97DCD1}"/>
    <cellStyle name="Input 4 2 2 5 2 3" xfId="10933" xr:uid="{37635967-C89F-49B5-BF21-36479C5FA7F8}"/>
    <cellStyle name="Input 4 2 2 5 2 3 2" xfId="19922" xr:uid="{3004F7F5-D065-4E86-B006-01564FD39781}"/>
    <cellStyle name="Input 4 2 2 5 2 3 2 2" xfId="31728" xr:uid="{9E1B389A-5689-4878-9E15-C0D9EF3FB01C}"/>
    <cellStyle name="Input 4 2 2 5 2 3 3" xfId="31094" xr:uid="{AB1982D7-71CD-4F19-BF06-DB5409FF0DA6}"/>
    <cellStyle name="Input 4 2 2 5 2 4" xfId="14699" xr:uid="{D3C3E0AC-413C-4C6F-ABA8-404DA95B427A}"/>
    <cellStyle name="Input 4 2 2 5 2 4 2" xfId="30602" xr:uid="{DCC9C543-A568-4F24-93C4-6944D4EDDF9F}"/>
    <cellStyle name="Input 4 2 2 5 2 5" xfId="38443" xr:uid="{075ED112-B389-4039-B715-C949C91FB3C6}"/>
    <cellStyle name="Input 4 2 2 5 3" xfId="3802" xr:uid="{8CDC716A-F862-4460-90AA-33F0CF20A972}"/>
    <cellStyle name="Input 4 2 2 5 3 2" xfId="38796" xr:uid="{36CAEAEA-7550-4304-972D-42F69BEF27DD}"/>
    <cellStyle name="Input 4 2 2 5 4" xfId="30485" xr:uid="{A54D0562-90DB-41D0-A11C-F55BE36E845B}"/>
    <cellStyle name="Input 4 2 2 5 5" xfId="52909" xr:uid="{06910518-8D78-474B-B495-3A12981B0353}"/>
    <cellStyle name="Input 4 2 2 6" xfId="1818" xr:uid="{DB45105B-37FD-4994-A566-62A0225E9196}"/>
    <cellStyle name="Input 4 2 2 6 2" xfId="6135" xr:uid="{41F8EB7D-3BDF-46A9-A5EA-FC6177129E99}"/>
    <cellStyle name="Input 4 2 2 6 2 2" xfId="8721" xr:uid="{DE1AE29A-729C-4030-9FA0-68A6911D354D}"/>
    <cellStyle name="Input 4 2 2 6 2 2 2" xfId="17710" xr:uid="{3EBEBF53-9EBC-451D-B588-71D57019156B}"/>
    <cellStyle name="Input 4 2 2 6 2 2 2 2" xfId="30069" xr:uid="{167A2D8C-64DE-4889-9066-DBC24FBAD0E4}"/>
    <cellStyle name="Input 4 2 2 6 2 2 3" xfId="27120" xr:uid="{325AF111-F081-4130-8242-3FD0F8F3C925}"/>
    <cellStyle name="Input 4 2 2 6 2 3" xfId="11358" xr:uid="{82317679-D20F-41CC-9B2A-A37197E11840}"/>
    <cellStyle name="Input 4 2 2 6 2 3 2" xfId="20347" xr:uid="{11B705B4-F5CF-4F65-B688-DCEA72085278}"/>
    <cellStyle name="Input 4 2 2 6 2 3 2 2" xfId="32771" xr:uid="{5C2A42A3-8972-4D91-9635-A50818D7E3D3}"/>
    <cellStyle name="Input 4 2 2 6 2 3 3" xfId="34516" xr:uid="{64544B75-1A9A-4ABB-817A-23E10618CA96}"/>
    <cellStyle name="Input 4 2 2 6 2 4" xfId="15124" xr:uid="{0C47E5B9-EE02-45BC-AD99-B5D65E48B6D8}"/>
    <cellStyle name="Input 4 2 2 6 2 4 2" xfId="38131" xr:uid="{4092B0A1-83DA-4218-B021-3442C34C00FE}"/>
    <cellStyle name="Input 4 2 2 6 2 5" xfId="27678" xr:uid="{60EB826F-4F4B-43FA-8C7F-BD539CEF30FA}"/>
    <cellStyle name="Input 4 2 2 6 3" xfId="4255" xr:uid="{4D715291-B9CF-41EE-A212-027A07C8DC98}"/>
    <cellStyle name="Input 4 2 2 6 3 2" xfId="35298" xr:uid="{1A73A7D7-36BF-42A8-A340-57F6E79B1780}"/>
    <cellStyle name="Input 4 2 2 6 4" xfId="37407" xr:uid="{88A114DF-3204-4106-AA1C-29680DB62091}"/>
    <cellStyle name="Input 4 2 2 7" xfId="1984" xr:uid="{C9E2B390-919B-4F92-85FB-6E8D3A205633}"/>
    <cellStyle name="Input 4 2 2 7 2" xfId="6292" xr:uid="{1EC554FB-350A-4D2E-86D7-F50967A3325E}"/>
    <cellStyle name="Input 4 2 2 7 2 2" xfId="8878" xr:uid="{9941C38A-0447-4A64-B10C-E322326296C4}"/>
    <cellStyle name="Input 4 2 2 7 2 2 2" xfId="17867" xr:uid="{B909585D-7CD7-4B02-BA09-F8ABD921E279}"/>
    <cellStyle name="Input 4 2 2 7 2 2 2 2" xfId="29206" xr:uid="{1AB91387-6968-43AC-934B-93BFA39F0756}"/>
    <cellStyle name="Input 4 2 2 7 2 2 3" xfId="32693" xr:uid="{6B627566-FDFE-4BF2-B5F4-261A01F1FED9}"/>
    <cellStyle name="Input 4 2 2 7 2 3" xfId="11515" xr:uid="{91DA3A66-3E8B-49F9-AF31-DB4507425F93}"/>
    <cellStyle name="Input 4 2 2 7 2 3 2" xfId="20504" xr:uid="{EF486FC8-C619-40B3-92F9-7EA4829547C7}"/>
    <cellStyle name="Input 4 2 2 7 2 3 2 2" xfId="35282" xr:uid="{2E0C5C01-8C53-40E3-98F3-C061DFE66A23}"/>
    <cellStyle name="Input 4 2 2 7 2 3 3" xfId="31113" xr:uid="{6A81A630-E2FB-4D4E-A103-75E78BBA86E6}"/>
    <cellStyle name="Input 4 2 2 7 2 4" xfId="15281" xr:uid="{2A4CE448-16E4-4F50-AF53-C7661B4B4E17}"/>
    <cellStyle name="Input 4 2 2 7 2 4 2" xfId="33587" xr:uid="{06754C55-CA54-4254-B169-F35EA2EFDBB8}"/>
    <cellStyle name="Input 4 2 2 7 2 5" xfId="32117" xr:uid="{8A3A61D2-6192-4578-AAFB-26AFEC122251}"/>
    <cellStyle name="Input 4 2 2 7 3" xfId="4421" xr:uid="{DE0394D2-4B89-41AD-BD09-D97FCE9E2C23}"/>
    <cellStyle name="Input 4 2 2 7 3 2" xfId="42313" xr:uid="{7CFBB3BB-F387-4875-A33F-5C27BAF27BFC}"/>
    <cellStyle name="Input 4 2 2 7 4" xfId="22266" xr:uid="{4D901C9B-ACE6-4FE3-9A0E-58D187A20BE3}"/>
    <cellStyle name="Input 4 2 2 8" xfId="2795" xr:uid="{15E01D96-CA0D-4769-AA18-8DB2942B9EC5}"/>
    <cellStyle name="Input 4 2 2 8 2" xfId="6945" xr:uid="{A0096C8C-9868-43FC-A356-2FB0CE6E85D7}"/>
    <cellStyle name="Input 4 2 2 8 2 2" xfId="12074" xr:uid="{1FE402A5-27D3-4F5A-B91C-C96A8890BC42}"/>
    <cellStyle name="Input 4 2 2 8 2 2 2" xfId="21063" xr:uid="{1C94C627-C96D-49A4-B830-B49FD0119236}"/>
    <cellStyle name="Input 4 2 2 8 2 2 2 2" xfId="27937" xr:uid="{1CB80C8F-5B6C-43F7-BF3B-9F20002C4486}"/>
    <cellStyle name="Input 4 2 2 8 2 2 3" xfId="39832" xr:uid="{50E750F6-7231-48FF-8F61-4FA6DE22D9F7}"/>
    <cellStyle name="Input 4 2 2 8 2 3" xfId="12896" xr:uid="{322F8ABC-DBCE-4EF8-A104-6A8CC0382E46}"/>
    <cellStyle name="Input 4 2 2 8 2 3 2" xfId="21885" xr:uid="{A086930F-F2BA-4E73-8E7E-51A5E0DC2557}"/>
    <cellStyle name="Input 4 2 2 8 2 3 2 2" xfId="41382" xr:uid="{976B86E1-0AB4-4172-962A-87D44B75080A}"/>
    <cellStyle name="Input 4 2 2 8 2 3 3" xfId="34976" xr:uid="{38934630-313F-4922-9853-154754684525}"/>
    <cellStyle name="Input 4 2 2 8 2 4" xfId="15934" xr:uid="{847C86F8-AE94-4505-998B-3FB546FF8734}"/>
    <cellStyle name="Input 4 2 2 8 2 4 2" xfId="41194" xr:uid="{EA0B0C1B-B2CC-488B-AE32-939095738706}"/>
    <cellStyle name="Input 4 2 2 8 2 5" xfId="36060" xr:uid="{78EA5599-0F17-4AD6-B1A3-F4E1DDA4BA26}"/>
    <cellStyle name="Input 4 2 2 8 3" xfId="9508" xr:uid="{2E5E618F-210D-4C51-B5F9-FC192907591C}"/>
    <cellStyle name="Input 4 2 2 8 3 2" xfId="18497" xr:uid="{ABBAC6C9-3D38-42B5-AAA2-A5C431BD3187}"/>
    <cellStyle name="Input 4 2 2 8 3 2 2" xfId="27785" xr:uid="{A0D93F59-458E-4916-9474-319068C80694}"/>
    <cellStyle name="Input 4 2 2 8 3 3" xfId="32911" xr:uid="{94743D6F-2DD2-49FB-8F1C-9AA3C2C3EB06}"/>
    <cellStyle name="Input 4 2 2 8 4" xfId="29785" xr:uid="{70F988B7-8EB2-433E-97DB-CCA73867F9FA}"/>
    <cellStyle name="Input 4 2 2 9" xfId="4728" xr:uid="{1F779A5C-EBE7-412B-90D4-A6C3DAEB4557}"/>
    <cellStyle name="Input 4 2 2 9 2" xfId="7314" xr:uid="{D9A15B2A-04A0-4FB2-A15B-7A43AFC386C8}"/>
    <cellStyle name="Input 4 2 2 9 2 2" xfId="16303" xr:uid="{75B42582-1A50-43D0-AA45-8D55EF2151AB}"/>
    <cellStyle name="Input 4 2 2 9 2 2 2" xfId="40421" xr:uid="{BEF34F95-5FFB-41ED-A18C-89A235A8766B}"/>
    <cellStyle name="Input 4 2 2 9 2 3" xfId="23274" xr:uid="{9544BF7A-5A3C-4B29-ADDE-DA16CB50C6F7}"/>
    <cellStyle name="Input 4 2 2 9 3" xfId="9951" xr:uid="{F8005E1B-5E11-4AC4-9DA8-05E108495967}"/>
    <cellStyle name="Input 4 2 2 9 3 2" xfId="18940" xr:uid="{6CFB761F-EA0E-4BC2-A293-9BED1CFB9616}"/>
    <cellStyle name="Input 4 2 2 9 3 2 2" xfId="41779" xr:uid="{FF2DA5E3-E3CA-4DAA-8674-2178465D6052}"/>
    <cellStyle name="Input 4 2 2 9 3 3" xfId="31145" xr:uid="{741B4BC6-A9EF-4F80-BE59-05B9240FC106}"/>
    <cellStyle name="Input 4 2 2 9 4" xfId="13717" xr:uid="{B7B2FFCE-71C2-4CC4-B172-707B2EB37150}"/>
    <cellStyle name="Input 4 2 2 9 4 2" xfId="29617" xr:uid="{977900A5-17D3-46C3-A823-10A031E12608}"/>
    <cellStyle name="Input 4 2 2 9 5" xfId="24418" xr:uid="{62C01B68-31CE-44F8-8802-D8B48AC4F53F}"/>
    <cellStyle name="Input 4 2 3" xfId="437" xr:uid="{F3FF78F1-424F-4F97-9A04-6BEC1B865AB3}"/>
    <cellStyle name="Input 4 2 3 10" xfId="9301" xr:uid="{29E9210B-CD6A-4F9D-BACA-86AF01E334DD}"/>
    <cellStyle name="Input 4 2 3 10 2" xfId="18290" xr:uid="{3715DACF-D07A-4F44-B106-1882174E7AAB}"/>
    <cellStyle name="Input 4 2 3 10 2 2" xfId="28252" xr:uid="{1A672D0B-F7B7-49D7-888B-B80FCBAC80F2}"/>
    <cellStyle name="Input 4 2 3 10 3" xfId="35749" xr:uid="{5C092A79-3381-45C4-B2B9-CA83977FF8D7}"/>
    <cellStyle name="Input 4 2 3 11" xfId="9776" xr:uid="{433B15BD-E712-4861-A99F-1A49CEAA5ADE}"/>
    <cellStyle name="Input 4 2 3 11 2" xfId="18765" xr:uid="{3C923493-2395-47AB-A76A-B5AB498EDD57}"/>
    <cellStyle name="Input 4 2 3 11 2 2" xfId="42484" xr:uid="{C0E1A616-3483-4B55-A6E0-D55DDD59FD20}"/>
    <cellStyle name="Input 4 2 3 11 3" xfId="22456" xr:uid="{86A39FDB-8261-416B-B205-9B45B837D24B}"/>
    <cellStyle name="Input 4 2 3 12" xfId="2443" xr:uid="{4A0A36C3-AACB-40BE-872D-5C328BB28CCA}"/>
    <cellStyle name="Input 4 2 3 12 2" xfId="29277" xr:uid="{1E34059F-B064-4931-B534-5F7F3A1FC1F5}"/>
    <cellStyle name="Input 4 2 3 13" xfId="13352" xr:uid="{0173EF84-C675-431E-972C-A6D92B2FF75B}"/>
    <cellStyle name="Input 4 2 3 13 2" xfId="23623" xr:uid="{07416360-F5FF-41C4-85C0-689B934467D4}"/>
    <cellStyle name="Input 4 2 3 14" xfId="27001" xr:uid="{1AEB8E7E-51CE-4C1B-8563-B4CA1C8920B8}"/>
    <cellStyle name="Input 4 2 3 15" xfId="46437" xr:uid="{6BBE3F53-1F26-4254-89AE-1F8AC212050F}"/>
    <cellStyle name="Input 4 2 3 2" xfId="786" xr:uid="{502F43A5-B146-45B8-8239-BD8DC57AAF35}"/>
    <cellStyle name="Input 4 2 3 2 2" xfId="5155" xr:uid="{EB29C02A-612A-40FB-A8F5-F05D90FCE81F}"/>
    <cellStyle name="Input 4 2 3 2 2 2" xfId="7741" xr:uid="{E7999540-0A2E-454C-95B4-6AF5B6BA722E}"/>
    <cellStyle name="Input 4 2 3 2 2 2 2" xfId="16730" xr:uid="{D4B47EFD-172E-4E05-B481-CA7BE67F05B1}"/>
    <cellStyle name="Input 4 2 3 2 2 2 2 2" xfId="26051" xr:uid="{55FBFD82-EDF1-4655-84C3-87340C72F2A4}"/>
    <cellStyle name="Input 4 2 3 2 2 2 3" xfId="41154" xr:uid="{0770B209-97A2-47D4-9163-913CB5835103}"/>
    <cellStyle name="Input 4 2 3 2 2 3" xfId="10378" xr:uid="{EBD577D4-9B48-466F-9592-E2F2C5CEC9F3}"/>
    <cellStyle name="Input 4 2 3 2 2 3 2" xfId="19367" xr:uid="{182C4CD4-96FB-4986-841F-EA580C4054E0}"/>
    <cellStyle name="Input 4 2 3 2 2 3 2 2" xfId="23190" xr:uid="{09A41B94-C6FE-42FD-885B-567970593027}"/>
    <cellStyle name="Input 4 2 3 2 2 3 3" xfId="40548" xr:uid="{DA31D81B-60E7-4F9C-A79A-8F1222E9BF89}"/>
    <cellStyle name="Input 4 2 3 2 2 4" xfId="14144" xr:uid="{72F5B79C-5EA5-423B-A106-A1DCB5C9A201}"/>
    <cellStyle name="Input 4 2 3 2 2 4 2" xfId="40428" xr:uid="{DE5DE653-E951-4EB8-A1C5-E23722220B83}"/>
    <cellStyle name="Input 4 2 3 2 2 5" xfId="27728" xr:uid="{DAB4C534-4AD6-47E5-B4FA-0FA9C9634A8B}"/>
    <cellStyle name="Input 4 2 3 2 2 6" xfId="56716" xr:uid="{66F3497D-5C0D-47A7-8171-16327FABEA10}"/>
    <cellStyle name="Input 4 2 3 2 3" xfId="3223" xr:uid="{5FBB424C-CA79-41F6-833B-89D9F3557ABC}"/>
    <cellStyle name="Input 4 2 3 2 3 2" xfId="22191" xr:uid="{579CBDBC-36B4-4B8A-852F-9B476C9A92AD}"/>
    <cellStyle name="Input 4 2 3 2 4" xfId="36585" xr:uid="{4D00C99A-74EF-45F2-A385-EB77C0C54161}"/>
    <cellStyle name="Input 4 2 3 2 5" xfId="49934" xr:uid="{E07A9966-3E7E-4FF2-84E1-8DF86B2DC1B2}"/>
    <cellStyle name="Input 4 2 3 3" xfId="1131" xr:uid="{A40B35EE-6DED-4B56-B6B1-664E523EB348}"/>
    <cellStyle name="Input 4 2 3 3 2" xfId="5476" xr:uid="{BCCB041B-1379-451E-A784-34B1C7EBC5EF}"/>
    <cellStyle name="Input 4 2 3 3 2 2" xfId="8062" xr:uid="{612789C1-4E8C-4CD3-8A2B-DACFE1729161}"/>
    <cellStyle name="Input 4 2 3 3 2 2 2" xfId="17051" xr:uid="{13A260B1-4DE9-4705-9E6A-E1694CE9066F}"/>
    <cellStyle name="Input 4 2 3 3 2 2 2 2" xfId="34231" xr:uid="{1F63120D-D527-4DB8-A2B4-620A764424DD}"/>
    <cellStyle name="Input 4 2 3 3 2 2 3" xfId="37952" xr:uid="{8FDF5872-C130-46BA-8AB9-0D88F9226196}"/>
    <cellStyle name="Input 4 2 3 3 2 3" xfId="10699" xr:uid="{0CB02323-1369-4603-A22C-5105A6264BBA}"/>
    <cellStyle name="Input 4 2 3 3 2 3 2" xfId="19688" xr:uid="{3D392FD8-115B-45D3-9CAD-093285671638}"/>
    <cellStyle name="Input 4 2 3 3 2 3 2 2" xfId="42903" xr:uid="{24D6F94A-5338-414A-A38A-4903BD226829}"/>
    <cellStyle name="Input 4 2 3 3 2 3 3" xfId="43828" xr:uid="{E782A2A1-EDF2-4B7A-BEC1-729065D32873}"/>
    <cellStyle name="Input 4 2 3 3 2 4" xfId="14465" xr:uid="{45F4CCF6-25E8-4B68-9739-A8D5634A8DBF}"/>
    <cellStyle name="Input 4 2 3 3 2 4 2" xfId="31592" xr:uid="{2D8D3A3B-32F5-48A7-A600-A24D5695DC93}"/>
    <cellStyle name="Input 4 2 3 3 2 5" xfId="42463" xr:uid="{B6862DFD-0116-43EE-A3E1-8D67D1B6B2F6}"/>
    <cellStyle name="Input 4 2 3 3 2 6" xfId="58646" xr:uid="{A466259D-9514-4B7D-87F5-AD11F9594619}"/>
    <cellStyle name="Input 4 2 3 3 3" xfId="3568" xr:uid="{13296EE9-99A4-402D-8BDD-BF4FDECF72AE}"/>
    <cellStyle name="Input 4 2 3 3 3 2" xfId="23559" xr:uid="{DA25E6EC-20A6-4D1A-9D8F-1E44DBFE7AAD}"/>
    <cellStyle name="Input 4 2 3 3 4" xfId="25684" xr:uid="{773E78CF-1BAF-45B9-B084-375E6B2D8EC9}"/>
    <cellStyle name="Input 4 2 3 3 5" xfId="51865" xr:uid="{B228B934-3457-4F75-8078-ED9D05A2345E}"/>
    <cellStyle name="Input 4 2 3 4" xfId="1475" xr:uid="{68ED27AB-BE32-4B24-B807-BC72BEB7B7D4}"/>
    <cellStyle name="Input 4 2 3 4 2" xfId="5820" xr:uid="{6D0DA8F3-8C4C-450C-98D3-6814CCBC14DD}"/>
    <cellStyle name="Input 4 2 3 4 2 2" xfId="8406" xr:uid="{B0D18310-AB66-403C-BC0A-52A7827E8709}"/>
    <cellStyle name="Input 4 2 3 4 2 2 2" xfId="17395" xr:uid="{F5AD4C43-45A5-4DE4-B5F3-244B48CA4C1D}"/>
    <cellStyle name="Input 4 2 3 4 2 2 2 2" xfId="23475" xr:uid="{DCD3172F-CB09-4A82-AF89-CBB70CA5E014}"/>
    <cellStyle name="Input 4 2 3 4 2 2 3" xfId="34224" xr:uid="{41D0698C-C710-4B4E-B94F-C0081BF1D4F7}"/>
    <cellStyle name="Input 4 2 3 4 2 3" xfId="11043" xr:uid="{BE7B0F69-6F2A-4EF3-B587-505908036D42}"/>
    <cellStyle name="Input 4 2 3 4 2 3 2" xfId="20032" xr:uid="{023B7617-8CEC-448A-A367-4FAA7B81C627}"/>
    <cellStyle name="Input 4 2 3 4 2 3 2 2" xfId="36291" xr:uid="{503ED9D2-57B2-4FB5-8808-87933C5DC94D}"/>
    <cellStyle name="Input 4 2 3 4 2 3 3" xfId="24094" xr:uid="{98C9A555-5EB2-4FDD-8563-9CF45C92121E}"/>
    <cellStyle name="Input 4 2 3 4 2 4" xfId="14809" xr:uid="{63E5BFC5-7088-4A94-9503-15F3D7B88F66}"/>
    <cellStyle name="Input 4 2 3 4 2 4 2" xfId="42924" xr:uid="{ACB8BAB9-78BE-45D0-92FA-75C3F8091EDE}"/>
    <cellStyle name="Input 4 2 3 4 2 5" xfId="39325" xr:uid="{C6372E5E-F46D-49BC-9047-31AE924B1D71}"/>
    <cellStyle name="Input 4 2 3 4 2 6" xfId="54843" xr:uid="{77140C0A-F32E-425C-AAA0-F8368BD6B151}"/>
    <cellStyle name="Input 4 2 3 4 3" xfId="3912" xr:uid="{C182B7BF-F026-4703-A468-B99BDE6A6EAE}"/>
    <cellStyle name="Input 4 2 3 4 3 2" xfId="38594" xr:uid="{40B0016A-DFFD-4765-8BE2-0C5E454B0B58}"/>
    <cellStyle name="Input 4 2 3 4 4" xfId="27351" xr:uid="{4D63B664-1164-41E3-AA72-622F643CD88F}"/>
    <cellStyle name="Input 4 2 3 4 5" xfId="48051" xr:uid="{DED875B2-B435-403F-A590-0E8BB24DC460}"/>
    <cellStyle name="Input 4 2 3 5" xfId="1658" xr:uid="{D3EC7F57-E024-44CB-83ED-89C445C2DB84}"/>
    <cellStyle name="Input 4 2 3 5 2" xfId="5988" xr:uid="{82111909-9817-4DAA-A66B-8953920F29FA}"/>
    <cellStyle name="Input 4 2 3 5 2 2" xfId="8574" xr:uid="{D04B4E74-1712-4997-A991-3C8C6FEAD54B}"/>
    <cellStyle name="Input 4 2 3 5 2 2 2" xfId="17563" xr:uid="{4B1276E9-E2AD-45B8-8688-1ABC1E85EFA2}"/>
    <cellStyle name="Input 4 2 3 5 2 2 2 2" xfId="24695" xr:uid="{5980FD5B-953C-4690-B9DF-8DA69B7115D7}"/>
    <cellStyle name="Input 4 2 3 5 2 2 3" xfId="31350" xr:uid="{397BB79A-DBCE-4EBC-AD30-9A5DDAF01B67}"/>
    <cellStyle name="Input 4 2 3 5 2 3" xfId="11211" xr:uid="{A15D018F-5595-4B94-A3F7-47AAFB6AE943}"/>
    <cellStyle name="Input 4 2 3 5 2 3 2" xfId="20200" xr:uid="{74976F04-7ABC-49E6-A213-25724CD61CEE}"/>
    <cellStyle name="Input 4 2 3 5 2 3 2 2" xfId="37238" xr:uid="{227F4C2F-E6F1-4DD5-817A-6FE020F9B7B0}"/>
    <cellStyle name="Input 4 2 3 5 2 3 3" xfId="24246" xr:uid="{87C766EB-B113-4C31-A2BA-E436BF52AE26}"/>
    <cellStyle name="Input 4 2 3 5 2 4" xfId="14977" xr:uid="{4BB464F5-F3A6-4D81-A87A-D26643632194}"/>
    <cellStyle name="Input 4 2 3 5 2 4 2" xfId="23500" xr:uid="{C5B45529-9550-4341-BCD2-D1B3737597F1}"/>
    <cellStyle name="Input 4 2 3 5 2 5" xfId="42482" xr:uid="{99FD5819-B68D-4752-828E-AE4A4B5E2DE7}"/>
    <cellStyle name="Input 4 2 3 5 3" xfId="4095" xr:uid="{532B4F85-A0E0-424D-B1D3-37DD56D7BB6D}"/>
    <cellStyle name="Input 4 2 3 5 3 2" xfId="30869" xr:uid="{2A34E2DA-0ED4-4915-A250-F185BA1BDA32}"/>
    <cellStyle name="Input 4 2 3 5 4" xfId="41108" xr:uid="{381D873E-4BB1-4E73-A116-8CA66B9D7BC9}"/>
    <cellStyle name="Input 4 2 3 5 5" xfId="53143" xr:uid="{CCE254FE-B804-401B-B4D5-F29EDC9E8F30}"/>
    <cellStyle name="Input 4 2 3 6" xfId="2094" xr:uid="{0EA34C18-058D-46F6-8581-694540BE7A62}"/>
    <cellStyle name="Input 4 2 3 6 2" xfId="6395" xr:uid="{80C120AD-A79C-4351-B161-F27629447FD1}"/>
    <cellStyle name="Input 4 2 3 6 2 2" xfId="8981" xr:uid="{6A9A02E2-40E6-4506-A65A-3569BCA7AF48}"/>
    <cellStyle name="Input 4 2 3 6 2 2 2" xfId="17970" xr:uid="{E3F211DD-9D7C-4216-9FA2-6E13F9C5D5EF}"/>
    <cellStyle name="Input 4 2 3 6 2 2 2 2" xfId="27838" xr:uid="{8D7EE408-BBC1-4681-A23D-4AA5A01BD2F1}"/>
    <cellStyle name="Input 4 2 3 6 2 2 3" xfId="41385" xr:uid="{B467D681-C483-457C-8E02-A98042593F9C}"/>
    <cellStyle name="Input 4 2 3 6 2 3" xfId="11618" xr:uid="{FF24411F-4806-4765-AD3B-5DDDC074E228}"/>
    <cellStyle name="Input 4 2 3 6 2 3 2" xfId="20607" xr:uid="{09C265E1-5FBE-4B84-BCB2-736C0DA94E47}"/>
    <cellStyle name="Input 4 2 3 6 2 3 2 2" xfId="39165" xr:uid="{502C010F-FA19-40DE-B33C-92E47C3DF9F6}"/>
    <cellStyle name="Input 4 2 3 6 2 3 3" xfId="39984" xr:uid="{32627ADB-40AE-4F36-8FAF-F5E634DDC4FE}"/>
    <cellStyle name="Input 4 2 3 6 2 4" xfId="15384" xr:uid="{5FEC2964-34B3-4CC0-893D-8166E15DC0FF}"/>
    <cellStyle name="Input 4 2 3 6 2 4 2" xfId="25257" xr:uid="{C88132E2-F45F-48C7-89F2-9E78C48BE484}"/>
    <cellStyle name="Input 4 2 3 6 2 5" xfId="29323" xr:uid="{648625F0-0F95-4056-9701-EE80349F47B0}"/>
    <cellStyle name="Input 4 2 3 6 3" xfId="4531" xr:uid="{4AB41F33-410B-4A72-90BF-4A51CC8B9DA4}"/>
    <cellStyle name="Input 4 2 3 6 3 2" xfId="42171" xr:uid="{23F5ADEB-AF0D-4C6A-B1E3-1D16EB0BD084}"/>
    <cellStyle name="Input 4 2 3 6 4" xfId="37370" xr:uid="{31539A12-EEC9-484D-929F-A6DE3835845E}"/>
    <cellStyle name="Input 4 2 3 7" xfId="2904" xr:uid="{F384CDC2-5F0B-411C-88E7-9C49590CCD31}"/>
    <cellStyle name="Input 4 2 3 7 2" xfId="7054" xr:uid="{6327B694-9C23-43A9-A3B1-022996DE2AF3}"/>
    <cellStyle name="Input 4 2 3 7 2 2" xfId="12180" xr:uid="{618789B7-3FBA-4291-8709-0CDE4D1450C9}"/>
    <cellStyle name="Input 4 2 3 7 2 2 2" xfId="21169" xr:uid="{7B5528B9-95B7-4CED-8E31-1B29E244649F}"/>
    <cellStyle name="Input 4 2 3 7 2 2 2 2" xfId="41792" xr:uid="{09C2E5E7-8F3A-4BF1-ABDA-FB7E67DBB70F}"/>
    <cellStyle name="Input 4 2 3 7 2 2 3" xfId="42703" xr:uid="{6634F5F3-E8EB-41EC-B41E-BC89EFD58CF7}"/>
    <cellStyle name="Input 4 2 3 7 2 3" xfId="12983" xr:uid="{F75FFFB6-AED3-4688-A8EF-95B79C010C5A}"/>
    <cellStyle name="Input 4 2 3 7 2 3 2" xfId="21972" xr:uid="{78FA59A5-1AF0-45B9-95B0-C186CC6BAA16}"/>
    <cellStyle name="Input 4 2 3 7 2 3 2 2" xfId="26442" xr:uid="{0D163313-DB75-4DE0-B58E-1DAE5AD73296}"/>
    <cellStyle name="Input 4 2 3 7 2 3 3" xfId="33116" xr:uid="{6E58EE0E-82F0-4591-8C08-D01359C7ABA0}"/>
    <cellStyle name="Input 4 2 3 7 2 4" xfId="16043" xr:uid="{B6BD968E-E708-4CA9-BF8C-89DD04897228}"/>
    <cellStyle name="Input 4 2 3 7 2 4 2" xfId="33786" xr:uid="{92D9BB1C-BB45-4439-B849-80C5550620C5}"/>
    <cellStyle name="Input 4 2 3 7 2 5" xfId="29800" xr:uid="{8C0CEBF8-5FEC-47DE-9F7D-9A4E09809C15}"/>
    <cellStyle name="Input 4 2 3 7 3" xfId="9617" xr:uid="{052F7DD1-108F-4F68-B280-2B7DFF035E74}"/>
    <cellStyle name="Input 4 2 3 7 3 2" xfId="18606" xr:uid="{0C4337A8-755B-4BED-BDAA-2B2ED6083F50}"/>
    <cellStyle name="Input 4 2 3 7 3 2 2" xfId="24412" xr:uid="{2157A3C1-9A89-4D96-8AE8-4EA0C9CC5B65}"/>
    <cellStyle name="Input 4 2 3 7 3 3" xfId="35106" xr:uid="{C050CC0C-CADE-4DB6-A211-5A29BC74F6AE}"/>
    <cellStyle name="Input 4 2 3 7 4" xfId="30902" xr:uid="{36A8DAB0-78C5-4878-8831-FC2CB7F36788}"/>
    <cellStyle name="Input 4 2 3 8" xfId="4831" xr:uid="{26E4F1EB-ED25-4755-B65B-8668AE915E60}"/>
    <cellStyle name="Input 4 2 3 8 2" xfId="7417" xr:uid="{EC1C39F2-B4DE-464E-915B-7C1FBF145654}"/>
    <cellStyle name="Input 4 2 3 8 2 2" xfId="16406" xr:uid="{20A46217-386C-458E-BC68-8A2CACF785E3}"/>
    <cellStyle name="Input 4 2 3 8 2 2 2" xfId="31451" xr:uid="{239E982F-14BF-4FBE-ABE7-D22E9CB61237}"/>
    <cellStyle name="Input 4 2 3 8 2 3" xfId="43405" xr:uid="{54D26F21-C0D3-48A6-B266-183031433DBF}"/>
    <cellStyle name="Input 4 2 3 8 3" xfId="10054" xr:uid="{E9964F55-B5E3-4550-A286-B0FDE88BE90A}"/>
    <cellStyle name="Input 4 2 3 8 3 2" xfId="19043" xr:uid="{F40B9979-580C-4970-A36B-10F1BFF5C28C}"/>
    <cellStyle name="Input 4 2 3 8 3 2 2" xfId="29379" xr:uid="{E01FA990-2CBB-46FB-9317-E32C9330878F}"/>
    <cellStyle name="Input 4 2 3 8 3 3" xfId="40550" xr:uid="{2135B54E-F929-4A75-BECB-7460C36A73E3}"/>
    <cellStyle name="Input 4 2 3 8 4" xfId="13820" xr:uid="{06D541AE-C698-4C22-8B8A-99266598F911}"/>
    <cellStyle name="Input 4 2 3 8 4 2" xfId="24861" xr:uid="{3B1690A9-8F7C-4021-8A67-6A1590F95408}"/>
    <cellStyle name="Input 4 2 3 8 5" xfId="30341" xr:uid="{CEAF26CA-06F7-42D1-B4AD-40006E3FC294}"/>
    <cellStyle name="Input 4 2 3 9" xfId="6739" xr:uid="{8F598E48-68E9-4AA7-B78A-9CFC3B4F0471}"/>
    <cellStyle name="Input 4 2 3 9 2" xfId="11938" xr:uid="{7C9563C3-771E-4A28-89C4-D1F59940F2B9}"/>
    <cellStyle name="Input 4 2 3 9 2 2" xfId="20927" xr:uid="{4EBBA2A2-EAD9-4735-85DA-349674DD26FB}"/>
    <cellStyle name="Input 4 2 3 9 2 2 2" xfId="35266" xr:uid="{21D58D0F-D00C-4805-9D87-A0ECBD17CE69}"/>
    <cellStyle name="Input 4 2 3 9 2 3" xfId="32284" xr:uid="{68A0A476-73DD-4C8E-B8F5-C9D19F09809C}"/>
    <cellStyle name="Input 4 2 3 9 3" xfId="15728" xr:uid="{71CCEE22-1281-495A-BAFE-CF8E4C574A6C}"/>
    <cellStyle name="Input 4 2 3 9 3 2" xfId="25590" xr:uid="{BD738613-0349-4C88-90CA-C296CAC44980}"/>
    <cellStyle name="Input 4 2 3 9 4" xfId="26761" xr:uid="{FDD9DD2B-83B2-4457-8EB3-C85BF0900350}"/>
    <cellStyle name="Input 4 2 4" xfId="534" xr:uid="{6FC0000D-F7DA-4451-B238-3BEF2262D1B1}"/>
    <cellStyle name="Input 4 2 4 10" xfId="49054" xr:uid="{9552CCB7-CAE6-4252-9EBB-DCB540BC107B}"/>
    <cellStyle name="Input 4 2 4 2" xfId="883" xr:uid="{CF422F1F-30DF-460F-B095-7B6DFCD8BC94}"/>
    <cellStyle name="Input 4 2 4 2 2" xfId="5252" xr:uid="{1A3B1E4B-2AA4-4586-8C80-F79A50B52288}"/>
    <cellStyle name="Input 4 2 4 2 2 2" xfId="7838" xr:uid="{C47B7726-B594-41C2-8B66-2FB72CEF12D7}"/>
    <cellStyle name="Input 4 2 4 2 2 2 2" xfId="16827" xr:uid="{36F3EE95-7832-4C29-BA6D-D9244A597504}"/>
    <cellStyle name="Input 4 2 4 2 2 2 2 2" xfId="30048" xr:uid="{CC32280F-A724-49F1-BE58-ECB0F88D22BA}"/>
    <cellStyle name="Input 4 2 4 2 2 2 3" xfId="22689" xr:uid="{A68CB86A-6D04-4FAC-8F6C-5A12A3AB1D2A}"/>
    <cellStyle name="Input 4 2 4 2 2 3" xfId="10475" xr:uid="{E6C9D59F-5EF0-429F-9A9C-4273E2147AA6}"/>
    <cellStyle name="Input 4 2 4 2 2 3 2" xfId="19464" xr:uid="{C8B87723-C5E1-42A9-A174-56B8A338B124}"/>
    <cellStyle name="Input 4 2 4 2 2 3 2 2" xfId="24961" xr:uid="{B41C1F5F-C53C-4A6B-9E85-40D97B79E55C}"/>
    <cellStyle name="Input 4 2 4 2 2 3 3" xfId="40264" xr:uid="{851E6610-80E1-4323-BACD-026A06CB002A}"/>
    <cellStyle name="Input 4 2 4 2 2 4" xfId="14241" xr:uid="{93F55AD6-D7BD-4AD6-B1AE-A41001D281FF}"/>
    <cellStyle name="Input 4 2 4 2 2 4 2" xfId="37544" xr:uid="{A8FEA07D-DEBA-441E-A0C2-0EAA7A68C172}"/>
    <cellStyle name="Input 4 2 4 2 2 5" xfId="37172" xr:uid="{ACFD9302-6200-4996-914F-4B19B7CD1D64}"/>
    <cellStyle name="Input 4 2 4 2 3" xfId="3320" xr:uid="{2F22267C-0859-441D-88D8-800128DF2092}"/>
    <cellStyle name="Input 4 2 4 2 3 2" xfId="29406" xr:uid="{9A77A0C2-ABB2-4F65-A0A9-FD89CCEB938C}"/>
    <cellStyle name="Input 4 2 4 2 4" xfId="23594" xr:uid="{6BC7EDB2-943A-47DC-969C-5C45949BC0F8}"/>
    <cellStyle name="Input 4 2 4 2 5" xfId="55836" xr:uid="{4D6A0F9D-86D1-49EA-8067-7A4E0B9F18F4}"/>
    <cellStyle name="Input 4 2 4 3" xfId="1228" xr:uid="{2858F6AF-2C50-47D0-913A-7989F6282B3B}"/>
    <cellStyle name="Input 4 2 4 3 2" xfId="5573" xr:uid="{FDFB21E3-F67F-4055-A66A-85FF238931B8}"/>
    <cellStyle name="Input 4 2 4 3 2 2" xfId="8159" xr:uid="{D478C16D-898C-4586-A4EA-977576E31239}"/>
    <cellStyle name="Input 4 2 4 3 2 2 2" xfId="17148" xr:uid="{39BCE4F9-A905-4C24-A86A-B4E175567DC7}"/>
    <cellStyle name="Input 4 2 4 3 2 2 2 2" xfId="41134" xr:uid="{EE58E41C-B10A-4FFE-B8CA-C86F204DC8C4}"/>
    <cellStyle name="Input 4 2 4 3 2 2 3" xfId="33924" xr:uid="{445A3D25-BC05-4267-9CF8-649ED6DC7109}"/>
    <cellStyle name="Input 4 2 4 3 2 3" xfId="10796" xr:uid="{D7BFF011-7E68-4C87-BA00-589C77121290}"/>
    <cellStyle name="Input 4 2 4 3 2 3 2" xfId="19785" xr:uid="{AC17D01C-D324-46C0-AAC4-112A8D3D7574}"/>
    <cellStyle name="Input 4 2 4 3 2 3 2 2" xfId="42377" xr:uid="{5B3AEFE5-4081-48C4-8F2B-08000D7CE926}"/>
    <cellStyle name="Input 4 2 4 3 2 3 3" xfId="24017" xr:uid="{D4E096FF-76B2-4678-82C6-82DC52B8B84B}"/>
    <cellStyle name="Input 4 2 4 3 2 4" xfId="14562" xr:uid="{0B6EB316-515D-4175-96CA-1835552362C5}"/>
    <cellStyle name="Input 4 2 4 3 2 4 2" xfId="34874" xr:uid="{E7A29C7B-5E13-4077-A401-8887F2243931}"/>
    <cellStyle name="Input 4 2 4 3 2 5" xfId="34002" xr:uid="{EE0E1ECD-C32D-4914-ACAA-7A1109D85728}"/>
    <cellStyle name="Input 4 2 4 3 3" xfId="3665" xr:uid="{E9936973-815B-421E-A23F-C554144E1220}"/>
    <cellStyle name="Input 4 2 4 3 3 2" xfId="30522" xr:uid="{40C12B31-E235-43AB-9477-EB3F5E770F15}"/>
    <cellStyle name="Input 4 2 4 3 4" xfId="25425" xr:uid="{D14ECAF7-A7BD-495F-B29D-C237EDBE8369}"/>
    <cellStyle name="Input 4 2 4 4" xfId="1572" xr:uid="{04580D6F-B595-475A-AA35-57C407ADC617}"/>
    <cellStyle name="Input 4 2 4 4 2" xfId="5917" xr:uid="{BE35349F-93A2-4891-B446-903129EDD66A}"/>
    <cellStyle name="Input 4 2 4 4 2 2" xfId="8503" xr:uid="{162821E0-CC2A-4BB5-AC84-E21BE1FDAD1D}"/>
    <cellStyle name="Input 4 2 4 4 2 2 2" xfId="17492" xr:uid="{5F967CB4-A06A-4884-928E-5D31B86FDD65}"/>
    <cellStyle name="Input 4 2 4 4 2 2 2 2" xfId="23216" xr:uid="{FCDE72C6-0561-465C-BD5C-675D96F1B6D2}"/>
    <cellStyle name="Input 4 2 4 4 2 2 3" xfId="41167" xr:uid="{1A497143-ADC9-4AE2-999F-22FF2F43966E}"/>
    <cellStyle name="Input 4 2 4 4 2 3" xfId="11140" xr:uid="{91E4F7BD-547D-4500-87E0-6FBC58844E67}"/>
    <cellStyle name="Input 4 2 4 4 2 3 2" xfId="20129" xr:uid="{F96FBFF7-25D8-4F1C-BFC0-F62184FD0829}"/>
    <cellStyle name="Input 4 2 4 4 2 3 2 2" xfId="23323" xr:uid="{33F0672E-526D-4970-AD28-174C6B3BF54F}"/>
    <cellStyle name="Input 4 2 4 4 2 3 3" xfId="23119" xr:uid="{26B46F69-B21F-438A-B51C-648C1FC16A1A}"/>
    <cellStyle name="Input 4 2 4 4 2 4" xfId="14906" xr:uid="{B6A65916-6002-4D2C-996D-D89C83B06470}"/>
    <cellStyle name="Input 4 2 4 4 2 4 2" xfId="39567" xr:uid="{B9BE26FC-87B9-4219-BD9F-C5CD5BEFBCB8}"/>
    <cellStyle name="Input 4 2 4 4 2 5" xfId="26893" xr:uid="{FB4F7673-0205-4B58-AE62-CD2CA4504C51}"/>
    <cellStyle name="Input 4 2 4 4 3" xfId="4009" xr:uid="{75CB8A67-B196-4D1B-AE61-27076AEEF802}"/>
    <cellStyle name="Input 4 2 4 4 3 2" xfId="33781" xr:uid="{24E8BD19-1515-4D87-9133-B0DC7FB663FE}"/>
    <cellStyle name="Input 4 2 4 4 4" xfId="32417" xr:uid="{299CCCB0-3C4C-4B4D-B2E5-DB61787D3408}"/>
    <cellStyle name="Input 4 2 4 5" xfId="1884" xr:uid="{00E9D8E2-E27B-4A41-AEFD-679C4CF87D96}"/>
    <cellStyle name="Input 4 2 4 5 2" xfId="6200" xr:uid="{6599723D-FC54-4FC1-BE71-37EAAF6CA31E}"/>
    <cellStyle name="Input 4 2 4 5 2 2" xfId="8786" xr:uid="{5277E983-F535-46B4-8760-2274880D2558}"/>
    <cellStyle name="Input 4 2 4 5 2 2 2" xfId="17775" xr:uid="{61E40376-D969-42FE-A5F2-444020912734}"/>
    <cellStyle name="Input 4 2 4 5 2 2 2 2" xfId="35574" xr:uid="{8846F031-EF7F-4C5D-9F99-C43B52A26A7B}"/>
    <cellStyle name="Input 4 2 4 5 2 2 3" xfId="29449" xr:uid="{2B8DA72C-0DD1-4979-AFA4-D589F739ACEE}"/>
    <cellStyle name="Input 4 2 4 5 2 3" xfId="11423" xr:uid="{7A22580B-9459-469E-BE30-074463A90E16}"/>
    <cellStyle name="Input 4 2 4 5 2 3 2" xfId="20412" xr:uid="{6579F7A6-014A-47D8-8E03-09ABF9DF3855}"/>
    <cellStyle name="Input 4 2 4 5 2 3 2 2" xfId="40174" xr:uid="{CB07D52C-C25F-40C5-9C85-050D64A074E3}"/>
    <cellStyle name="Input 4 2 4 5 2 3 3" xfId="31102" xr:uid="{A9722652-8DD6-430D-88C5-90499A3DBA61}"/>
    <cellStyle name="Input 4 2 4 5 2 4" xfId="15189" xr:uid="{8134C89B-3628-4729-96C9-CF8F4B40EFCC}"/>
    <cellStyle name="Input 4 2 4 5 2 4 2" xfId="28318" xr:uid="{F3BE5985-7A12-42BC-B360-566F150F5EA9}"/>
    <cellStyle name="Input 4 2 4 5 2 5" xfId="36881" xr:uid="{C6A68CDE-1A85-4B93-BFF3-2D148DB04366}"/>
    <cellStyle name="Input 4 2 4 5 3" xfId="4321" xr:uid="{809824AC-D653-416A-BCAF-C8EDDBBBB137}"/>
    <cellStyle name="Input 4 2 4 5 3 2" xfId="37905" xr:uid="{550AD44B-A34F-478B-A471-A93AC405E3E4}"/>
    <cellStyle name="Input 4 2 4 5 4" xfId="27941" xr:uid="{0467B1BF-1004-46ED-A203-D224377D234F}"/>
    <cellStyle name="Input 4 2 4 6" xfId="2191" xr:uid="{081D49F7-652F-4EDA-ACA0-DB5E0F2A661A}"/>
    <cellStyle name="Input 4 2 4 6 2" xfId="6492" xr:uid="{DE4F6D96-96F5-4AB6-95DE-71FA54CA8271}"/>
    <cellStyle name="Input 4 2 4 6 2 2" xfId="9078" xr:uid="{14E0109B-15BB-464D-B2A1-802B6E174CCD}"/>
    <cellStyle name="Input 4 2 4 6 2 2 2" xfId="18067" xr:uid="{48D45C58-055D-49DE-B642-50CEA115F96B}"/>
    <cellStyle name="Input 4 2 4 6 2 2 2 2" xfId="25389" xr:uid="{432E149D-2631-4A20-838A-1F49B3B6A13A}"/>
    <cellStyle name="Input 4 2 4 6 2 2 3" xfId="37631" xr:uid="{C266C115-5712-4EDB-8B60-65630BF02593}"/>
    <cellStyle name="Input 4 2 4 6 2 3" xfId="11715" xr:uid="{3CCE0BAB-5B69-468E-AC4D-D4EE6B7DF963}"/>
    <cellStyle name="Input 4 2 4 6 2 3 2" xfId="20704" xr:uid="{11B60D5F-723D-4B4D-9977-59DF7C2304E6}"/>
    <cellStyle name="Input 4 2 4 6 2 3 2 2" xfId="41568" xr:uid="{41D3AD84-3032-4053-8EB1-7A0139EB7AEF}"/>
    <cellStyle name="Input 4 2 4 6 2 3 3" xfId="35172" xr:uid="{7CA756E8-3246-496F-B726-EE3053F79D3E}"/>
    <cellStyle name="Input 4 2 4 6 2 4" xfId="15481" xr:uid="{26DF311D-8721-4617-8900-6AFE6CF803ED}"/>
    <cellStyle name="Input 4 2 4 6 2 4 2" xfId="43326" xr:uid="{A6108EDA-72AE-42D4-ABD6-54365099B96A}"/>
    <cellStyle name="Input 4 2 4 6 2 5" xfId="27124" xr:uid="{125BBE3F-45B8-4799-9BE2-66F609534BD7}"/>
    <cellStyle name="Input 4 2 4 6 3" xfId="4628" xr:uid="{499A8358-1DF2-4599-AE9D-9CF1734148FA}"/>
    <cellStyle name="Input 4 2 4 6 3 2" xfId="41436" xr:uid="{FB2C2F05-BF1E-4241-A6D3-2BD77D14FD29}"/>
    <cellStyle name="Input 4 2 4 6 4" xfId="38915" xr:uid="{E4EFF9C0-83B0-4927-B23F-A89EB36DDFAA}"/>
    <cellStyle name="Input 4 2 4 7" xfId="4928" xr:uid="{2C52650A-FF68-4583-A8FC-A93617C48316}"/>
    <cellStyle name="Input 4 2 4 7 2" xfId="7514" xr:uid="{1CC7D904-88EA-42A7-9B78-DF422CBA539E}"/>
    <cellStyle name="Input 4 2 4 7 2 2" xfId="16503" xr:uid="{4C8922B3-9929-464A-85FA-BB5C22E24CE1}"/>
    <cellStyle name="Input 4 2 4 7 2 2 2" xfId="31192" xr:uid="{399B73D7-F181-4F9D-A30E-0831A47F18E0}"/>
    <cellStyle name="Input 4 2 4 7 2 3" xfId="25156" xr:uid="{597ADD53-E231-4457-92FA-442FC389D5F8}"/>
    <cellStyle name="Input 4 2 4 7 3" xfId="10151" xr:uid="{CAE14185-0FF7-42C0-850A-2E3CA67C39EB}"/>
    <cellStyle name="Input 4 2 4 7 3 2" xfId="19140" xr:uid="{68D3B3F7-9C65-470A-9DC1-E8510E83C3AE}"/>
    <cellStyle name="Input 4 2 4 7 3 2 2" xfId="39292" xr:uid="{88C413CB-D118-4448-8D94-33B689DEE85C}"/>
    <cellStyle name="Input 4 2 4 7 3 3" xfId="40260" xr:uid="{8B6C1585-3518-4CB7-B73E-A7B530C26A4B}"/>
    <cellStyle name="Input 4 2 4 7 4" xfId="13917" xr:uid="{184153CC-FEB5-4298-973B-6B89DD2FA4BE}"/>
    <cellStyle name="Input 4 2 4 7 4 2" xfId="40793" xr:uid="{3FBAABE1-3D44-46FF-9E3F-E92B7D9BE222}"/>
    <cellStyle name="Input 4 2 4 7 5" xfId="25874" xr:uid="{24336089-D0D4-42E6-ADAD-091C609D69F0}"/>
    <cellStyle name="Input 4 2 4 8" xfId="2540" xr:uid="{11082F87-2C78-4947-86DD-C37CAA94C88E}"/>
    <cellStyle name="Input 4 2 4 8 2" xfId="39169" xr:uid="{A2DEA5DD-D601-4D66-A49A-39C33E41597F}"/>
    <cellStyle name="Input 4 2 4 9" xfId="42611" xr:uid="{D7355538-9E01-4DA0-ACD3-477F2C07D0F8}"/>
    <cellStyle name="Input 4 2 5" xfId="305" xr:uid="{4C418C60-A599-419F-8A90-4B4A7ADB8D1E}"/>
    <cellStyle name="Input 4 2 5 2" xfId="4706" xr:uid="{01CB2758-C2E8-4718-AE1A-C440C4A58899}"/>
    <cellStyle name="Input 4 2 5 2 2" xfId="7292" xr:uid="{1CEAD5CE-25C9-40F3-977D-E842176DB68C}"/>
    <cellStyle name="Input 4 2 5 2 2 2" xfId="16281" xr:uid="{DAEDCA6C-6363-4511-B3D3-11F4D0E58137}"/>
    <cellStyle name="Input 4 2 5 2 2 2 2" xfId="30238" xr:uid="{C6551632-BB20-48E1-9EF2-70004BEFBA98}"/>
    <cellStyle name="Input 4 2 5 2 2 3" xfId="27566" xr:uid="{7FB41338-AA56-4002-9363-66A3FCFD40D0}"/>
    <cellStyle name="Input 4 2 5 2 3" xfId="9929" xr:uid="{637E911E-955C-4682-882E-4A5325BB5D13}"/>
    <cellStyle name="Input 4 2 5 2 3 2" xfId="18918" xr:uid="{1F546F21-C03C-44D4-90FC-824B2D26C546}"/>
    <cellStyle name="Input 4 2 5 2 3 2 2" xfId="34345" xr:uid="{E792A7E4-54EE-4429-8A1E-E5012911BA6C}"/>
    <cellStyle name="Input 4 2 5 2 3 3" xfId="43896" xr:uid="{6C987A22-D9F9-407A-934F-FCC043EA32E8}"/>
    <cellStyle name="Input 4 2 5 2 4" xfId="13695" xr:uid="{A021AA28-C1DE-4F5A-A24F-B2A9CBAC7474}"/>
    <cellStyle name="Input 4 2 5 2 4 2" xfId="27491" xr:uid="{7D582655-05D1-48C3-888D-434F261F9C60}"/>
    <cellStyle name="Input 4 2 5 2 5" xfId="36584" xr:uid="{E9005A18-771C-4C12-AA3D-6768158FD41F}"/>
    <cellStyle name="Input 4 2 5 2 6" xfId="58292" xr:uid="{D6A116BD-FBB7-4205-9AFD-9CDEBEF21B98}"/>
    <cellStyle name="Input 4 2 5 3" xfId="2773" xr:uid="{9BD94155-784B-4461-A0DB-EE3D030708C9}"/>
    <cellStyle name="Input 4 2 5 3 2" xfId="25529" xr:uid="{8F779DBB-CA45-4995-8CD9-159E6027256E}"/>
    <cellStyle name="Input 4 2 5 4" xfId="25726" xr:uid="{D9592F75-1BF1-4310-8624-F66214554287}"/>
    <cellStyle name="Input 4 2 5 5" xfId="51510" xr:uid="{FAD764A7-53FA-4723-9473-5E3DA02084BA}"/>
    <cellStyle name="Input 4 2 6" xfId="654" xr:uid="{B293D696-13F5-441D-80E0-7C9F7BCA021E}"/>
    <cellStyle name="Input 4 2 6 2" xfId="5030" xr:uid="{BF0672D5-5D6A-4EF0-B70C-74B619AC2F4F}"/>
    <cellStyle name="Input 4 2 6 2 2" xfId="7616" xr:uid="{4D1C522B-B3E9-4B9F-BF84-1E20161992C6}"/>
    <cellStyle name="Input 4 2 6 2 2 2" xfId="16605" xr:uid="{8AD5F139-07A5-4A69-B1EB-9557CBBFB094}"/>
    <cellStyle name="Input 4 2 6 2 2 2 2" xfId="38568" xr:uid="{41F5229F-0D32-4839-9E45-319D9DBDD551}"/>
    <cellStyle name="Input 4 2 6 2 2 3" xfId="39686" xr:uid="{A0D787F3-7AC7-453E-B8A5-FAF6B78C7691}"/>
    <cellStyle name="Input 4 2 6 2 3" xfId="10253" xr:uid="{BC1BD549-4107-4277-993D-95EAFD626902}"/>
    <cellStyle name="Input 4 2 6 2 3 2" xfId="19242" xr:uid="{34CDD26F-E124-4492-A31A-064AD1A13D3C}"/>
    <cellStyle name="Input 4 2 6 2 3 2 2" xfId="24029" xr:uid="{B69DA24E-3258-4E50-93B5-9E90C2629061}"/>
    <cellStyle name="Input 4 2 6 2 3 3" xfId="35394" xr:uid="{503FDDF4-2AB6-4DDF-A8A1-0B347CA11B22}"/>
    <cellStyle name="Input 4 2 6 2 4" xfId="14019" xr:uid="{EAA618F2-16E9-4EC7-BB0E-BCFF92F6A5B8}"/>
    <cellStyle name="Input 4 2 6 2 4 2" xfId="24067" xr:uid="{846EE3AB-83E5-4EA9-8417-34C5497EA38A}"/>
    <cellStyle name="Input 4 2 6 2 5" xfId="28854" xr:uid="{B3176918-1018-4EBE-8B33-2FE55A6FD774}"/>
    <cellStyle name="Input 4 2 6 2 6" xfId="54005" xr:uid="{B3892760-3332-44F9-816E-C81170E1CDF6}"/>
    <cellStyle name="Input 4 2 6 3" xfId="3091" xr:uid="{92A0119C-0839-4BFB-8015-E58BAD4B28E3}"/>
    <cellStyle name="Input 4 2 6 3 2" xfId="25692" xr:uid="{D8879CBA-AEF5-41A8-97EA-94F99ACF05BD}"/>
    <cellStyle name="Input 4 2 6 4" xfId="43526" xr:uid="{3D2DA8CA-2351-41E3-9676-1F978746E7AD}"/>
    <cellStyle name="Input 4 2 6 5" xfId="47337" xr:uid="{9E497221-FEB4-4605-937E-453781998FA8}"/>
    <cellStyle name="Input 4 2 7" xfId="999" xr:uid="{458273AF-C44C-47A1-A7C8-F6F2753D9C04}"/>
    <cellStyle name="Input 4 2 7 2" xfId="5351" xr:uid="{243134DA-B0DE-4952-A259-230669433A6C}"/>
    <cellStyle name="Input 4 2 7 2 2" xfId="7937" xr:uid="{448FB023-1750-458E-B05F-E7E57177B22C}"/>
    <cellStyle name="Input 4 2 7 2 2 2" xfId="16926" xr:uid="{4D7D229F-96E5-4322-AC18-528FE9C51DF8}"/>
    <cellStyle name="Input 4 2 7 2 2 2 2" xfId="43001" xr:uid="{6A8AD049-2950-4E6E-A31E-28B4F0353FE6}"/>
    <cellStyle name="Input 4 2 7 2 2 3" xfId="24365" xr:uid="{CD149DDD-A6E8-441B-83CD-3085119A13B2}"/>
    <cellStyle name="Input 4 2 7 2 3" xfId="10574" xr:uid="{F458C8E9-FCDE-4EC3-8AA7-585C81D14FD2}"/>
    <cellStyle name="Input 4 2 7 2 3 2" xfId="19563" xr:uid="{7C8ABDB7-2CE2-4CCC-92A7-938CE271103A}"/>
    <cellStyle name="Input 4 2 7 2 3 2 2" xfId="22570" xr:uid="{B00786B2-2408-4751-9BBD-BB76A60ECB39}"/>
    <cellStyle name="Input 4 2 7 2 3 3" xfId="33299" xr:uid="{D7114C98-052B-4387-A98D-F783F849156F}"/>
    <cellStyle name="Input 4 2 7 2 4" xfId="14340" xr:uid="{6F650667-2993-4EBA-99EE-99ACAC3AA134}"/>
    <cellStyle name="Input 4 2 7 2 4 2" xfId="30398" xr:uid="{B6A9A061-A3D9-4B28-B554-36874C8E072D}"/>
    <cellStyle name="Input 4 2 7 2 5" xfId="29893" xr:uid="{7150BE1E-5D3A-4A34-B1D2-9AA584580300}"/>
    <cellStyle name="Input 4 2 7 3" xfId="3436" xr:uid="{B0E30E9C-1C6E-476C-B98C-C5AC6D83A238}"/>
    <cellStyle name="Input 4 2 7 3 2" xfId="36321" xr:uid="{9DCD15CB-DE2C-4852-88A2-A303FABE5F15}"/>
    <cellStyle name="Input 4 2 7 4" xfId="36234" xr:uid="{E6631789-279D-45F8-8081-89F1AB945821}"/>
    <cellStyle name="Input 4 2 7 5" xfId="52646" xr:uid="{18DEF281-85A5-44AB-977E-51BB669E8A23}"/>
    <cellStyle name="Input 4 2 8" xfId="1343" xr:uid="{3951B8DF-BBC3-4E01-BEA5-B1D42AE36905}"/>
    <cellStyle name="Input 4 2 8 2" xfId="5688" xr:uid="{68668313-10C8-435A-808B-7DCD039A1088}"/>
    <cellStyle name="Input 4 2 8 2 2" xfId="8274" xr:uid="{5177114B-C606-4432-B60C-0A9451AA4943}"/>
    <cellStyle name="Input 4 2 8 2 2 2" xfId="17263" xr:uid="{F73412A8-9898-470F-8234-9318E11F7523}"/>
    <cellStyle name="Input 4 2 8 2 2 2 2" xfId="39318" xr:uid="{C797F076-E1BB-4F9E-91A6-F92394B31DF0}"/>
    <cellStyle name="Input 4 2 8 2 2 3" xfId="24486" xr:uid="{38167373-8C32-4A46-B262-563D642760E9}"/>
    <cellStyle name="Input 4 2 8 2 3" xfId="10911" xr:uid="{F233B5EE-B79D-4251-908C-23DA5270D498}"/>
    <cellStyle name="Input 4 2 8 2 3 2" xfId="19900" xr:uid="{4EC86001-CF0D-4842-894A-0A0C1CFD3D49}"/>
    <cellStyle name="Input 4 2 8 2 3 2 2" xfId="43280" xr:uid="{698ABD68-E136-4E2F-A263-F573A4A9E48A}"/>
    <cellStyle name="Input 4 2 8 2 3 3" xfId="43854" xr:uid="{2AFDCA7F-F429-4B7A-9F3A-26E6C02EF071}"/>
    <cellStyle name="Input 4 2 8 2 4" xfId="14677" xr:uid="{A89277A7-5E4A-4283-A87D-A9DBE6DA6496}"/>
    <cellStyle name="Input 4 2 8 2 4 2" xfId="29680" xr:uid="{0107FFCE-3093-4563-A818-2554E4A614EB}"/>
    <cellStyle name="Input 4 2 8 2 5" xfId="32732" xr:uid="{2BFEF3E6-C696-4368-85FF-B254BF7F40EC}"/>
    <cellStyle name="Input 4 2 8 3" xfId="3780" xr:uid="{55B5FC56-A9BB-411F-A874-296BA90810B0}"/>
    <cellStyle name="Input 4 2 8 3 2" xfId="36642" xr:uid="{12704FE6-4272-4212-A27D-88655DD847CA}"/>
    <cellStyle name="Input 4 2 8 4" xfId="26056" xr:uid="{63B77C70-2F95-444C-BD61-0C6167055520}"/>
    <cellStyle name="Input 4 2 9" xfId="1668" xr:uid="{9851AFB3-8A3C-4FEB-ADD4-8D66719418B7}"/>
    <cellStyle name="Input 4 2 9 2" xfId="5996" xr:uid="{02E21F09-2019-4992-B9C4-ADC4DBEC62E9}"/>
    <cellStyle name="Input 4 2 9 2 2" xfId="8582" xr:uid="{9315CAA8-D8B8-4FF6-94D5-D0E5EDEA8A0F}"/>
    <cellStyle name="Input 4 2 9 2 2 2" xfId="17571" xr:uid="{24C04241-43D3-4E54-A475-9B571300DD15}"/>
    <cellStyle name="Input 4 2 9 2 2 2 2" xfId="30151" xr:uid="{3CA302DA-BB5F-44B2-90AD-88CE216A83DD}"/>
    <cellStyle name="Input 4 2 9 2 2 3" xfId="23493" xr:uid="{8C2B2895-79BE-415B-AF91-526BD549FDBA}"/>
    <cellStyle name="Input 4 2 9 2 3" xfId="11219" xr:uid="{36027259-1D67-4AB5-922C-2446B77D06E4}"/>
    <cellStyle name="Input 4 2 9 2 3 2" xfId="20208" xr:uid="{B3B91729-7DBC-46DE-8A2A-0CCC5D9ADE95}"/>
    <cellStyle name="Input 4 2 9 2 3 2 2" xfId="32946" xr:uid="{4737D916-4589-45EC-BF7E-125FAF62E4A7}"/>
    <cellStyle name="Input 4 2 9 2 3 3" xfId="25327" xr:uid="{A9694445-550F-4A91-9B1B-EE2FC9384460}"/>
    <cellStyle name="Input 4 2 9 2 4" xfId="14985" xr:uid="{D89DB7E6-1763-4261-B08A-14BFB0C79D2E}"/>
    <cellStyle name="Input 4 2 9 2 4 2" xfId="43141" xr:uid="{1518AF3F-0D56-41D0-84A5-5C47141C0644}"/>
    <cellStyle name="Input 4 2 9 2 5" xfId="26763" xr:uid="{BEE6A3DE-F7CE-493C-8675-6E3871FF7A7E}"/>
    <cellStyle name="Input 4 2 9 3" xfId="4105" xr:uid="{266B2129-9EA2-46AE-AFCE-50EC7876430C}"/>
    <cellStyle name="Input 4 2 9 3 2" xfId="26077" xr:uid="{A62531D4-DED9-4AC8-B8FC-D3B4AA506A90}"/>
    <cellStyle name="Input 4 2 9 4" xfId="43686" xr:uid="{0F81124D-EE0F-4857-83AC-3EDB3235732A}"/>
    <cellStyle name="Input 4 20" xfId="23766" xr:uid="{D5292BDC-C03E-40C1-822B-CB051C59B06A}"/>
    <cellStyle name="Input 4 20 2" xfId="44981" xr:uid="{0BDC4C2E-77D3-48EC-AC1A-875206188FB9}"/>
    <cellStyle name="Input 4 20 2 2" xfId="57329" xr:uid="{2064418F-BD68-48A3-9801-7A5DBEDE667F}"/>
    <cellStyle name="Input 4 20 2 3" xfId="50547" xr:uid="{4BB4C564-F0A2-44A5-9B7F-051C37392591}"/>
    <cellStyle name="Input 4 20 3" xfId="52149" xr:uid="{5175D157-AD31-45C6-844F-2A216B96E50B}"/>
    <cellStyle name="Input 4 20 3 2" xfId="58930" xr:uid="{C2C04557-BF78-4A52-8EAE-5F7275C54875}"/>
    <cellStyle name="Input 4 20 4" xfId="48989" xr:uid="{399F52D4-5F02-4864-AC77-58080CC3A239}"/>
    <cellStyle name="Input 4 20 4 2" xfId="55772" xr:uid="{4FA3CD75-19EC-4C43-B4F3-6DEB122BE1ED}"/>
    <cellStyle name="Input 4 20 5" xfId="48664" xr:uid="{B9D58BE5-F355-42AE-974D-63FE2A67E8C5}"/>
    <cellStyle name="Input 4 20 5 2" xfId="55453" xr:uid="{8ED2DE4A-014C-403A-8DD9-F6C826D41FD4}"/>
    <cellStyle name="Input 4 20 6" xfId="53739" xr:uid="{89E2D08F-0625-4443-B14C-E87BBC9E8AED}"/>
    <cellStyle name="Input 4 20 7" xfId="47050" xr:uid="{64902F0F-741E-4B14-BBEF-E092EC15DEFF}"/>
    <cellStyle name="Input 4 21" xfId="45039" xr:uid="{DB29268F-6DD1-4786-8CD4-376F5CFD4B34}"/>
    <cellStyle name="Input 4 21 2" xfId="50606" xr:uid="{8DC710B4-FEBC-458A-9DD5-14E865728992}"/>
    <cellStyle name="Input 4 21 2 2" xfId="57388" xr:uid="{DC518940-0CE2-4986-AA19-1FAA6A3BA029}"/>
    <cellStyle name="Input 4 21 3" xfId="52420" xr:uid="{C86454FB-8E6A-471A-9667-BD771A420028}"/>
    <cellStyle name="Input 4 21 3 2" xfId="59201" xr:uid="{8EFB9DE3-6036-4E41-B4DC-23C8AC6D333D}"/>
    <cellStyle name="Input 4 21 4" xfId="48723" xr:uid="{FE539280-2974-4DB9-BCF3-980A0F2E0E73}"/>
    <cellStyle name="Input 4 21 4 2" xfId="55512" xr:uid="{73E30B37-6AF9-4A02-B016-9B489FA57B29}"/>
    <cellStyle name="Input 4 21 5" xfId="53798" xr:uid="{75301EE4-EB2D-4842-8ABB-9B142564E4C7}"/>
    <cellStyle name="Input 4 21 6" xfId="47109" xr:uid="{FEA47975-8A36-4D83-92FE-DDE5430CD986}"/>
    <cellStyle name="Input 4 22" xfId="45090" xr:uid="{BC9F5EC7-6CC2-4C22-B07A-7A3CFE04DA66}"/>
    <cellStyle name="Input 4 22 2" xfId="50603" xr:uid="{4FA48B02-2C83-491B-B6E1-28C601BF6E9D}"/>
    <cellStyle name="Input 4 22 2 2" xfId="57385" xr:uid="{FD0D45E2-BC76-4B8C-925B-4CB2D32884B7}"/>
    <cellStyle name="Input 4 22 3" xfId="52417" xr:uid="{2306716D-70C3-4B78-AE10-328190D8F631}"/>
    <cellStyle name="Input 4 22 3 2" xfId="59198" xr:uid="{0ABEBBCF-F137-4194-A748-574D64F94C31}"/>
    <cellStyle name="Input 4 22 4" xfId="48720" xr:uid="{8BD48FF0-C593-4182-83F9-56F0D0CB78E6}"/>
    <cellStyle name="Input 4 22 4 2" xfId="55509" xr:uid="{E74D5BB2-C54A-417F-8335-D938E8D1C019}"/>
    <cellStyle name="Input 4 22 5" xfId="53795" xr:uid="{55854513-1A2D-481E-861D-8E0139931A75}"/>
    <cellStyle name="Input 4 22 6" xfId="47106" xr:uid="{38F0202C-C19B-4996-B8D3-2FB4B82DFEF9}"/>
    <cellStyle name="Input 4 23" xfId="45100" xr:uid="{199EA967-E33F-4FC0-9FB4-3ED500C2C5E6}"/>
    <cellStyle name="Input 4 23 2" xfId="50568" xr:uid="{5BF9D9B8-2626-4273-8023-45BB97C6119E}"/>
    <cellStyle name="Input 4 23 2 2" xfId="57350" xr:uid="{D2412368-702E-4094-8FA5-EE197F705E5F}"/>
    <cellStyle name="Input 4 23 3" xfId="52382" xr:uid="{B3BC127B-D606-4D8E-80F2-96F28F4CABB7}"/>
    <cellStyle name="Input 4 23 3 2" xfId="59163" xr:uid="{65441FF7-B351-4B5D-A9B4-7577D589DE5A}"/>
    <cellStyle name="Input 4 23 4" xfId="48685" xr:uid="{3157543C-858B-4670-B6A0-0C04299E7796}"/>
    <cellStyle name="Input 4 23 4 2" xfId="55474" xr:uid="{088BCC13-F2BC-4ABB-A1F3-9F1CF1472942}"/>
    <cellStyle name="Input 4 23 5" xfId="53760" xr:uid="{CE589AC7-F9CF-49C3-A01D-81E489835F65}"/>
    <cellStyle name="Input 4 23 6" xfId="47071" xr:uid="{1B46F02F-AD2C-4B3C-B3D1-04EC63A863F0}"/>
    <cellStyle name="Input 4 24" xfId="45145" xr:uid="{5524FAF4-69BF-4029-822C-2F6056430A61}"/>
    <cellStyle name="Input 4 24 2" xfId="50687" xr:uid="{BD77AD59-0B5D-4B3F-A25D-62AA257C09DD}"/>
    <cellStyle name="Input 4 24 2 2" xfId="57469" xr:uid="{4BA3F0E2-93FF-4D2E-B076-3C0063FE7A0F}"/>
    <cellStyle name="Input 4 24 3" xfId="52498" xr:uid="{0A7CDA26-B62C-4AB4-92BB-7D7D8F6303BE}"/>
    <cellStyle name="Input 4 24 3 2" xfId="59279" xr:uid="{94985D98-EFA1-4DB6-84BF-EE3AD1E97FB4}"/>
    <cellStyle name="Input 4 24 4" xfId="48802" xr:uid="{4F5821A2-6772-4074-AA26-DC16FDDCC559}"/>
    <cellStyle name="Input 4 24 4 2" xfId="55588" xr:uid="{C2A1BE82-79F5-4074-A9D6-83B5E3BE35C9}"/>
    <cellStyle name="Input 4 24 5" xfId="53876" xr:uid="{1CD21292-539B-4788-B260-FC562776C7CD}"/>
    <cellStyle name="Input 4 24 6" xfId="47190" xr:uid="{FF1537CB-00DE-4EC9-AA5D-B093F1962652}"/>
    <cellStyle name="Input 4 25" xfId="45251" xr:uid="{76F9784A-0A83-4F85-BEB7-C667E10C002C}"/>
    <cellStyle name="Input 4 25 2" xfId="50752" xr:uid="{726D9643-31A2-419D-A40E-0B4DBBEA5ECF}"/>
    <cellStyle name="Input 4 25 2 2" xfId="57534" xr:uid="{2A714EA3-EEEE-49CC-BD72-D6C646B6B52E}"/>
    <cellStyle name="Input 4 25 3" xfId="52561" xr:uid="{D339A04F-E2A3-4C1C-90B2-6221F50E9E74}"/>
    <cellStyle name="Input 4 25 3 2" xfId="59342" xr:uid="{CAC3B127-10ED-4360-B989-41AB6F7FEA20}"/>
    <cellStyle name="Input 4 25 4" xfId="48858" xr:uid="{30B1CD1C-6994-4CB0-A81D-2D3D5BDC4574}"/>
    <cellStyle name="Input 4 25 4 2" xfId="55640" xr:uid="{54E3AC6A-6E28-45A1-96D4-0261CF9B4FF0}"/>
    <cellStyle name="Input 4 25 5" xfId="53939" xr:uid="{260D1AB9-1A76-4732-A5DF-F0D012CEE0CA}"/>
    <cellStyle name="Input 4 25 6" xfId="47256" xr:uid="{2016D886-BC24-4257-964C-96AED8271963}"/>
    <cellStyle name="Input 4 26" xfId="45216" xr:uid="{70C10AC9-A711-41C4-A3A2-355B02F18718}"/>
    <cellStyle name="Input 4 26 2" xfId="50747" xr:uid="{8D1E1362-1AD0-406C-AB87-AB47E9B795B5}"/>
    <cellStyle name="Input 4 26 2 2" xfId="57529" xr:uid="{D7BB5B7B-49F6-4A0C-925C-418DBF2931DC}"/>
    <cellStyle name="Input 4 26 3" xfId="52556" xr:uid="{DD76A288-E125-48B3-8DE0-21351D87B901}"/>
    <cellStyle name="Input 4 26 3 2" xfId="59337" xr:uid="{CA06CF4B-9CF1-485A-ACF9-D8271407751B}"/>
    <cellStyle name="Input 4 26 4" xfId="53934" xr:uid="{AF756FB6-77EA-443E-9585-550C20C60490}"/>
    <cellStyle name="Input 4 26 5" xfId="47251" xr:uid="{0F2DAC59-F251-4E96-A8BE-A9B5AA60C275}"/>
    <cellStyle name="Input 4 27" xfId="45197" xr:uid="{DE1E3DA7-841D-45DE-A59F-094C36FCAF2B}"/>
    <cellStyle name="Input 4 27 2" xfId="55719" xr:uid="{A976F947-262B-4101-8630-672065DBFB43}"/>
    <cellStyle name="Input 4 27 3" xfId="48936" xr:uid="{43D58B61-1CF0-4DAE-BD1E-91334F1D66FA}"/>
    <cellStyle name="Input 4 28" xfId="45335" xr:uid="{B8EA6C18-73E0-4034-A783-1312F7636770}"/>
    <cellStyle name="Input 4 28 2" xfId="58058" xr:uid="{F4052DEE-C3CA-4E8F-84BD-C3447D5BFE2F}"/>
    <cellStyle name="Input 4 28 3" xfId="51276" xr:uid="{C5FA9A9F-D238-462C-9046-80E4E668723F}"/>
    <cellStyle name="Input 4 29" xfId="45344" xr:uid="{89F1970E-CE8B-4DD9-ACFA-FBAF05FEDCA4}"/>
    <cellStyle name="Input 4 29 2" xfId="52608" xr:uid="{1D2C9630-E0C2-4B0C-B4C4-7CF358388079}"/>
    <cellStyle name="Input 4 3" xfId="255" xr:uid="{CD2140EE-9DB4-472E-8751-18A423ADF511}"/>
    <cellStyle name="Input 4 3 10" xfId="6557" xr:uid="{5FD0C332-96BA-4FB9-ABE6-C40550ADC98A}"/>
    <cellStyle name="Input 4 3 10 2" xfId="11774" xr:uid="{31FA283D-E0FC-4588-8A07-D0AD514456F3}"/>
    <cellStyle name="Input 4 3 10 2 2" xfId="20763" xr:uid="{F3803A47-0ABE-4020-88E6-6CC1C650A1AC}"/>
    <cellStyle name="Input 4 3 10 2 2 2" xfId="29080" xr:uid="{A49CBA6A-290D-42C1-ADD7-71D06AF843DA}"/>
    <cellStyle name="Input 4 3 10 2 3" xfId="32105" xr:uid="{96D43415-62F6-4098-AAE5-3C0C6735E8C3}"/>
    <cellStyle name="Input 4 3 10 3" xfId="15546" xr:uid="{DD9B715D-95A7-4ACE-933B-F28F5258BA2F}"/>
    <cellStyle name="Input 4 3 10 3 2" xfId="36727" xr:uid="{DDE150B5-FAC6-406C-90AD-B0E44A73B459}"/>
    <cellStyle name="Input 4 3 10 4" xfId="29453" xr:uid="{8867F9B7-24FD-4DE0-AC41-8CCCCC65BBBF}"/>
    <cellStyle name="Input 4 3 11" xfId="9137" xr:uid="{938763BE-FDC7-4C7F-807A-70CCCDB28CB5}"/>
    <cellStyle name="Input 4 3 11 2" xfId="18126" xr:uid="{3C6DCEAC-F868-4BC6-B110-055A9F2547B0}"/>
    <cellStyle name="Input 4 3 11 2 2" xfId="39446" xr:uid="{855C74D0-E5A7-4BD8-9D3D-F12C5AA62ECF}"/>
    <cellStyle name="Input 4 3 11 3" xfId="37935" xr:uid="{C2424B86-4AB2-4FDD-A6EF-53242380BF12}"/>
    <cellStyle name="Input 4 3 12" xfId="12367" xr:uid="{13908B67-AD8D-4C00-801F-C42DAAA131FE}"/>
    <cellStyle name="Input 4 3 12 2" xfId="21356" xr:uid="{2EB285EE-2740-41DA-AA22-E8C727D3F46B}"/>
    <cellStyle name="Input 4 3 12 2 2" xfId="36099" xr:uid="{F92DA6E0-016F-4C56-A49F-9825647BD063}"/>
    <cellStyle name="Input 4 3 12 3" xfId="27404" xr:uid="{E8284981-B889-4E97-9E74-DF1589B5AEC0}"/>
    <cellStyle name="Input 4 3 13" xfId="2261" xr:uid="{BB609825-8BA7-4A9D-A197-E5C0061BB57E}"/>
    <cellStyle name="Input 4 3 13 2" xfId="32637" xr:uid="{BD2ADD54-CFF9-44AB-A3F0-652FDE579760}"/>
    <cellStyle name="Input 4 3 14" xfId="13170" xr:uid="{1ED07B48-DD24-4EE9-8BAF-96A91892591B}"/>
    <cellStyle name="Input 4 3 14 2" xfId="31426" xr:uid="{6E0865EE-0224-4771-977D-3B37B19DBB36}"/>
    <cellStyle name="Input 4 3 15" xfId="42567" xr:uid="{5B96971F-01D3-48E1-9DDD-927DCFD1D102}"/>
    <cellStyle name="Input 4 3 16" xfId="44269" xr:uid="{65DF7E14-A3F6-4122-B77D-DBAC8B8E593D}"/>
    <cellStyle name="Input 4 3 17" xfId="45557" xr:uid="{2C914051-059D-4F19-94E9-46C27456A12C}"/>
    <cellStyle name="Input 4 3 2" xfId="393" xr:uid="{34F44198-11EB-42A1-A0F9-A9BD39AB11D3}"/>
    <cellStyle name="Input 4 3 2 10" xfId="9262" xr:uid="{BA1F1FB4-C95F-4035-A651-06370A789BA4}"/>
    <cellStyle name="Input 4 3 2 10 2" xfId="18251" xr:uid="{03F76723-C6A0-4228-80D9-BD42AE51B17D}"/>
    <cellStyle name="Input 4 3 2 10 2 2" xfId="40862" xr:uid="{B26631F8-55F2-48B4-85CA-1AA82CB44BDF}"/>
    <cellStyle name="Input 4 3 2 10 3" xfId="30804" xr:uid="{24589150-EEB6-4BE8-A000-75614596183A}"/>
    <cellStyle name="Input 4 3 2 11" xfId="12352" xr:uid="{EEAC1E17-56BE-485F-B0EE-86876015EF6D}"/>
    <cellStyle name="Input 4 3 2 11 2" xfId="21341" xr:uid="{B1B2A07B-AB6C-43A3-9D39-282D4B76C621}"/>
    <cellStyle name="Input 4 3 2 11 2 2" xfId="24506" xr:uid="{F48E627F-3036-4175-A206-1CB17FD63A39}"/>
    <cellStyle name="Input 4 3 2 11 3" xfId="23660" xr:uid="{AAD25D30-3CA9-4D01-8FFD-52AF674BC5A4}"/>
    <cellStyle name="Input 4 3 2 12" xfId="2399" xr:uid="{D8A51850-D0B1-4EA4-BF0F-7C0FA15847CF}"/>
    <cellStyle name="Input 4 3 2 12 2" xfId="34986" xr:uid="{1BFC3C0C-5410-4A05-BA21-528C15FB383A}"/>
    <cellStyle name="Input 4 3 2 13" xfId="13308" xr:uid="{D70FD698-E77A-42F3-B50C-CE444EC6FFCE}"/>
    <cellStyle name="Input 4 3 2 13 2" xfId="26815" xr:uid="{68B94033-B2B2-4A1F-8197-9A22A4FE6A68}"/>
    <cellStyle name="Input 4 3 2 14" xfId="29654" xr:uid="{6C359965-B721-49F2-A983-5298CFAB054F}"/>
    <cellStyle name="Input 4 3 2 15" xfId="46072" xr:uid="{2F1BD4EE-B577-470B-B8FC-6192B1699731}"/>
    <cellStyle name="Input 4 3 2 2" xfId="742" xr:uid="{A8468806-813D-4246-8DFA-638B84F98D45}"/>
    <cellStyle name="Input 4 3 2 2 2" xfId="5116" xr:uid="{98E134FC-B3A4-47D9-B05B-608D6276C728}"/>
    <cellStyle name="Input 4 3 2 2 2 2" xfId="7702" xr:uid="{1B059469-3CD6-4A2D-A2C3-7F2B978E6462}"/>
    <cellStyle name="Input 4 3 2 2 2 2 2" xfId="16691" xr:uid="{7F5B47AC-2B6F-429E-9B6B-0EDF9C2491FA}"/>
    <cellStyle name="Input 4 3 2 2 2 2 2 2" xfId="38229" xr:uid="{65DE1EF0-2657-4759-B1ED-84A5ADE38048}"/>
    <cellStyle name="Input 4 3 2 2 2 2 3" xfId="31452" xr:uid="{3ABF4D4F-D5C7-4A11-BAB3-8E0A1E485740}"/>
    <cellStyle name="Input 4 3 2 2 2 3" xfId="10339" xr:uid="{EAAFFB37-6BFC-477F-A271-5DDAC366DD7C}"/>
    <cellStyle name="Input 4 3 2 2 2 3 2" xfId="19328" xr:uid="{BD629F92-DE82-4862-8DFC-301C0323642B}"/>
    <cellStyle name="Input 4 3 2 2 2 3 2 2" xfId="35504" xr:uid="{1CC0CD51-07B5-4F79-AEC8-D206241ABCFD}"/>
    <cellStyle name="Input 4 3 2 2 2 3 3" xfId="27175" xr:uid="{2750D0E7-4D74-423A-8FF1-61434711FA6C}"/>
    <cellStyle name="Input 4 3 2 2 2 4" xfId="14105" xr:uid="{94478356-191A-47C8-8BB9-1B04380E3139}"/>
    <cellStyle name="Input 4 3 2 2 2 4 2" xfId="39485" xr:uid="{C93DC18B-EA91-4685-B669-895AA3C5FA0C}"/>
    <cellStyle name="Input 4 3 2 2 2 5" xfId="37290" xr:uid="{15DE16E0-80F2-44DF-87C9-E1A688F208C2}"/>
    <cellStyle name="Input 4 3 2 2 2 6" xfId="56345" xr:uid="{0936ACA2-F614-4F81-A600-3D5ECB2330D1}"/>
    <cellStyle name="Input 4 3 2 2 3" xfId="3179" xr:uid="{CD766121-5DC3-408C-A767-B93FEA4F4A02}"/>
    <cellStyle name="Input 4 3 2 2 3 2" xfId="29630" xr:uid="{1C45DC1B-9D9A-418E-8CB5-6CDA57719B04}"/>
    <cellStyle name="Input 4 3 2 2 4" xfId="39339" xr:uid="{5079E0C1-CBF0-4512-AEFC-9AC2F0A0E8F1}"/>
    <cellStyle name="Input 4 3 2 2 5" xfId="49563" xr:uid="{2D76917B-0727-44CA-B013-1C21D75E4FEF}"/>
    <cellStyle name="Input 4 3 2 3" xfId="1087" xr:uid="{6998E9FC-1294-4FA3-BE46-70356BB1D88A}"/>
    <cellStyle name="Input 4 3 2 3 2" xfId="5437" xr:uid="{0D368D6E-B462-4E86-BEA8-3D324F4DC1E3}"/>
    <cellStyle name="Input 4 3 2 3 2 2" xfId="8023" xr:uid="{C5D9F899-0800-4456-BF16-73E3DDA8D639}"/>
    <cellStyle name="Input 4 3 2 3 2 2 2" xfId="17012" xr:uid="{C429C450-44D8-4FE8-94E9-6C12976A0204}"/>
    <cellStyle name="Input 4 3 2 3 2 2 2 2" xfId="22393" xr:uid="{05784C1A-044D-41FF-9FD5-6ECE7E001A2B}"/>
    <cellStyle name="Input 4 3 2 3 2 2 3" xfId="42317" xr:uid="{86C18830-64F6-43FF-9D58-61D42F0687AA}"/>
    <cellStyle name="Input 4 3 2 3 2 3" xfId="10660" xr:uid="{197B41AA-8648-4791-AF78-542946D5E51F}"/>
    <cellStyle name="Input 4 3 2 3 2 3 2" xfId="19649" xr:uid="{65D363D0-07BB-411D-9C6F-6C9CF8555CE6}"/>
    <cellStyle name="Input 4 3 2 3 2 3 2 2" xfId="30487" xr:uid="{41F17880-B137-40C8-9979-85AEF8A6A87C}"/>
    <cellStyle name="Input 4 3 2 3 2 3 3" xfId="37801" xr:uid="{851A9E89-4A93-42EE-BC65-FE722A92A954}"/>
    <cellStyle name="Input 4 3 2 3 2 4" xfId="14426" xr:uid="{53EF1FB4-DADF-40EE-9DE7-423774C2E37E}"/>
    <cellStyle name="Input 4 3 2 3 2 4 2" xfId="39131" xr:uid="{A859683A-8126-4881-A84C-65D4DEEC0E3D}"/>
    <cellStyle name="Input 4 3 2 3 2 5" xfId="24108" xr:uid="{D73F8AFD-3412-428F-9703-3CDD7BC0BBA3}"/>
    <cellStyle name="Input 4 3 2 3 2 6" xfId="58209" xr:uid="{7DEFF770-BABE-4FDD-8A0A-AB643CE38283}"/>
    <cellStyle name="Input 4 3 2 3 3" xfId="3524" xr:uid="{52C2F4AB-1823-4DC2-B5A1-322FB9789CE7}"/>
    <cellStyle name="Input 4 3 2 3 3 2" xfId="26739" xr:uid="{AFB3C0D5-5E18-46F8-959D-EB021CD96819}"/>
    <cellStyle name="Input 4 3 2 3 4" xfId="33461" xr:uid="{2F8B5349-1C34-468E-8255-A303F1489CE0}"/>
    <cellStyle name="Input 4 3 2 3 5" xfId="51427" xr:uid="{5E624FA0-5B77-46BE-B9AE-00604F99F9FB}"/>
    <cellStyle name="Input 4 3 2 4" xfId="1431" xr:uid="{A7B4D1F9-6DF6-4461-B6B6-1E59DBD1FE29}"/>
    <cellStyle name="Input 4 3 2 4 2" xfId="5776" xr:uid="{B0ACBB97-FF77-44F3-AA5F-00EBFA5CB8A5}"/>
    <cellStyle name="Input 4 3 2 4 2 2" xfId="8362" xr:uid="{6FCBE70A-47FA-4E06-896E-323E489DE201}"/>
    <cellStyle name="Input 4 3 2 4 2 2 2" xfId="17351" xr:uid="{028411C1-563F-4363-91E7-98DA6D231303}"/>
    <cellStyle name="Input 4 3 2 4 2 2 2 2" xfId="24398" xr:uid="{41F9DFA2-9A98-4E36-801C-A9E43B9A6897}"/>
    <cellStyle name="Input 4 3 2 4 2 2 3" xfId="28405" xr:uid="{72373CCD-1253-47C0-B893-FBEFF38A0D3B}"/>
    <cellStyle name="Input 4 3 2 4 2 3" xfId="10999" xr:uid="{0B3B255E-E765-4745-AA1F-E1A214DFF3B2}"/>
    <cellStyle name="Input 4 3 2 4 2 3 2" xfId="19988" xr:uid="{590EF79B-9EE2-42D1-86F5-BEA449412B50}"/>
    <cellStyle name="Input 4 3 2 4 2 3 2 2" xfId="43653" xr:uid="{25357035-DFEC-416B-B052-E28488DA8B48}"/>
    <cellStyle name="Input 4 3 2 4 2 3 3" xfId="42802" xr:uid="{2C05D316-32CF-4A4F-B83A-045201916522}"/>
    <cellStyle name="Input 4 3 2 4 2 4" xfId="14765" xr:uid="{8CF3B3F1-4F8F-44B4-BD2C-60ECBDDB6F37}"/>
    <cellStyle name="Input 4 3 2 4 2 4 2" xfId="24934" xr:uid="{887554F4-4591-430B-A7DC-E263DE5598C6}"/>
    <cellStyle name="Input 4 3 2 4 2 5" xfId="40615" xr:uid="{4BD1472C-AA3A-4F0D-B54E-2BEC857E4017}"/>
    <cellStyle name="Input 4 3 2 4 2 6" xfId="54490" xr:uid="{4159A28A-8B20-458A-86EB-DB9907367924}"/>
    <cellStyle name="Input 4 3 2 4 3" xfId="3868" xr:uid="{A08897DB-A151-4BDE-B98B-6272567B7674}"/>
    <cellStyle name="Input 4 3 2 4 3 2" xfId="22874" xr:uid="{1F59867E-1398-466B-AA1E-695590C58CC1}"/>
    <cellStyle name="Input 4 3 2 4 4" xfId="29928" xr:uid="{0B119786-6F9F-4099-AB9C-5C220D740513}"/>
    <cellStyle name="Input 4 3 2 4 5" xfId="47680" xr:uid="{08B52DF0-4B29-4E9A-902C-3633888D6DB2}"/>
    <cellStyle name="Input 4 3 2 5" xfId="1615" xr:uid="{6B4D7DFB-1A3F-4F58-A024-8B91E727B1C3}"/>
    <cellStyle name="Input 4 3 2 5 2" xfId="5957" xr:uid="{89C12845-A1F3-4638-AE46-A5759A2E46DE}"/>
    <cellStyle name="Input 4 3 2 5 2 2" xfId="8543" xr:uid="{D32145FD-CC99-4A42-945A-6588BD871C36}"/>
    <cellStyle name="Input 4 3 2 5 2 2 2" xfId="17532" xr:uid="{DF1F37C1-71F6-4C91-A4F6-02CED3DD6AE1}"/>
    <cellStyle name="Input 4 3 2 5 2 2 2 2" xfId="42941" xr:uid="{AB2F7357-A27A-4E57-939C-44F8EC00E5E8}"/>
    <cellStyle name="Input 4 3 2 5 2 2 3" xfId="40571" xr:uid="{5DB4EC55-6E33-4C16-B89C-723E1CC108BE}"/>
    <cellStyle name="Input 4 3 2 5 2 3" xfId="11180" xr:uid="{D54DB74C-B7D2-43D6-816F-DF53A1A72DC7}"/>
    <cellStyle name="Input 4 3 2 5 2 3 2" xfId="20169" xr:uid="{652B3966-BCDE-4EA8-A716-3CE03A9883D8}"/>
    <cellStyle name="Input 4 3 2 5 2 3 2 2" xfId="32706" xr:uid="{8BAACE29-65CE-46D7-A3BD-C273944F2F5A}"/>
    <cellStyle name="Input 4 3 2 5 2 3 3" xfId="32108" xr:uid="{08A9C657-C74C-4A8C-AF41-2B68BD82030C}"/>
    <cellStyle name="Input 4 3 2 5 2 4" xfId="14946" xr:uid="{4F77F9FF-B5F3-4443-A173-1A07EC326B8A}"/>
    <cellStyle name="Input 4 3 2 5 2 4 2" xfId="38690" xr:uid="{E55B844A-785C-434A-B4BB-E15F03F73042}"/>
    <cellStyle name="Input 4 3 2 5 2 5" xfId="37247" xr:uid="{313C0983-083A-45BE-922F-077786D93368}"/>
    <cellStyle name="Input 4 3 2 5 3" xfId="4052" xr:uid="{EF774B3E-BA5C-4BCD-B802-9D4287A38978}"/>
    <cellStyle name="Input 4 3 2 5 3 2" xfId="41224" xr:uid="{4D6AC875-4BE6-45A3-9AEE-EDB0201CF86E}"/>
    <cellStyle name="Input 4 3 2 5 4" xfId="33791" xr:uid="{B27D3B86-00E5-4473-808F-0DD91C3E0DA9}"/>
    <cellStyle name="Input 4 3 2 5 5" xfId="52930" xr:uid="{CFFFAAB4-2796-4EF6-8180-938CA1ED9B07}"/>
    <cellStyle name="Input 4 3 2 6" xfId="2050" xr:uid="{F338B839-4B05-4714-A7FF-5B71A68CE1E2}"/>
    <cellStyle name="Input 4 3 2 6 2" xfId="6356" xr:uid="{F3292365-C3F8-4EEB-A16C-D5421A6D7209}"/>
    <cellStyle name="Input 4 3 2 6 2 2" xfId="8942" xr:uid="{F2C6AEF5-1F13-4854-AECC-2FEB1447E3F1}"/>
    <cellStyle name="Input 4 3 2 6 2 2 2" xfId="17931" xr:uid="{2843D18E-59AD-4845-A3F7-989F9733EC0C}"/>
    <cellStyle name="Input 4 3 2 6 2 2 2 2" xfId="40666" xr:uid="{08BD6DAB-E43D-4D3D-B60D-B4D43F28D063}"/>
    <cellStyle name="Input 4 3 2 6 2 2 3" xfId="29713" xr:uid="{D9FEEC13-8A92-4DF5-83F9-21E16CA60508}"/>
    <cellStyle name="Input 4 3 2 6 2 3" xfId="11579" xr:uid="{99BF3047-9904-4C75-90D1-07611177CF06}"/>
    <cellStyle name="Input 4 3 2 6 2 3 2" xfId="20568" xr:uid="{44A91B83-375C-4B68-8B63-CA2E18EA606C}"/>
    <cellStyle name="Input 4 3 2 6 2 3 2 2" xfId="41735" xr:uid="{F278F612-EECE-4E13-B866-6B91B88F4468}"/>
    <cellStyle name="Input 4 3 2 6 2 3 3" xfId="25413" xr:uid="{1C0C46A9-3560-4CD0-8A6F-EFBD305EA797}"/>
    <cellStyle name="Input 4 3 2 6 2 4" xfId="15345" xr:uid="{E106579B-3EF4-425A-B8EB-FBBE1E5BF8A9}"/>
    <cellStyle name="Input 4 3 2 6 2 4 2" xfId="37104" xr:uid="{03270874-E6D4-4D2E-B677-E5242CD9CA37}"/>
    <cellStyle name="Input 4 3 2 6 2 5" xfId="42024" xr:uid="{89556144-3478-4C50-9708-67393DF5179E}"/>
    <cellStyle name="Input 4 3 2 6 3" xfId="4487" xr:uid="{252D00C0-31D3-4805-8239-A7771136E217}"/>
    <cellStyle name="Input 4 3 2 6 3 2" xfId="40389" xr:uid="{E10214E2-22EB-47E7-95AA-A57EE7BDEC11}"/>
    <cellStyle name="Input 4 3 2 6 4" xfId="43191" xr:uid="{632F6A0D-81AA-421F-996B-36A53E2D54CC}"/>
    <cellStyle name="Input 4 3 2 7" xfId="2861" xr:uid="{9B73716A-621B-436B-8609-6A0B20CEB8FB}"/>
    <cellStyle name="Input 4 3 2 7 2" xfId="7011" xr:uid="{5DDD3A34-960E-48CA-9E8E-C077A0D37F32}"/>
    <cellStyle name="Input 4 3 2 7 2 2" xfId="12139" xr:uid="{04186F93-81F3-4D30-ACEE-2A9E5EDE42D6}"/>
    <cellStyle name="Input 4 3 2 7 2 2 2" xfId="21128" xr:uid="{0ADC9800-F166-4C1E-BFCE-74AB697140F9}"/>
    <cellStyle name="Input 4 3 2 7 2 2 2 2" xfId="33019" xr:uid="{AC5DC0BD-EB0D-4F7F-8928-B7F2C26FCEBC}"/>
    <cellStyle name="Input 4 3 2 7 2 2 3" xfId="29259" xr:uid="{3959A3B9-8057-4718-BEB3-59C0F2B68C2A}"/>
    <cellStyle name="Input 4 3 2 7 2 3" xfId="12951" xr:uid="{B536B921-A7BF-4D4F-876C-59B069C67CD5}"/>
    <cellStyle name="Input 4 3 2 7 2 3 2" xfId="21940" xr:uid="{691F5317-1CE8-4282-AFDF-BB6FC474A582}"/>
    <cellStyle name="Input 4 3 2 7 2 3 2 2" xfId="26862" xr:uid="{782985B0-C8EF-4229-967C-7ADD488CD953}"/>
    <cellStyle name="Input 4 3 2 7 2 3 3" xfId="27494" xr:uid="{0AB5C888-2DF3-4A4B-B9F8-8AC72CCCEE95}"/>
    <cellStyle name="Input 4 3 2 7 2 4" xfId="16000" xr:uid="{899D1417-00CC-4643-8E47-AAF1EB1B28C7}"/>
    <cellStyle name="Input 4 3 2 7 2 4 2" xfId="41817" xr:uid="{222B4330-5F91-45F7-88E0-FED6553BE733}"/>
    <cellStyle name="Input 4 3 2 7 2 5" xfId="26092" xr:uid="{9080CC04-989F-4529-ADB6-F9BC5D0F6D6B}"/>
    <cellStyle name="Input 4 3 2 7 3" xfId="9574" xr:uid="{229494F4-02F0-4DBE-959F-4CDC20BFCE01}"/>
    <cellStyle name="Input 4 3 2 7 3 2" xfId="18563" xr:uid="{2087F8CB-6601-45C0-BC72-A8E5301A747C}"/>
    <cellStyle name="Input 4 3 2 7 3 2 2" xfId="37226" xr:uid="{83A9CE64-F426-446F-AD38-BEAB0E250B6F}"/>
    <cellStyle name="Input 4 3 2 7 3 3" xfId="40583" xr:uid="{F48145A5-DBC2-4E0B-AB17-64B7CAF2A138}"/>
    <cellStyle name="Input 4 3 2 7 4" xfId="22944" xr:uid="{331007A6-74A6-40DE-BC71-2913CBC8E0F7}"/>
    <cellStyle name="Input 4 3 2 8" xfId="4792" xr:uid="{66C1235A-AC30-41E2-ACBD-B3492D774670}"/>
    <cellStyle name="Input 4 3 2 8 2" xfId="7378" xr:uid="{2A016879-FF8E-4CF7-8FE6-CADCC371570E}"/>
    <cellStyle name="Input 4 3 2 8 2 2" xfId="16367" xr:uid="{E160FF23-0D1B-4A14-BD11-E84640E2962A}"/>
    <cellStyle name="Input 4 3 2 8 2 2 2" xfId="34254" xr:uid="{C4433DDE-D0E1-4666-BA88-E13DE92F9791}"/>
    <cellStyle name="Input 4 3 2 8 2 3" xfId="33675" xr:uid="{EFA218BA-5A00-49C0-A96D-27837CBB72A3}"/>
    <cellStyle name="Input 4 3 2 8 3" xfId="10015" xr:uid="{D024219C-33F2-4D80-8550-C7E803AC1788}"/>
    <cellStyle name="Input 4 3 2 8 3 2" xfId="19004" xr:uid="{F13343CB-EB63-4FB1-B61D-A995A71DAFBF}"/>
    <cellStyle name="Input 4 3 2 8 3 2 2" xfId="42125" xr:uid="{3A8E87BE-DD9A-4A1B-95CA-BA9D7A407130}"/>
    <cellStyle name="Input 4 3 2 8 3 3" xfId="27179" xr:uid="{7BE30CB7-A2B9-4C86-B113-0B719034BB3A}"/>
    <cellStyle name="Input 4 3 2 8 4" xfId="13781" xr:uid="{89D35888-B7C3-4DF6-93E2-E1E99EBB292D}"/>
    <cellStyle name="Input 4 3 2 8 4 2" xfId="23480" xr:uid="{2009A756-D328-4C37-8465-A4BDF81F3391}"/>
    <cellStyle name="Input 4 3 2 8 5" xfId="43098" xr:uid="{8F1A2198-926D-49EA-AA4C-65CA406DCFAB}"/>
    <cellStyle name="Input 4 3 2 9" xfId="6695" xr:uid="{3D59ADB3-0AD0-465A-90A3-B76EA0D7028E}"/>
    <cellStyle name="Input 4 3 2 9 2" xfId="11899" xr:uid="{50DDD6A8-8407-4448-8848-DC285EC30422}"/>
    <cellStyle name="Input 4 3 2 9 2 2" xfId="20888" xr:uid="{206D7669-400C-44FD-B3D4-E57C568BCFCC}"/>
    <cellStyle name="Input 4 3 2 9 2 2 2" xfId="36038" xr:uid="{D6012317-7986-4327-BFDA-1A2B5504857D}"/>
    <cellStyle name="Input 4 3 2 9 2 3" xfId="34663" xr:uid="{0478ED4A-9F4A-4EAC-9E21-2C25E0897F61}"/>
    <cellStyle name="Input 4 3 2 9 3" xfId="15684" xr:uid="{C4CD06FB-90F2-4AF3-A0E0-CB46A339BE4A}"/>
    <cellStyle name="Input 4 3 2 9 3 2" xfId="28583" xr:uid="{F1359C6C-8194-463E-97FA-81FB8DCE205B}"/>
    <cellStyle name="Input 4 3 2 9 4" xfId="30344" xr:uid="{208C2B34-0E2A-46D3-B95A-3164CEAE3316}"/>
    <cellStyle name="Input 4 3 3" xfId="604" xr:uid="{2FF2AFF2-F266-4427-9D67-D5A0115526FD}"/>
    <cellStyle name="Input 4 3 3 2" xfId="4991" xr:uid="{8DC06026-86DE-49E1-9281-1F09A4F5C78E}"/>
    <cellStyle name="Input 4 3 3 2 2" xfId="7577" xr:uid="{3B1A4750-9FAD-4BFF-9C47-1A00C22EBB3F}"/>
    <cellStyle name="Input 4 3 3 2 2 2" xfId="16566" xr:uid="{8F19E501-0CBB-4CB2-A448-AE16452E434C}"/>
    <cellStyle name="Input 4 3 3 2 2 2 2" xfId="29187" xr:uid="{BEA8FE93-E56C-48D0-A3A2-5333C0F656C2}"/>
    <cellStyle name="Input 4 3 3 2 2 3" xfId="30239" xr:uid="{EA49BC4D-4F60-43FD-BEC3-784D24ECEACE}"/>
    <cellStyle name="Input 4 3 3 2 2 4" xfId="56753" xr:uid="{0FAE0D0C-69C4-4AA2-95CF-41515BBC2B6A}"/>
    <cellStyle name="Input 4 3 3 2 3" xfId="10214" xr:uid="{868880D7-B42C-423D-A07F-686008BE31B1}"/>
    <cellStyle name="Input 4 3 3 2 3 2" xfId="19203" xr:uid="{3034085E-8BCA-4C11-8A3B-BF6842E18797}"/>
    <cellStyle name="Input 4 3 3 2 3 2 2" xfId="36667" xr:uid="{9FF28879-5881-49CE-98AF-F98619152813}"/>
    <cellStyle name="Input 4 3 3 2 3 3" xfId="36037" xr:uid="{0582BCBA-95CB-469D-AB2D-6238A1B9466B}"/>
    <cellStyle name="Input 4 3 3 2 4" xfId="13980" xr:uid="{C0E05523-B70E-4312-AF50-A3615022D9A3}"/>
    <cellStyle name="Input 4 3 3 2 4 2" xfId="23150" xr:uid="{3F497FAE-9BB9-4355-ADAE-E8BCCA980CD1}"/>
    <cellStyle name="Input 4 3 3 2 5" xfId="41559" xr:uid="{862B76B2-3342-473A-9562-752F4E05D57B}"/>
    <cellStyle name="Input 4 3 3 2 6" xfId="49971" xr:uid="{8C57E19C-0E05-453E-9A85-7A5D9754585F}"/>
    <cellStyle name="Input 4 3 3 3" xfId="3041" xr:uid="{5B67A38B-7E37-4F78-B62A-CA6337A769CF}"/>
    <cellStyle name="Input 4 3 3 3 2" xfId="24371" xr:uid="{0CA9FB71-819D-4C5E-BA6D-DF653C01C9F6}"/>
    <cellStyle name="Input 4 3 3 3 2 2" xfId="58350" xr:uid="{F89B5DCA-4B67-474E-A9A2-6117F0F5F76B}"/>
    <cellStyle name="Input 4 3 3 3 3" xfId="51568" xr:uid="{BC4895B8-1594-4F20-ADCB-3E4DC293A03A}"/>
    <cellStyle name="Input 4 3 3 4" xfId="27251" xr:uid="{FE2D4405-C39D-4F20-BF60-FD42AD278932}"/>
    <cellStyle name="Input 4 3 3 4 2" xfId="54880" xr:uid="{B655835B-9019-4132-A146-99F097BA6B2C}"/>
    <cellStyle name="Input 4 3 3 4 3" xfId="48088" xr:uid="{0DF20B13-272D-4368-BDD8-C9658A929307}"/>
    <cellStyle name="Input 4 3 3 5" xfId="53180" xr:uid="{2A321687-0A18-4F6B-99AD-6B80D7F11740}"/>
    <cellStyle name="Input 4 3 3 6" xfId="46474" xr:uid="{AAC2CCA3-7E18-4523-9F5C-33A99C43DE87}"/>
    <cellStyle name="Input 4 3 4" xfId="949" xr:uid="{95A3B2B5-888A-4CD5-BE9E-2C2CA92C3994}"/>
    <cellStyle name="Input 4 3 4 2" xfId="5312" xr:uid="{168380C9-7824-4FC2-AC81-517D0A68548B}"/>
    <cellStyle name="Input 4 3 4 2 2" xfId="7898" xr:uid="{A38EDAD8-E663-48C1-9E4C-57E3F8131794}"/>
    <cellStyle name="Input 4 3 4 2 2 2" xfId="16887" xr:uid="{ABC475F5-0046-4B24-86C6-192A64C01077}"/>
    <cellStyle name="Input 4 3 4 2 2 2 2" xfId="33066" xr:uid="{9D5EAF32-6B7D-4404-BFB1-0A1B2774E2B1}"/>
    <cellStyle name="Input 4 3 4 2 2 3" xfId="32987" xr:uid="{84A9403A-B37B-4FFE-A287-D53B32A258DD}"/>
    <cellStyle name="Input 4 3 4 2 3" xfId="10535" xr:uid="{9A29D33A-A231-4E8F-910A-AFB022853813}"/>
    <cellStyle name="Input 4 3 4 2 3 2" xfId="19524" xr:uid="{8BAD8068-4FC7-4A7E-BD1C-879D78FEADA8}"/>
    <cellStyle name="Input 4 3 4 2 3 2 2" xfId="34211" xr:uid="{3CA4ABD5-832D-496E-AA15-0430B0E2C60A}"/>
    <cellStyle name="Input 4 3 4 2 3 3" xfId="41630" xr:uid="{3B2A3E54-D157-4F88-8546-54FD9E9395B6}"/>
    <cellStyle name="Input 4 3 4 2 4" xfId="14301" xr:uid="{F74431F5-0142-4AE4-9306-ECFE848AEFF7}"/>
    <cellStyle name="Input 4 3 4 2 4 2" xfId="43159" xr:uid="{7CE58B33-7640-4CAC-A1BE-AFA90D9DD3C5}"/>
    <cellStyle name="Input 4 3 4 2 5" xfId="42651" xr:uid="{14114CEB-BDE1-4079-909F-834427621221}"/>
    <cellStyle name="Input 4 3 4 2 6" xfId="55873" xr:uid="{37CCC464-05BB-4A2C-B83A-FAD47F4FF4F1}"/>
    <cellStyle name="Input 4 3 4 3" xfId="3386" xr:uid="{6C7AFF89-61A6-4061-B672-D7D441670C24}"/>
    <cellStyle name="Input 4 3 4 3 2" xfId="28848" xr:uid="{943EF30B-FF1F-4B35-A724-D18E2B85189E}"/>
    <cellStyle name="Input 4 3 4 4" xfId="33117" xr:uid="{F8D46FCE-0B50-42EB-9724-70FA1F7714AB}"/>
    <cellStyle name="Input 4 3 4 5" xfId="49091" xr:uid="{FBB1AA2C-8C53-426D-A16C-60D59B973A24}"/>
    <cellStyle name="Input 4 3 5" xfId="1293" xr:uid="{4C4B1FF6-E97D-44BD-B28B-8B1AC1C74FD8}"/>
    <cellStyle name="Input 4 3 5 2" xfId="5638" xr:uid="{DF5B978F-D40C-4FCA-9498-994732018571}"/>
    <cellStyle name="Input 4 3 5 2 2" xfId="8224" xr:uid="{9E275B37-EC13-489A-9754-E514C92418C5}"/>
    <cellStyle name="Input 4 3 5 2 2 2" xfId="17213" xr:uid="{683139A0-B483-45C7-A6D3-3F762299105F}"/>
    <cellStyle name="Input 4 3 5 2 2 2 2" xfId="35725" xr:uid="{7A5D468C-B46D-43BC-A6A7-7BF79C440102}"/>
    <cellStyle name="Input 4 3 5 2 2 3" xfId="39944" xr:uid="{7F296096-41DF-4367-9F0B-B0ECF93CBE74}"/>
    <cellStyle name="Input 4 3 5 2 3" xfId="10861" xr:uid="{7178181A-D5C8-4290-B1A0-B0CA641F9B1A}"/>
    <cellStyle name="Input 4 3 5 2 3 2" xfId="19850" xr:uid="{DE58D3F3-6FE6-4B27-AD50-0558672CFD12}"/>
    <cellStyle name="Input 4 3 5 2 3 2 2" xfId="30975" xr:uid="{0CCA9C67-FDDE-4A93-8361-E1FCBA9C1BD3}"/>
    <cellStyle name="Input 4 3 5 2 3 3" xfId="27442" xr:uid="{CF9DFBB9-C556-481F-9254-EE4F887AC50C}"/>
    <cellStyle name="Input 4 3 5 2 4" xfId="14627" xr:uid="{21C2C922-31C2-4F4F-8AD0-6126AEB1641E}"/>
    <cellStyle name="Input 4 3 5 2 4 2" xfId="25975" xr:uid="{7F1B6B38-B3D4-4ACB-971B-BE920C986883}"/>
    <cellStyle name="Input 4 3 5 2 5" xfId="33330" xr:uid="{84AA5F19-9130-4E92-8D04-97F544AAD379}"/>
    <cellStyle name="Input 4 3 5 2 6" xfId="58769" xr:uid="{D68FDF85-A452-4576-8B2B-553B8AA3D51E}"/>
    <cellStyle name="Input 4 3 5 3" xfId="3730" xr:uid="{B9979673-C8CA-41C0-8D2B-DBF2D2C299CA}"/>
    <cellStyle name="Input 4 3 5 3 2" xfId="29154" xr:uid="{46EDE762-BF50-4251-9597-0A9517F25F0C}"/>
    <cellStyle name="Input 4 3 5 4" xfId="27933" xr:uid="{43EC5801-8B07-439E-BBF4-AB970758BCD8}"/>
    <cellStyle name="Input 4 3 5 5" xfId="51988" xr:uid="{22BC5E96-D9D1-4364-9290-95FEC012D8C6}"/>
    <cellStyle name="Input 4 3 6" xfId="1737" xr:uid="{2D24821F-260F-4F9F-A242-30F36FEE9A0F}"/>
    <cellStyle name="Input 4 3 6 2" xfId="6063" xr:uid="{D44A16FB-ADAD-436C-B386-9CBB19FE6891}"/>
    <cellStyle name="Input 4 3 6 2 2" xfId="8649" xr:uid="{B68B50FB-7146-48D5-AC7A-251937504509}"/>
    <cellStyle name="Input 4 3 6 2 2 2" xfId="17638" xr:uid="{A7FC61A8-CD6D-4A21-9F02-E3EF4E358A0B}"/>
    <cellStyle name="Input 4 3 6 2 2 2 2" xfId="38763" xr:uid="{298A2FF6-9B37-4E3F-A734-592002AC589A}"/>
    <cellStyle name="Input 4 3 6 2 2 3" xfId="39664" xr:uid="{2B746B6E-D053-4DAD-BA6B-EC4C10EBBEFC}"/>
    <cellStyle name="Input 4 3 6 2 3" xfId="11286" xr:uid="{5B0CC812-22AE-4B7D-8401-AA8067773EB3}"/>
    <cellStyle name="Input 4 3 6 2 3 2" xfId="20275" xr:uid="{5794A7BC-4E20-4B47-B4DF-D4EE0E0D9CF8}"/>
    <cellStyle name="Input 4 3 6 2 3 2 2" xfId="25107" xr:uid="{8F4BD0B8-37C4-4520-AB10-3F8979722C98}"/>
    <cellStyle name="Input 4 3 6 2 3 3" xfId="26656" xr:uid="{DD515E2D-5364-4D11-B622-72FD4A5DBFF3}"/>
    <cellStyle name="Input 4 3 6 2 4" xfId="15052" xr:uid="{773304D8-903C-4E58-A470-02744BF35EA8}"/>
    <cellStyle name="Input 4 3 6 2 4 2" xfId="22403" xr:uid="{C33CDCAF-327E-4EDE-97BC-D1BDC31A36F6}"/>
    <cellStyle name="Input 4 3 6 2 5" xfId="23512" xr:uid="{A654665D-8ECF-416E-BB3D-A4C128C659B3}"/>
    <cellStyle name="Input 4 3 6 2 6" xfId="54042" xr:uid="{092C05DC-892F-49DC-A741-172F9D8B3D13}"/>
    <cellStyle name="Input 4 3 6 3" xfId="4174" xr:uid="{9E05FC29-8A08-4A7D-AF36-72CA72096C98}"/>
    <cellStyle name="Input 4 3 6 3 2" xfId="34380" xr:uid="{38216B45-21D7-4EC2-851E-A638745055FB}"/>
    <cellStyle name="Input 4 3 6 4" xfId="29937" xr:uid="{4AD6B246-49D4-4F58-A5D6-B6E01F2F4BAF}"/>
    <cellStyle name="Input 4 3 6 5" xfId="47374" xr:uid="{FEDAB1F5-DADD-4BAA-8548-104E8ABE3A5B}"/>
    <cellStyle name="Input 4 3 7" xfId="1725" xr:uid="{1E2C2EA1-9387-45C3-8AEF-DFC6230AD639}"/>
    <cellStyle name="Input 4 3 7 2" xfId="6051" xr:uid="{8CE57FB6-EDD8-448A-93EF-8FC5E9496F94}"/>
    <cellStyle name="Input 4 3 7 2 2" xfId="8637" xr:uid="{8166CEE0-C391-4583-8331-7F2B3733BCB2}"/>
    <cellStyle name="Input 4 3 7 2 2 2" xfId="17626" xr:uid="{3CE057DB-DD06-4404-A852-DEE079040C40}"/>
    <cellStyle name="Input 4 3 7 2 2 2 2" xfId="34529" xr:uid="{00B78937-4600-4DE7-B3E3-723D852ED97F}"/>
    <cellStyle name="Input 4 3 7 2 2 3" xfId="35482" xr:uid="{4FA2BE03-2709-4616-9C2F-44AD0E5F3A28}"/>
    <cellStyle name="Input 4 3 7 2 3" xfId="11274" xr:uid="{DEE98570-897F-404D-BE62-203BC5F47D8D}"/>
    <cellStyle name="Input 4 3 7 2 3 2" xfId="20263" xr:uid="{61D9C0B0-0345-43DB-8DAF-4C4E841F8803}"/>
    <cellStyle name="Input 4 3 7 2 3 2 2" xfId="34737" xr:uid="{50AA4276-78AD-4268-816E-FD482834FF7A}"/>
    <cellStyle name="Input 4 3 7 2 3 3" xfId="43771" xr:uid="{D847E572-F2CE-4E95-8C7E-4C308A0630EC}"/>
    <cellStyle name="Input 4 3 7 2 4" xfId="15040" xr:uid="{531A30B9-0AAF-4895-A207-DE98AB9A64DF}"/>
    <cellStyle name="Input 4 3 7 2 4 2" xfId="26121" xr:uid="{9098D97D-A319-45FF-AD27-C8906A315916}"/>
    <cellStyle name="Input 4 3 7 2 5" xfId="33612" xr:uid="{B2C378FA-1A72-450B-987E-CA405142BE37}"/>
    <cellStyle name="Input 4 3 7 3" xfId="4162" xr:uid="{7E964557-69BE-45A3-BB47-9BBCAD281CD7}"/>
    <cellStyle name="Input 4 3 7 3 2" xfId="30528" xr:uid="{856A3DF9-1A70-4BC9-A522-2B206A2562C3}"/>
    <cellStyle name="Input 4 3 7 4" xfId="40355" xr:uid="{2D5C39D8-763A-48CE-960C-8D3A4148CEFE}"/>
    <cellStyle name="Input 4 3 7 5" xfId="52667" xr:uid="{2FB91EC5-2DA9-48AF-B694-5D379D3C6E03}"/>
    <cellStyle name="Input 4 3 8" xfId="2723" xr:uid="{7406CB0C-DBA9-4D65-A8E5-13B64E8880BE}"/>
    <cellStyle name="Input 4 3 8 2" xfId="6912" xr:uid="{DC27DF26-5F47-43DB-9D48-678B126F9A0A}"/>
    <cellStyle name="Input 4 3 8 2 2" xfId="12052" xr:uid="{5A7E9BE9-CBB6-46C5-8412-107E4A80E76D}"/>
    <cellStyle name="Input 4 3 8 2 2 2" xfId="21041" xr:uid="{08AC7EA1-ED7B-48BA-ADA0-AA074D63E7D6}"/>
    <cellStyle name="Input 4 3 8 2 2 2 2" xfId="43886" xr:uid="{89BEB5E6-530D-43C5-AD8C-EDB7CB477E19}"/>
    <cellStyle name="Input 4 3 8 2 2 3" xfId="36439" xr:uid="{929A1A49-D619-4D12-AFF6-2F940B00DA2C}"/>
    <cellStyle name="Input 4 3 8 2 3" xfId="12871" xr:uid="{B50AE83D-0583-490D-A4C9-A24E2F823CD4}"/>
    <cellStyle name="Input 4 3 8 2 3 2" xfId="21860" xr:uid="{295D7111-E97E-4B61-A51B-81A260DDADFD}"/>
    <cellStyle name="Input 4 3 8 2 3 2 2" xfId="26347" xr:uid="{CE1E68B2-F9EF-4487-8B51-B5031F7F44B1}"/>
    <cellStyle name="Input 4 3 8 2 3 3" xfId="31187" xr:uid="{51C2BF5D-54A8-4771-A1DA-FBD2069BE230}"/>
    <cellStyle name="Input 4 3 8 2 4" xfId="15901" xr:uid="{8E92C2D8-5704-41A6-B505-BCBD293F0B39}"/>
    <cellStyle name="Input 4 3 8 2 4 2" xfId="35216" xr:uid="{4EA63F84-A80C-4B48-9B31-7C5BDFAE9477}"/>
    <cellStyle name="Input 4 3 8 2 5" xfId="29850" xr:uid="{E81B0388-1625-41CA-9C32-6D19E3689270}"/>
    <cellStyle name="Input 4 3 8 3" xfId="9482" xr:uid="{5CC5E8BF-C8A3-411A-BC3A-AAC2FD4688F3}"/>
    <cellStyle name="Input 4 3 8 3 2" xfId="18471" xr:uid="{F46DCAA1-4170-4615-B9BE-99709B0F69EE}"/>
    <cellStyle name="Input 4 3 8 3 2 2" xfId="44005" xr:uid="{143E2F0F-1C88-4F1E-93FF-1B9E75970C9D}"/>
    <cellStyle name="Input 4 3 8 3 3" xfId="37084" xr:uid="{2F03175C-36BE-47FB-973E-C466CCAB3E91}"/>
    <cellStyle name="Input 4 3 8 4" xfId="41077" xr:uid="{F48E5E66-9B9B-483D-A10A-35A3D4087AAB}"/>
    <cellStyle name="Input 4 3 9" xfId="4667" xr:uid="{00B83A60-2913-49C7-BD1D-FECA258E57A7}"/>
    <cellStyle name="Input 4 3 9 2" xfId="7253" xr:uid="{1FB97E6B-1D7E-4266-B0BE-63459A81CC5D}"/>
    <cellStyle name="Input 4 3 9 2 2" xfId="16242" xr:uid="{D9FE888C-D03D-40CF-B68F-5B6EFC133597}"/>
    <cellStyle name="Input 4 3 9 2 2 2" xfId="43024" xr:uid="{16CEAA9E-4545-4C29-8379-381D1D1872A8}"/>
    <cellStyle name="Input 4 3 9 2 3" xfId="37083" xr:uid="{D6E0A009-CEE3-4AA2-8A69-26235F1DBD5E}"/>
    <cellStyle name="Input 4 3 9 3" xfId="9890" xr:uid="{63CAF8D8-4922-4002-BAAE-29F7958AFE61}"/>
    <cellStyle name="Input 4 3 9 3 2" xfId="18879" xr:uid="{A9367BC0-E975-49CA-9C8D-2D4841CED58D}"/>
    <cellStyle name="Input 4 3 9 3 2 2" xfId="24102" xr:uid="{BFB0BDB0-A866-46B7-8635-FDD2DC6655D1}"/>
    <cellStyle name="Input 4 3 9 3 3" xfId="37761" xr:uid="{40D4A0E9-84FB-408F-94C6-0F0B49544336}"/>
    <cellStyle name="Input 4 3 9 4" xfId="13656" xr:uid="{29B1B29D-8670-4F3F-9E87-A6556D996155}"/>
    <cellStyle name="Input 4 3 9 4 2" xfId="37113" xr:uid="{D693298F-5EEA-4AD4-B7C4-DDFD919F8125}"/>
    <cellStyle name="Input 4 3 9 5" xfId="27289" xr:uid="{1AFB6BE2-B5C1-4AB2-B601-216D99DC1702}"/>
    <cellStyle name="Input 4 30" xfId="45358" xr:uid="{8B71FB48-D4D4-4A3D-9CB0-CDA1C1322660}"/>
    <cellStyle name="Input 4 31" xfId="45305" xr:uid="{9FA6B2DB-F6B4-41E3-B10F-2275C4F2A068}"/>
    <cellStyle name="Input 4 32" xfId="44252" xr:uid="{22E8749C-CDC4-4B92-AEF7-2881B8769838}"/>
    <cellStyle name="Input 4 33" xfId="44149" xr:uid="{C78BDA31-9BFD-474E-BEC3-B4CEFC025F79}"/>
    <cellStyle name="Input 4 34" xfId="45468" xr:uid="{C5E61FEB-60B1-4AFE-8310-C500F77CF6A6}"/>
    <cellStyle name="Input 4 4" xfId="354" xr:uid="{528D7FB2-96EA-47FE-944D-3FF9E11984B1}"/>
    <cellStyle name="Input 4 4 10" xfId="6656" xr:uid="{EFBAF390-0F48-4704-A041-81A462AA068A}"/>
    <cellStyle name="Input 4 4 10 2" xfId="11862" xr:uid="{B64FB6A7-F728-439D-8DEB-5A0139E92537}"/>
    <cellStyle name="Input 4 4 10 2 2" xfId="20851" xr:uid="{46E31534-85A7-4382-9D33-EEBC2B796625}"/>
    <cellStyle name="Input 4 4 10 2 2 2" xfId="34910" xr:uid="{A18DB9B0-7118-4D2C-AC1A-DD41FC2564D4}"/>
    <cellStyle name="Input 4 4 10 2 3" xfId="40065" xr:uid="{6C3F58A4-43C9-4685-802B-D712CB822A9C}"/>
    <cellStyle name="Input 4 4 10 3" xfId="15645" xr:uid="{3689D828-5229-4B37-9C93-680CA29D2025}"/>
    <cellStyle name="Input 4 4 10 3 2" xfId="38403" xr:uid="{A9043875-BBAB-4866-B244-A39AB7F21518}"/>
    <cellStyle name="Input 4 4 10 4" xfId="30167" xr:uid="{98F4176F-7C12-4BD7-9DB3-5739659B0B70}"/>
    <cellStyle name="Input 4 4 11" xfId="9225" xr:uid="{2992C19F-70EB-4C96-B0B5-FB826A29A19C}"/>
    <cellStyle name="Input 4 4 11 2" xfId="18214" xr:uid="{23E1D66A-3966-4BD8-9E83-4ED4AC2462DC}"/>
    <cellStyle name="Input 4 4 11 2 2" xfId="39819" xr:uid="{D99FB849-6624-4DC0-8520-5477CCFC2B68}"/>
    <cellStyle name="Input 4 4 11 3" xfId="39554" xr:uid="{8A78DDC4-A744-43D2-8D71-7CD6350A634B}"/>
    <cellStyle name="Input 4 4 12" xfId="12007" xr:uid="{45FEDB77-F48E-4DD1-8CB5-8FCEEE31DE99}"/>
    <cellStyle name="Input 4 4 12 2" xfId="20996" xr:uid="{D6A560E7-B098-4835-9E7C-EE3FA7D3F9A0}"/>
    <cellStyle name="Input 4 4 12 2 2" xfId="38642" xr:uid="{CE770A21-9205-4388-8845-67A4B124F62B}"/>
    <cellStyle name="Input 4 4 12 3" xfId="40213" xr:uid="{9D241B2E-7B5D-4A28-9F83-F11027FDB8F1}"/>
    <cellStyle name="Input 4 4 13" xfId="2360" xr:uid="{25F8E650-2E08-4CCD-B0B8-FD9DB198740C}"/>
    <cellStyle name="Input 4 4 13 2" xfId="28800" xr:uid="{63FDE05A-3EE6-4725-B8C6-30B1F11AC407}"/>
    <cellStyle name="Input 4 4 14" xfId="13269" xr:uid="{D2507FFA-953F-4D41-A7DC-352DE1D8A5DD}"/>
    <cellStyle name="Input 4 4 14 2" xfId="27723" xr:uid="{B4485D82-CF43-464C-B369-D805A007D32C}"/>
    <cellStyle name="Input 4 4 15" xfId="35431" xr:uid="{1BD905EA-A351-47B3-A5AE-E66A8C290742}"/>
    <cellStyle name="Input 4 4 16" xfId="44350" xr:uid="{7EF2CAAF-B144-4DF4-8414-195F485D852D}"/>
    <cellStyle name="Input 4 4 17" xfId="45608" xr:uid="{5BE5C021-8B55-4A9B-9711-8EFD63BA7A17}"/>
    <cellStyle name="Input 4 4 2" xfId="486" xr:uid="{B4BA451C-333C-4024-9406-2929767C9779}"/>
    <cellStyle name="Input 4 4 2 10" xfId="9350" xr:uid="{7B5B7899-C884-419F-B6AE-B48A2673F143}"/>
    <cellStyle name="Input 4 4 2 10 2" xfId="18339" xr:uid="{712E2B09-089E-4F64-8D60-215B0DAF90CF}"/>
    <cellStyle name="Input 4 4 2 10 2 2" xfId="41734" xr:uid="{9980D886-EFB5-48C1-84C9-97414FFDEEA2}"/>
    <cellStyle name="Input 4 4 2 10 3" xfId="25876" xr:uid="{CF9E4D6F-9DC7-4DBC-B491-D8F4D1884294}"/>
    <cellStyle name="Input 4 4 2 11" xfId="12701" xr:uid="{9857BA0E-6AC8-4201-8F91-28BF1CE1D62A}"/>
    <cellStyle name="Input 4 4 2 11 2" xfId="21690" xr:uid="{21366EBA-FCDC-4799-9076-5C0AA37C02E5}"/>
    <cellStyle name="Input 4 4 2 11 2 2" xfId="26728" xr:uid="{08F41ADB-39EE-49C3-8F44-3D3ACC334DBC}"/>
    <cellStyle name="Input 4 4 2 11 3" xfId="34343" xr:uid="{9B67B676-2F2E-4E4B-B514-51164C49DEAB}"/>
    <cellStyle name="Input 4 4 2 12" xfId="2492" xr:uid="{30FF2431-B958-4DB9-8D0C-1E57299BD3D6}"/>
    <cellStyle name="Input 4 4 2 12 2" xfId="25239" xr:uid="{5C59F837-F6BE-402F-A327-CE0BF14FAF91}"/>
    <cellStyle name="Input 4 4 2 13" xfId="13401" xr:uid="{5DB30FCE-1249-423E-95DB-0FDC5651F85A}"/>
    <cellStyle name="Input 4 4 2 13 2" xfId="31851" xr:uid="{EA02FF7E-BC42-40EA-A3DC-C47208DA4523}"/>
    <cellStyle name="Input 4 4 2 14" xfId="33921" xr:uid="{BA5BFEAB-BC28-49C4-B903-3E041957266E}"/>
    <cellStyle name="Input 4 4 2 15" xfId="46120" xr:uid="{08E7B41D-2CC8-401E-B5E3-984585F571E5}"/>
    <cellStyle name="Input 4 4 2 2" xfId="835" xr:uid="{7D0DB040-CDA6-4A8D-8031-B20BC6354CA8}"/>
    <cellStyle name="Input 4 4 2 2 2" xfId="5204" xr:uid="{EDE04F97-67B9-4433-A04C-E5C8C50019D8}"/>
    <cellStyle name="Input 4 4 2 2 2 2" xfId="7790" xr:uid="{05E5DB84-7052-4DBA-9431-F8D5135297E1}"/>
    <cellStyle name="Input 4 4 2 2 2 2 2" xfId="16779" xr:uid="{0803B450-4F09-440C-8E02-083DA6243DA6}"/>
    <cellStyle name="Input 4 4 2 2 2 2 2 2" xfId="22361" xr:uid="{6E0C44AE-943D-43E4-996E-44F82E7DE1C0}"/>
    <cellStyle name="Input 4 4 2 2 2 2 3" xfId="32324" xr:uid="{26FA1555-1BAB-417D-AF30-757AE4818031}"/>
    <cellStyle name="Input 4 4 2 2 2 3" xfId="10427" xr:uid="{90A8DB11-7A3D-4423-97E9-F1110E59EDB3}"/>
    <cellStyle name="Input 4 4 2 2 2 3 2" xfId="19416" xr:uid="{60EEF2A6-B430-43F0-93A2-394080BF82BE}"/>
    <cellStyle name="Input 4 4 2 2 2 3 2 2" xfId="31436" xr:uid="{71E3BEA0-A918-447E-8AF7-61DF6375E490}"/>
    <cellStyle name="Input 4 4 2 2 2 3 3" xfId="42792" xr:uid="{558DE74B-0032-4A8A-9683-95DC58C971CB}"/>
    <cellStyle name="Input 4 4 2 2 2 4" xfId="14193" xr:uid="{E0A6DC8D-DE5C-4A20-8AB1-B45F155FE7D7}"/>
    <cellStyle name="Input 4 4 2 2 2 4 2" xfId="32061" xr:uid="{AB331289-B423-4649-A698-8A536C4520D6}"/>
    <cellStyle name="Input 4 4 2 2 2 5" xfId="28895" xr:uid="{E2EA0F48-6B0B-4342-9720-E19524B7F3F5}"/>
    <cellStyle name="Input 4 4 2 2 2 6" xfId="56396" xr:uid="{B4D6B8C7-2B10-49A2-BA4F-D89CB3F500AB}"/>
    <cellStyle name="Input 4 4 2 2 3" xfId="3272" xr:uid="{DF6383CA-6BEC-416F-AC2B-F2A1F8748499}"/>
    <cellStyle name="Input 4 4 2 2 3 2" xfId="28031" xr:uid="{0B631745-FC6D-44AA-8703-D90BA269FA98}"/>
    <cellStyle name="Input 4 4 2 2 4" xfId="29787" xr:uid="{EEC396FE-C113-4B29-90DB-460B4432024F}"/>
    <cellStyle name="Input 4 4 2 2 5" xfId="49614" xr:uid="{FD633F4D-5AF9-45CE-8545-B24CE38F3463}"/>
    <cellStyle name="Input 4 4 2 3" xfId="1180" xr:uid="{01440BBA-43BC-4E08-980E-249FF7402041}"/>
    <cellStyle name="Input 4 4 2 3 2" xfId="5525" xr:uid="{58BFAAE0-37C7-4F8E-90A8-6C8C723CA90D}"/>
    <cellStyle name="Input 4 4 2 3 2 2" xfId="8111" xr:uid="{E558918F-1102-4240-8CF3-19FB71CC40D7}"/>
    <cellStyle name="Input 4 4 2 3 2 2 2" xfId="17100" xr:uid="{27E214F9-9487-4EE4-BFEE-016342005DA0}"/>
    <cellStyle name="Input 4 4 2 3 2 2 2 2" xfId="32691" xr:uid="{A3A10625-C894-4E4B-A979-7842E7EABD47}"/>
    <cellStyle name="Input 4 4 2 3 2 2 3" xfId="36020" xr:uid="{38A903B0-105A-4EEE-988E-959791B6A888}"/>
    <cellStyle name="Input 4 4 2 3 2 3" xfId="10748" xr:uid="{C02CB9B9-E1D7-4129-9985-11F3B0D268E5}"/>
    <cellStyle name="Input 4 4 2 3 2 3 2" xfId="19737" xr:uid="{625E5236-FCD9-4233-B50B-DF23B3C48291}"/>
    <cellStyle name="Input 4 4 2 3 2 3 2 2" xfId="40868" xr:uid="{6BBA292F-DB16-4A10-A98C-E9C935D78521}"/>
    <cellStyle name="Input 4 4 2 3 2 3 3" xfId="32239" xr:uid="{7AE01C28-CE8E-4ED8-A262-9112675CB454}"/>
    <cellStyle name="Input 4 4 2 3 2 4" xfId="14514" xr:uid="{644C49E8-B833-48DC-9F4A-7D2BE5E8D930}"/>
    <cellStyle name="Input 4 4 2 3 2 4 2" xfId="43711" xr:uid="{F54F8794-43DA-4807-B704-A310FA0D4887}"/>
    <cellStyle name="Input 4 4 2 3 2 5" xfId="36156" xr:uid="{1F35153F-0936-4520-9957-5959A70EA89C}"/>
    <cellStyle name="Input 4 4 2 3 2 6" xfId="57746" xr:uid="{B320D5B4-7D75-485C-9967-28487E19F8C1}"/>
    <cellStyle name="Input 4 4 2 3 3" xfId="3617" xr:uid="{0F631982-B978-4BA1-B2FC-EE648C3ED0C1}"/>
    <cellStyle name="Input 4 4 2 3 3 2" xfId="31746" xr:uid="{6E94E37B-96C4-4325-867B-EC58BC37D218}"/>
    <cellStyle name="Input 4 4 2 3 4" xfId="34760" xr:uid="{5BFDFEC2-8113-4B76-BEA8-3471FFED92B0}"/>
    <cellStyle name="Input 4 4 2 3 5" xfId="50964" xr:uid="{577406FD-86B4-4EDF-B967-E532F1F9EA3D}"/>
    <cellStyle name="Input 4 4 2 4" xfId="1524" xr:uid="{B86C506A-46CE-495D-B3A0-DE30F1E068CD}"/>
    <cellStyle name="Input 4 4 2 4 2" xfId="5869" xr:uid="{65C8E619-C71D-4407-8E00-6F758579119C}"/>
    <cellStyle name="Input 4 4 2 4 2 2" xfId="8455" xr:uid="{16234EEE-F628-455C-BCFC-D175D4F6A5F5}"/>
    <cellStyle name="Input 4 4 2 4 2 2 2" xfId="17444" xr:uid="{E2849C52-9221-4012-B18D-5E9D9A5B9BA6}"/>
    <cellStyle name="Input 4 4 2 4 2 2 2 2" xfId="31029" xr:uid="{0123C7DE-84E4-4586-8493-A85754677DF2}"/>
    <cellStyle name="Input 4 4 2 4 2 2 3" xfId="32684" xr:uid="{E1580AB6-E5CF-40DF-A642-6CF91D0E08AA}"/>
    <cellStyle name="Input 4 4 2 4 2 3" xfId="11092" xr:uid="{06760421-75F1-495A-A0AD-76E20937EE76}"/>
    <cellStyle name="Input 4 4 2 4 2 3 2" xfId="20081" xr:uid="{26EA11C8-61C8-4A27-B50C-3E5F624A730A}"/>
    <cellStyle name="Input 4 4 2 4 2 3 2 2" xfId="43559" xr:uid="{59397513-A10A-4F03-A161-21ED34511C09}"/>
    <cellStyle name="Input 4 4 2 4 2 3 3" xfId="32218" xr:uid="{5D89AAC4-B264-4703-B93F-D47EDBAE4AD1}"/>
    <cellStyle name="Input 4 4 2 4 2 4" xfId="14858" xr:uid="{B5161313-9BFF-4240-8CAE-B9C11B4F61C6}"/>
    <cellStyle name="Input 4 4 2 4 2 4 2" xfId="23455" xr:uid="{A8400B86-0FA8-4C9B-B1AF-3BA726B34704}"/>
    <cellStyle name="Input 4 4 2 4 2 5" xfId="33027" xr:uid="{CFC30CA6-E9A7-4BA9-9F21-11857D5493EF}"/>
    <cellStyle name="Input 4 4 2 4 2 6" xfId="54538" xr:uid="{2630962A-83EC-4B93-AB93-E64BF4748586}"/>
    <cellStyle name="Input 4 4 2 4 3" xfId="3961" xr:uid="{C00C5A49-505E-4936-AACA-A2CEEA863192}"/>
    <cellStyle name="Input 4 4 2 4 3 2" xfId="34766" xr:uid="{8FC2CAB8-C048-4502-A80E-AB87BE3DA13C}"/>
    <cellStyle name="Input 4 4 2 4 4" xfId="34564" xr:uid="{5ED6D9CD-CFF1-40A2-944B-B4666878BF52}"/>
    <cellStyle name="Input 4 4 2 4 5" xfId="47731" xr:uid="{29435913-EB1A-453D-9FF7-05B7F5416B15}"/>
    <cellStyle name="Input 4 4 2 5" xfId="1915" xr:uid="{93C7F458-C630-44CA-B874-04173194062B}"/>
    <cellStyle name="Input 4 4 2 5 2" xfId="6231" xr:uid="{D1255443-8ACA-4FE8-B70D-B61F65AB66DE}"/>
    <cellStyle name="Input 4 4 2 5 2 2" xfId="8817" xr:uid="{A9D5860F-55D0-42C1-84AE-82E6BB00CD57}"/>
    <cellStyle name="Input 4 4 2 5 2 2 2" xfId="17806" xr:uid="{F7463D6D-B291-44C4-9BB6-E5AB62D8ECA7}"/>
    <cellStyle name="Input 4 4 2 5 2 2 2 2" xfId="42862" xr:uid="{F5689ED0-9481-4C3E-A7BC-8911A9706E69}"/>
    <cellStyle name="Input 4 4 2 5 2 2 3" xfId="34901" xr:uid="{1C12A375-7684-4533-B25B-F7A3FF2FDC8D}"/>
    <cellStyle name="Input 4 4 2 5 2 3" xfId="11454" xr:uid="{E6FB6E9F-DF8A-41EB-86D2-258AF59C61B7}"/>
    <cellStyle name="Input 4 4 2 5 2 3 2" xfId="20443" xr:uid="{94F0E7BB-EC56-4E11-9A1F-CD9ADCB8B75A}"/>
    <cellStyle name="Input 4 4 2 5 2 3 2 2" xfId="39820" xr:uid="{745E3035-2817-4F2E-8C07-6A7FF475AB37}"/>
    <cellStyle name="Input 4 4 2 5 2 3 3" xfId="33156" xr:uid="{8C9079A1-55DC-4291-87D6-F255BF1DFCCA}"/>
    <cellStyle name="Input 4 4 2 5 2 4" xfId="15220" xr:uid="{138067E8-EC3F-4DEC-A1F0-AFCC7E373CF9}"/>
    <cellStyle name="Input 4 4 2 5 2 4 2" xfId="28731" xr:uid="{2F7A4960-360B-4751-9C76-55897C81BBB1}"/>
    <cellStyle name="Input 4 4 2 5 2 5" xfId="33829" xr:uid="{C3E8AD8B-FE4C-4239-BB16-2E90E09F5DBB}"/>
    <cellStyle name="Input 4 4 2 5 3" xfId="4352" xr:uid="{B727F6BC-E925-4279-A033-AD2F8FB7A7F7}"/>
    <cellStyle name="Input 4 4 2 5 3 2" xfId="39096" xr:uid="{452B70DA-1C23-4331-BCF8-D89D567EAF06}"/>
    <cellStyle name="Input 4 4 2 5 4" xfId="25908" xr:uid="{ACA69260-DCED-4A9D-BD6F-8834540D3B74}"/>
    <cellStyle name="Input 4 4 2 5 5" xfId="52959" xr:uid="{252C84D0-1B3A-43CE-AEF9-25B83DC84F3F}"/>
    <cellStyle name="Input 4 4 2 6" xfId="2143" xr:uid="{3C24424C-B0CE-4D6A-9C5E-1CDF66F12A9C}"/>
    <cellStyle name="Input 4 4 2 6 2" xfId="6444" xr:uid="{503B0889-0442-4074-B84E-76B5C96395EB}"/>
    <cellStyle name="Input 4 4 2 6 2 2" xfId="9030" xr:uid="{78975221-414D-4784-8F22-81B518ED153C}"/>
    <cellStyle name="Input 4 4 2 6 2 2 2" xfId="18019" xr:uid="{7ACB8C3F-C814-4F1A-A893-0CE4FC1C7DBB}"/>
    <cellStyle name="Input 4 4 2 6 2 2 2 2" xfId="37521" xr:uid="{61A13025-DA92-481C-93D1-E9D076B19438}"/>
    <cellStyle name="Input 4 4 2 6 2 2 3" xfId="36932" xr:uid="{937E32CB-F1F0-49D8-BC1F-331EF9154B9B}"/>
    <cellStyle name="Input 4 4 2 6 2 3" xfId="11667" xr:uid="{928F5E78-DA2D-4654-9981-1DC4D343B0A6}"/>
    <cellStyle name="Input 4 4 2 6 2 3 2" xfId="20656" xr:uid="{17F1AD81-0F3A-4C1B-AB79-20129B5D27CE}"/>
    <cellStyle name="Input 4 4 2 6 2 3 2 2" xfId="32807" xr:uid="{2C5071CF-D7A8-436D-9156-BA8E22F441C0}"/>
    <cellStyle name="Input 4 4 2 6 2 3 3" xfId="37526" xr:uid="{E45B4DA6-F36A-46CB-8F95-6E95F664E8B9}"/>
    <cellStyle name="Input 4 4 2 6 2 4" xfId="15433" xr:uid="{CB8D7DA5-A8C1-4F2B-94FA-52BC478882D2}"/>
    <cellStyle name="Input 4 4 2 6 2 4 2" xfId="34941" xr:uid="{D160A5DF-5E9F-4282-A4E4-BE018A993BC3}"/>
    <cellStyle name="Input 4 4 2 6 2 5" xfId="25268" xr:uid="{F2AF7FB3-B203-4966-BFB2-E849ACA74D4C}"/>
    <cellStyle name="Input 4 4 2 6 3" xfId="4580" xr:uid="{D411E18D-DC2E-4083-A8AD-284A007DB068}"/>
    <cellStyle name="Input 4 4 2 6 3 2" xfId="37435" xr:uid="{63956C26-6342-43A1-922D-4486459F3D2A}"/>
    <cellStyle name="Input 4 4 2 6 4" xfId="29373" xr:uid="{9678237B-9BBD-46C9-BD34-6B85755C0F33}"/>
    <cellStyle name="Input 4 4 2 7" xfId="2953" xr:uid="{18001032-CAAE-4562-B827-97F7B1611992}"/>
    <cellStyle name="Input 4 4 2 7 2" xfId="7103" xr:uid="{0F14E92B-EDF8-43FF-8A07-53F18CE5B031}"/>
    <cellStyle name="Input 4 4 2 7 2 2" xfId="12229" xr:uid="{DB6653B4-9F5A-4492-AF9C-19489BA04981}"/>
    <cellStyle name="Input 4 4 2 7 2 2 2" xfId="21218" xr:uid="{96627BB0-24FC-45CE-8793-13BE15878CAA}"/>
    <cellStyle name="Input 4 4 2 7 2 2 2 2" xfId="33704" xr:uid="{3A29FE22-4F32-4883-9A29-77CB0C24A7F8}"/>
    <cellStyle name="Input 4 4 2 7 2 2 3" xfId="36623" xr:uid="{6663F6DF-6AFE-41A4-8596-108A05B2D773}"/>
    <cellStyle name="Input 4 4 2 7 2 3" xfId="13020" xr:uid="{0281A325-6BFA-4AE7-84A9-05926D566B47}"/>
    <cellStyle name="Input 4 4 2 7 2 3 2" xfId="22009" xr:uid="{42858F7B-E136-4B39-BA79-B61E71A5C6D5}"/>
    <cellStyle name="Input 4 4 2 7 2 3 2 2" xfId="39456" xr:uid="{ADA37FB8-D133-443C-ADF6-2644F104D4F0}"/>
    <cellStyle name="Input 4 4 2 7 2 3 3" xfId="42016" xr:uid="{26AFD9AF-09A4-4200-B863-F308090B1B1C}"/>
    <cellStyle name="Input 4 4 2 7 2 4" xfId="16092" xr:uid="{289C3992-B321-48C7-978B-31195EFDFEFD}"/>
    <cellStyle name="Input 4 4 2 7 2 4 2" xfId="22435" xr:uid="{4ED299D0-050D-4170-BB03-2B85CB45F318}"/>
    <cellStyle name="Input 4 4 2 7 2 5" xfId="33725" xr:uid="{FB2ED35B-FE77-49A9-A9BE-A1149A11265E}"/>
    <cellStyle name="Input 4 4 2 7 3" xfId="9666" xr:uid="{8AFBC09A-DE5B-4F06-8051-85E893AE5E43}"/>
    <cellStyle name="Input 4 4 2 7 3 2" xfId="18655" xr:uid="{A0962E53-375D-44D2-A952-60461FAAF104}"/>
    <cellStyle name="Input 4 4 2 7 3 2 2" xfId="40717" xr:uid="{951DDFD3-4EE8-4012-8630-0FD15AAFCE2B}"/>
    <cellStyle name="Input 4 4 2 7 3 3" xfId="22158" xr:uid="{79430FCB-92A1-4066-A993-4246D5C83F29}"/>
    <cellStyle name="Input 4 4 2 7 4" xfId="39291" xr:uid="{050DA11B-C610-4791-84DF-F18EB6E1CC81}"/>
    <cellStyle name="Input 4 4 2 8" xfId="4880" xr:uid="{8487E2F1-F413-4CA2-AE74-BC212A8FEDEB}"/>
    <cellStyle name="Input 4 4 2 8 2" xfId="7466" xr:uid="{87AF1DAF-514E-4B0A-BB26-85C3FDF2E424}"/>
    <cellStyle name="Input 4 4 2 8 2 2" xfId="16455" xr:uid="{FBC3977E-4113-4138-92D7-32D46818C5D6}"/>
    <cellStyle name="Input 4 4 2 8 2 2 2" xfId="42369" xr:uid="{D728D493-81F5-49F2-9555-5D3BCEBD19B8}"/>
    <cellStyle name="Input 4 4 2 8 2 3" xfId="30537" xr:uid="{C8DEB725-0191-4FE5-A27D-2249670B0C88}"/>
    <cellStyle name="Input 4 4 2 8 3" xfId="10103" xr:uid="{232E011B-9067-4559-95F3-430D48EA1678}"/>
    <cellStyle name="Input 4 4 2 8 3 2" xfId="19092" xr:uid="{71609DE5-D8A7-49C1-8D50-4FB906BF01C4}"/>
    <cellStyle name="Input 4 4 2 8 3 2 2" xfId="27745" xr:uid="{10366B45-40C1-4129-8380-8A70DDF49890}"/>
    <cellStyle name="Input 4 4 2 8 3 3" xfId="42796" xr:uid="{47449AD1-50A5-4370-8A76-848EAA61B093}"/>
    <cellStyle name="Input 4 4 2 8 4" xfId="13869" xr:uid="{6F377EEC-0B6D-4FB9-818F-4835B5AB910F}"/>
    <cellStyle name="Input 4 4 2 8 4 2" xfId="41544" xr:uid="{A98E360B-7540-43F2-8A21-4584A3F50CA2}"/>
    <cellStyle name="Input 4 4 2 8 5" xfId="30963" xr:uid="{0E80884E-C54E-4D1A-8EC8-B8AD890FCEA3}"/>
    <cellStyle name="Input 4 4 2 9" xfId="6788" xr:uid="{5D3DF506-E472-48DA-8D4A-3DA767292553}"/>
    <cellStyle name="Input 4 4 2 9 2" xfId="11987" xr:uid="{BB262811-A98B-460B-A514-EC7A660538A5}"/>
    <cellStyle name="Input 4 4 2 9 2 2" xfId="20976" xr:uid="{81772AB7-C69A-4010-BF01-7E58FD5A7467}"/>
    <cellStyle name="Input 4 4 2 9 2 2 2" xfId="29711" xr:uid="{F43494D8-889A-40C9-95DD-9DB77972949A}"/>
    <cellStyle name="Input 4 4 2 9 2 3" xfId="34626" xr:uid="{70D8177A-52F0-4F72-8114-F9DE636A548D}"/>
    <cellStyle name="Input 4 4 2 9 3" xfId="15777" xr:uid="{DC284F8E-6E15-4480-8D27-64F6F9E4E9D6}"/>
    <cellStyle name="Input 4 4 2 9 3 2" xfId="35291" xr:uid="{CBE37DA7-C98C-490C-A68E-230D345B449E}"/>
    <cellStyle name="Input 4 4 2 9 4" xfId="24523" xr:uid="{88AF07B5-9F13-449F-B638-0EB373F9E18A}"/>
    <cellStyle name="Input 4 4 3" xfId="703" xr:uid="{872EA1F1-540C-4180-A5E3-6DC4FC91259A}"/>
    <cellStyle name="Input 4 4 3 2" xfId="5079" xr:uid="{83800093-994A-466B-BB9F-238D7415BEFC}"/>
    <cellStyle name="Input 4 4 3 2 2" xfId="7665" xr:uid="{F09C1802-30CA-4678-86BC-F585BED66D3C}"/>
    <cellStyle name="Input 4 4 3 2 2 2" xfId="16654" xr:uid="{047ECF4B-5F35-4D5D-9A3D-7644C8138074}"/>
    <cellStyle name="Input 4 4 3 2 2 2 2" xfId="36800" xr:uid="{75488B34-49FC-4C13-8D5E-6BA8524DFB95}"/>
    <cellStyle name="Input 4 4 3 2 2 3" xfId="30612" xr:uid="{7B9F50D5-FACB-4B4E-8B48-FD610C0E7FE6}"/>
    <cellStyle name="Input 4 4 3 2 2 4" xfId="56801" xr:uid="{94BE3285-A682-41AB-804A-0A4A60564490}"/>
    <cellStyle name="Input 4 4 3 2 3" xfId="10302" xr:uid="{7D250B55-B834-4C6C-A158-8DB4366D667C}"/>
    <cellStyle name="Input 4 4 3 2 3 2" xfId="19291" xr:uid="{FCBF5F5A-319C-4137-A5C8-D84C0A6E6574}"/>
    <cellStyle name="Input 4 4 3 2 3 2 2" xfId="22875" xr:uid="{B3A5BCF6-CBFB-409B-85BB-69ECDB389127}"/>
    <cellStyle name="Input 4 4 3 2 3 3" xfId="40012" xr:uid="{D2044188-5D09-40F7-B112-78DC33C2251F}"/>
    <cellStyle name="Input 4 4 3 2 4" xfId="14068" xr:uid="{601C829B-D083-4D79-8802-C9528048D720}"/>
    <cellStyle name="Input 4 4 3 2 4 2" xfId="31407" xr:uid="{B1F8C077-088F-40D2-830C-9926167B4691}"/>
    <cellStyle name="Input 4 4 3 2 5" xfId="27321" xr:uid="{624688AF-D5BE-476C-B98E-831F54AD9F05}"/>
    <cellStyle name="Input 4 4 3 2 6" xfId="50019" xr:uid="{4355D850-5E6E-4E6B-8D89-49CD39B94E83}"/>
    <cellStyle name="Input 4 4 3 3" xfId="3140" xr:uid="{F4FB20C7-A418-40FB-B666-5CE96B3FCC6C}"/>
    <cellStyle name="Input 4 4 3 3 2" xfId="35413" xr:uid="{C30A9751-8430-4920-9083-45D809FE6FA6}"/>
    <cellStyle name="Input 4 4 3 3 2 2" xfId="57897" xr:uid="{25F429E4-9EC4-4352-AFA7-9761FAD3E266}"/>
    <cellStyle name="Input 4 4 3 3 3" xfId="51115" xr:uid="{D80E1044-A876-4925-86DA-D19D5326F301}"/>
    <cellStyle name="Input 4 4 3 4" xfId="34248" xr:uid="{113B70E9-1104-42D8-9410-94684078AB60}"/>
    <cellStyle name="Input 4 4 3 4 2" xfId="54928" xr:uid="{8B79BDC2-C979-4F5C-AA30-50D972738D60}"/>
    <cellStyle name="Input 4 4 3 4 3" xfId="48136" xr:uid="{EBAC9A27-6CF3-41EC-AEB9-5A6F95D50F7D}"/>
    <cellStyle name="Input 4 4 3 5" xfId="53228" xr:uid="{7720A9AB-DE95-464B-AD2C-60AF6DD59C55}"/>
    <cellStyle name="Input 4 4 3 6" xfId="46522" xr:uid="{6F136427-50A2-4583-A322-31C00E9040F0}"/>
    <cellStyle name="Input 4 4 4" xfId="1048" xr:uid="{932602CF-C496-4B2B-98D7-3B797A8EE519}"/>
    <cellStyle name="Input 4 4 4 2" xfId="5400" xr:uid="{078CE00A-79E6-4A41-A1A4-9B80251ABCA5}"/>
    <cellStyle name="Input 4 4 4 2 2" xfId="7986" xr:uid="{923D788D-1865-4F6C-AF7A-ED84C7C47FD1}"/>
    <cellStyle name="Input 4 4 4 2 2 2" xfId="16975" xr:uid="{E9227C62-2136-4A75-93FA-3B8728A32889}"/>
    <cellStyle name="Input 4 4 4 2 2 2 2" xfId="23701" xr:uid="{EA3F7BC5-5150-4601-AE5A-B13AE41D8385}"/>
    <cellStyle name="Input 4 4 4 2 2 3" xfId="29070" xr:uid="{D390F47E-AE88-40C2-AFE4-575F2E6CBEBF}"/>
    <cellStyle name="Input 4 4 4 2 3" xfId="10623" xr:uid="{DC094184-45B8-4794-B0B7-DE6E6C38462C}"/>
    <cellStyle name="Input 4 4 4 2 3 2" xfId="19612" xr:uid="{4842ADD1-811D-459B-BF18-713CD8C25404}"/>
    <cellStyle name="Input 4 4 4 2 3 2 2" xfId="39452" xr:uid="{759ECF6A-23A4-4F38-9380-5FEEB9BE9E91}"/>
    <cellStyle name="Input 4 4 4 2 3 3" xfId="41524" xr:uid="{480850A6-24B4-469D-82F5-6A565767045B}"/>
    <cellStyle name="Input 4 4 4 2 4" xfId="14389" xr:uid="{BA616228-21AF-47C0-9B12-F37D8D52700D}"/>
    <cellStyle name="Input 4 4 4 2 4 2" xfId="35970" xr:uid="{FC8F9954-55FB-4F32-B4C8-C4581F99B6B1}"/>
    <cellStyle name="Input 4 4 4 2 5" xfId="24860" xr:uid="{0DF533C2-5EC3-4AB1-973F-086C7ECC1DE4}"/>
    <cellStyle name="Input 4 4 4 2 6" xfId="55924" xr:uid="{EE44D660-13C1-4859-9217-9C56C6B095DC}"/>
    <cellStyle name="Input 4 4 4 3" xfId="3485" xr:uid="{25CF78BE-AA54-4DE8-B8E3-B774D58DBEEA}"/>
    <cellStyle name="Input 4 4 4 3 2" xfId="43946" xr:uid="{781E2FA2-1DA6-4173-9681-DDF73E609178}"/>
    <cellStyle name="Input 4 4 4 4" xfId="43508" xr:uid="{1C8103D7-C2A1-4D61-AD4F-B1B203558E2B}"/>
    <cellStyle name="Input 4 4 4 5" xfId="49142" xr:uid="{7CB5AC1C-2587-4862-B1A6-63C044D516F4}"/>
    <cellStyle name="Input 4 4 5" xfId="1392" xr:uid="{5D25CE92-472E-4004-B98D-754DBCB00B52}"/>
    <cellStyle name="Input 4 4 5 2" xfId="5737" xr:uid="{EA0F8B00-8CFC-405B-8798-C6474750C16F}"/>
    <cellStyle name="Input 4 4 5 2 2" xfId="8323" xr:uid="{59A10515-5DA7-49E9-A542-CCC77B5BBD36}"/>
    <cellStyle name="Input 4 4 5 2 2 2" xfId="17312" xr:uid="{E99D1E81-A62C-4590-BE57-0F50B1CF3B30}"/>
    <cellStyle name="Input 4 4 5 2 2 2 2" xfId="33020" xr:uid="{56832481-E269-4933-A6D1-27E75391BCAA}"/>
    <cellStyle name="Input 4 4 5 2 2 3" xfId="41017" xr:uid="{1179E71E-02F9-4CFA-88FB-FF01E47E7840}"/>
    <cellStyle name="Input 4 4 5 2 3" xfId="10960" xr:uid="{68572C4B-A1A0-44FE-882F-1E47BDB3DCC6}"/>
    <cellStyle name="Input 4 4 5 2 3 2" xfId="19949" xr:uid="{37F467E3-ED7B-4E01-86D5-11D771B8601A}"/>
    <cellStyle name="Input 4 4 5 2 3 2 2" xfId="24174" xr:uid="{41943A02-E15F-4FE0-B4CB-B987C0C6207B}"/>
    <cellStyle name="Input 4 4 5 2 3 3" xfId="32263" xr:uid="{B0D074F1-FCDF-4B21-A4AC-0E4D8625B986}"/>
    <cellStyle name="Input 4 4 5 2 4" xfId="14726" xr:uid="{455FEDD8-31FF-4CDC-AD4C-EFDDE1D4BC10}"/>
    <cellStyle name="Input 4 4 5 2 4 2" xfId="23543" xr:uid="{85D7354E-8BED-4A0A-B9EC-527994EB1871}"/>
    <cellStyle name="Input 4 4 5 2 5" xfId="28399" xr:uid="{D7A2CDF4-1F2E-4CD6-B745-9C4C0A82069F}"/>
    <cellStyle name="Input 4 4 5 2 6" xfId="57972" xr:uid="{40EF9337-AB50-4D34-A965-73799B58109A}"/>
    <cellStyle name="Input 4 4 5 3" xfId="3829" xr:uid="{2CEDEA67-BFD7-4762-8F79-80D210DFE465}"/>
    <cellStyle name="Input 4 4 5 3 2" xfId="22246" xr:uid="{5A7E43B1-D6ED-4188-A24E-659FAD5E5741}"/>
    <cellStyle name="Input 4 4 5 4" xfId="42689" xr:uid="{61201C80-E8ED-4A77-9C94-B633834EA3BE}"/>
    <cellStyle name="Input 4 4 5 5" xfId="51190" xr:uid="{1340B3D6-7B0F-4FCA-97D2-2EAE06204E6D}"/>
    <cellStyle name="Input 4 4 6" xfId="193" xr:uid="{D047B559-A9CD-497E-AEB8-9508E199E232}"/>
    <cellStyle name="Input 4 4 6 2" xfId="2620" xr:uid="{227D922A-2153-4A08-AE8C-F59510136B30}"/>
    <cellStyle name="Input 4 4 6 2 2" xfId="6861" xr:uid="{80693C12-F76B-4077-959D-1DEC6FF5B5C8}"/>
    <cellStyle name="Input 4 4 6 2 2 2" xfId="15850" xr:uid="{8D940983-E079-4A25-8D80-04F0439BBEBB}"/>
    <cellStyle name="Input 4 4 6 2 2 2 2" xfId="40613" xr:uid="{2675560C-5F7B-4714-BEC4-96C69DEC506A}"/>
    <cellStyle name="Input 4 4 6 2 2 3" xfId="35521" xr:uid="{0F85529C-9307-4748-BDE7-B8CCC7E9D2BA}"/>
    <cellStyle name="Input 4 4 6 2 3" xfId="9431" xr:uid="{36880E95-C55C-48B3-9438-14AA7D9C14C4}"/>
    <cellStyle name="Input 4 4 6 2 3 2" xfId="18420" xr:uid="{23ABC515-A37B-4EA8-98B5-B4A2C07D0C8B}"/>
    <cellStyle name="Input 4 4 6 2 3 2 2" xfId="37188" xr:uid="{8BCFA5B9-4E28-45F4-AE78-F673E20EB378}"/>
    <cellStyle name="Input 4 4 6 2 3 3" xfId="29825" xr:uid="{56B29360-EF42-456F-96A2-DAF4599FDCA5}"/>
    <cellStyle name="Input 4 4 6 2 4" xfId="13474" xr:uid="{425DF60E-83C0-4BDF-953E-634F472525A4}"/>
    <cellStyle name="Input 4 4 6 2 4 2" xfId="22618" xr:uid="{2ABFE63F-E511-45A9-8873-5A10E47494D3}"/>
    <cellStyle name="Input 4 4 6 2 5" xfId="37434" xr:uid="{664E2139-4260-438E-B4A3-E3FF1A65B61C}"/>
    <cellStyle name="Input 4 4 6 2 6" xfId="54090" xr:uid="{2A05A796-FE8A-46A0-86DB-0F46129983EE}"/>
    <cellStyle name="Input 4 4 6 3" xfId="2661" xr:uid="{19F8CFC4-3AEF-4556-9719-A1A30BF88953}"/>
    <cellStyle name="Input 4 4 6 3 2" xfId="24039" xr:uid="{BA6C99FA-31E7-4015-9645-BAFF63FE69E7}"/>
    <cellStyle name="Input 4 4 6 4" xfId="37385" xr:uid="{6842FD06-D61F-4ED1-ABB2-423F37F3819D}"/>
    <cellStyle name="Input 4 4 6 5" xfId="47413" xr:uid="{6B211747-28D1-44E5-AECF-8DBAB9C5395A}"/>
    <cellStyle name="Input 4 4 7" xfId="2011" xr:uid="{A9AC874F-1246-4B5F-A6D1-CED1FAF09CB9}"/>
    <cellStyle name="Input 4 4 7 2" xfId="6319" xr:uid="{02517626-871C-4345-81E6-CB447FD0FC64}"/>
    <cellStyle name="Input 4 4 7 2 2" xfId="8905" xr:uid="{69F4EBCD-87F6-4FEC-A4E1-5F608B5996F8}"/>
    <cellStyle name="Input 4 4 7 2 2 2" xfId="17894" xr:uid="{AEE176AB-66CD-47A8-B9F1-EACFB761FEF8}"/>
    <cellStyle name="Input 4 4 7 2 2 2 2" xfId="41185" xr:uid="{4177DB35-0A42-4164-B83C-AB92D3FBE6CD}"/>
    <cellStyle name="Input 4 4 7 2 2 3" xfId="39537" xr:uid="{A977DF8B-3ED7-48D1-A6E1-597EA5E77BC8}"/>
    <cellStyle name="Input 4 4 7 2 3" xfId="11542" xr:uid="{93834F0B-99FB-4441-A7FD-AF7E442D0448}"/>
    <cellStyle name="Input 4 4 7 2 3 2" xfId="20531" xr:uid="{BE4B51B5-8D16-43EF-90B6-2004426D51E8}"/>
    <cellStyle name="Input 4 4 7 2 3 2 2" xfId="26088" xr:uid="{37178577-A4A5-4A8F-88C5-BF342DEADC0C}"/>
    <cellStyle name="Input 4 4 7 2 3 3" xfId="32288" xr:uid="{138CA57E-20FA-4613-82C9-F906225D2D0A}"/>
    <cellStyle name="Input 4 4 7 2 4" xfId="15308" xr:uid="{9C6FA3DE-89C8-473E-AD73-BA2661176A22}"/>
    <cellStyle name="Input 4 4 7 2 4 2" xfId="27224" xr:uid="{EFE5181E-F14B-46E4-8FBF-307B085D8D20}"/>
    <cellStyle name="Input 4 4 7 2 5" xfId="33124" xr:uid="{25F023D1-604F-42F4-A018-AC68600F0312}"/>
    <cellStyle name="Input 4 4 7 3" xfId="4448" xr:uid="{9A5208FB-79E2-49B5-9784-EFDFE523B0F4}"/>
    <cellStyle name="Input 4 4 7 3 2" xfId="32092" xr:uid="{E00F37F4-B4F3-4BBB-A92F-B026A34BC10A}"/>
    <cellStyle name="Input 4 4 7 4" xfId="42933" xr:uid="{B3ED459C-2275-4D16-9CAE-D823A95958D9}"/>
    <cellStyle name="Input 4 4 7 5" xfId="52696" xr:uid="{F1B65B8E-50AD-4235-9891-8D66ED773A0F}"/>
    <cellStyle name="Input 4 4 8" xfId="2822" xr:uid="{F2F7B0D4-D085-4AEB-B3CA-F13F4F7BAEE7}"/>
    <cellStyle name="Input 4 4 8 2" xfId="6972" xr:uid="{0DF62C61-AB71-4ED0-A9F6-CD3A02CBD188}"/>
    <cellStyle name="Input 4 4 8 2 2" xfId="12101" xr:uid="{179D05B2-4ED5-4796-8243-BAF76CCA1A8D}"/>
    <cellStyle name="Input 4 4 8 2 2 2" xfId="21090" xr:uid="{24BA2A0D-9B62-4CB6-BEB4-E5F2E01F70DE}"/>
    <cellStyle name="Input 4 4 8 2 2 2 2" xfId="32778" xr:uid="{8779D0E6-8E80-424E-992C-AA9BDC64C15A}"/>
    <cellStyle name="Input 4 4 8 2 2 3" xfId="28963" xr:uid="{99942088-C298-4BBB-9B1F-F880D69D7E68}"/>
    <cellStyle name="Input 4 4 8 2 3" xfId="12920" xr:uid="{CC97E163-A62A-4E9A-87A8-00A4F7AFE172}"/>
    <cellStyle name="Input 4 4 8 2 3 2" xfId="21909" xr:uid="{2F255B3D-1DEF-4EEA-8721-AD62692F5F9D}"/>
    <cellStyle name="Input 4 4 8 2 3 2 2" xfId="39778" xr:uid="{CA1F341B-521C-45DF-BB9D-CD8EC26701E3}"/>
    <cellStyle name="Input 4 4 8 2 3 3" xfId="42123" xr:uid="{BD2F342F-D32C-4559-8C71-A8806E3B3388}"/>
    <cellStyle name="Input 4 4 8 2 4" xfId="15961" xr:uid="{D3E12486-E317-4DDA-B89E-A6F4BA3F83CE}"/>
    <cellStyle name="Input 4 4 8 2 4 2" xfId="32397" xr:uid="{8DB4935A-9A08-4CA9-A966-90BFEA247C35}"/>
    <cellStyle name="Input 4 4 8 2 5" xfId="38288" xr:uid="{61AF61B6-B104-4D2D-A6E6-4371F63CFEEF}"/>
    <cellStyle name="Input 4 4 8 3" xfId="9535" xr:uid="{1EA89E36-C90F-4D3A-92DC-B58D2BB51EC6}"/>
    <cellStyle name="Input 4 4 8 3 2" xfId="18524" xr:uid="{BA90D449-DB18-41E5-AC61-411EDA11E562}"/>
    <cellStyle name="Input 4 4 8 3 2 2" xfId="27952" xr:uid="{5ACB8685-6B25-43BE-B4EA-E0DFBD29395A}"/>
    <cellStyle name="Input 4 4 8 3 3" xfId="39705" xr:uid="{F41FB435-2A77-4E7F-BA61-5D96ECC75D3F}"/>
    <cellStyle name="Input 4 4 8 4" xfId="34971" xr:uid="{07A40595-41F5-448A-8135-9EFC8C63C11A}"/>
    <cellStyle name="Input 4 4 9" xfId="4755" xr:uid="{38F3E261-949D-4196-A6F0-A2675E0F0CEB}"/>
    <cellStyle name="Input 4 4 9 2" xfId="7341" xr:uid="{B6430295-C299-4B3D-A24F-995DB555155A}"/>
    <cellStyle name="Input 4 4 9 2 2" xfId="16330" xr:uid="{2FA311D6-7356-477D-BE51-5D44C336746D}"/>
    <cellStyle name="Input 4 4 9 2 2 2" xfId="26362" xr:uid="{D5AC58B7-E7A2-4502-BB54-F03F50418CCD}"/>
    <cellStyle name="Input 4 4 9 2 3" xfId="42826" xr:uid="{444AA9C3-3685-42AE-A904-C47920010420}"/>
    <cellStyle name="Input 4 4 9 3" xfId="9978" xr:uid="{883EB5A4-4AA0-48AA-99D6-E4DCF9BBBD88}"/>
    <cellStyle name="Input 4 4 9 3 2" xfId="18967" xr:uid="{C0D072B1-8E97-4072-A3CC-8A05C07873E7}"/>
    <cellStyle name="Input 4 4 9 3 2 2" xfId="28871" xr:uid="{E58B1C69-1D27-487B-80DA-6DD7A403D666}"/>
    <cellStyle name="Input 4 4 9 3 3" xfId="39968" xr:uid="{D19501A7-EB14-44CD-8DD7-E21DFBD79F66}"/>
    <cellStyle name="Input 4 4 9 4" xfId="13744" xr:uid="{44F1DEC4-F1CA-4CAF-B04B-C0E45060B45A}"/>
    <cellStyle name="Input 4 4 9 4 2" xfId="37492" xr:uid="{8E0D4A2B-1E63-4EF0-9317-074CA229BCE6}"/>
    <cellStyle name="Input 4 4 9 5" xfId="29786" xr:uid="{192D10FE-6474-4FE4-923C-BE1C03E6343C}"/>
    <cellStyle name="Input 4 5" xfId="224" xr:uid="{3F7F8713-8246-4DD3-A4DE-38CA97CB24DA}"/>
    <cellStyle name="Input 4 5 10" xfId="9108" xr:uid="{9851854F-550C-4669-A94D-396B2A4336E0}"/>
    <cellStyle name="Input 4 5 10 2" xfId="18097" xr:uid="{A68B1189-6037-4E4A-8B4E-9F62814E266C}"/>
    <cellStyle name="Input 4 5 10 2 2" xfId="23516" xr:uid="{656CCB4F-E318-4558-9D2B-F049E0CF9BCD}"/>
    <cellStyle name="Input 4 5 10 3" xfId="36685" xr:uid="{569D4117-7EF7-496E-A159-01F0692E7E57}"/>
    <cellStyle name="Input 4 5 11" xfId="12806" xr:uid="{790AEC00-CB47-40AE-869C-886398714F25}"/>
    <cellStyle name="Input 4 5 11 2" xfId="21795" xr:uid="{73D12883-B838-4BCA-A39B-8B465D9810C3}"/>
    <cellStyle name="Input 4 5 11 2 2" xfId="39833" xr:uid="{53CD89AD-8871-4EDE-B26E-2FA31389509D}"/>
    <cellStyle name="Input 4 5 11 3" xfId="32924" xr:uid="{2AEA5666-717C-4FF0-B0D9-D3BB0F7CEEDF}"/>
    <cellStyle name="Input 4 5 12" xfId="2230" xr:uid="{0D781796-C864-4327-8AD9-1C0C537D8942}"/>
    <cellStyle name="Input 4 5 12 2" xfId="33370" xr:uid="{2ABDA6F2-7184-44BC-B627-B7E7D4F4759E}"/>
    <cellStyle name="Input 4 5 13" xfId="13139" xr:uid="{2F5CD477-93E7-4726-84C8-1B0B26B803F1}"/>
    <cellStyle name="Input 4 5 13 2" xfId="22467" xr:uid="{F53BF14A-2E04-4622-9C05-692886422845}"/>
    <cellStyle name="Input 4 5 14" xfId="42493" xr:uid="{94E168CD-9A19-40C2-9791-2A8557C620DD}"/>
    <cellStyle name="Input 4 5 15" xfId="44376" xr:uid="{50C187FD-F100-4926-820E-1DF4B51B0376}"/>
    <cellStyle name="Input 4 5 16" xfId="45579" xr:uid="{7BFC46C7-B313-4B0F-96D2-7CD41C1DBB6A}"/>
    <cellStyle name="Input 4 5 2" xfId="573" xr:uid="{D3B500E9-341A-4F9E-835E-1FB5301A4231}"/>
    <cellStyle name="Input 4 5 2 2" xfId="4962" xr:uid="{7ABC606B-F466-4B35-90FA-CE833B5C7758}"/>
    <cellStyle name="Input 4 5 2 2 2" xfId="7548" xr:uid="{CAE4B209-6802-4119-8575-EB7C38150F4B}"/>
    <cellStyle name="Input 4 5 2 2 2 2" xfId="16537" xr:uid="{E3FE3EC5-B019-41CB-ADE5-010B00E4E849}"/>
    <cellStyle name="Input 4 5 2 2 2 2 2" xfId="27923" xr:uid="{1D92EEEE-E816-4BB8-A45E-00E13E10F6ED}"/>
    <cellStyle name="Input 4 5 2 2 2 3" xfId="22717" xr:uid="{FC01B176-64F9-4B93-B730-C3017D7CDECB}"/>
    <cellStyle name="Input 4 5 2 2 2 4" xfId="56367" xr:uid="{0AF44557-2DF8-43C4-AD4D-1A7D4B1D9C3F}"/>
    <cellStyle name="Input 4 5 2 2 3" xfId="10185" xr:uid="{9EE0D836-59CF-44FE-9D74-232380595B86}"/>
    <cellStyle name="Input 4 5 2 2 3 2" xfId="19174" xr:uid="{6B3FB0A1-28CE-43D5-9204-5C33AE346B40}"/>
    <cellStyle name="Input 4 5 2 2 3 2 2" xfId="25995" xr:uid="{3A099B8A-CD33-440B-B18A-2328A87A995A}"/>
    <cellStyle name="Input 4 5 2 2 3 3" xfId="34551" xr:uid="{A43B2502-39E3-4D6F-825C-9133A662B714}"/>
    <cellStyle name="Input 4 5 2 2 4" xfId="13951" xr:uid="{CBC204A2-67C7-48F1-8073-1E31AA7C65D6}"/>
    <cellStyle name="Input 4 5 2 2 4 2" xfId="43304" xr:uid="{9A2C93BB-6EE1-4AEA-BA2B-1B21746EE9A3}"/>
    <cellStyle name="Input 4 5 2 2 5" xfId="32989" xr:uid="{492F98EB-4DFC-49FE-8ED9-BEC6288291B3}"/>
    <cellStyle name="Input 4 5 2 2 6" xfId="49585" xr:uid="{59C6DE7C-3FCB-4F58-A758-8E22D3924D26}"/>
    <cellStyle name="Input 4 5 2 3" xfId="3010" xr:uid="{5F9A1661-71C0-4355-9C41-55ED5A3D2676}"/>
    <cellStyle name="Input 4 5 2 3 2" xfId="39669" xr:uid="{38CA2DF8-5650-46DF-89C8-7FA815D00572}"/>
    <cellStyle name="Input 4 5 2 3 2 2" xfId="58048" xr:uid="{2ACAB478-0341-4304-BCF1-A6114F305162}"/>
    <cellStyle name="Input 4 5 2 3 3" xfId="51266" xr:uid="{A1A68E97-6EFF-4197-A94A-AD4137517B8E}"/>
    <cellStyle name="Input 4 5 2 4" xfId="41905" xr:uid="{648F9A3B-5E91-4A07-A2E1-B7142CA1FB7B}"/>
    <cellStyle name="Input 4 5 2 4 2" xfId="54509" xr:uid="{6C6290EE-1898-428B-8C6D-5502DFCE3F6E}"/>
    <cellStyle name="Input 4 5 2 4 3" xfId="47702" xr:uid="{79B4692F-410D-4415-A58E-9023A8E212B3}"/>
    <cellStyle name="Input 4 5 2 5" xfId="52942" xr:uid="{DB474D3E-29A6-48E9-882A-9E31FAE9978B}"/>
    <cellStyle name="Input 4 5 2 6" xfId="46091" xr:uid="{9BEE7F91-7AEB-4908-B3F8-1DCC3AB02610}"/>
    <cellStyle name="Input 4 5 3" xfId="918" xr:uid="{0CEE45DA-7D8D-49E8-B379-4F1E34C8D9CF}"/>
    <cellStyle name="Input 4 5 3 2" xfId="5283" xr:uid="{56582761-5EA7-4091-8049-AE9563A7DFFC}"/>
    <cellStyle name="Input 4 5 3 2 2" xfId="7869" xr:uid="{70C598C9-093B-4F5B-9DF3-AC8FA6D8D7D0}"/>
    <cellStyle name="Input 4 5 3 2 2 2" xfId="16858" xr:uid="{45698BE2-28C6-4F3B-B2A4-E7A43DB34B9A}"/>
    <cellStyle name="Input 4 5 3 2 2 2 2" xfId="32837" xr:uid="{9EA93B3E-7EC4-49EA-BE44-2DCC0623DC2E}"/>
    <cellStyle name="Input 4 5 3 2 2 3" xfId="31616" xr:uid="{64F83826-28F6-4C21-B41D-EA7AA785899F}"/>
    <cellStyle name="Input 4 5 3 2 2 4" xfId="56772" xr:uid="{5366CAC8-E9CB-40E6-9E36-3A3EB0B5CDCD}"/>
    <cellStyle name="Input 4 5 3 2 3" xfId="10506" xr:uid="{A2F99C7F-AD5B-4D9D-A2D6-5877B8DE8B57}"/>
    <cellStyle name="Input 4 5 3 2 3 2" xfId="19495" xr:uid="{B3DAE5C1-F88F-4687-B362-8B77FCCE45EA}"/>
    <cellStyle name="Input 4 5 3 2 3 2 2" xfId="35989" xr:uid="{047A8316-9ADA-41BC-AC2A-813A7AA777E6}"/>
    <cellStyle name="Input 4 5 3 2 3 3" xfId="43906" xr:uid="{46CEE9A3-1F00-4883-AED3-BDD2DEB19BD5}"/>
    <cellStyle name="Input 4 5 3 2 4" xfId="14272" xr:uid="{C9746002-8838-40C6-9ACD-44611F42BCB7}"/>
    <cellStyle name="Input 4 5 3 2 4 2" xfId="34888" xr:uid="{1C2257C6-7017-4A7F-97AA-2D2D52E5AD28}"/>
    <cellStyle name="Input 4 5 3 2 5" xfId="34093" xr:uid="{7DF8E6D0-02ED-48F5-8705-43AF73162740}"/>
    <cellStyle name="Input 4 5 3 2 6" xfId="49990" xr:uid="{1115DF11-0490-4EDE-95C1-4AE2B030A6D1}"/>
    <cellStyle name="Input 4 5 3 3" xfId="3355" xr:uid="{74A5AB89-3AF2-4A8B-A368-4F0D350FC4AE}"/>
    <cellStyle name="Input 4 5 3 3 2" xfId="35937" xr:uid="{B07FEFC9-27BA-4E68-934E-137773166884}"/>
    <cellStyle name="Input 4 5 3 3 2 2" xfId="58520" xr:uid="{EA5A8447-3C6B-4716-A121-FBD8B3C56637}"/>
    <cellStyle name="Input 4 5 3 3 3" xfId="51739" xr:uid="{3D9E4DC3-D889-41CC-97D1-A708A11D2EF2}"/>
    <cellStyle name="Input 4 5 3 4" xfId="36464" xr:uid="{4A6ADACA-D919-4190-96AB-6EA72311ECB5}"/>
    <cellStyle name="Input 4 5 3 4 2" xfId="54899" xr:uid="{872CEB85-9E17-44E2-B862-C1008AA836BB}"/>
    <cellStyle name="Input 4 5 3 4 3" xfId="48107" xr:uid="{22B0AA51-2136-4323-B878-1AEDAFA6882B}"/>
    <cellStyle name="Input 4 5 3 5" xfId="53199" xr:uid="{52B5C04B-0BA6-4895-8826-9B40A1081784}"/>
    <cellStyle name="Input 4 5 3 6" xfId="46493" xr:uid="{3A280994-C5AB-458F-B105-27694E1502B7}"/>
    <cellStyle name="Input 4 5 4" xfId="1262" xr:uid="{A588C375-594B-4D32-A283-225A0E9EF0F0}"/>
    <cellStyle name="Input 4 5 4 2" xfId="5607" xr:uid="{14F7FCB4-D3D3-4283-B6A3-74365F181CF3}"/>
    <cellStyle name="Input 4 5 4 2 2" xfId="8193" xr:uid="{0175B2D7-2A7F-460E-BB32-6F33D2E1EB0F}"/>
    <cellStyle name="Input 4 5 4 2 2 2" xfId="17182" xr:uid="{103E17A5-1B50-483B-A365-209F32A37529}"/>
    <cellStyle name="Input 4 5 4 2 2 2 2" xfId="25426" xr:uid="{CC557FE2-E2B2-4143-A4B7-E1FCF436A21B}"/>
    <cellStyle name="Input 4 5 4 2 2 3" xfId="41600" xr:uid="{85FDDA80-BF1D-412A-8181-F7BFEBDA67E4}"/>
    <cellStyle name="Input 4 5 4 2 3" xfId="10830" xr:uid="{44DEE3A5-CBBC-4DE0-93A3-B52281C6C261}"/>
    <cellStyle name="Input 4 5 4 2 3 2" xfId="19819" xr:uid="{2A2F4F6B-DF33-4D35-9E84-6AACBEF52896}"/>
    <cellStyle name="Input 4 5 4 2 3 2 2" xfId="29644" xr:uid="{7E5764AF-6AE5-40C1-A43D-7B22A5366E3B}"/>
    <cellStyle name="Input 4 5 4 2 3 3" xfId="22622" xr:uid="{F28ADD91-2AFC-4FC6-99A3-0688C3A21260}"/>
    <cellStyle name="Input 4 5 4 2 4" xfId="14596" xr:uid="{1B7AD153-8145-4384-9764-4EDEBCD105C4}"/>
    <cellStyle name="Input 4 5 4 2 4 2" xfId="28048" xr:uid="{280D5D22-2418-402C-B437-8C2CBE726842}"/>
    <cellStyle name="Input 4 5 4 2 5" xfId="24063" xr:uid="{8954C1DD-FDDF-478A-9C5E-BF2578C9B814}"/>
    <cellStyle name="Input 4 5 4 2 6" xfId="55895" xr:uid="{346D31BD-8D0C-41B9-9DA6-852D2D0310EC}"/>
    <cellStyle name="Input 4 5 4 3" xfId="3699" xr:uid="{503F3C7E-5DEE-41E4-B913-6D1945C1BB7E}"/>
    <cellStyle name="Input 4 5 4 3 2" xfId="31334" xr:uid="{F1541412-DDE2-4B2D-8895-1E5F29211A26}"/>
    <cellStyle name="Input 4 5 4 4" xfId="34832" xr:uid="{DD94F0B1-B326-453E-9B26-0453ADB8DAE1}"/>
    <cellStyle name="Input 4 5 4 5" xfId="49113" xr:uid="{D93C30D9-886A-4B8B-A75A-97728EED2E26}"/>
    <cellStyle name="Input 4 5 5" xfId="1831" xr:uid="{4E705493-5CF1-49DC-B924-1B642E99A234}"/>
    <cellStyle name="Input 4 5 5 2" xfId="6148" xr:uid="{B07D1ECC-C28D-4939-827E-AC51AD561FF6}"/>
    <cellStyle name="Input 4 5 5 2 2" xfId="8734" xr:uid="{D1C2CA0E-5C1C-4280-8FA3-9479CFA85599}"/>
    <cellStyle name="Input 4 5 5 2 2 2" xfId="17723" xr:uid="{99C307B7-54BA-42C8-B8CE-0973361906C4}"/>
    <cellStyle name="Input 4 5 5 2 2 2 2" xfId="42145" xr:uid="{249B8A74-5E05-482B-81FB-9FC4F48B24FC}"/>
    <cellStyle name="Input 4 5 5 2 2 3" xfId="30119" xr:uid="{BB13EE4A-AF4F-4B5D-9820-03AE3699710A}"/>
    <cellStyle name="Input 4 5 5 2 3" xfId="11371" xr:uid="{08207B81-820A-4753-A3F9-16340BFF9FBE}"/>
    <cellStyle name="Input 4 5 5 2 3 2" xfId="20360" xr:uid="{20625B44-D863-4EB1-AA42-4F1C3C828CC6}"/>
    <cellStyle name="Input 4 5 5 2 3 2 2" xfId="27398" xr:uid="{3B298AA5-BE96-4D50-BABD-207E2E956D54}"/>
    <cellStyle name="Input 4 5 5 2 3 3" xfId="40380" xr:uid="{71FD8684-B4C7-4E5C-BD8A-B4BE4D5B1108}"/>
    <cellStyle name="Input 4 5 5 2 4" xfId="15137" xr:uid="{284C42B9-FC21-476F-A027-F42CED4E85E3}"/>
    <cellStyle name="Input 4 5 5 2 4 2" xfId="22785" xr:uid="{577857EB-460C-4804-98CE-7DC085FF896F}"/>
    <cellStyle name="Input 4 5 5 2 5" xfId="30853" xr:uid="{B00FB0A2-4E27-4E77-91AD-24131D494D4A}"/>
    <cellStyle name="Input 4 5 5 2 6" xfId="58565" xr:uid="{B03C5F44-36F2-4256-B3F0-B1069CEDBB20}"/>
    <cellStyle name="Input 4 5 5 3" xfId="4268" xr:uid="{A756C6CD-FE8B-4CFB-942B-0D29893C5167}"/>
    <cellStyle name="Input 4 5 5 3 2" xfId="31703" xr:uid="{88F1F78D-C37D-44D8-BC12-F14B29D4CF45}"/>
    <cellStyle name="Input 4 5 5 4" xfId="43983" xr:uid="{D6542828-32BE-4E28-ACFB-E1489E5C5A90}"/>
    <cellStyle name="Input 4 5 5 5" xfId="51784" xr:uid="{ABCC509B-4672-495B-9C3B-65AB2A8EB664}"/>
    <cellStyle name="Input 4 5 6" xfId="1726" xr:uid="{D538E5D4-436D-45DE-BEAE-9953B836B880}"/>
    <cellStyle name="Input 4 5 6 2" xfId="6052" xr:uid="{C09E9754-6FEA-4E84-B8FD-52780A178094}"/>
    <cellStyle name="Input 4 5 6 2 2" xfId="8638" xr:uid="{6C4CA651-2068-45A4-9B67-06D3C1D27082}"/>
    <cellStyle name="Input 4 5 6 2 2 2" xfId="17627" xr:uid="{ABE01542-3AD1-4610-B074-711AABB34A2F}"/>
    <cellStyle name="Input 4 5 6 2 2 2 2" xfId="43939" xr:uid="{F8533B33-B2BC-40A7-96F0-C84687D92D15}"/>
    <cellStyle name="Input 4 5 6 2 2 3" xfId="23111" xr:uid="{8ADD31AF-6EC4-4ACB-9B1E-6CB5531C830F}"/>
    <cellStyle name="Input 4 5 6 2 3" xfId="11275" xr:uid="{DE25865E-B9B7-446C-BE0B-AC1435B7761C}"/>
    <cellStyle name="Input 4 5 6 2 3 2" xfId="20264" xr:uid="{5A0161B8-A051-4A17-9B3F-025F33FEA58B}"/>
    <cellStyle name="Input 4 5 6 2 3 2 2" xfId="22169" xr:uid="{4C32C028-4377-4479-8DC0-8C0284157771}"/>
    <cellStyle name="Input 4 5 6 2 3 3" xfId="39924" xr:uid="{222F406B-B07A-410A-A787-B27539B57667}"/>
    <cellStyle name="Input 4 5 6 2 4" xfId="15041" xr:uid="{906A11B9-83CF-4781-A96A-42F6EDC7844A}"/>
    <cellStyle name="Input 4 5 6 2 4 2" xfId="34108" xr:uid="{6CA0D9E0-05FB-4E8A-9B94-7B748AEF4E1C}"/>
    <cellStyle name="Input 4 5 6 2 5" xfId="43022" xr:uid="{9D9A93D6-AD79-4478-93D1-E9C507261926}"/>
    <cellStyle name="Input 4 5 6 2 6" xfId="54061" xr:uid="{543CF823-F3C3-4714-9756-CBC29F505EF7}"/>
    <cellStyle name="Input 4 5 6 3" xfId="4163" xr:uid="{68949119-52F3-4AFF-A553-25C1FD714FC7}"/>
    <cellStyle name="Input 4 5 6 3 2" xfId="39734" xr:uid="{74FBE5E5-02C8-4E61-80E8-C831DEF52CB5}"/>
    <cellStyle name="Input 4 5 6 4" xfId="34842" xr:uid="{077A44A1-4244-45CB-8739-F4F87BF90DED}"/>
    <cellStyle name="Input 4 5 6 5" xfId="47388" xr:uid="{FAB668BB-C4F0-450E-A380-A0D50E35A998}"/>
    <cellStyle name="Input 4 5 7" xfId="2692" xr:uid="{C0EF9076-11DE-4BBB-9EFA-3DBD0E76910F}"/>
    <cellStyle name="Input 4 5 7 2" xfId="6882" xr:uid="{90F49447-2441-463E-A481-BAF604871E4E}"/>
    <cellStyle name="Input 4 5 7 2 2" xfId="12023" xr:uid="{3E2A712C-765C-4BC3-AE78-F0D9019303E2}"/>
    <cellStyle name="Input 4 5 7 2 2 2" xfId="21012" xr:uid="{CB0BFDE8-E3BA-42B7-A5E3-1119B452B033}"/>
    <cellStyle name="Input 4 5 7 2 2 2 2" xfId="30570" xr:uid="{A43A87D1-63C9-4DA6-B0FF-7CF05256F6A1}"/>
    <cellStyle name="Input 4 5 7 2 2 3" xfId="34671" xr:uid="{B4E6D8D5-9B19-489A-9C24-2C25AA3A4242}"/>
    <cellStyle name="Input 4 5 7 2 3" xfId="12847" xr:uid="{AA466E8E-4862-4A5B-BAE5-A2E60A3036D3}"/>
    <cellStyle name="Input 4 5 7 2 3 2" xfId="21836" xr:uid="{0075EC16-A2A5-4D68-8E43-C4112D97EC16}"/>
    <cellStyle name="Input 4 5 7 2 3 2 2" xfId="24969" xr:uid="{5467130E-2935-42C4-A15A-4FA7A93BF973}"/>
    <cellStyle name="Input 4 5 7 2 3 3" xfId="25532" xr:uid="{A7B43B64-6F5A-4B65-9CB7-1F60D66BB452}"/>
    <cellStyle name="Input 4 5 7 2 4" xfId="15871" xr:uid="{56C48C26-1AC8-4B92-A30A-862D47EBA976}"/>
    <cellStyle name="Input 4 5 7 2 4 2" xfId="25652" xr:uid="{82504665-701B-4A92-85B8-439932C90B8C}"/>
    <cellStyle name="Input 4 5 7 2 5" xfId="24193" xr:uid="{1725E919-3AB9-4068-9CA1-A2633880C499}"/>
    <cellStyle name="Input 4 5 7 3" xfId="9453" xr:uid="{3F90F489-920E-4D9C-91BF-C07EB8E53E3C}"/>
    <cellStyle name="Input 4 5 7 3 2" xfId="18442" xr:uid="{BB4C63CA-55EC-4006-ADFF-67FF021C88F3}"/>
    <cellStyle name="Input 4 5 7 3 2 2" xfId="34762" xr:uid="{331B636B-B2FA-446C-BEA5-3E5BD062865B}"/>
    <cellStyle name="Input 4 5 7 3 3" xfId="28944" xr:uid="{0F54BB8F-1AA7-4F8E-B4EC-4617546EBF01}"/>
    <cellStyle name="Input 4 5 7 4" xfId="23544" xr:uid="{2DB8DCF1-7F0B-4E42-9E4F-9DDAB13CC7F3}"/>
    <cellStyle name="Input 4 5 7 5" xfId="52679" xr:uid="{1FE41623-5524-4BED-8247-001220E800CF}"/>
    <cellStyle name="Input 4 5 8" xfId="4638" xr:uid="{42D3FBBA-8033-479F-A452-F6ACAC6A0E48}"/>
    <cellStyle name="Input 4 5 8 2" xfId="7224" xr:uid="{BE002CA1-1946-4E61-9FFB-46D05EC057A7}"/>
    <cellStyle name="Input 4 5 8 2 2" xfId="16213" xr:uid="{604D2E69-F4E9-40AC-9744-8B75C09245B5}"/>
    <cellStyle name="Input 4 5 8 2 2 2" xfId="35714" xr:uid="{4286A405-8175-423D-A0DD-4FDD20966AEF}"/>
    <cellStyle name="Input 4 5 8 2 3" xfId="28943" xr:uid="{3B56CD78-DED3-4BC9-BC77-F8CF18DF0314}"/>
    <cellStyle name="Input 4 5 8 3" xfId="9861" xr:uid="{974E9056-65C9-4175-8830-DBB4316D3538}"/>
    <cellStyle name="Input 4 5 8 3 2" xfId="18850" xr:uid="{C3B85C7C-DBB5-44AC-A672-EE23D16A552F}"/>
    <cellStyle name="Input 4 5 8 3 2 2" xfId="39304" xr:uid="{416A3C4B-A376-42AA-8A14-59A59D010F38}"/>
    <cellStyle name="Input 4 5 8 3 3" xfId="35664" xr:uid="{88C05763-2CCE-46EF-A2C8-26ABB72B1F61}"/>
    <cellStyle name="Input 4 5 8 4" xfId="13627" xr:uid="{C26115FD-303A-4893-90C0-CD17490CDFB3}"/>
    <cellStyle name="Input 4 5 8 4 2" xfId="28970" xr:uid="{4555C0DD-7737-44A4-82BD-D42E59429364}"/>
    <cellStyle name="Input 4 5 8 5" xfId="38096" xr:uid="{950010F6-D23C-4155-ACC5-A763AD92E622}"/>
    <cellStyle name="Input 4 5 9" xfId="6526" xr:uid="{FFB3FF77-4A83-466B-9524-ADFEFE85A70D}"/>
    <cellStyle name="Input 4 5 9 2" xfId="11745" xr:uid="{08409328-11A6-4203-90EF-6AFFA475C145}"/>
    <cellStyle name="Input 4 5 9 2 2" xfId="20734" xr:uid="{FC315FD8-C3A3-4840-8A3A-510ECB1BC3E9}"/>
    <cellStyle name="Input 4 5 9 2 2 2" xfId="32021" xr:uid="{6262143A-C984-4AAC-9242-BD5E062E4FE9}"/>
    <cellStyle name="Input 4 5 9 2 3" xfId="43787" xr:uid="{D73BBFFC-C4E1-4560-84E0-3430E6D7337E}"/>
    <cellStyle name="Input 4 5 9 3" xfId="15515" xr:uid="{7AB67DED-A590-4848-88C6-B86C3028FC23}"/>
    <cellStyle name="Input 4 5 9 3 2" xfId="30639" xr:uid="{D753BA81-7953-4F03-B533-2C9E8E70C77A}"/>
    <cellStyle name="Input 4 5 9 4" xfId="31659" xr:uid="{CFFBEB76-6F70-46B8-8280-269A0678A614}"/>
    <cellStyle name="Input 4 6" xfId="362" xr:uid="{280E3A25-C6A2-49A5-9529-FA9EADBB8CA6}"/>
    <cellStyle name="Input 4 6 10" xfId="9233" xr:uid="{10336420-AD43-4800-A9AA-38AABE69A429}"/>
    <cellStyle name="Input 4 6 10 2" xfId="18222" xr:uid="{F0B271D2-4370-481F-A5A1-55BAD1359933}"/>
    <cellStyle name="Input 4 6 10 2 2" xfId="32454" xr:uid="{75F02821-EB88-44F9-BD9E-4862CE2B4503}"/>
    <cellStyle name="Input 4 6 10 3" xfId="23079" xr:uid="{6AAE4DA1-0CAD-40E3-949C-1DD652247B50}"/>
    <cellStyle name="Input 4 6 11" xfId="12245" xr:uid="{726DFF19-E97B-451C-85C1-7B86A9905426}"/>
    <cellStyle name="Input 4 6 11 2" xfId="21234" xr:uid="{F62B51FF-8B2A-4496-84E7-46E410993BCA}"/>
    <cellStyle name="Input 4 6 11 2 2" xfId="29151" xr:uid="{13327DBE-78FB-493D-81BB-696BBAACC9BA}"/>
    <cellStyle name="Input 4 6 11 3" xfId="35955" xr:uid="{D38CF5A6-4B3D-4C39-B818-F4DAECDA18CC}"/>
    <cellStyle name="Input 4 6 12" xfId="2368" xr:uid="{ACA628D8-2384-4A5A-A2E8-F540472C0C3F}"/>
    <cellStyle name="Input 4 6 12 2" xfId="40656" xr:uid="{5AFAF060-46A0-4768-B94A-3AE7E5373606}"/>
    <cellStyle name="Input 4 6 13" xfId="13277" xr:uid="{4DBAFD2C-C196-4565-AC0F-603F781C89A1}"/>
    <cellStyle name="Input 4 6 13 2" xfId="39737" xr:uid="{112008B4-193E-4D7A-B0AF-128A20624271}"/>
    <cellStyle name="Input 4 6 14" xfId="26103" xr:uid="{486B3789-983B-4188-AD04-7B82732B4BBA}"/>
    <cellStyle name="Input 4 6 15" xfId="44375" xr:uid="{8D7DC1FD-9423-430B-AFAE-4B1EE486391E}"/>
    <cellStyle name="Input 4 6 16" xfId="45671" xr:uid="{645680EF-B067-4C3F-90AC-9FC35F851BA5}"/>
    <cellStyle name="Input 4 6 2" xfId="711" xr:uid="{233B358F-F568-439E-87A2-12495F5C382C}"/>
    <cellStyle name="Input 4 6 2 2" xfId="5087" xr:uid="{E55BF8A6-48BF-4713-BD04-94721037BEE0}"/>
    <cellStyle name="Input 4 6 2 2 2" xfId="7673" xr:uid="{9705CD38-D32F-4A4A-B7A7-5A5DF1A36294}"/>
    <cellStyle name="Input 4 6 2 2 2 2" xfId="16662" xr:uid="{4B7D0124-9490-4A1A-844D-3EFFC94F9A1E}"/>
    <cellStyle name="Input 4 6 2 2 2 2 2" xfId="41440" xr:uid="{173964DD-9A4D-4074-A487-EA1FBA4ACB09}"/>
    <cellStyle name="Input 4 6 2 2 2 3" xfId="24467" xr:uid="{0FFD4A59-9316-47EB-82D7-24BE073BE7FD}"/>
    <cellStyle name="Input 4 6 2 2 2 4" xfId="56459" xr:uid="{F1AEB7FD-602A-4241-AFAD-0FE99F2D39E8}"/>
    <cellStyle name="Input 4 6 2 2 3" xfId="10310" xr:uid="{E8F56E6A-2C66-40FE-911B-B17DEE266BAA}"/>
    <cellStyle name="Input 4 6 2 2 3 2" xfId="19299" xr:uid="{C9F1FCC2-43F4-4FA5-A100-3A82927F2687}"/>
    <cellStyle name="Input 4 6 2 2 3 2 2" xfId="33904" xr:uid="{6C37A03A-A7DC-4447-B1AD-68DDCC9E40C8}"/>
    <cellStyle name="Input 4 6 2 2 3 3" xfId="26641" xr:uid="{50AD5422-E5CB-4705-AB74-8451DA50DBDE}"/>
    <cellStyle name="Input 4 6 2 2 4" xfId="14076" xr:uid="{64ABC1D1-274A-4FC6-9463-6C91224B98D5}"/>
    <cellStyle name="Input 4 6 2 2 4 2" xfId="23549" xr:uid="{6E40BEC6-BA6D-4E6F-BAE1-DE006AC80E0D}"/>
    <cellStyle name="Input 4 6 2 2 5" xfId="29236" xr:uid="{3D1961FA-C26F-4F02-8C70-25C4459336DB}"/>
    <cellStyle name="Input 4 6 2 2 6" xfId="49677" xr:uid="{02D66100-B034-4323-8D40-320F250B48DC}"/>
    <cellStyle name="Input 4 6 2 3" xfId="3148" xr:uid="{779EBB9D-63F3-4CE6-893E-2E428B09FFC3}"/>
    <cellStyle name="Input 4 6 2 3 2" xfId="25988" xr:uid="{BE45D70D-231C-4086-8621-0E5D03FF9B9E}"/>
    <cellStyle name="Input 4 6 2 3 2 2" xfId="57969" xr:uid="{C1A85AF0-2D18-43BD-B75E-775EEFA2F9BB}"/>
    <cellStyle name="Input 4 6 2 3 3" xfId="51187" xr:uid="{F26A821D-2353-4707-95E0-D3363C42FB99}"/>
    <cellStyle name="Input 4 6 2 4" xfId="22256" xr:uid="{90757D49-BD97-49DD-A644-CC649E8FC881}"/>
    <cellStyle name="Input 4 6 2 4 2" xfId="54598" xr:uid="{61687A42-DFD5-47F1-86B2-DB8F9693F79D}"/>
    <cellStyle name="Input 4 6 2 4 3" xfId="47794" xr:uid="{4919ACAC-B23C-4834-9A5F-5C9F225D342A}"/>
    <cellStyle name="Input 4 6 2 5" xfId="52993" xr:uid="{885A7E4C-F32E-447E-BF80-F287A2349BBB}"/>
    <cellStyle name="Input 4 6 2 6" xfId="46180" xr:uid="{A098D02C-F378-4C0B-A0BC-DFE1F072C68A}"/>
    <cellStyle name="Input 4 6 3" xfId="1056" xr:uid="{01C6FA4E-B568-4CA1-B249-BA4A1AD45077}"/>
    <cellStyle name="Input 4 6 3 2" xfId="5408" xr:uid="{7BED03E3-83C1-412F-A8CF-D4FCFBF2FCFB}"/>
    <cellStyle name="Input 4 6 3 2 2" xfId="7994" xr:uid="{8B21F2D4-4F69-4A3D-B99F-3100C635B5D6}"/>
    <cellStyle name="Input 4 6 3 2 2 2" xfId="16983" xr:uid="{DEC3FE93-A92B-43A6-AAE4-AE6C2E07EC1F}"/>
    <cellStyle name="Input 4 6 3 2 2 2 2" xfId="43341" xr:uid="{8923931D-5DCC-40A6-B4DF-A6BCF2B2341F}"/>
    <cellStyle name="Input 4 6 3 2 2 3" xfId="40926" xr:uid="{0024E52F-CB7C-472A-A9C0-48350C203EB3}"/>
    <cellStyle name="Input 4 6 3 2 2 4" xfId="56861" xr:uid="{E6ADEB70-3F40-437E-A412-69568B0E42B8}"/>
    <cellStyle name="Input 4 6 3 2 3" xfId="10631" xr:uid="{55CBA3E2-2876-4FD1-8742-9DEB32A33842}"/>
    <cellStyle name="Input 4 6 3 2 3 2" xfId="19620" xr:uid="{93EB118D-38A9-4278-9147-D2CB88C201EE}"/>
    <cellStyle name="Input 4 6 3 2 3 2 2" xfId="23045" xr:uid="{F4324364-D16C-4EB9-B200-EFB83B6100DB}"/>
    <cellStyle name="Input 4 6 3 2 3 3" xfId="31050" xr:uid="{B2DB3EAE-A64C-4E6B-98EE-34B53A77C52D}"/>
    <cellStyle name="Input 4 6 3 2 4" xfId="14397" xr:uid="{C5CA9A92-E9B2-4FD9-BDEA-AE1C877C3EE1}"/>
    <cellStyle name="Input 4 6 3 2 4 2" xfId="33489" xr:uid="{241F47E7-3BA2-4397-BAFF-E661D97E25AB}"/>
    <cellStyle name="Input 4 6 3 2 5" xfId="30316" xr:uid="{9D1F36C1-AD59-4EA5-A667-EF2EFB988092}"/>
    <cellStyle name="Input 4 6 3 2 6" xfId="50079" xr:uid="{45439625-33B5-4914-86D9-72A64365FF54}"/>
    <cellStyle name="Input 4 6 3 3" xfId="3493" xr:uid="{22888CA2-364F-42AC-B7E6-56EEABCAD1D7}"/>
    <cellStyle name="Input 4 6 3 3 2" xfId="33207" xr:uid="{549B8FB5-909F-4226-AC16-E1D0E6947F35}"/>
    <cellStyle name="Input 4 6 3 3 2 2" xfId="58425" xr:uid="{C24070ED-5B2A-41DC-9812-41CEF62F6AD9}"/>
    <cellStyle name="Input 4 6 3 3 3" xfId="51644" xr:uid="{C4B0A915-9D3F-41D8-9A20-7CE3D1996B74}"/>
    <cellStyle name="Input 4 6 3 4" xfId="36656" xr:uid="{5DFA02BD-2C37-47E7-9EA4-5BC8F53E715E}"/>
    <cellStyle name="Input 4 6 3 4 2" xfId="54988" xr:uid="{0E812652-B0E2-4662-BD47-C698CF336702}"/>
    <cellStyle name="Input 4 6 3 4 3" xfId="48196" xr:uid="{206C8B36-CA11-48DA-A469-3AF850A29319}"/>
    <cellStyle name="Input 4 6 3 5" xfId="53288" xr:uid="{B53A6CF3-624D-4A5E-BA58-C852EEABCC82}"/>
    <cellStyle name="Input 4 6 3 6" xfId="46582" xr:uid="{D9A2A37B-D71C-40AB-A200-0A7A12E47B36}"/>
    <cellStyle name="Input 4 6 4" xfId="1400" xr:uid="{0904C801-B8D2-4439-B3DD-ADCE4ED43351}"/>
    <cellStyle name="Input 4 6 4 2" xfId="5745" xr:uid="{7FCE82D4-D729-42E8-B9B9-B023170BF6F4}"/>
    <cellStyle name="Input 4 6 4 2 2" xfId="8331" xr:uid="{CFC5F419-EEE5-4DBD-BB6B-7E01897D435D}"/>
    <cellStyle name="Input 4 6 4 2 2 2" xfId="17320" xr:uid="{F4201045-CB5B-418B-8CA4-D7BB048714CB}"/>
    <cellStyle name="Input 4 6 4 2 2 2 2" xfId="39696" xr:uid="{D1187343-C7CB-4642-BC03-301AEA4B97D0}"/>
    <cellStyle name="Input 4 6 4 2 2 3" xfId="24714" xr:uid="{8C2A827D-838F-4E32-A604-C38279419B16}"/>
    <cellStyle name="Input 4 6 4 2 3" xfId="10968" xr:uid="{03FC3CD1-C4A6-4FCA-9896-925827FF9E64}"/>
    <cellStyle name="Input 4 6 4 2 3 2" xfId="19957" xr:uid="{3EACC623-2193-4F13-B561-10EACDED7129}"/>
    <cellStyle name="Input 4 6 4 2 3 2 2" xfId="44007" xr:uid="{C2A3F626-D75F-4D20-B99A-C58ADAABFD0A}"/>
    <cellStyle name="Input 4 6 4 2 3 3" xfId="36491" xr:uid="{3DD3EF13-926D-40D7-91DD-066E8A6D30F5}"/>
    <cellStyle name="Input 4 6 4 2 4" xfId="14734" xr:uid="{8010A9B9-9FC1-4558-A7A4-25DAE9F1FA60}"/>
    <cellStyle name="Input 4 6 4 2 4 2" xfId="43184" xr:uid="{0ABE54B8-4693-4E75-8D90-771D596C5249}"/>
    <cellStyle name="Input 4 6 4 2 5" xfId="34311" xr:uid="{1F3C96F0-433D-413D-AB46-9284B56B1637}"/>
    <cellStyle name="Input 4 6 4 2 6" xfId="55987" xr:uid="{C585D58D-6550-4FF2-AAB1-323795CD5F3C}"/>
    <cellStyle name="Input 4 6 4 3" xfId="3837" xr:uid="{37E799D6-F927-4145-90CF-6CBEF97DA0A5}"/>
    <cellStyle name="Input 4 6 4 3 2" xfId="25650" xr:uid="{11D5C8FA-0AF5-4891-954F-4A43310DA538}"/>
    <cellStyle name="Input 4 6 4 4" xfId="28801" xr:uid="{3A518B6F-1EFF-40AB-A34E-0F297D20B21F}"/>
    <cellStyle name="Input 4 6 4 5" xfId="49205" xr:uid="{C019C1DE-CF9C-4AC6-8BC2-E521B4E0833D}"/>
    <cellStyle name="Input 4 6 5" xfId="1655" xr:uid="{D76FCFB0-4B9A-40AD-9705-5615CBCCFF3B}"/>
    <cellStyle name="Input 4 6 5 2" xfId="5985" xr:uid="{4DF758B4-B2B8-480D-B3F9-17A0F13583BA}"/>
    <cellStyle name="Input 4 6 5 2 2" xfId="8571" xr:uid="{145D91A8-93C2-4F66-A3A1-B83DF3A4DA77}"/>
    <cellStyle name="Input 4 6 5 2 2 2" xfId="17560" xr:uid="{ED226CC5-4906-40E2-9A1A-E1BEAA71427E}"/>
    <cellStyle name="Input 4 6 5 2 2 2 2" xfId="35089" xr:uid="{36556704-D51D-4078-BF8A-C4EE73462789}"/>
    <cellStyle name="Input 4 6 5 2 2 3" xfId="43003" xr:uid="{F6513759-B158-45E2-A435-FF29560244BE}"/>
    <cellStyle name="Input 4 6 5 2 3" xfId="11208" xr:uid="{4C7A7DFB-1EDB-4960-963A-7730C7DDF843}"/>
    <cellStyle name="Input 4 6 5 2 3 2" xfId="20197" xr:uid="{2834555E-70AA-4D79-9988-1BD8F66AC99F}"/>
    <cellStyle name="Input 4 6 5 2 3 2 2" xfId="31675" xr:uid="{81B9E8A6-46D3-4060-8AFB-760F2A6EF1F1}"/>
    <cellStyle name="Input 4 6 5 2 3 3" xfId="40486" xr:uid="{3DF1CC7A-BD89-4339-96B7-49D300A62697}"/>
    <cellStyle name="Input 4 6 5 2 4" xfId="14974" xr:uid="{C656B9AE-2F2A-41EF-A19E-928314623736}"/>
    <cellStyle name="Input 4 6 5 2 4 2" xfId="36094" xr:uid="{AAB3E5D7-5B0B-498A-9D8E-A51B5C8CCE20}"/>
    <cellStyle name="Input 4 6 5 2 5" xfId="37511" xr:uid="{180EFBC5-69D3-4E42-B924-2FB7296A4F47}"/>
    <cellStyle name="Input 4 6 5 2 6" xfId="58066" xr:uid="{7131FA72-579A-4093-AEB5-20F9AE515A46}"/>
    <cellStyle name="Input 4 6 5 3" xfId="4092" xr:uid="{8D3CF7C4-C4BF-48C0-A0E7-B623A450FECE}"/>
    <cellStyle name="Input 4 6 5 3 2" xfId="40032" xr:uid="{A9F58788-DC35-418A-8F27-F247CE515BB0}"/>
    <cellStyle name="Input 4 6 5 4" xfId="30299" xr:uid="{1F601991-3FF0-418D-87F2-87EE7EDB0311}"/>
    <cellStyle name="Input 4 6 5 5" xfId="51284" xr:uid="{34D00C84-4CC9-4DB2-94AE-13D40544DAC3}"/>
    <cellStyle name="Input 4 6 6" xfId="2019" xr:uid="{D071E88C-919E-4634-9571-9A7DA978EB4F}"/>
    <cellStyle name="Input 4 6 6 2" xfId="6327" xr:uid="{DB48FD67-18CD-4A77-ACAF-10FE4AB3D949}"/>
    <cellStyle name="Input 4 6 6 2 2" xfId="8913" xr:uid="{EF91989E-F9CB-4570-AE65-7C0E4C5C2FB9}"/>
    <cellStyle name="Input 4 6 6 2 2 2" xfId="17902" xr:uid="{F4FA95F2-2818-4868-B21C-D6EA91535E8E}"/>
    <cellStyle name="Input 4 6 6 2 2 2 2" xfId="25038" xr:uid="{1C12EFC7-D2FA-43F0-9F70-90516FC44083}"/>
    <cellStyle name="Input 4 6 6 2 2 3" xfId="22136" xr:uid="{D0886200-000E-4557-84C7-F90E0842E969}"/>
    <cellStyle name="Input 4 6 6 2 3" xfId="11550" xr:uid="{B669808A-59FA-4CEB-AE58-730F67E7464A}"/>
    <cellStyle name="Input 4 6 6 2 3 2" xfId="20539" xr:uid="{84205D5A-78C0-4B09-8EF2-7AD4819A638F}"/>
    <cellStyle name="Input 4 6 6 2 3 2 2" xfId="37395" xr:uid="{97703110-9A57-4971-8DC3-4DD023998A40}"/>
    <cellStyle name="Input 4 6 6 2 3 3" xfId="36674" xr:uid="{0A390451-AD04-49F5-B27D-C33BC2DD321F}"/>
    <cellStyle name="Input 4 6 6 2 4" xfId="15316" xr:uid="{635C80F0-E827-4EA2-BB1C-99ACA2CF7A27}"/>
    <cellStyle name="Input 4 6 6 2 4 2" xfId="29164" xr:uid="{264E08BF-AC28-44C9-8395-0EF71407E4AB}"/>
    <cellStyle name="Input 4 6 6 2 5" xfId="38963" xr:uid="{3D0A5384-BA7F-4D7F-9C8B-491AF442A1E7}"/>
    <cellStyle name="Input 4 6 6 2 6" xfId="54150" xr:uid="{4A4BE6D9-D441-4EC9-AFD7-91AE44C69C47}"/>
    <cellStyle name="Input 4 6 6 3" xfId="4456" xr:uid="{A387B866-DB2E-4D2E-9493-056921BBB740}"/>
    <cellStyle name="Input 4 6 6 3 2" xfId="38765" xr:uid="{0558F6DA-5A4A-43E5-9D92-4ADBED5ADE1E}"/>
    <cellStyle name="Input 4 6 6 4" xfId="35995" xr:uid="{98DBC868-3E17-4F63-AE1F-D33BCB80DD14}"/>
    <cellStyle name="Input 4 6 6 5" xfId="47438" xr:uid="{7640AC1A-C11A-47C0-805E-E94254C56508}"/>
    <cellStyle name="Input 4 6 7" xfId="2830" xr:uid="{1BD8B00B-2928-486E-BF3A-B4EB87A2B060}"/>
    <cellStyle name="Input 4 6 7 2" xfId="6980" xr:uid="{FD91061A-D9BB-4ED7-828D-224F5C3E7E26}"/>
    <cellStyle name="Input 4 6 7 2 2" xfId="12109" xr:uid="{81562D8A-2855-4C0C-9453-AF93720A5BEF}"/>
    <cellStyle name="Input 4 6 7 2 2 2" xfId="21098" xr:uid="{E9BB010F-898E-4075-9E2D-DD35FBDF085E}"/>
    <cellStyle name="Input 4 6 7 2 2 2 2" xfId="39454" xr:uid="{B188D7D1-79F3-4D3B-85F9-3AE7292D8F75}"/>
    <cellStyle name="Input 4 6 7 2 2 3" xfId="40819" xr:uid="{5D132624-367A-478E-9560-9196E784D046}"/>
    <cellStyle name="Input 4 6 7 2 3" xfId="12927" xr:uid="{3C49D9AA-E563-4309-A267-DBF21C4E4B7A}"/>
    <cellStyle name="Input 4 6 7 2 3 2" xfId="21916" xr:uid="{14400A2E-A9D2-4217-AAE0-2FA0FB53536A}"/>
    <cellStyle name="Input 4 6 7 2 3 2 2" xfId="42512" xr:uid="{E3AFB3E7-9A8A-402E-9074-8239F386E02D}"/>
    <cellStyle name="Input 4 6 7 2 3 3" xfId="39389" xr:uid="{4D5D39A0-214F-4322-BEDF-EC7B912334E8}"/>
    <cellStyle name="Input 4 6 7 2 4" xfId="15969" xr:uid="{B4B80B6C-0D5F-405E-B046-3B472AC0C736}"/>
    <cellStyle name="Input 4 6 7 2 4 2" xfId="39072" xr:uid="{40A3A40F-0677-4175-AC84-F0966981FEB2}"/>
    <cellStyle name="Input 4 6 7 2 5" xfId="28151" xr:uid="{F22C0F2A-17FE-412E-8DF3-8E39E37608E1}"/>
    <cellStyle name="Input 4 6 7 3" xfId="9543" xr:uid="{16ED3CB9-586E-4326-88FD-FA908D1F2B03}"/>
    <cellStyle name="Input 4 6 7 3 2" xfId="18532" xr:uid="{AE70B314-9D4C-4A2E-8885-227070FFB373}"/>
    <cellStyle name="Input 4 6 7 3 2 2" xfId="32657" xr:uid="{9CAD1910-D8E6-423B-9D04-4477C74A9BE7}"/>
    <cellStyle name="Input 4 6 7 3 3" xfId="23275" xr:uid="{2A80357F-5FE9-43D7-ADE7-9CF1BF288360}"/>
    <cellStyle name="Input 4 6 7 4" xfId="25700" xr:uid="{04FC6799-0EDA-45D4-9E2D-975C619F1B49}"/>
    <cellStyle name="Input 4 6 7 5" xfId="52730" xr:uid="{1F7E356F-E59F-463B-819B-454A97F32055}"/>
    <cellStyle name="Input 4 6 8" xfId="4763" xr:uid="{2A37DF4B-393C-4A4C-9092-9BB161942B1C}"/>
    <cellStyle name="Input 4 6 8 2" xfId="7349" xr:uid="{872407AB-A40A-45BE-9773-78C4CE10B92F}"/>
    <cellStyle name="Input 4 6 8 2 2" xfId="16338" xr:uid="{144278C6-0B65-4453-8F7B-29D87DE56BCF}"/>
    <cellStyle name="Input 4 6 8 2 2 2" xfId="30855" xr:uid="{98A7A547-E318-4396-AEAF-14EBAD13032E}"/>
    <cellStyle name="Input 4 6 8 2 3" xfId="35883" xr:uid="{67D13FD9-A9A8-4347-82F8-A4EDE108B9B3}"/>
    <cellStyle name="Input 4 6 8 3" xfId="9986" xr:uid="{300C38EE-CCE0-4450-86CF-C7CD9E045F2E}"/>
    <cellStyle name="Input 4 6 8 3 2" xfId="18975" xr:uid="{1B66AE02-A8E6-409D-AED2-C4A78E208175}"/>
    <cellStyle name="Input 4 6 8 3 2 2" xfId="40727" xr:uid="{514CC7DC-FB62-428A-A3DD-E8BA82928092}"/>
    <cellStyle name="Input 4 6 8 3 3" xfId="26644" xr:uid="{5DC5BCFF-E2C8-4350-B312-058F6ECC2C4C}"/>
    <cellStyle name="Input 4 6 8 4" xfId="13752" xr:uid="{B45EB3AB-E344-4603-8488-A9E8E862273A}"/>
    <cellStyle name="Input 4 6 8 4 2" xfId="33306" xr:uid="{469636BC-81C4-43EC-98E5-C21EBD377BB8}"/>
    <cellStyle name="Input 4 6 8 5" xfId="34817" xr:uid="{9F463E09-7161-43F9-BE9F-81EA33E61B7C}"/>
    <cellStyle name="Input 4 6 9" xfId="6664" xr:uid="{01F77E76-8A15-499A-9BC8-8D442CF1E851}"/>
    <cellStyle name="Input 4 6 9 2" xfId="11870" xr:uid="{7AE26E95-0B54-46D3-92E1-7974AC5D67CA}"/>
    <cellStyle name="Input 4 6 9 2 2" xfId="20859" xr:uid="{DA90E7AA-4697-4170-9323-0BF56A432EF3}"/>
    <cellStyle name="Input 4 6 9 2 2 2" xfId="25437" xr:uid="{C88F65F4-4D63-4FA2-9EE4-A2ABDDA975B5}"/>
    <cellStyle name="Input 4 6 9 2 3" xfId="22130" xr:uid="{AFDF63DA-2E65-4650-843B-2B7E02C888F7}"/>
    <cellStyle name="Input 4 6 9 3" xfId="15653" xr:uid="{23B7B552-CC37-4A26-BC09-7D6CD289D76F}"/>
    <cellStyle name="Input 4 6 9 3 2" xfId="28266" xr:uid="{8BE3B21D-EC56-4C9A-BCAC-BEF4E31BD793}"/>
    <cellStyle name="Input 4 6 9 4" xfId="35258" xr:uid="{82FCEFAE-05F7-4182-8F19-A14D6ECA7FA0}"/>
    <cellStyle name="Input 4 7" xfId="495" xr:uid="{0EB155D7-FEE8-4285-80FE-4F990C588C5A}"/>
    <cellStyle name="Input 4 7 10" xfId="44473" xr:uid="{481B6C39-1B04-421D-98FD-7F0AC9DCB5BA}"/>
    <cellStyle name="Input 4 7 11" xfId="45707" xr:uid="{60BBE671-020D-4B30-ACA1-42939E50EC2E}"/>
    <cellStyle name="Input 4 7 2" xfId="844" xr:uid="{1DF4B739-B5D2-45DD-8185-8D1787AB3265}"/>
    <cellStyle name="Input 4 7 2 2" xfId="5213" xr:uid="{580AC574-EBE4-4905-9CEB-B9AA2F70FC7E}"/>
    <cellStyle name="Input 4 7 2 2 2" xfId="7799" xr:uid="{AE310B2D-F87A-49C4-865B-26ECA85AFC80}"/>
    <cellStyle name="Input 4 7 2 2 2 2" xfId="16788" xr:uid="{98E1BB7D-3287-449E-A672-148EDE41C291}"/>
    <cellStyle name="Input 4 7 2 2 2 2 2" xfId="42841" xr:uid="{2938601B-AA5A-47AB-8670-02C0BA6D841E}"/>
    <cellStyle name="Input 4 7 2 2 2 3" xfId="31193" xr:uid="{FD94E587-F13A-4D11-B1F4-766D954F3DF1}"/>
    <cellStyle name="Input 4 7 2 2 2 4" xfId="56495" xr:uid="{BA7A648D-2896-4C43-A956-2292CF82EAAE}"/>
    <cellStyle name="Input 4 7 2 2 3" xfId="10436" xr:uid="{F45838E0-3ED9-46D2-B78C-91B018CFFE4E}"/>
    <cellStyle name="Input 4 7 2 2 3 2" xfId="19425" xr:uid="{9A487591-F3F5-4825-80BB-98400465B43E}"/>
    <cellStyle name="Input 4 7 2 2 3 2 2" xfId="24713" xr:uid="{8F5F7A27-84B1-4D95-8C25-91C3ED0E8613}"/>
    <cellStyle name="Input 4 7 2 2 3 3" xfId="26671" xr:uid="{AB902B55-B67C-4F64-9D93-E55222AD2B35}"/>
    <cellStyle name="Input 4 7 2 2 4" xfId="14202" xr:uid="{9124C067-935B-4422-B142-5778D4B25981}"/>
    <cellStyle name="Input 4 7 2 2 4 2" xfId="31015" xr:uid="{6D9ADF61-7E9A-4AEC-BF9E-8C630BE7AA33}"/>
    <cellStyle name="Input 4 7 2 2 5" xfId="27898" xr:uid="{64A080D3-A07F-43EE-9906-1A419E061C4A}"/>
    <cellStyle name="Input 4 7 2 2 6" xfId="49713" xr:uid="{AE793A5C-98A0-48E3-B4FC-93A4D1469B7C}"/>
    <cellStyle name="Input 4 7 2 3" xfId="3281" xr:uid="{BB11535B-0ED0-4EF9-B580-89AB6BB83ADF}"/>
    <cellStyle name="Input 4 7 2 3 2" xfId="42152" xr:uid="{CC7390A2-50AE-4514-BE54-54594BEE6EDE}"/>
    <cellStyle name="Input 4 7 2 3 2 2" xfId="58468" xr:uid="{F5B8AEDD-0C3C-42CF-ABAA-EC6CBDFD9374}"/>
    <cellStyle name="Input 4 7 2 3 3" xfId="51687" xr:uid="{B6BD5753-A927-4E3D-A4D2-C4B810AA9696}"/>
    <cellStyle name="Input 4 7 2 4" xfId="22497" xr:uid="{1E76F0E6-6EB3-487C-B6FE-8D21569B27F9}"/>
    <cellStyle name="Input 4 7 2 4 2" xfId="54634" xr:uid="{9C17B793-1651-4992-9940-35B03A998ACC}"/>
    <cellStyle name="Input 4 7 2 4 3" xfId="47830" xr:uid="{082017AF-1C05-49B0-9B2F-86DED686E139}"/>
    <cellStyle name="Input 4 7 2 5" xfId="53014" xr:uid="{FBE14052-0052-47C5-B5AF-888A373A5F9E}"/>
    <cellStyle name="Input 4 7 2 6" xfId="46216" xr:uid="{0ABF89CE-BD13-4503-B2E6-E76D1C8B83CC}"/>
    <cellStyle name="Input 4 7 3" xfId="1189" xr:uid="{97240700-3174-4A15-80D4-3E887F4AA17F}"/>
    <cellStyle name="Input 4 7 3 2" xfId="5534" xr:uid="{A0A24F3A-0D5E-4662-B95C-58B42B4ABCC7}"/>
    <cellStyle name="Input 4 7 3 2 2" xfId="8120" xr:uid="{F0C17AB6-D5C0-4125-A469-82683D6F6B63}"/>
    <cellStyle name="Input 4 7 3 2 2 2" xfId="17109" xr:uid="{7C421A02-F8C8-410F-8B28-29545CBBAA2E}"/>
    <cellStyle name="Input 4 7 3 2 2 2 2" xfId="31561" xr:uid="{765280A2-7AA4-47C2-9D5D-292DE5AC6037}"/>
    <cellStyle name="Input 4 7 3 2 2 3" xfId="25686" xr:uid="{813F1E7E-9E53-49B5-9306-F11062CC72EE}"/>
    <cellStyle name="Input 4 7 3 2 2 4" xfId="56897" xr:uid="{4CBB7921-A6FD-4C1A-A776-D5644FFB9F12}"/>
    <cellStyle name="Input 4 7 3 2 3" xfId="10757" xr:uid="{2120A6DF-265F-40C0-B082-1C0BE2D824BA}"/>
    <cellStyle name="Input 4 7 3 2 3 2" xfId="19746" xr:uid="{7657D6AF-ADAC-4A68-A03D-D2A90F4A208D}"/>
    <cellStyle name="Input 4 7 3 2 3 2 2" xfId="32726" xr:uid="{8366CFDD-BC9F-43DE-91EA-8D193B40BFD8}"/>
    <cellStyle name="Input 4 7 3 2 3 3" xfId="31108" xr:uid="{6859F2CB-718D-4471-BD80-8AF8D410D836}"/>
    <cellStyle name="Input 4 7 3 2 4" xfId="14523" xr:uid="{CB8360F6-7949-4EAE-99F8-69DFB94DFEC3}"/>
    <cellStyle name="Input 4 7 3 2 4 2" xfId="41532" xr:uid="{5190B7F1-370A-4429-9101-00DA14D2E8ED}"/>
    <cellStyle name="Input 4 7 3 2 5" xfId="25803" xr:uid="{0C1CB730-17F8-4E00-ABB8-EA916BE07E56}"/>
    <cellStyle name="Input 4 7 3 2 6" xfId="50115" xr:uid="{0446BEF3-9931-4601-81C7-93EA7DF2A2F7}"/>
    <cellStyle name="Input 4 7 3 3" xfId="3626" xr:uid="{C2F2BCFA-DC8E-4EDF-963A-994470F4ADB8}"/>
    <cellStyle name="Input 4 7 3 3 2" xfId="26288" xr:uid="{949A8245-F3DC-488C-AB72-A328F2EB03EB}"/>
    <cellStyle name="Input 4 7 3 3 2 2" xfId="57967" xr:uid="{63D1FC8E-6101-455D-910B-512A548B2285}"/>
    <cellStyle name="Input 4 7 3 3 3" xfId="51185" xr:uid="{735D073F-FC82-40F5-94EA-9D69E188D82D}"/>
    <cellStyle name="Input 4 7 3 4" xfId="34056" xr:uid="{780B9B52-8408-4089-8078-09FBAC67B535}"/>
    <cellStyle name="Input 4 7 3 4 2" xfId="55024" xr:uid="{177CE3BE-6760-46D7-86A2-42634D1E7A3D}"/>
    <cellStyle name="Input 4 7 3 4 3" xfId="48232" xr:uid="{236AE949-7F3C-4A20-8179-5A3860C4A917}"/>
    <cellStyle name="Input 4 7 3 5" xfId="53324" xr:uid="{9D3D13CB-A9B1-48D0-9ADA-0C53B4A66C7A}"/>
    <cellStyle name="Input 4 7 3 6" xfId="46618" xr:uid="{EDD145AB-DA3A-4C84-B2C4-6A0E4E8FE89A}"/>
    <cellStyle name="Input 4 7 4" xfId="1533" xr:uid="{ED0AC12E-0C92-4B45-9805-6F87DBAE232D}"/>
    <cellStyle name="Input 4 7 4 2" xfId="5878" xr:uid="{6A97A9BF-FC4C-4729-91FB-62BAA2AF1FED}"/>
    <cellStyle name="Input 4 7 4 2 2" xfId="8464" xr:uid="{E795A8CA-3E98-471A-AD5D-EFCE68BBB89F}"/>
    <cellStyle name="Input 4 7 4 2 2 2" xfId="17453" xr:uid="{C6BCF2CF-AEC7-46DC-B473-D5360C53B267}"/>
    <cellStyle name="Input 4 7 4 2 2 2 2" xfId="24984" xr:uid="{0873DB4B-A5A1-4532-8162-140D77B46E1A}"/>
    <cellStyle name="Input 4 7 4 2 2 3" xfId="31554" xr:uid="{E99A4333-82B0-4564-A20F-6E8851E16AD7}"/>
    <cellStyle name="Input 4 7 4 2 3" xfId="11101" xr:uid="{8BF23086-F070-4FD3-B008-BEFF2502DE36}"/>
    <cellStyle name="Input 4 7 4 2 3 2" xfId="20090" xr:uid="{29D25B1B-D9B8-4B49-88FD-4BFE5C7BE581}"/>
    <cellStyle name="Input 4 7 4 2 3 2 2" xfId="35641" xr:uid="{CD00C0D7-440E-4B26-A9EC-B6C33059EA3C}"/>
    <cellStyle name="Input 4 7 4 2 3 3" xfId="31087" xr:uid="{45AFCCA5-27E6-4DA7-A0EC-FFAADD6387B0}"/>
    <cellStyle name="Input 4 7 4 2 4" xfId="14867" xr:uid="{D963D1C3-5E93-4A01-B539-D7904E51A5AB}"/>
    <cellStyle name="Input 4 7 4 2 4 2" xfId="30043" xr:uid="{BC3EB328-4318-46E5-9CE3-778BDC905C55}"/>
    <cellStyle name="Input 4 7 4 2 5" xfId="31897" xr:uid="{73D12F1B-EB7C-4964-AEB0-AFC2406FB1A5}"/>
    <cellStyle name="Input 4 7 4 2 6" xfId="56023" xr:uid="{C79B36BC-222A-4A3B-8449-85FD1E5E4B63}"/>
    <cellStyle name="Input 4 7 4 3" xfId="3970" xr:uid="{4605B058-5592-46EB-A847-3C9C9BECCE4E}"/>
    <cellStyle name="Input 4 7 4 3 2" xfId="33521" xr:uid="{79B71DD4-BF83-48E7-874F-B6ACCEA80443}"/>
    <cellStyle name="Input 4 7 4 4" xfId="33226" xr:uid="{9AC4239F-E646-46B8-A7B6-508D51C43C69}"/>
    <cellStyle name="Input 4 7 4 5" xfId="49241" xr:uid="{908ACB57-976E-4102-B4D2-459E1EFC68B7}"/>
    <cellStyle name="Input 4 7 5" xfId="1845" xr:uid="{29CB7E07-90CC-4EB7-B68B-43903261F8CF}"/>
    <cellStyle name="Input 4 7 5 2" xfId="6161" xr:uid="{0530D76C-E479-4B7A-B7EE-D1B583DBBF12}"/>
    <cellStyle name="Input 4 7 5 2 2" xfId="8747" xr:uid="{17ACC343-0189-447F-897C-494C7422889D}"/>
    <cellStyle name="Input 4 7 5 2 2 2" xfId="17736" xr:uid="{9C57F7DC-957F-4FA9-ADC1-671869F48BB4}"/>
    <cellStyle name="Input 4 7 5 2 2 2 2" xfId="36368" xr:uid="{F625BC4C-DD9D-4FFA-A892-F1E2C8B9C45C}"/>
    <cellStyle name="Input 4 7 5 2 2 3" xfId="42195" xr:uid="{677DA11F-4855-4481-8614-080F87C0F141}"/>
    <cellStyle name="Input 4 7 5 2 3" xfId="11384" xr:uid="{04B45003-16EA-455D-84B1-B53E7FC70B46}"/>
    <cellStyle name="Input 4 7 5 2 3 2" xfId="20373" xr:uid="{FB6893E1-66E2-472B-9B6E-8B21D546ED31}"/>
    <cellStyle name="Input 4 7 5 2 3 2 2" xfId="30397" xr:uid="{7BC7C3D7-0D1D-4292-83F2-79285B4DA1E7}"/>
    <cellStyle name="Input 4 7 5 2 3 3" xfId="39851" xr:uid="{BF7475A9-6D07-4F35-9B1C-358BB1BE44A2}"/>
    <cellStyle name="Input 4 7 5 2 4" xfId="15150" xr:uid="{6AF72F03-A467-4CCF-A600-BC7BF0C5906A}"/>
    <cellStyle name="Input 4 7 5 2 4 2" xfId="40980" xr:uid="{1A72C120-BEBF-4971-B753-A33B9ED5A460}"/>
    <cellStyle name="Input 4 7 5 2 5" xfId="24385" xr:uid="{0EACEFAE-C229-45CA-811E-E508A593DC43}"/>
    <cellStyle name="Input 4 7 5 2 6" xfId="57761" xr:uid="{AD886DC9-2BAD-4246-A016-C17A3FA3CD3F}"/>
    <cellStyle name="Input 4 7 5 3" xfId="4282" xr:uid="{7BF159CA-ED2F-4256-8CDD-BF1A06EBD6A9}"/>
    <cellStyle name="Input 4 7 5 3 2" xfId="26104" xr:uid="{20CAF70C-602C-452A-90B6-74344ABA13D5}"/>
    <cellStyle name="Input 4 7 5 4" xfId="24352" xr:uid="{638AB0AE-3423-45F6-AE2C-2B425998EB11}"/>
    <cellStyle name="Input 4 7 5 5" xfId="50979" xr:uid="{4D6E0710-F49C-4591-A008-7F5A3C72377D}"/>
    <cellStyle name="Input 4 7 6" xfId="2152" xr:uid="{0796EAB4-A9BF-4824-9A5B-8352AEB1751A}"/>
    <cellStyle name="Input 4 7 6 2" xfId="6453" xr:uid="{73A0B18D-69F2-4F47-878F-1730C2A941CB}"/>
    <cellStyle name="Input 4 7 6 2 2" xfId="9039" xr:uid="{B4D5C0A5-018F-4D4E-AEB2-ABCEDC145B66}"/>
    <cellStyle name="Input 4 7 6 2 2 2" xfId="18028" xr:uid="{F7030E09-B3D1-4C0C-A1D1-865144B47143}"/>
    <cellStyle name="Input 4 7 6 2 2 2 2" xfId="29747" xr:uid="{6177DFC0-CA44-4AA4-9842-A600F1F01307}"/>
    <cellStyle name="Input 4 7 6 2 2 3" xfId="29053" xr:uid="{4D2A4EE6-A7F2-46B8-9E9A-91CE5A4E0C95}"/>
    <cellStyle name="Input 4 7 6 2 3" xfId="11676" xr:uid="{CF94325B-AE85-4413-83C4-29CCF75A2F35}"/>
    <cellStyle name="Input 4 7 6 2 3 2" xfId="20665" xr:uid="{15A2D98C-D21C-4640-95A1-BF4CA5D83D28}"/>
    <cellStyle name="Input 4 7 6 2 3 2 2" xfId="31677" xr:uid="{E93BF78A-016E-4102-9169-578B1C9E8BC4}"/>
    <cellStyle name="Input 4 7 6 2 3 3" xfId="40313" xr:uid="{9BE42AA4-D96A-4B32-B859-DF25543C7931}"/>
    <cellStyle name="Input 4 7 6 2 4" xfId="15442" xr:uid="{562EC779-63BF-4F0D-BAFC-4CDB69BB8342}"/>
    <cellStyle name="Input 4 7 6 2 4 2" xfId="33667" xr:uid="{5F290448-BF95-4584-95AF-3EDFC75C537D}"/>
    <cellStyle name="Input 4 7 6 2 5" xfId="41765" xr:uid="{A9B95B0C-E0F9-49A3-B703-FEEC2C32B01F}"/>
    <cellStyle name="Input 4 7 6 2 6" xfId="54186" xr:uid="{46C5F9E0-C5BD-4F70-95C8-7E4F81280FB5}"/>
    <cellStyle name="Input 4 7 6 3" xfId="4589" xr:uid="{D6336BB4-B384-4F1E-8BDA-D54CC4C4F3BD}"/>
    <cellStyle name="Input 4 7 6 3 2" xfId="30694" xr:uid="{AA6C49E3-97DF-4318-9096-294291BF7455}"/>
    <cellStyle name="Input 4 7 6 4" xfId="28376" xr:uid="{B5D8AF93-0E1C-4FE3-8ABC-DAB83A6E43F2}"/>
    <cellStyle name="Input 4 7 6 5" xfId="47449" xr:uid="{A4E18861-AA6C-4C80-B429-C8DD83BF7A18}"/>
    <cellStyle name="Input 4 7 7" xfId="4889" xr:uid="{8265EA00-F8E8-4A04-8EF8-6C28B2BB90F2}"/>
    <cellStyle name="Input 4 7 7 2" xfId="7475" xr:uid="{D198FE0E-0B4A-4548-8391-37DFB9AF0CEE}"/>
    <cellStyle name="Input 4 7 7 2 2" xfId="16464" xr:uid="{36165FE4-AB74-47CC-83D9-56C39E80615E}"/>
    <cellStyle name="Input 4 7 7 2 2 2" xfId="41238" xr:uid="{2BE3561A-F9B6-4D2F-A152-852D8C204F27}"/>
    <cellStyle name="Input 4 7 7 2 3" xfId="29490" xr:uid="{66710B51-0629-4771-A108-59191F10FEA7}"/>
    <cellStyle name="Input 4 7 7 3" xfId="10112" xr:uid="{096DAD9D-0406-4FBC-9505-A36B19DB504F}"/>
    <cellStyle name="Input 4 7 7 3 2" xfId="19101" xr:uid="{442C760D-9F01-4864-86F0-F039230DB162}"/>
    <cellStyle name="Input 4 7 7 3 2 2" xfId="34454" xr:uid="{F278E64E-4D55-4AB0-8D29-86A1813D8D94}"/>
    <cellStyle name="Input 4 7 7 3 3" xfId="26667" xr:uid="{BE5EAA19-C510-44FD-AA91-0F1A9E48B8D8}"/>
    <cellStyle name="Input 4 7 7 4" xfId="13878" xr:uid="{39B33C51-C37E-443E-8697-E0341A528FDD}"/>
    <cellStyle name="Input 4 7 7 4 2" xfId="23221" xr:uid="{E99745FB-D3F7-448E-A282-2E734A08E929}"/>
    <cellStyle name="Input 4 7 7 5" xfId="38045" xr:uid="{1CA49D06-247C-45EB-A860-AD1058663418}"/>
    <cellStyle name="Input 4 7 7 6" xfId="52751" xr:uid="{1BF756A1-A0A4-43C8-B238-E9083BF37F27}"/>
    <cellStyle name="Input 4 7 8" xfId="2501" xr:uid="{C857F262-C0EE-485F-A7A1-3D9B802DF062}"/>
    <cellStyle name="Input 4 7 8 2" xfId="41737" xr:uid="{B5020054-805C-4452-9EB0-624D0B8A6BDC}"/>
    <cellStyle name="Input 4 7 9" xfId="36442" xr:uid="{62542988-E6AA-418B-A618-3DB8A5A470D0}"/>
    <cellStyle name="Input 4 8" xfId="207" xr:uid="{9E13F9AA-C621-42D4-B682-DA7B0E330B6C}"/>
    <cellStyle name="Input 4 8 2" xfId="2564" xr:uid="{5D4D9D76-B245-4F38-8DCC-B792EE9070C1}"/>
    <cellStyle name="Input 4 8 2 2" xfId="6805" xr:uid="{E44E58EE-5300-4EF2-8F95-F92E036FD06F}"/>
    <cellStyle name="Input 4 8 2 2 2" xfId="15794" xr:uid="{6D6326CD-85DE-43E4-A21B-0A3E2FE4665F}"/>
    <cellStyle name="Input 4 8 2 2 2 2" xfId="27521" xr:uid="{C002A410-CFD3-4723-8F93-718C56459CF7}"/>
    <cellStyle name="Input 4 8 2 2 2 3" xfId="56542" xr:uid="{4F2BF967-11EB-44EF-A553-F5702F93AC4D}"/>
    <cellStyle name="Input 4 8 2 2 3" xfId="22723" xr:uid="{C1465171-467D-4694-BBED-B1B7353E58EB}"/>
    <cellStyle name="Input 4 8 2 2 4" xfId="49760" xr:uid="{44E3058C-7E94-4911-AD67-AE749B21FCA7}"/>
    <cellStyle name="Input 4 8 2 3" xfId="9375" xr:uid="{49607922-119F-4A96-9825-502634055259}"/>
    <cellStyle name="Input 4 8 2 3 2" xfId="18364" xr:uid="{80930291-1239-4BBB-8EE6-CA3DD2AD479D}"/>
    <cellStyle name="Input 4 8 2 3 2 2" xfId="30973" xr:uid="{EB5711D3-3F4D-4331-8224-8DC0FBA4BBBF}"/>
    <cellStyle name="Input 4 8 2 3 2 3" xfId="58042" xr:uid="{81FB9E89-9574-4F5F-9998-BB0093CE0737}"/>
    <cellStyle name="Input 4 8 2 3 3" xfId="41147" xr:uid="{E4240C5C-4CF6-4111-8E00-DE44A7609C1A}"/>
    <cellStyle name="Input 4 8 2 3 4" xfId="51260" xr:uid="{865EEB3A-CD40-4F81-833B-536C331E1CE2}"/>
    <cellStyle name="Input 4 8 2 4" xfId="13418" xr:uid="{2CD33B19-135A-49C2-9329-DCD0835D2DA6}"/>
    <cellStyle name="Input 4 8 2 4 2" xfId="30827" xr:uid="{07D3CFCC-128F-437E-9465-A16F18C3F76C}"/>
    <cellStyle name="Input 4 8 2 4 2 2" xfId="54678" xr:uid="{FC2C79A9-BEBA-4024-9EB0-B888AD00C532}"/>
    <cellStyle name="Input 4 8 2 4 3" xfId="47877" xr:uid="{78600C5C-B9F5-47ED-8653-74806CE5159F}"/>
    <cellStyle name="Input 4 8 2 5" xfId="27249" xr:uid="{15465FDC-6024-41C8-AE6D-9C92F254091F}"/>
    <cellStyle name="Input 4 8 2 5 2" xfId="53038" xr:uid="{E21D04E7-15FA-42A9-96A4-4951BD212600}"/>
    <cellStyle name="Input 4 8 2 6" xfId="46263" xr:uid="{35AB71DF-B2E0-48F5-90E5-65E537A3D106}"/>
    <cellStyle name="Input 4 8 3" xfId="2675" xr:uid="{15D10808-9814-40C2-9B4B-19D6C55B34AF}"/>
    <cellStyle name="Input 4 8 3 2" xfId="32532" xr:uid="{B1E33F17-0B55-4568-BBE3-3BDB7E0B1325}"/>
    <cellStyle name="Input 4 8 3 2 2" xfId="56941" xr:uid="{8AACA552-97A0-4962-A7DF-F02360D64858}"/>
    <cellStyle name="Input 4 8 3 2 3" xfId="50159" xr:uid="{D4792BC7-0619-4D24-9A4F-EF68D5EA93D5}"/>
    <cellStyle name="Input 4 8 3 3" xfId="51758" xr:uid="{B1675560-F532-4D80-AB1F-805492258B5A}"/>
    <cellStyle name="Input 4 8 3 3 2" xfId="58539" xr:uid="{8B59D857-D3C9-4690-9B9F-4A25FC97DA7E}"/>
    <cellStyle name="Input 4 8 3 4" xfId="48276" xr:uid="{A81A02B7-AC6D-48F5-B763-73A31E8CE94C}"/>
    <cellStyle name="Input 4 8 3 4 2" xfId="55068" xr:uid="{70CF3437-D610-4E72-85A1-BD8D438978F0}"/>
    <cellStyle name="Input 4 8 3 5" xfId="53368" xr:uid="{95986F85-882F-443C-AA37-B2CC5D461A3C}"/>
    <cellStyle name="Input 4 8 3 6" xfId="46662" xr:uid="{D8B495B8-EABD-4ADC-8468-2F52965358B1}"/>
    <cellStyle name="Input 4 8 4" xfId="38740" xr:uid="{8E914BC6-4E58-4C14-ACF7-4F5AE015EE0E}"/>
    <cellStyle name="Input 4 8 4 2" xfId="56070" xr:uid="{00915259-B0CE-43B3-A94F-48882FE56A36}"/>
    <cellStyle name="Input 4 8 4 3" xfId="49288" xr:uid="{BC0DD96E-DBDC-440B-83E1-14869EE89B29}"/>
    <cellStyle name="Input 4 8 5" xfId="44366" xr:uid="{EBAAAD70-A09E-45DE-9DCE-EAA4D122EA0B}"/>
    <cellStyle name="Input 4 8 5 2" xfId="58429" xr:uid="{B8D2541A-3B95-4D94-A5EA-B7D39C2AB3C3}"/>
    <cellStyle name="Input 4 8 5 3" xfId="51648" xr:uid="{7EC8ADDE-3AE1-4BBD-8DC6-BA6B34EE6EB0}"/>
    <cellStyle name="Input 4 8 6" xfId="45754" xr:uid="{1A48EA19-448A-496B-94E9-68D40A197F6F}"/>
    <cellStyle name="Input 4 8 6 2" xfId="54230" xr:uid="{892E24B1-3208-4EE2-AC6B-3E4DAD02CEDC}"/>
    <cellStyle name="Input 4 8 7" xfId="52775" xr:uid="{AF8FC8ED-D139-4013-A5B6-07F519697F19}"/>
    <cellStyle name="Input 4 9" xfId="556" xr:uid="{70C3E0E7-4D57-48C9-878D-CE510C3DA4EA}"/>
    <cellStyle name="Input 4 9 2" xfId="4947" xr:uid="{C76FCE5E-F092-4896-A337-1AA9E0024ABE}"/>
    <cellStyle name="Input 4 9 2 2" xfId="7533" xr:uid="{C1542D5B-1696-4A7B-A920-2F7D83AAD545}"/>
    <cellStyle name="Input 4 9 2 2 2" xfId="16522" xr:uid="{5436D95C-96BF-4271-AAE4-E86147B3199B}"/>
    <cellStyle name="Input 4 9 2 2 2 2" xfId="34880" xr:uid="{685FD97D-3EE0-4AC1-A615-BEB2E37CA3CD}"/>
    <cellStyle name="Input 4 9 2 2 2 3" xfId="56583" xr:uid="{C6278E2D-7EB2-4AA8-898E-6964348C6E95}"/>
    <cellStyle name="Input 4 9 2 2 3" xfId="41912" xr:uid="{E3C8C0BF-81AA-475C-B476-991E8E7B2D93}"/>
    <cellStyle name="Input 4 9 2 2 4" xfId="49801" xr:uid="{CC2BE6E6-B6F9-4835-B33D-4EC3EE2135BF}"/>
    <cellStyle name="Input 4 9 2 3" xfId="10170" xr:uid="{F99B267A-DD75-44E0-B0E6-55872AC559E9}"/>
    <cellStyle name="Input 4 9 2 3 2" xfId="19159" xr:uid="{97AC930D-2557-4097-A680-58B3B40EB758}"/>
    <cellStyle name="Input 4 9 2 3 2 2" xfId="39429" xr:uid="{7B643BF2-E813-4F04-B3EF-98CE3FBF4907}"/>
    <cellStyle name="Input 4 9 2 3 2 3" xfId="57683" xr:uid="{16541D98-6FEF-4F7F-8557-A74EEA14A033}"/>
    <cellStyle name="Input 4 9 2 3 3" xfId="41362" xr:uid="{A481C3CE-C991-41A4-A2D0-44DE349D4AAF}"/>
    <cellStyle name="Input 4 9 2 3 4" xfId="50901" xr:uid="{782DF040-7171-4C7B-A9B2-E9AE9A26DD8F}"/>
    <cellStyle name="Input 4 9 2 4" xfId="13936" xr:uid="{1731AE97-4FFB-43CD-A244-89E642BA75BE}"/>
    <cellStyle name="Input 4 9 2 4 2" xfId="40923" xr:uid="{6480346C-E6D3-4942-9000-D21A31DE5390}"/>
    <cellStyle name="Input 4 9 2 4 2 2" xfId="54716" xr:uid="{5B544A66-C502-45A8-A6F3-41F81F1536AC}"/>
    <cellStyle name="Input 4 9 2 4 3" xfId="47918" xr:uid="{739D6839-0804-4EAD-9FFA-22CBC3F769CA}"/>
    <cellStyle name="Input 4 9 2 5" xfId="25969" xr:uid="{1F86CD76-1682-42F0-928E-3464202D8E41}"/>
    <cellStyle name="Input 4 9 2 5 2" xfId="53061" xr:uid="{9DD84FD3-6D1F-44E2-B158-109AE1C2B980}"/>
    <cellStyle name="Input 4 9 2 6" xfId="46304" xr:uid="{37EB3445-6336-4340-91CA-D7015A247CEC}"/>
    <cellStyle name="Input 4 9 3" xfId="2993" xr:uid="{1BB6F38E-CA01-40DC-8262-72CEBBA53A72}"/>
    <cellStyle name="Input 4 9 3 2" xfId="41129" xr:uid="{20E6BB1B-F7B1-4D3B-A523-A5F1213095DA}"/>
    <cellStyle name="Input 4 9 3 2 2" xfId="56979" xr:uid="{61DF6E46-E981-425D-925D-9A9A50122EAA}"/>
    <cellStyle name="Input 4 9 3 2 3" xfId="50197" xr:uid="{DF6D0EF8-8E4D-47D6-97FB-D32EE272FB77}"/>
    <cellStyle name="Input 4 9 3 3" xfId="51175" xr:uid="{C82B5272-8909-44AC-8639-98D064A665C1}"/>
    <cellStyle name="Input 4 9 3 3 2" xfId="57957" xr:uid="{2F311D3D-9E10-44ED-88BF-C9E5DFFAC37D}"/>
    <cellStyle name="Input 4 9 3 4" xfId="48314" xr:uid="{E1C86341-808A-480E-90D8-9F093FE9188E}"/>
    <cellStyle name="Input 4 9 3 4 2" xfId="55106" xr:uid="{402230DA-B1F1-4039-BA7F-ADE9754325A1}"/>
    <cellStyle name="Input 4 9 3 5" xfId="53406" xr:uid="{B09FC9F6-846E-4A02-ABCA-C5A0BE80DF45}"/>
    <cellStyle name="Input 4 9 3 6" xfId="46700" xr:uid="{8D9CDB13-B3A8-485E-B9A6-36184C1EE675}"/>
    <cellStyle name="Input 4 9 4" xfId="42545" xr:uid="{AFCDFB15-23FE-4456-B547-D537D0B5464B}"/>
    <cellStyle name="Input 4 9 4 2" xfId="56111" xr:uid="{7F7FE93A-6026-4180-B0DB-5E444DA8DA38}"/>
    <cellStyle name="Input 4 9 4 3" xfId="49329" xr:uid="{71654026-42C5-4EE1-81A1-257C8352F359}"/>
    <cellStyle name="Input 4 9 5" xfId="44520" xr:uid="{323D313B-A877-4573-AC68-610384875134}"/>
    <cellStyle name="Input 4 9 5 2" xfId="58074" xr:uid="{283CE3AC-F382-4F9D-8B67-4E6DBE2AB602}"/>
    <cellStyle name="Input 4 9 5 3" xfId="51292" xr:uid="{C48BA8F5-9C90-419F-827F-47000FEB085C}"/>
    <cellStyle name="Input 4 9 6" xfId="45795" xr:uid="{625A86A1-8568-4162-A8A6-E937E7E22510}"/>
    <cellStyle name="Input 4 9 6 2" xfId="54268" xr:uid="{96E7F5E1-DC0D-4DF7-9BE9-81CBF998C28C}"/>
    <cellStyle name="Input 4 9 7" xfId="52798" xr:uid="{1DE97638-FDBC-4C39-A097-07085FF6B0F8}"/>
    <cellStyle name="Input 5" xfId="118" xr:uid="{56722141-E831-4242-8D03-0BAD42282FF0}"/>
    <cellStyle name="Input 5 10" xfId="1654" xr:uid="{65455DAC-B179-4F83-A210-55EBD199B1BF}"/>
    <cellStyle name="Input 5 10 2" xfId="5984" xr:uid="{161A150D-640D-4ADA-AC2A-3911F5C5F193}"/>
    <cellStyle name="Input 5 10 2 2" xfId="8570" xr:uid="{C032ADF1-F0E8-40E0-A9CC-62FD85F5FFEB}"/>
    <cellStyle name="Input 5 10 2 2 2" xfId="17559" xr:uid="{0D034337-11B7-4B30-9FB1-7FDAED01BDA7}"/>
    <cellStyle name="Input 5 10 2 2 2 2" xfId="36161" xr:uid="{832BBA70-3A0A-46BE-9C39-9A7CEA03FAC3}"/>
    <cellStyle name="Input 5 10 2 2 2 3" xfId="56637" xr:uid="{DB1B261C-D5A7-4834-B85C-33F557D64FCB}"/>
    <cellStyle name="Input 5 10 2 2 3" xfId="33593" xr:uid="{F66D7630-278C-4DC5-9F63-498F059BF230}"/>
    <cellStyle name="Input 5 10 2 2 4" xfId="49855" xr:uid="{45AA6E69-DD48-4853-8E04-737B175A467C}"/>
    <cellStyle name="Input 5 10 2 3" xfId="11207" xr:uid="{033ABC9D-7986-4FAA-8BFB-51E5C8951509}"/>
    <cellStyle name="Input 5 10 2 3 2" xfId="20196" xr:uid="{67DBDA6B-5A2D-4EA6-9C01-EE806D367065}"/>
    <cellStyle name="Input 5 10 2 3 2 2" xfId="39481" xr:uid="{6E6ADA52-A800-42C4-B4DD-E94F214F44AC}"/>
    <cellStyle name="Input 5 10 2 3 2 3" xfId="58226" xr:uid="{59D29BDE-CF87-4FD7-B16E-ED66B05062E3}"/>
    <cellStyle name="Input 5 10 2 3 3" xfId="31077" xr:uid="{CE949C24-C5BB-4F24-ADC2-38D070CBE2EB}"/>
    <cellStyle name="Input 5 10 2 3 4" xfId="51444" xr:uid="{B5FF21D0-EDBF-45DA-8589-91DABDCFC1BE}"/>
    <cellStyle name="Input 5 10 2 4" xfId="14973" xr:uid="{15A4EF01-A259-4A71-8452-0D05B31AD192}"/>
    <cellStyle name="Input 5 10 2 4 2" xfId="27087" xr:uid="{A6CB8957-E192-4925-B642-7A61E69C8490}"/>
    <cellStyle name="Input 5 10 2 4 2 2" xfId="54770" xr:uid="{53A50551-C127-44B3-B78E-99945601CA1A}"/>
    <cellStyle name="Input 5 10 2 4 3" xfId="47972" xr:uid="{60F150D3-B2D0-48AB-AA97-B183AC6925BB}"/>
    <cellStyle name="Input 5 10 2 5" xfId="28498" xr:uid="{70964143-413C-4813-820F-716598C9B811}"/>
    <cellStyle name="Input 5 10 2 5 2" xfId="53092" xr:uid="{B45FD129-B2B8-4E82-A34E-21E3265F404D}"/>
    <cellStyle name="Input 5 10 2 6" xfId="46358" xr:uid="{81D73C35-3189-4856-984B-4AA47F64278C}"/>
    <cellStyle name="Input 5 10 3" xfId="4091" xr:uid="{AC5EBB20-BCF8-49C0-AD06-F659E0F4BD0F}"/>
    <cellStyle name="Input 5 10 3 2" xfId="30766" xr:uid="{C96D352B-9A12-4747-91B9-8471C15CD656}"/>
    <cellStyle name="Input 5 10 3 2 2" xfId="57033" xr:uid="{DFF8EE5D-EDC9-45D9-8F1F-3B1A0DE503C0}"/>
    <cellStyle name="Input 5 10 3 2 3" xfId="50251" xr:uid="{706C7811-EFE3-47FA-88CC-FB1C217BB6ED}"/>
    <cellStyle name="Input 5 10 3 3" xfId="51042" xr:uid="{3CD5C995-D466-4820-96DE-646FB6AD95A6}"/>
    <cellStyle name="Input 5 10 3 3 2" xfId="57824" xr:uid="{2FDC65EF-D87A-4973-9D96-BB576AFFCCCD}"/>
    <cellStyle name="Input 5 10 3 4" xfId="48368" xr:uid="{7561BDA9-4C67-4609-B844-95FECFE21DEC}"/>
    <cellStyle name="Input 5 10 3 4 2" xfId="55160" xr:uid="{5C9B963B-130C-4E8E-A4D4-2386A03E3EF0}"/>
    <cellStyle name="Input 5 10 3 5" xfId="53458" xr:uid="{ED01FC94-B96D-44CB-A073-00A6A196E022}"/>
    <cellStyle name="Input 5 10 3 6" xfId="46754" xr:uid="{870AF802-691E-435E-A784-CD8E798C5388}"/>
    <cellStyle name="Input 5 10 4" xfId="43352" xr:uid="{8A45151A-242D-47E6-B20A-D093DB9D3457}"/>
    <cellStyle name="Input 5 10 4 2" xfId="56165" xr:uid="{158691D5-3B07-441C-8444-1E93683F305B}"/>
    <cellStyle name="Input 5 10 4 3" xfId="49383" xr:uid="{30128A92-97B5-467E-9087-00BD88C58B20}"/>
    <cellStyle name="Input 5 10 5" xfId="44528" xr:uid="{688AE678-6F3D-4BC9-8206-75F645A1D3B3}"/>
    <cellStyle name="Input 5 10 5 2" xfId="58454" xr:uid="{9AB4D278-4111-48C0-B146-D2FC15D14C80}"/>
    <cellStyle name="Input 5 10 5 3" xfId="51673" xr:uid="{738836BE-5B87-4AEB-85BB-24E49537A32D}"/>
    <cellStyle name="Input 5 10 6" xfId="47503" xr:uid="{0362160B-ECAD-4455-8BAC-BF08CA75181D}"/>
    <cellStyle name="Input 5 10 6 2" xfId="54322" xr:uid="{18CC80DD-D54F-41E0-8361-0CAFC720D83B}"/>
    <cellStyle name="Input 5 10 7" xfId="52825" xr:uid="{3AC87D37-EE50-44FD-A028-5813570E1423}"/>
    <cellStyle name="Input 5 10 8" xfId="45895" xr:uid="{E019045C-3E39-4830-AC10-C16829BA315E}"/>
    <cellStyle name="Input 5 11" xfId="2550" xr:uid="{E22EB041-6D59-4AAF-9F7C-A3DEA176EFC6}"/>
    <cellStyle name="Input 5 11 2" xfId="6791" xr:uid="{753872F0-C062-4EB1-BC58-042CC6CB4FB9}"/>
    <cellStyle name="Input 5 11 2 2" xfId="15780" xr:uid="{12E0B8FC-E6D6-445F-9BF5-5217DC6FD90A}"/>
    <cellStyle name="Input 5 11 2 2 2" xfId="24884" xr:uid="{CC7132D5-1DC5-44DB-BF66-69F999AE3C22}"/>
    <cellStyle name="Input 5 11 2 2 2 2" xfId="56676" xr:uid="{BA01DF38-D4FF-4D1B-8365-8230C10650E1}"/>
    <cellStyle name="Input 5 11 2 2 3" xfId="49894" xr:uid="{49E90AE0-7CD3-4528-9012-A07379F49E49}"/>
    <cellStyle name="Input 5 11 2 3" xfId="28931" xr:uid="{D9CAD38D-BF25-4CD0-A6B4-7B7EE8BAF374}"/>
    <cellStyle name="Input 5 11 2 3 2" xfId="58540" xr:uid="{E01D7024-3588-4995-BA5B-624455E2977B}"/>
    <cellStyle name="Input 5 11 2 3 3" xfId="51759" xr:uid="{2AAC14DB-1EFA-461A-A25E-5319A7443F63}"/>
    <cellStyle name="Input 5 11 2 4" xfId="48011" xr:uid="{2DF8A0BA-15F8-4B4B-BC8C-6EDADA88536F}"/>
    <cellStyle name="Input 5 11 2 4 2" xfId="54806" xr:uid="{40D5C65C-9404-48A9-AA35-F21EC6EA3B72}"/>
    <cellStyle name="Input 5 11 2 5" xfId="53113" xr:uid="{7D35B4AE-679E-4638-A47E-0116E0B8F392}"/>
    <cellStyle name="Input 5 11 2 6" xfId="46397" xr:uid="{89A5D81A-38D4-4A55-BABD-895A750F59B2}"/>
    <cellStyle name="Input 5 11 3" xfId="9361" xr:uid="{BE1A4C81-4DDB-407A-9CE2-5F4057F42739}"/>
    <cellStyle name="Input 5 11 3 2" xfId="18350" xr:uid="{178DB335-DE0D-42D5-A8A5-1E879B940A27}"/>
    <cellStyle name="Input 5 11 3 2 2" xfId="36756" xr:uid="{372A906E-3C57-4A2F-A58B-F43AA81EBCF7}"/>
    <cellStyle name="Input 5 11 3 2 2 2" xfId="57069" xr:uid="{F0D0077D-989C-4260-B15D-7551B7632FE8}"/>
    <cellStyle name="Input 5 11 3 2 3" xfId="50287" xr:uid="{CC28CF69-E3B7-4EF8-8232-70DF669280BF}"/>
    <cellStyle name="Input 5 11 3 3" xfId="35311" xr:uid="{22E640EF-D07B-4E9D-923D-489E00FC85A2}"/>
    <cellStyle name="Input 5 11 3 3 2" xfId="57862" xr:uid="{EC4B8ED9-58FA-440D-9143-0296AF03673D}"/>
    <cellStyle name="Input 5 11 3 3 3" xfId="51080" xr:uid="{7947DBBA-EA30-456B-8006-109B65466B01}"/>
    <cellStyle name="Input 5 11 3 4" xfId="48404" xr:uid="{245C290A-2086-4389-B950-18DC5CFAF496}"/>
    <cellStyle name="Input 5 11 3 4 2" xfId="55196" xr:uid="{46E1513A-097C-4DB6-93D7-8A7D7CB28C23}"/>
    <cellStyle name="Input 5 11 3 5" xfId="53483" xr:uid="{EEB19742-EC70-4045-8C5E-AAA395D53CF0}"/>
    <cellStyle name="Input 5 11 3 6" xfId="46790" xr:uid="{DEA1B4CB-4334-42DC-97FB-FFB2395EBA9D}"/>
    <cellStyle name="Input 5 11 4" xfId="13404" xr:uid="{0B7FEFEE-FE9B-49E0-88A6-4D3B3BAB15D9}"/>
    <cellStyle name="Input 5 11 4 2" xfId="37414" xr:uid="{779A728E-5014-4BCB-9B31-24564988F6BE}"/>
    <cellStyle name="Input 5 11 4 2 2" xfId="56204" xr:uid="{D641A1CE-FFA7-4E8F-8B36-2BCD8C54F0D5}"/>
    <cellStyle name="Input 5 11 4 3" xfId="49422" xr:uid="{8E61F202-4317-40AF-A349-9F102B65430B}"/>
    <cellStyle name="Input 5 11 5" xfId="24638" xr:uid="{C20E548B-21B8-4BB7-BC3F-05FEF339ACF6}"/>
    <cellStyle name="Input 5 11 5 2" xfId="57687" xr:uid="{5B46C5D5-D774-4DE8-9CBA-E0F5BD8BA327}"/>
    <cellStyle name="Input 5 11 5 3" xfId="50905" xr:uid="{90158925-E880-43FD-AE19-74FD3BAB2D3D}"/>
    <cellStyle name="Input 5 11 6" xfId="44539" xr:uid="{45258053-D0B5-4630-9851-40DB6DF5DD44}"/>
    <cellStyle name="Input 5 11 6 2" xfId="54358" xr:uid="{866757A4-629E-4EF6-8374-1E37D307C66B}"/>
    <cellStyle name="Input 5 11 6 3" xfId="47542" xr:uid="{71B75573-28FC-4F3E-8088-06803A90539E}"/>
    <cellStyle name="Input 5 11 7" xfId="52846" xr:uid="{F461FA66-7549-4F2A-AE75-30E9BC019DFC}"/>
    <cellStyle name="Input 5 11 8" xfId="45931" xr:uid="{4D94CCC7-F732-4578-A091-A8C00758A772}"/>
    <cellStyle name="Input 5 12" xfId="6574" xr:uid="{9C845F2A-A427-4BEB-8AE4-27646EA6C640}"/>
    <cellStyle name="Input 5 12 2" xfId="11785" xr:uid="{CEED901A-FA3C-4EC7-BC18-63249894505D}"/>
    <cellStyle name="Input 5 12 2 2" xfId="20774" xr:uid="{54D51284-CA91-4A97-AF61-2AE9D53A9CEA}"/>
    <cellStyle name="Input 5 12 2 2 2" xfId="27284" xr:uid="{98B1D3A2-AD6E-4A79-A259-1CD6F0EDCC8C}"/>
    <cellStyle name="Input 5 12 2 2 3" xfId="56282" xr:uid="{3C1ED82F-A541-4E81-8C36-359372BFF03B}"/>
    <cellStyle name="Input 5 12 2 3" xfId="34801" xr:uid="{17086A75-7BD7-47FC-A9AC-9C48CF1BDB0D}"/>
    <cellStyle name="Input 5 12 2 4" xfId="49500" xr:uid="{3782FDFD-5B37-4947-9AB0-F35803892787}"/>
    <cellStyle name="Input 5 12 3" xfId="15563" xr:uid="{E5B58FE6-C50C-4CCE-A1DF-9C807DE5E1F5}"/>
    <cellStyle name="Input 5 12 3 2" xfId="22452" xr:uid="{418930A3-D50D-4E88-83AE-5E69EBFFD1A7}"/>
    <cellStyle name="Input 5 12 3 2 2" xfId="58619" xr:uid="{D3F5696F-E2B7-4239-AEAD-2762249F4AC2}"/>
    <cellStyle name="Input 5 12 3 3" xfId="51838" xr:uid="{7ED2616F-291A-4A08-A424-9304097E429C}"/>
    <cellStyle name="Input 5 12 4" xfId="41803" xr:uid="{BDE01138-294F-4423-85C0-09316B6C831B}"/>
    <cellStyle name="Input 5 12 4 2" xfId="54428" xr:uid="{F9697C17-06C4-4620-AF28-E709D2E711E8}"/>
    <cellStyle name="Input 5 12 4 3" xfId="47617" xr:uid="{41C8E26A-8EA9-406A-A9F5-7F3AC0CB1F5E}"/>
    <cellStyle name="Input 5 12 5" xfId="44685" xr:uid="{0E4E9BF1-BBD3-478F-9935-0623FE3830A8}"/>
    <cellStyle name="Input 5 12 5 2" xfId="52893" xr:uid="{5B9D003E-E890-4400-AA99-AF7250424CE7}"/>
    <cellStyle name="Input 5 12 6" xfId="46009" xr:uid="{666199F7-3DBD-4302-933A-E4EDFED2DDB9}"/>
    <cellStyle name="Input 5 13" xfId="9148" xr:uid="{C75BB9FC-734C-4B48-889F-3B2BFAD2C22E}"/>
    <cellStyle name="Input 5 13 2" xfId="18137" xr:uid="{8F1EFA39-E555-4397-A720-46DB086D14FF}"/>
    <cellStyle name="Input 5 13 2 2" xfId="32926" xr:uid="{27AA3EC7-ED3E-49CB-BDEE-D275920D807D}"/>
    <cellStyle name="Input 5 13 2 2 2" xfId="56695" xr:uid="{16014C32-86A3-43A0-8478-CEF2EA8AD906}"/>
    <cellStyle name="Input 5 13 2 3" xfId="49913" xr:uid="{678810A3-A855-4558-9D6A-D962D831A800}"/>
    <cellStyle name="Input 5 13 3" xfId="26266" xr:uid="{C5B677D4-92F2-496A-8627-B57D0D475212}"/>
    <cellStyle name="Input 5 13 3 2" xfId="58062" xr:uid="{228ED65F-F76F-4047-BECA-1414E9FFE22B}"/>
    <cellStyle name="Input 5 13 3 3" xfId="51280" xr:uid="{9451195B-32B8-446A-AFDC-3B84EC90D64C}"/>
    <cellStyle name="Input 5 13 4" xfId="44657" xr:uid="{497510C6-7714-464C-BFB3-6DA5B40BBB7A}"/>
    <cellStyle name="Input 5 13 4 2" xfId="54822" xr:uid="{568C1B09-8A90-443C-8C28-3CDA01C9F80D}"/>
    <cellStyle name="Input 5 13 4 3" xfId="48030" xr:uid="{6A259B59-B8B3-49D1-BD09-B7D3591D0AA8}"/>
    <cellStyle name="Input 5 13 5" xfId="53122" xr:uid="{68FABA68-E1EC-4E99-A930-48083E716969}"/>
    <cellStyle name="Input 5 13 6" xfId="46416" xr:uid="{8872FF14-7F86-43B8-B63E-F50A02F69B11}"/>
    <cellStyle name="Input 5 14" xfId="9812" xr:uid="{F5589CAB-88E7-4847-B079-5A1AC94E3FE5}"/>
    <cellStyle name="Input 5 14 2" xfId="18801" xr:uid="{924FC264-C3B9-471D-9C07-8A080FD53838}"/>
    <cellStyle name="Input 5 14 2 2" xfId="30927" xr:uid="{FEBBACAE-C67A-4454-91C0-0460B78D826A}"/>
    <cellStyle name="Input 5 14 2 2 2" xfId="57183" xr:uid="{7BA1410B-B120-44B4-9CC5-8C5AC2760E1A}"/>
    <cellStyle name="Input 5 14 2 3" xfId="50401" xr:uid="{233B21C5-A343-4CF1-B59F-DABF4E446B2D}"/>
    <cellStyle name="Input 5 14 3" xfId="22304" xr:uid="{0AC66E47-E004-4815-BC6A-3871F16CE5E8}"/>
    <cellStyle name="Input 5 14 3 2" xfId="57671" xr:uid="{4A38D69B-9370-4CB2-9953-1279A2FB7876}"/>
    <cellStyle name="Input 5 14 3 3" xfId="50889" xr:uid="{3A098836-3DC8-436C-938F-801B3574B5E3}"/>
    <cellStyle name="Input 5 14 4" xfId="44743" xr:uid="{0D9C438D-6E30-451F-BC55-E1410248CD03}"/>
    <cellStyle name="Input 5 14 4 2" xfId="55307" xr:uid="{2AF8DF58-A4C6-4C3D-AA29-A023BF807488}"/>
    <cellStyle name="Input 5 14 4 3" xfId="48518" xr:uid="{5766EE59-21BD-48B0-BD7F-E9870EB15FFD}"/>
    <cellStyle name="Input 5 14 5" xfId="53593" xr:uid="{86E05F5D-CFAE-4C36-B9E1-D9BAF80847E5}"/>
    <cellStyle name="Input 5 14 6" xfId="46904" xr:uid="{F317E12C-ADFC-484B-A573-967FC264F0B3}"/>
    <cellStyle name="Input 5 15" xfId="2278" xr:uid="{81BA9458-0214-440D-B886-C2DFC7587083}"/>
    <cellStyle name="Input 5 15 2" xfId="23656" xr:uid="{DDA4EFBB-80F3-42FA-84A3-9E5E114E2C5C}"/>
    <cellStyle name="Input 5 15 2 2" xfId="57213" xr:uid="{B5C4987F-81AE-426C-971B-E8DBC6A13371}"/>
    <cellStyle name="Input 5 15 2 3" xfId="50431" xr:uid="{EEB21B09-E822-4065-9973-3193B036E76D}"/>
    <cellStyle name="Input 5 15 3" xfId="44738" xr:uid="{E64C5708-9845-474E-ACA7-91A7917F9E1A}"/>
    <cellStyle name="Input 5 15 3 2" xfId="58814" xr:uid="{C6EC689D-3B65-41DE-9614-A3D5C6E26A07}"/>
    <cellStyle name="Input 5 15 3 3" xfId="52033" xr:uid="{88CB828A-9216-4ABF-A60E-AEC0A446ADE1}"/>
    <cellStyle name="Input 5 15 4" xfId="51466" xr:uid="{74364F5A-9A5C-4150-9CE5-E476307F84E5}"/>
    <cellStyle name="Input 5 15 4 2" xfId="58248" xr:uid="{008DD908-6B2F-410A-A817-D5D20CF51AE1}"/>
    <cellStyle name="Input 5 15 5" xfId="48548" xr:uid="{D27A098D-E493-43C0-A287-2D525A4A6655}"/>
    <cellStyle name="Input 5 15 5 2" xfId="55337" xr:uid="{07EC9FC8-923F-4539-996B-A9230C99D847}"/>
    <cellStyle name="Input 5 15 6" xfId="53623" xr:uid="{4285861B-5E4B-43EA-B37E-DA14AD7E3755}"/>
    <cellStyle name="Input 5 15 7" xfId="46934" xr:uid="{0E79E869-5A60-4163-A0AD-B51D5D1AC5C4}"/>
    <cellStyle name="Input 5 16" xfId="13187" xr:uid="{2AAFE83D-25D9-4A28-A331-C950C22E4394}"/>
    <cellStyle name="Input 5 16 2" xfId="30159" xr:uid="{53F67F33-03FB-415C-9E6F-C50C2C9BD2BC}"/>
    <cellStyle name="Input 5 16 2 2" xfId="57247" xr:uid="{0663EE77-4BE7-4EC7-8FF8-0E949251314B}"/>
    <cellStyle name="Input 5 16 2 3" xfId="50465" xr:uid="{F51DD04E-0CD6-415A-89F5-7554B3A6BEE4}"/>
    <cellStyle name="Input 5 16 3" xfId="44806" xr:uid="{9FD718E8-DDAD-42D4-B6A7-1E688EBC84E0}"/>
    <cellStyle name="Input 5 16 3 2" xfId="58848" xr:uid="{8222C527-EB49-4819-8F30-568EAFD3474A}"/>
    <cellStyle name="Input 5 16 3 3" xfId="52067" xr:uid="{8F222A55-AF6A-421C-AD09-48F0D13423B0}"/>
    <cellStyle name="Input 5 16 4" xfId="51116" xr:uid="{0CACEDC3-94E5-4F7F-9EDF-0F2B7A7A8B65}"/>
    <cellStyle name="Input 5 16 4 2" xfId="57898" xr:uid="{BFA6F51B-6207-4DBA-80A7-5B6E9CB14A47}"/>
    <cellStyle name="Input 5 16 5" xfId="48582" xr:uid="{114DE5A2-90CB-409C-BD78-97FBAEE3646C}"/>
    <cellStyle name="Input 5 16 5 2" xfId="55371" xr:uid="{212359AA-0A31-4B09-8CDF-E13A2385B39A}"/>
    <cellStyle name="Input 5 16 6" xfId="53657" xr:uid="{D2E5DEB7-F96A-48AC-9399-F9748FD866B4}"/>
    <cellStyle name="Input 5 16 7" xfId="46968" xr:uid="{13B97E93-E35E-410B-84A9-C650458BC8EF}"/>
    <cellStyle name="Input 5 17" xfId="35472" xr:uid="{443F110D-66B4-41B5-9589-BD8841B0DCC3}"/>
    <cellStyle name="Input 5 17 2" xfId="44866" xr:uid="{D6AA2502-5039-41EA-88CE-116ECDB1C0E8}"/>
    <cellStyle name="Input 5 17 2 2" xfId="57275" xr:uid="{DA776463-CA64-4A23-AF48-E0618EB680FE}"/>
    <cellStyle name="Input 5 17 2 3" xfId="50493" xr:uid="{85E17C13-44B1-4DDA-AE6E-C83E9592C759}"/>
    <cellStyle name="Input 5 17 3" xfId="52095" xr:uid="{AC535F5E-0A02-44F9-849C-C020758E9F03}"/>
    <cellStyle name="Input 5 17 3 2" xfId="58876" xr:uid="{D6DC7F6B-617D-4DCE-BC9B-CAAB3DF56825}"/>
    <cellStyle name="Input 5 17 4" xfId="50732" xr:uid="{CBEE309D-FE52-44AA-8CA2-5E0EE3337998}"/>
    <cellStyle name="Input 5 17 4 2" xfId="57514" xr:uid="{6BDA5690-472D-4A7E-9990-5949C04076B5}"/>
    <cellStyle name="Input 5 17 5" xfId="48610" xr:uid="{8642E9E9-B68A-446B-9D8E-F81041AFB32C}"/>
    <cellStyle name="Input 5 17 5 2" xfId="55399" xr:uid="{506C7937-5E48-46C9-9B3B-5C5C48F6A4FC}"/>
    <cellStyle name="Input 5 17 6" xfId="53685" xr:uid="{FF0DBE7E-2E65-463E-B93C-41A012A70A62}"/>
    <cellStyle name="Input 5 17 7" xfId="46996" xr:uid="{9207D912-B8AC-4E63-8E50-6938AB183789}"/>
    <cellStyle name="Input 5 18" xfId="44895" xr:uid="{8AA99E71-3861-4325-BD27-44593A6F0F04}"/>
    <cellStyle name="Input 5 18 2" xfId="50447" xr:uid="{BAA76D22-8D94-4DFB-BEDE-AA4C8B5F2DE2}"/>
    <cellStyle name="Input 5 18 2 2" xfId="57229" xr:uid="{CB6EA159-6A53-4085-8B5F-59E11C4540C6}"/>
    <cellStyle name="Input 5 18 3" xfId="52049" xr:uid="{9E130CF0-1846-48F5-92F6-81648DD5BF0B}"/>
    <cellStyle name="Input 5 18 3 2" xfId="58830" xr:uid="{B7E34589-32E8-4A39-84BF-8C1804246EA3}"/>
    <cellStyle name="Input 5 18 4" xfId="50885" xr:uid="{D0C44D1B-81F7-4867-9DB1-55323589AC35}"/>
    <cellStyle name="Input 5 18 4 2" xfId="57667" xr:uid="{24B36504-5CBC-415D-B732-925B30CB3825}"/>
    <cellStyle name="Input 5 18 5" xfId="48564" xr:uid="{4371E731-6255-4F57-B60F-6EE1FB01B70D}"/>
    <cellStyle name="Input 5 18 5 2" xfId="55353" xr:uid="{0FB3B60D-E3D3-4ACE-BF11-9019BB9D2B5D}"/>
    <cellStyle name="Input 5 18 6" xfId="53639" xr:uid="{7FCA5403-AF39-4D7E-AE56-B6B7E247806D}"/>
    <cellStyle name="Input 5 18 7" xfId="46950" xr:uid="{FAACA3AD-CE3C-4168-A87A-BFBFF3B26BCB}"/>
    <cellStyle name="Input 5 19" xfId="44924" xr:uid="{E4958508-315F-4174-9C6B-872B9E260DD8}"/>
    <cellStyle name="Input 5 19 2" xfId="50538" xr:uid="{BD84F493-3A05-4D19-9943-C4CCD25125AB}"/>
    <cellStyle name="Input 5 19 2 2" xfId="57320" xr:uid="{FC967004-C57D-4B68-8EE0-6BF5754A9658}"/>
    <cellStyle name="Input 5 19 3" xfId="52140" xr:uid="{3BAD6A77-BC5F-49E1-B112-21E2E8B1AE50}"/>
    <cellStyle name="Input 5 19 3 2" xfId="58921" xr:uid="{550B01A4-AE0B-4856-82A0-72BBF2A0EB67}"/>
    <cellStyle name="Input 5 19 4" xfId="48975" xr:uid="{1CC9267D-9295-4580-A836-C386A98E9C85}"/>
    <cellStyle name="Input 5 19 4 2" xfId="55758" xr:uid="{42EB919C-DF29-4ACA-AA67-82983D57637A}"/>
    <cellStyle name="Input 5 19 5" xfId="48655" xr:uid="{8D8B6B3F-EC76-4ACA-BE5E-9E781F37E085}"/>
    <cellStyle name="Input 5 19 5 2" xfId="55444" xr:uid="{7D910E87-E0E5-4016-A7CF-3538F220981D}"/>
    <cellStyle name="Input 5 19 6" xfId="53730" xr:uid="{610FF9C9-696B-44BF-A4ED-68409186E137}"/>
    <cellStyle name="Input 5 19 7" xfId="47041" xr:uid="{A8CDF70C-A89B-4EC6-B40F-F657915BF2CE}"/>
    <cellStyle name="Input 5 2" xfId="333" xr:uid="{D488C681-38AB-4C98-B975-713FBD5E5514}"/>
    <cellStyle name="Input 5 2 10" xfId="6635" xr:uid="{A10FEE1A-2274-490D-9330-9A7A853107B5}"/>
    <cellStyle name="Input 5 2 10 2" xfId="11841" xr:uid="{50024985-3BB4-4A95-9E24-047DC644F126}"/>
    <cellStyle name="Input 5 2 10 2 2" xfId="20830" xr:uid="{1C571C3D-ED27-41C8-81DE-4E164EE83854}"/>
    <cellStyle name="Input 5 2 10 2 2 2" xfId="37468" xr:uid="{CB35E191-5613-46FB-870A-48EDBF7038E2}"/>
    <cellStyle name="Input 5 2 10 2 3" xfId="24273" xr:uid="{35FF5441-2F8C-4217-B39E-DFD2C320AF92}"/>
    <cellStyle name="Input 5 2 10 3" xfId="15624" xr:uid="{103FEA2C-5DC0-4CB2-A949-6759391144E2}"/>
    <cellStyle name="Input 5 2 10 3 2" xfId="42249" xr:uid="{631D4601-F903-4E13-B1A0-5CE4617132F7}"/>
    <cellStyle name="Input 5 2 10 4" xfId="33677" xr:uid="{D9C782C6-4087-4CD4-8119-EDC99CDCF701}"/>
    <cellStyle name="Input 5 2 11" xfId="9204" xr:uid="{4EFA3046-AD0A-469E-86A1-5D971C01108E}"/>
    <cellStyle name="Input 5 2 11 2" xfId="18193" xr:uid="{F7F59075-B649-42C5-90E8-4D3A887D9E80}"/>
    <cellStyle name="Input 5 2 11 2 2" xfId="35968" xr:uid="{FF45EDF2-9946-4D8F-A7AF-E8E0FB1E1B78}"/>
    <cellStyle name="Input 5 2 11 3" xfId="43240" xr:uid="{1A1A4B43-8DEF-40D1-9DC9-C646A583760F}"/>
    <cellStyle name="Input 5 2 12" xfId="12451" xr:uid="{7B78BB59-1646-47EE-9262-38960560C921}"/>
    <cellStyle name="Input 5 2 12 2" xfId="21440" xr:uid="{ED6AE690-143F-4144-A7B3-4300490387C4}"/>
    <cellStyle name="Input 5 2 12 2 2" xfId="39901" xr:uid="{F05683F1-74C6-4738-988D-7FC2A5DD68DE}"/>
    <cellStyle name="Input 5 2 12 3" xfId="32044" xr:uid="{C94643EE-296F-4730-B644-901517D13740}"/>
    <cellStyle name="Input 5 2 13" xfId="2339" xr:uid="{DA1FA249-D35D-49CF-BBD5-8674D8AB1179}"/>
    <cellStyle name="Input 5 2 13 2" xfId="30706" xr:uid="{A143C957-4EF3-44ED-A2C4-1F7D003476E0}"/>
    <cellStyle name="Input 5 2 14" xfId="13248" xr:uid="{186F5677-55F3-4ECE-873A-DE64FAACE492}"/>
    <cellStyle name="Input 5 2 14 2" xfId="28625" xr:uid="{87137334-43FE-4793-AAA1-3CBD791C54EC}"/>
    <cellStyle name="Input 5 2 15" xfId="27363" xr:uid="{106D58E8-87EE-4C97-B356-E72026B32172}"/>
    <cellStyle name="Input 5 2 16" xfId="44330" xr:uid="{1F78247E-2CB0-46B6-AF5D-8B1D539DBA07}"/>
    <cellStyle name="Input 5 2 17" xfId="45505" xr:uid="{CE1733D4-BD81-4889-931D-6A72C8DAD92D}"/>
    <cellStyle name="Input 5 2 2" xfId="465" xr:uid="{64889889-EE52-4C97-984D-B9822F3F5ABA}"/>
    <cellStyle name="Input 5 2 2 10" xfId="9329" xr:uid="{A4C0D069-53CA-4A05-826B-00D7A41B2D96}"/>
    <cellStyle name="Input 5 2 2 10 2" xfId="18318" xr:uid="{A58C331D-E0EB-4E64-B3CC-44A175C163AB}"/>
    <cellStyle name="Input 5 2 2 10 2 2" xfId="43709" xr:uid="{F1E4FF16-9EC6-48F4-ABCA-03DB3404B76B}"/>
    <cellStyle name="Input 5 2 2 10 3" xfId="29036" xr:uid="{6EB55150-7C5F-44FF-8DA9-3D04773A8C44}"/>
    <cellStyle name="Input 5 2 2 11" xfId="9813" xr:uid="{2FA2EBA1-022F-4595-B61F-B3EAA114227E}"/>
    <cellStyle name="Input 5 2 2 11 2" xfId="18802" xr:uid="{16F48A74-4B2C-4558-98C3-F726EDE647D3}"/>
    <cellStyle name="Input 5 2 2 11 2 2" xfId="40336" xr:uid="{24807172-F945-4A8D-8A03-DEAD2057B43C}"/>
    <cellStyle name="Input 5 2 2 11 3" xfId="24095" xr:uid="{7FE1C32C-D877-4EC4-8C53-47CE3B788FF9}"/>
    <cellStyle name="Input 5 2 2 12" xfId="2471" xr:uid="{D048D716-B98D-494F-9FBF-C2B8D5EF910E}"/>
    <cellStyle name="Input 5 2 2 12 2" xfId="28390" xr:uid="{1476605E-397D-4BCE-AD56-D0D5394CB095}"/>
    <cellStyle name="Input 5 2 2 13" xfId="13380" xr:uid="{3C536DCF-9C7F-4DC0-98AC-78CFDF5415DC}"/>
    <cellStyle name="Input 5 2 2 13 2" xfId="30173" xr:uid="{FA34287C-3C99-4C10-84E2-0403EEFC92D9}"/>
    <cellStyle name="Input 5 2 2 14" xfId="38245" xr:uid="{4DBE3C38-9B5E-43ED-90A1-9ECCB7054C9F}"/>
    <cellStyle name="Input 5 2 2 15" xfId="46020" xr:uid="{D524613E-10C6-4F5F-AD38-81C0B67EF179}"/>
    <cellStyle name="Input 5 2 2 2" xfId="814" xr:uid="{3A529354-096E-41E9-921E-1742F370A0A2}"/>
    <cellStyle name="Input 5 2 2 2 2" xfId="5183" xr:uid="{D331CB85-3D0C-464E-961B-5DA56E9A25AD}"/>
    <cellStyle name="Input 5 2 2 2 2 2" xfId="7769" xr:uid="{384B345C-2019-4C2A-AF37-957CCDDD64F2}"/>
    <cellStyle name="Input 5 2 2 2 2 2 2" xfId="16758" xr:uid="{F25FA7E0-2F95-46EE-8C14-D6948F9D594B}"/>
    <cellStyle name="Input 5 2 2 2 2 2 2 2" xfId="27714" xr:uid="{CD36F2EB-6D46-43CC-9686-3FC2243F1AE1}"/>
    <cellStyle name="Input 5 2 2 2 2 2 3" xfId="34298" xr:uid="{936FF9D8-3DEE-4A90-8BBD-F3ACDF20C7D5}"/>
    <cellStyle name="Input 5 2 2 2 2 3" xfId="10406" xr:uid="{9578E50E-FD8D-4E8D-A572-56919F1A9F4F}"/>
    <cellStyle name="Input 5 2 2 2 2 3 2" xfId="19395" xr:uid="{63D37451-41B4-488B-9C1B-698E4B2F18F2}"/>
    <cellStyle name="Input 5 2 2 2 2 3 2 2" xfId="29907" xr:uid="{9F884E78-73D2-43F9-AA70-B8A93057DC51}"/>
    <cellStyle name="Input 5 2 2 2 2 3 3" xfId="37674" xr:uid="{F2A78226-7EB0-4F09-8AAE-923BE13B9772}"/>
    <cellStyle name="Input 5 2 2 2 2 4" xfId="14172" xr:uid="{71744767-5A3D-437F-A0D5-AFAA05267FA5}"/>
    <cellStyle name="Input 5 2 2 2 2 4 2" xfId="23068" xr:uid="{4C8D82A9-41BE-4130-AB9C-C357FC61223F}"/>
    <cellStyle name="Input 5 2 2 2 2 5" xfId="22188" xr:uid="{EC95169A-3661-4897-B903-0FDB146459A9}"/>
    <cellStyle name="Input 5 2 2 2 2 6" xfId="56293" xr:uid="{88094AD0-5F3B-4B36-8A94-2FF7006B5BFB}"/>
    <cellStyle name="Input 5 2 2 2 3" xfId="3251" xr:uid="{8915BC3D-C24B-4E3C-BCBC-B5F156AC1304}"/>
    <cellStyle name="Input 5 2 2 2 3 2" xfId="31345" xr:uid="{8714F07E-E0A2-4EE2-BE98-C07064F7FEB5}"/>
    <cellStyle name="Input 5 2 2 2 4" xfId="33517" xr:uid="{C4690092-E16B-4538-A80A-634F94E5447A}"/>
    <cellStyle name="Input 5 2 2 2 5" xfId="49511" xr:uid="{1E5F7FE9-1622-4765-BC37-7705DAFB6490}"/>
    <cellStyle name="Input 5 2 2 3" xfId="1159" xr:uid="{37CD3B89-5794-4ABF-90CE-CDE9680920AD}"/>
    <cellStyle name="Input 5 2 2 3 2" xfId="5504" xr:uid="{B0A509A8-3E8C-4F0B-A603-B395D74870EC}"/>
    <cellStyle name="Input 5 2 2 3 2 2" xfId="8090" xr:uid="{3B364EA2-0E45-4CA3-9BC3-5601FCA52B40}"/>
    <cellStyle name="Input 5 2 2 3 2 2 2" xfId="17079" xr:uid="{E4F89C80-0AF0-4A6B-A107-441A63221D5B}"/>
    <cellStyle name="Input 5 2 2 3 2 2 2 2" xfId="23441" xr:uid="{06964565-BE9B-4FCE-8438-E701D669082C}"/>
    <cellStyle name="Input 5 2 2 3 2 2 3" xfId="36732" xr:uid="{56C3176D-34E1-43A7-BD47-C06E7A28EFB0}"/>
    <cellStyle name="Input 5 2 2 3 2 3" xfId="10727" xr:uid="{70A346DC-2CF3-444F-BAD5-C03830816919}"/>
    <cellStyle name="Input 5 2 2 3 2 3 2" xfId="19716" xr:uid="{AE9EDE73-43C5-46C6-B140-5A162CF76907}"/>
    <cellStyle name="Input 5 2 2 3 2 3 2 2" xfId="39135" xr:uid="{784AE5C3-1DD4-448B-8124-626545E558E7}"/>
    <cellStyle name="Input 5 2 2 3 2 3 3" xfId="34638" xr:uid="{1768CF7D-436F-4320-8A42-5BF654C61FBE}"/>
    <cellStyle name="Input 5 2 2 3 2 4" xfId="14493" xr:uid="{AB4A8B7C-1E0A-40EF-A729-40EA8360DE91}"/>
    <cellStyle name="Input 5 2 2 3 2 4 2" xfId="24977" xr:uid="{532E3472-594D-4A85-9B16-88A4F80E5C85}"/>
    <cellStyle name="Input 5 2 2 3 2 5" xfId="36847" xr:uid="{562A5815-F087-47DB-A611-DF08E7224738}"/>
    <cellStyle name="Input 5 2 2 3 2 6" xfId="57735" xr:uid="{F4981B78-07ED-4AEF-BDAB-39194026F233}"/>
    <cellStyle name="Input 5 2 2 3 3" xfId="3596" xr:uid="{89E07B37-6DA6-44A3-81F3-F92FA56BADD0}"/>
    <cellStyle name="Input 5 2 2 3 3 2" xfId="30298" xr:uid="{2741705E-2200-45EC-9F7C-4CD9BE62990C}"/>
    <cellStyle name="Input 5 2 2 3 4" xfId="27317" xr:uid="{D1436DB8-36CE-4C1B-9A66-9CF38654697F}"/>
    <cellStyle name="Input 5 2 2 3 5" xfId="50953" xr:uid="{3E42D9CB-3C31-478A-90FE-1BA82C0E4AA3}"/>
    <cellStyle name="Input 5 2 2 4" xfId="1503" xr:uid="{66F7D07C-47BD-46F8-BC04-6757CFED5D64}"/>
    <cellStyle name="Input 5 2 2 4 2" xfId="5848" xr:uid="{6F580236-4252-4C25-8B8A-12F2F5853B8A}"/>
    <cellStyle name="Input 5 2 2 4 2 2" xfId="8434" xr:uid="{443005AC-A677-4A4F-8882-518599624CEC}"/>
    <cellStyle name="Input 5 2 2 4 2 2 2" xfId="17423" xr:uid="{4EB2689A-B5EC-4FAF-B14A-A4FA427C365C}"/>
    <cellStyle name="Input 5 2 2 4 2 2 2 2" xfId="30199" xr:uid="{3A9ACF0C-B1B2-4CEC-B68A-DE8674891C9C}"/>
    <cellStyle name="Input 5 2 2 4 2 2 3" xfId="23434" xr:uid="{02D050DF-F7D3-42F9-BD2B-DB93B0BE5F3D}"/>
    <cellStyle name="Input 5 2 2 4 2 3" xfId="11071" xr:uid="{E980BACD-8ADF-4D3D-B8E5-E30F8EA9DADF}"/>
    <cellStyle name="Input 5 2 2 4 2 3 2" xfId="20060" xr:uid="{650825F8-23A2-4A79-A727-430D7D850E42}"/>
    <cellStyle name="Input 5 2 2 4 2 3 2 2" xfId="26044" xr:uid="{477E71B1-0C25-42E7-8744-27C1421C313E}"/>
    <cellStyle name="Input 5 2 2 4 2 3 3" xfId="43805" xr:uid="{2E424E53-E4DB-447F-9A6F-4FDD0183CDDE}"/>
    <cellStyle name="Input 5 2 2 4 2 4" xfId="14837" xr:uid="{08D1672C-A29C-49CB-856F-B8B18D15CD7A}"/>
    <cellStyle name="Input 5 2 2 4 2 4 2" xfId="34815" xr:uid="{46553F4F-42A8-41F6-A8DA-45CA1E3C8BD2}"/>
    <cellStyle name="Input 5 2 2 4 2 5" xfId="23792" xr:uid="{95833EB2-30E5-4988-A511-7C914DDCBE5A}"/>
    <cellStyle name="Input 5 2 2 4 2 6" xfId="54438" xr:uid="{74D15E23-A9B0-499D-AC60-9F3345AA72B4}"/>
    <cellStyle name="Input 5 2 2 4 3" xfId="3940" xr:uid="{42A68386-1E16-479E-B909-8679E7468145}"/>
    <cellStyle name="Input 5 2 2 4 3 2" xfId="26872" xr:uid="{34A2C51B-5FED-499A-A315-CF85D185F077}"/>
    <cellStyle name="Input 5 2 2 4 4" xfId="38528" xr:uid="{834650C7-929C-4900-A312-54098F8C3BE3}"/>
    <cellStyle name="Input 5 2 2 4 5" xfId="47628" xr:uid="{B8CA6C6A-41D6-4588-8BA2-34110B70F1EF}"/>
    <cellStyle name="Input 5 2 2 5" xfId="1894" xr:uid="{C05E573B-0A09-41DB-91E4-7F1DEBD248B9}"/>
    <cellStyle name="Input 5 2 2 5 2" xfId="6210" xr:uid="{E7E8413B-77C2-4A10-9710-F982D99D7C91}"/>
    <cellStyle name="Input 5 2 2 5 2 2" xfId="8796" xr:uid="{D75C96CD-2FB3-48D9-9C40-E03A54CEE614}"/>
    <cellStyle name="Input 5 2 2 5 2 2 2" xfId="17785" xr:uid="{03FEB06E-13BA-4304-8A49-302396A58F3A}"/>
    <cellStyle name="Input 5 2 2 5 2 2 2 2" xfId="43985" xr:uid="{170AA60D-261C-494F-AC5A-2F3870046E55}"/>
    <cellStyle name="Input 5 2 2 5 2 2 3" xfId="37459" xr:uid="{720B66F3-1115-43CA-8A16-901FD0AF8803}"/>
    <cellStyle name="Input 5 2 2 5 2 3" xfId="11433" xr:uid="{59ECDAEC-677A-47B2-B3C8-C14EA82F6C54}"/>
    <cellStyle name="Input 5 2 2 5 2 3 2" xfId="20422" xr:uid="{C01A8DC7-1A4F-41D1-85D7-ED7A28BCEDA9}"/>
    <cellStyle name="Input 5 2 2 5 2 3 2 2" xfId="35969" xr:uid="{0C74DEBD-BF57-4AD3-8FE2-166839672597}"/>
    <cellStyle name="Input 5 2 2 5 2 3 3" xfId="41663" xr:uid="{F000E26B-C8E8-45B7-862E-BF3525D14E9E}"/>
    <cellStyle name="Input 5 2 2 5 2 4" xfId="15199" xr:uid="{E92DBE79-BE0E-4A0D-B003-7A5B8DD4FCA4}"/>
    <cellStyle name="Input 5 2 2 5 2 4 2" xfId="30646" xr:uid="{C75D74F6-C396-4C48-9CDC-E8A6C65CE2B0}"/>
    <cellStyle name="Input 5 2 2 5 2 5" xfId="38143" xr:uid="{4C4DB088-3532-456E-967A-CE1C651379C3}"/>
    <cellStyle name="Input 5 2 2 5 3" xfId="4331" xr:uid="{6861E41C-788F-42CC-9399-A092C6AF8FD7}"/>
    <cellStyle name="Input 5 2 2 5 3 2" xfId="24010" xr:uid="{7934E62F-79B7-4793-A934-D93F4FD2CEC4}"/>
    <cellStyle name="Input 5 2 2 5 4" xfId="29068" xr:uid="{A34BCAB8-3D0D-48B9-87F6-D63049EC9ADF}"/>
    <cellStyle name="Input 5 2 2 5 5" xfId="52900" xr:uid="{16E52BD8-3A91-40C3-97B9-851579F5EF48}"/>
    <cellStyle name="Input 5 2 2 6" xfId="2122" xr:uid="{3CD0560C-BBE3-424F-A5C1-96B24D81B6A7}"/>
    <cellStyle name="Input 5 2 2 6 2" xfId="6423" xr:uid="{09758F58-E083-4D20-AA60-8C76307B2DC4}"/>
    <cellStyle name="Input 5 2 2 6 2 2" xfId="9009" xr:uid="{9BE80895-004A-4AA0-87B9-5F0A478C8BE4}"/>
    <cellStyle name="Input 5 2 2 6 2 2 2" xfId="17998" xr:uid="{48F1CF83-F1F9-4EEE-BA89-A06A43F8F144}"/>
    <cellStyle name="Input 5 2 2 6 2 2 2 2" xfId="41456" xr:uid="{04DC165B-819B-459C-8C71-516D9AD2ED51}"/>
    <cellStyle name="Input 5 2 2 6 2 2 3" xfId="40016" xr:uid="{D695B884-AD57-4945-A361-4A500816B965}"/>
    <cellStyle name="Input 5 2 2 6 2 3" xfId="11646" xr:uid="{CA2BBA2D-D4DF-414D-9525-9DA060C64939}"/>
    <cellStyle name="Input 5 2 2 6 2 3 2" xfId="20635" xr:uid="{17067E24-696A-49CA-A8D4-2EEDAE827F81}"/>
    <cellStyle name="Input 5 2 2 6 2 3 2 2" xfId="23639" xr:uid="{48780AF8-4A26-4382-85D7-2252954CD2C8}"/>
    <cellStyle name="Input 5 2 2 6 2 3 3" xfId="44113" xr:uid="{B84EA768-1E02-42B2-8358-59C385C7DFE5}"/>
    <cellStyle name="Input 5 2 2 6 2 4" xfId="15412" xr:uid="{F99A2935-D67C-42D4-BE16-8C5AB18F4AB5}"/>
    <cellStyle name="Input 5 2 2 6 2 4 2" xfId="41410" xr:uid="{92C24BE0-F77C-4D45-8A8A-0996882FD62B}"/>
    <cellStyle name="Input 5 2 2 6 2 5" xfId="28418" xr:uid="{00E5E18E-D946-4D0D-AF1E-676BA204F45E}"/>
    <cellStyle name="Input 5 2 2 6 3" xfId="4559" xr:uid="{B392A6B6-23C8-4B44-A7B2-BDACB2724E52}"/>
    <cellStyle name="Input 5 2 2 6 3 2" xfId="41094" xr:uid="{784BD337-A556-4F65-8D5D-E115F1A6BDA0}"/>
    <cellStyle name="Input 5 2 2 6 4" xfId="37478" xr:uid="{00DDE11F-836E-4E27-905A-6C4D9150F6F4}"/>
    <cellStyle name="Input 5 2 2 7" xfId="2932" xr:uid="{E2A7CE8E-2D65-48BE-ADC9-B61C885A8133}"/>
    <cellStyle name="Input 5 2 2 7 2" xfId="7082" xr:uid="{16D59C0D-122A-4009-A957-639EE9487E0C}"/>
    <cellStyle name="Input 5 2 2 7 2 2" xfId="12208" xr:uid="{12C2542F-0CE3-473E-BBB7-B11D2FE73114}"/>
    <cellStyle name="Input 5 2 2 7 2 2 2" xfId="21197" xr:uid="{0B2C17AF-3721-4580-9FC7-EFA113428091}"/>
    <cellStyle name="Input 5 2 2 7 2 2 2 2" xfId="38025" xr:uid="{DFB6D036-FA28-4B8C-A9AA-2C413CF601D9}"/>
    <cellStyle name="Input 5 2 2 7 2 2 3" xfId="35657" xr:uid="{012B8CA3-7346-4D47-8AF2-53A5F61F114A}"/>
    <cellStyle name="Input 5 2 2 7 2 3" xfId="13002" xr:uid="{B541380C-8B9B-43F3-A85E-1CA5C8D0CA40}"/>
    <cellStyle name="Input 5 2 2 7 2 3 2" xfId="21991" xr:uid="{0DA270F9-0D69-4F76-A706-0C7F37BDF1D1}"/>
    <cellStyle name="Input 5 2 2 7 2 3 2 2" xfId="36276" xr:uid="{C29A546B-4579-416C-A953-ED61CB3C3F9D}"/>
    <cellStyle name="Input 5 2 2 7 2 3 3" xfId="28899" xr:uid="{FD38F44A-D5B3-4684-8405-E36867F1BD35}"/>
    <cellStyle name="Input 5 2 2 7 2 4" xfId="16071" xr:uid="{FE539FD5-3C3A-41CA-81C6-FDAF10467CC6}"/>
    <cellStyle name="Input 5 2 2 7 2 4 2" xfId="35847" xr:uid="{627683EC-0F0F-46A8-B7BE-70BA83DEF47E}"/>
    <cellStyle name="Input 5 2 2 7 2 5" xfId="38046" xr:uid="{AFF0659E-E05C-477F-A805-10C952D78951}"/>
    <cellStyle name="Input 5 2 2 7 3" xfId="9645" xr:uid="{8FB80AE1-0E84-4D11-8559-980EC0C47AB3}"/>
    <cellStyle name="Input 5 2 2 7 3 2" xfId="18634" xr:uid="{CEE44004-A4ED-45C4-8069-AD610CE73A5B}"/>
    <cellStyle name="Input 5 2 2 7 3 2 2" xfId="38985" xr:uid="{345212CC-01B6-4E7F-9132-3E829951B1AA}"/>
    <cellStyle name="Input 5 2 2 7 3 3" xfId="34007" xr:uid="{2F4DA834-4382-4C2F-82AC-9AEEF8A5E33D}"/>
    <cellStyle name="Input 5 2 2 7 4" xfId="43008" xr:uid="{FBDEF075-CFD3-488C-85E3-DE293AAFCAC7}"/>
    <cellStyle name="Input 5 2 2 8" xfId="4859" xr:uid="{B508FDFF-5664-4C09-9E35-65DC06806D33}"/>
    <cellStyle name="Input 5 2 2 8 2" xfId="7445" xr:uid="{665E6FBF-386A-45B2-9935-471F2E1E93E0}"/>
    <cellStyle name="Input 5 2 2 8 2 2" xfId="16434" xr:uid="{B0243C9D-6C22-4524-A1C0-4975F959A73C}"/>
    <cellStyle name="Input 5 2 2 8 2 2 2" xfId="24910" xr:uid="{7D2131DB-CA3E-4535-BE08-86634DCC531D}"/>
    <cellStyle name="Input 5 2 2 8 2 3" xfId="36469" xr:uid="{3B1D30E1-267A-47CF-A2B9-B1F1C7D37A60}"/>
    <cellStyle name="Input 5 2 2 8 3" xfId="10082" xr:uid="{9738DB4B-BAB2-4405-8AAA-D7659972ED95}"/>
    <cellStyle name="Input 5 2 2 8 3 2" xfId="19071" xr:uid="{0315FDFA-DAD8-44FA-8000-239DD81EFFB0}"/>
    <cellStyle name="Input 5 2 2 8 3 2 2" xfId="28631" xr:uid="{E65A9239-0253-4CB8-A725-6C37ADCEC523}"/>
    <cellStyle name="Input 5 2 2 8 3 3" xfId="37669" xr:uid="{6EB69F39-4A96-4B7F-BCAD-3704616C7652}"/>
    <cellStyle name="Input 5 2 2 8 4" xfId="13848" xr:uid="{9BE73E2B-81BD-4305-BDCB-C0973C4742A2}"/>
    <cellStyle name="Input 5 2 2 8 4 2" xfId="39651" xr:uid="{52A3E0A7-ED8E-42D3-8E8E-ECB57EB14478}"/>
    <cellStyle name="Input 5 2 2 8 5" xfId="43895" xr:uid="{D497FB62-49EE-44D1-9F59-98AAE7657E6B}"/>
    <cellStyle name="Input 5 2 2 9" xfId="6767" xr:uid="{4494D1FC-3A41-48BA-B3F5-A7AD9308A9AB}"/>
    <cellStyle name="Input 5 2 2 9 2" xfId="11966" xr:uid="{9EE1C93C-68CD-45A7-887A-5B9397D39AD5}"/>
    <cellStyle name="Input 5 2 2 9 2 2" xfId="20955" xr:uid="{6CAD789A-532B-4891-86E9-02E9ED5D3254}"/>
    <cellStyle name="Input 5 2 2 9 2 2 2" xfId="26074" xr:uid="{6396F82C-1257-4414-81F0-48DA09024B09}"/>
    <cellStyle name="Input 5 2 2 9 2 3" xfId="22330" xr:uid="{037FE2FF-E284-4635-B324-3849EBBDC6C6}"/>
    <cellStyle name="Input 5 2 2 9 3" xfId="15756" xr:uid="{B7D3C71F-B205-412B-9B42-C1C6F29FE276}"/>
    <cellStyle name="Input 5 2 2 9 3 2" xfId="27213" xr:uid="{56D8F247-9491-468A-95D5-8A59090DFC60}"/>
    <cellStyle name="Input 5 2 2 9 4" xfId="30937" xr:uid="{9F46F1FE-1411-446A-B8AC-3031D5854079}"/>
    <cellStyle name="Input 5 2 3" xfId="682" xr:uid="{D8F64CED-7DE5-4CAC-A8A7-D016375FA905}"/>
    <cellStyle name="Input 5 2 3 2" xfId="5058" xr:uid="{363C182D-2053-48F0-BC3B-E0245EBB8353}"/>
    <cellStyle name="Input 5 2 3 2 2" xfId="7644" xr:uid="{3C0D3FE4-9416-4CC8-903A-93DCC87072F7}"/>
    <cellStyle name="Input 5 2 3 2 2 2" xfId="16633" xr:uid="{C594F796-44FC-4EF3-AAA1-714407619654}"/>
    <cellStyle name="Input 5 2 3 2 2 2 2" xfId="37731" xr:uid="{930B8E12-1D8D-4B08-B922-3F820589D88F}"/>
    <cellStyle name="Input 5 2 3 2 2 3" xfId="38837" xr:uid="{F28270DE-7186-461A-B6D7-3538AB7A3F60}"/>
    <cellStyle name="Input 5 2 3 2 2 4" xfId="56701" xr:uid="{8186A3F2-E0EF-47A1-8044-77AE12341FFA}"/>
    <cellStyle name="Input 5 2 3 2 3" xfId="10281" xr:uid="{C3BFBC4E-3266-4723-8602-640070B22BD8}"/>
    <cellStyle name="Input 5 2 3 2 3 2" xfId="19270" xr:uid="{21CED8CC-62DA-475D-8A9E-A79BBCD6FD67}"/>
    <cellStyle name="Input 5 2 3 2 3 2 2" xfId="36133" xr:uid="{7A076B18-04A8-4551-9F1F-52881A148EFC}"/>
    <cellStyle name="Input 5 2 3 2 3 3" xfId="33215" xr:uid="{DBC4FE66-FDE4-49E1-BAB2-805C73C4BDF0}"/>
    <cellStyle name="Input 5 2 3 2 4" xfId="14047" xr:uid="{551E54A8-3688-4047-AAAF-95AD7AEFCD33}"/>
    <cellStyle name="Input 5 2 3 2 4 2" xfId="39087" xr:uid="{191F1B6F-9EF8-44AF-A5D4-789D2AFDAE73}"/>
    <cellStyle name="Input 5 2 3 2 5" xfId="27987" xr:uid="{7D682263-C99D-4637-8CA5-F22F0CBA6C03}"/>
    <cellStyle name="Input 5 2 3 2 6" xfId="49919" xr:uid="{389E42D6-9DE7-4DD4-BBD0-72EB4A7F7EE3}"/>
    <cellStyle name="Input 5 2 3 3" xfId="3119" xr:uid="{A7D6180A-9C8F-4A0D-8D35-DA0B711E28B6}"/>
    <cellStyle name="Input 5 2 3 3 2" xfId="27325" xr:uid="{BDE7461C-4D9D-454E-9B69-E39BFC1E3EEF}"/>
    <cellStyle name="Input 5 2 3 3 2 2" xfId="58021" xr:uid="{3FD38C61-FC1E-46C6-B3E0-7D0FE7B6D45F}"/>
    <cellStyle name="Input 5 2 3 3 3" xfId="51239" xr:uid="{42C17C29-04A8-44A5-9EB4-F3663FA141A0}"/>
    <cellStyle name="Input 5 2 3 4" xfId="42677" xr:uid="{820454E2-47CE-42C4-8BAA-A8C393B4E6BC}"/>
    <cellStyle name="Input 5 2 3 4 2" xfId="54828" xr:uid="{8119B55A-F41A-4019-98A2-D2E487539EEB}"/>
    <cellStyle name="Input 5 2 3 4 3" xfId="48036" xr:uid="{3F29C0EB-A623-463D-B6EB-A4D6467E7E64}"/>
    <cellStyle name="Input 5 2 3 5" xfId="53128" xr:uid="{3660540A-779E-4DD6-8D89-D53B76028CFD}"/>
    <cellStyle name="Input 5 2 3 6" xfId="46422" xr:uid="{E0C786BF-DAA9-4072-BBDF-8F52E8D93F09}"/>
    <cellStyle name="Input 5 2 4" xfId="1027" xr:uid="{A0630C8A-A5F8-47D1-A8FD-F783F9BEC840}"/>
    <cellStyle name="Input 5 2 4 2" xfId="5379" xr:uid="{F72F281C-3005-47D3-B35E-AC8C386ED2A2}"/>
    <cellStyle name="Input 5 2 4 2 2" xfId="7965" xr:uid="{358D850F-A9A3-453F-A870-168AB7C99A5C}"/>
    <cellStyle name="Input 5 2 4 2 2 2" xfId="16954" xr:uid="{F6835A8E-828F-47E5-A2FD-500B57158532}"/>
    <cellStyle name="Input 5 2 4 2 2 2 2" xfId="35164" xr:uid="{A45FECF2-0D89-46DE-9E41-EA6DB17F3751}"/>
    <cellStyle name="Input 5 2 4 2 2 3" xfId="32518" xr:uid="{C4842B0E-80DB-4D40-ABDC-E84216350EF6}"/>
    <cellStyle name="Input 5 2 4 2 3" xfId="10602" xr:uid="{2E32917E-60FA-4FDA-84D4-EB271B76443C}"/>
    <cellStyle name="Input 5 2 4 2 3 2" xfId="19591" xr:uid="{C65453FC-27FD-4167-8065-96340F7A164E}"/>
    <cellStyle name="Input 5 2 4 2 3 2 2" xfId="43163" xr:uid="{FF3D5BDC-6D01-47AA-B19D-C5A3887B9BB9}"/>
    <cellStyle name="Input 5 2 4 2 3 3" xfId="34518" xr:uid="{79EFB2D6-4240-4438-BE47-438E3FC99277}"/>
    <cellStyle name="Input 5 2 4 2 4" xfId="14368" xr:uid="{FC2F1E73-B797-4D5D-BD12-0A135F07691C}"/>
    <cellStyle name="Input 5 2 4 2 4 2" xfId="22422" xr:uid="{755B0C68-630C-4395-AB1D-F321F7419612}"/>
    <cellStyle name="Input 5 2 4 2 5" xfId="22769" xr:uid="{9BBAD814-A361-4BAE-8279-2713197DB4C8}"/>
    <cellStyle name="Input 5 2 4 2 6" xfId="55821" xr:uid="{E8F600C8-88DA-495D-9D94-E58F85E39851}"/>
    <cellStyle name="Input 5 2 4 3" xfId="3464" xr:uid="{13CDAAAF-6C19-4145-9436-74B698B92F2C}"/>
    <cellStyle name="Input 5 2 4 3 2" xfId="26064" xr:uid="{58EBA8EB-16C5-436D-80B3-024A1380B8D3}"/>
    <cellStyle name="Input 5 2 4 4" xfId="25993" xr:uid="{D512306B-103D-40D3-9211-47D5FC7D286E}"/>
    <cellStyle name="Input 5 2 4 5" xfId="49039" xr:uid="{C461B28A-D9E8-4163-BD8F-07A1F3155921}"/>
    <cellStyle name="Input 5 2 5" xfId="1371" xr:uid="{4519EABA-F368-42C3-AF17-055E6BA2532C}"/>
    <cellStyle name="Input 5 2 5 2" xfId="5716" xr:uid="{C5F953EA-16B9-4FDA-B65C-BB9A16095DF2}"/>
    <cellStyle name="Input 5 2 5 2 2" xfId="8302" xr:uid="{E3D25D4B-4A94-4381-860F-BC36FCF6E378}"/>
    <cellStyle name="Input 5 2 5 2 2 2" xfId="17291" xr:uid="{05B89234-DDB7-4F8B-9B84-09DDF8F259EB}"/>
    <cellStyle name="Input 5 2 5 2 2 2 2" xfId="23818" xr:uid="{636FA816-3EAE-4D6F-A0CD-36D8F844D2AE}"/>
    <cellStyle name="Input 5 2 5 2 2 3" xfId="39277" xr:uid="{61E3A0B2-8B57-442A-9B6D-B1A178B7E651}"/>
    <cellStyle name="Input 5 2 5 2 3" xfId="10939" xr:uid="{375273B1-00ED-4F71-99A9-93927B87D732}"/>
    <cellStyle name="Input 5 2 5 2 3 2" xfId="19928" xr:uid="{DF29EF03-6603-4A6F-9474-3695A58D39F9}"/>
    <cellStyle name="Input 5 2 5 2 3 2 2" xfId="35438" xr:uid="{0176E6FC-FC7E-41C4-8E66-744F7FCECA7D}"/>
    <cellStyle name="Input 5 2 5 2 3 3" xfId="34620" xr:uid="{9FFE6696-9336-4F27-84A9-4662C2C58E95}"/>
    <cellStyle name="Input 5 2 5 2 4" xfId="14705" xr:uid="{29671F17-8331-4439-8E06-6FDCBD91D50B}"/>
    <cellStyle name="Input 5 2 5 2 4 2" xfId="22253" xr:uid="{A6B36CE0-49E5-4B8D-A1AA-4B8D251B4900}"/>
    <cellStyle name="Input 5 2 5 2 5" xfId="31750" xr:uid="{D84E6F32-4227-48B2-840F-78809D5FD676}"/>
    <cellStyle name="Input 5 2 5 2 6" xfId="59091" xr:uid="{EF9DC079-8251-42F0-8D77-BE56F95D9C05}"/>
    <cellStyle name="Input 5 2 5 3" xfId="3808" xr:uid="{DB7AA836-85BE-4A81-896B-F12E1B8B061F}"/>
    <cellStyle name="Input 5 2 5 3 2" xfId="28758" xr:uid="{9E01E7FC-CD0D-4950-BF89-211D2DA55853}"/>
    <cellStyle name="Input 5 2 5 4" xfId="27686" xr:uid="{398D938D-AA20-4DC9-A1E8-98014294F07F}"/>
    <cellStyle name="Input 5 2 5 5" xfId="52310" xr:uid="{767B6FBC-7B35-4335-A90F-3FBE86D0CC77}"/>
    <cellStyle name="Input 5 2 6" xfId="1643" xr:uid="{26176DED-D2CC-439C-B365-80399D5D03C8}"/>
    <cellStyle name="Input 5 2 6 2" xfId="5977" xr:uid="{9877B0A1-CC32-4E57-866B-22D3FBD5A821}"/>
    <cellStyle name="Input 5 2 6 2 2" xfId="8563" xr:uid="{FC65D91C-8EB9-4B4B-8DD9-E0A58EEF0FA0}"/>
    <cellStyle name="Input 5 2 6 2 2 2" xfId="17552" xr:uid="{2A6561C7-82E6-4945-A486-CD3B081B72AC}"/>
    <cellStyle name="Input 5 2 6 2 2 2 2" xfId="30019" xr:uid="{420CAA81-CD8B-45AF-BD95-EB22297D7A07}"/>
    <cellStyle name="Input 5 2 6 2 2 3" xfId="23363" xr:uid="{9594924D-7B5B-43EC-9EAF-60173F7B6220}"/>
    <cellStyle name="Input 5 2 6 2 3" xfId="11200" xr:uid="{5A8FB1A4-15C2-4EB7-A19E-4F42C6D3C5D0}"/>
    <cellStyle name="Input 5 2 6 2 3 2" xfId="20189" xr:uid="{A88F8118-85BA-4F19-AE8D-BE13C8BF6BC2}"/>
    <cellStyle name="Input 5 2 6 2 3 2 2" xfId="42215" xr:uid="{CF33A485-D231-4BFD-BDD7-3BCD8DDE5F75}"/>
    <cellStyle name="Input 5 2 6 2 3 3" xfId="37771" xr:uid="{D73334E8-4201-458E-9641-4E713FC9D381}"/>
    <cellStyle name="Input 5 2 6 2 4" xfId="14966" xr:uid="{52D11F11-1E80-4119-9342-D77B3FBF2491}"/>
    <cellStyle name="Input 5 2 6 2 4 2" xfId="43010" xr:uid="{BD14869C-124F-4717-B8EB-32D810281D43}"/>
    <cellStyle name="Input 5 2 6 2 5" xfId="26198" xr:uid="{6CCE1E7F-D9CD-413C-909F-AD76E06E1EC5}"/>
    <cellStyle name="Input 5 2 6 2 6" xfId="53990" xr:uid="{A8805357-68FD-423E-B8F9-0999BB834769}"/>
    <cellStyle name="Input 5 2 6 3" xfId="4080" xr:uid="{FBB9E0E8-3625-4066-9C26-000341DD71D6}"/>
    <cellStyle name="Input 5 2 6 3 2" xfId="41325" xr:uid="{7EC586F4-4293-48C1-981B-344DCA5B035D}"/>
    <cellStyle name="Input 5 2 6 4" xfId="36563" xr:uid="{05C8A8E1-48AF-4C1B-BD36-BDB5171027F1}"/>
    <cellStyle name="Input 5 2 6 5" xfId="47322" xr:uid="{E368113F-D49E-47EF-B1BD-CDED3BF6FB15}"/>
    <cellStyle name="Input 5 2 7" xfId="1990" xr:uid="{74A31F28-E88E-415A-BB4A-A5EBFA9DEA6F}"/>
    <cellStyle name="Input 5 2 7 2" xfId="6298" xr:uid="{C2267CC1-03AD-4715-9494-C4559EECC9EF}"/>
    <cellStyle name="Input 5 2 7 2 2" xfId="8884" xr:uid="{2679FC5F-65A4-43E1-8D5B-FBB17A8737A0}"/>
    <cellStyle name="Input 5 2 7 2 2 2" xfId="17873" xr:uid="{D0236782-24DA-4027-BDAD-E608E493AA65}"/>
    <cellStyle name="Input 5 2 7 2 2 2 2" xfId="39459" xr:uid="{4E76B012-A3D8-48D8-BFDD-CA2A4A1E513E}"/>
    <cellStyle name="Input 5 2 7 2 2 3" xfId="43216" xr:uid="{32D01925-8D92-4710-8914-CF439B10E542}"/>
    <cellStyle name="Input 5 2 7 2 3" xfId="11521" xr:uid="{86A8B150-9027-4AEF-BD75-AE931C6573A1}"/>
    <cellStyle name="Input 5 2 7 2 3 2" xfId="20510" xr:uid="{80B844AD-39FC-478B-9D7C-8FCB83CDA2F3}"/>
    <cellStyle name="Input 5 2 7 2 3 2 2" xfId="29310" xr:uid="{9D0C61F2-BF27-41DF-A2F0-DDADEDDBBBD6}"/>
    <cellStyle name="Input 5 2 7 2 3 3" xfId="34694" xr:uid="{E774D33B-7C24-4D50-BC1F-DE6F01726529}"/>
    <cellStyle name="Input 5 2 7 2 4" xfId="15287" xr:uid="{E599FA48-D482-4857-8B00-C2AEE60D1939}"/>
    <cellStyle name="Input 5 2 7 2 4 2" xfId="27900" xr:uid="{75CEAA53-EF3D-4E6E-9E54-86C28FA47D27}"/>
    <cellStyle name="Input 5 2 7 2 5" xfId="42628" xr:uid="{DA3AAC6A-B43D-44C8-A51C-7697354FA995}"/>
    <cellStyle name="Input 5 2 7 3" xfId="4427" xr:uid="{279B0433-6C08-4B08-9AE4-0E93AB6C0311}"/>
    <cellStyle name="Input 5 2 7 3 2" xfId="30373" xr:uid="{E3C2E66C-ED37-4F68-B465-6593880A4EC3}"/>
    <cellStyle name="Input 5 2 7 4" xfId="25179" xr:uid="{1D892C96-784E-487A-A11B-10D6CA385622}"/>
    <cellStyle name="Input 5 2 7 5" xfId="52637" xr:uid="{E7E66408-667B-4C63-A93B-68368C7A5623}"/>
    <cellStyle name="Input 5 2 8" xfId="2801" xr:uid="{B0967BBE-CDD9-40E4-B7C5-EAF54C538FE9}"/>
    <cellStyle name="Input 5 2 8 2" xfId="6951" xr:uid="{10630678-E10E-4EE4-98A4-D559B7906B0C}"/>
    <cellStyle name="Input 5 2 8 2 2" xfId="12080" xr:uid="{EB2A37D0-434F-4553-B542-55AFE3362F1C}"/>
    <cellStyle name="Input 5 2 8 2 2 2" xfId="21069" xr:uid="{9986D26F-EAAD-4E7C-A654-DA1AAC894186}"/>
    <cellStyle name="Input 5 2 8 2 2 2 2" xfId="23524" xr:uid="{F7E0163C-113A-4F2D-ABB0-A3BDFBEC9253}"/>
    <cellStyle name="Input 5 2 8 2 2 3" xfId="33173" xr:uid="{089536A8-33EF-4292-A612-1FBE0B5D6D0A}"/>
    <cellStyle name="Input 5 2 8 2 3" xfId="12902" xr:uid="{E2DB17C5-4B15-44EC-85E3-0E3743D9A67C}"/>
    <cellStyle name="Input 5 2 8 2 3 2" xfId="21891" xr:uid="{22A8F002-4595-480E-A3D0-7299326EFF64}"/>
    <cellStyle name="Input 5 2 8 2 3 2 2" xfId="29509" xr:uid="{D9A954F3-1BB3-46CF-A71A-6921650D04CA}"/>
    <cellStyle name="Input 5 2 8 2 3 3" xfId="28999" xr:uid="{E61C3ECC-184F-4715-B7FC-C202E297FDD7}"/>
    <cellStyle name="Input 5 2 8 2 4" xfId="15940" xr:uid="{6335AD04-FD3F-4B63-9CBD-D9EF9D61D3B3}"/>
    <cellStyle name="Input 5 2 8 2 4 2" xfId="23161" xr:uid="{77398AB0-991B-444D-AB73-2289D890F155}"/>
    <cellStyle name="Input 5 2 8 2 5" xfId="41998" xr:uid="{C40011D8-FC77-42BD-AE3A-5F1170B9397C}"/>
    <cellStyle name="Input 5 2 8 3" xfId="9514" xr:uid="{65FF3381-1DDB-46AA-AD0D-18552579F1BE}"/>
    <cellStyle name="Input 5 2 8 3 2" xfId="18503" xr:uid="{FC6E16D8-AACD-4623-B84C-EC0B12F1B278}"/>
    <cellStyle name="Input 5 2 8 3 2 2" xfId="30598" xr:uid="{0822812A-2213-44FB-B6B3-6FF87B419576}"/>
    <cellStyle name="Input 5 2 8 3 3" xfId="43434" xr:uid="{1B0C9025-2858-478E-BE64-B0A01745AC7D}"/>
    <cellStyle name="Input 5 2 8 4" xfId="26962" xr:uid="{AC3666F4-D471-4E57-8396-3A0F820B419C}"/>
    <cellStyle name="Input 5 2 9" xfId="4734" xr:uid="{09A817A9-F638-4A39-B193-AB8D59EEE303}"/>
    <cellStyle name="Input 5 2 9 2" xfId="7320" xr:uid="{DEA1DFD1-4CD5-4867-9578-21FEA118A81C}"/>
    <cellStyle name="Input 5 2 9 2 2" xfId="16309" xr:uid="{0C502F9D-586A-4321-A110-94B4BCB7D96F}"/>
    <cellStyle name="Input 5 2 9 2 2 2" xfId="23137" xr:uid="{948F51F4-EF98-4B81-9B4E-1B90A88FEE7E}"/>
    <cellStyle name="Input 5 2 9 2 3" xfId="25518" xr:uid="{901C3D5A-E409-4744-850E-642799205E3E}"/>
    <cellStyle name="Input 5 2 9 3" xfId="9957" xr:uid="{3E713319-020E-4C8B-BA25-CF42CB5D1886}"/>
    <cellStyle name="Input 5 2 9 3 2" xfId="18946" xr:uid="{E1C9876B-969C-454C-84DB-2B5689062564}"/>
    <cellStyle name="Input 5 2 9 3 2 2" xfId="29840" xr:uid="{31095B2D-75C5-4933-A1C1-7B8C268DD1DD}"/>
    <cellStyle name="Input 5 2 9 3 3" xfId="43905" xr:uid="{8599B94D-EEDF-4571-B26B-AABC4AFB4D74}"/>
    <cellStyle name="Input 5 2 9 4" xfId="13723" xr:uid="{B234661A-2560-47A3-B323-AC1FB0DF0C94}"/>
    <cellStyle name="Input 5 2 9 4 2" xfId="41473" xr:uid="{C555E40A-0160-43FC-8459-B9E66A4CA54A}"/>
    <cellStyle name="Input 5 2 9 5" xfId="33516" xr:uid="{F896D747-672B-42D6-AD8A-255C6E546EAF}"/>
    <cellStyle name="Input 5 20" xfId="44993" xr:uid="{65459A29-7D3A-4848-A8E2-C75D0CC4CDB1}"/>
    <cellStyle name="Input 5 20 2" xfId="50555" xr:uid="{FF58573F-894D-426C-92F5-92AACB54C803}"/>
    <cellStyle name="Input 5 20 2 2" xfId="57337" xr:uid="{C69FE56D-BA90-4F93-B149-7DB2CEB80B78}"/>
    <cellStyle name="Input 5 20 3" xfId="52157" xr:uid="{B95B4E7A-A766-4632-8533-D33AF3A4A481}"/>
    <cellStyle name="Input 5 20 3 2" xfId="58938" xr:uid="{494EB537-045B-464D-B9F4-1E608D2EB2AA}"/>
    <cellStyle name="Input 5 20 4" xfId="48979" xr:uid="{D7E016BA-AE56-4499-8B54-29BBA3A2A215}"/>
    <cellStyle name="Input 5 20 4 2" xfId="55762" xr:uid="{B6BCBA54-8474-4F45-A4BD-D9B711F5F352}"/>
    <cellStyle name="Input 5 20 5" xfId="48672" xr:uid="{8ABA5FD0-C5B9-4118-B0BF-ED94D11D9D09}"/>
    <cellStyle name="Input 5 20 5 2" xfId="55461" xr:uid="{B0BC64A8-C484-49C9-8CA6-EF18559227AB}"/>
    <cellStyle name="Input 5 20 6" xfId="53747" xr:uid="{EA5F429D-F2E5-4C1A-BAE4-BD78C130E7D4}"/>
    <cellStyle name="Input 5 20 7" xfId="47058" xr:uid="{D33F2145-2564-48BB-9955-7338CB057D61}"/>
    <cellStyle name="Input 5 21" xfId="45061" xr:uid="{149BF4EE-8AEB-44A6-9B91-563C026D67F2}"/>
    <cellStyle name="Input 5 21 2" xfId="50644" xr:uid="{7CAD6148-6A8D-42E8-9146-EE9A5D0AD1F0}"/>
    <cellStyle name="Input 5 21 2 2" xfId="57426" xr:uid="{2C5F94AA-906C-4CF7-9321-537E8BAE0931}"/>
    <cellStyle name="Input 5 21 3" xfId="52455" xr:uid="{AB974F2C-8B06-4F5A-9E09-3DF31C0CA541}"/>
    <cellStyle name="Input 5 21 3 2" xfId="59236" xr:uid="{782A90BE-CD1B-45A8-8A97-2D307B002848}"/>
    <cellStyle name="Input 5 21 4" xfId="48761" xr:uid="{61D24624-BCA9-4DE9-AC39-E4F09055B7AA}"/>
    <cellStyle name="Input 5 21 4 2" xfId="55547" xr:uid="{B2C31292-8043-4D80-9660-F1438AFC705C}"/>
    <cellStyle name="Input 5 21 5" xfId="53833" xr:uid="{C003C66A-F964-4FC5-918B-ADB2355D0F15}"/>
    <cellStyle name="Input 5 21 6" xfId="47147" xr:uid="{F2D39435-59CA-44AB-8F2A-BE8448229AAA}"/>
    <cellStyle name="Input 5 22" xfId="45105" xr:uid="{1BCC35E4-A01A-43C0-AD30-08B3AB00FE1E}"/>
    <cellStyle name="Input 5 22 2" xfId="50661" xr:uid="{057C876B-AA73-4B8B-94FC-5BEB652D4DFE}"/>
    <cellStyle name="Input 5 22 2 2" xfId="57443" xr:uid="{F3A80BA5-322A-433C-A1A4-6B763F304BBA}"/>
    <cellStyle name="Input 5 22 3" xfId="52472" xr:uid="{45031C77-E135-4F67-8B53-A6E99B495708}"/>
    <cellStyle name="Input 5 22 3 2" xfId="59253" xr:uid="{FA9EE18B-7054-4813-A6E5-30086D20D2D3}"/>
    <cellStyle name="Input 5 22 4" xfId="48778" xr:uid="{4B0EABA0-EE9E-4CC3-B4B6-14D02AC18851}"/>
    <cellStyle name="Input 5 22 4 2" xfId="55564" xr:uid="{BD03126B-071F-48A8-99E1-1751F2606B42}"/>
    <cellStyle name="Input 5 22 5" xfId="53850" xr:uid="{3FE6DA95-CFD1-46C0-A7B5-BF75F4345647}"/>
    <cellStyle name="Input 5 22 6" xfId="47164" xr:uid="{D11D4589-3EF8-494B-9A17-4F440163389E}"/>
    <cellStyle name="Input 5 23" xfId="45093" xr:uid="{3229AB27-11D9-419F-B4E8-B0E1CDCA0137}"/>
    <cellStyle name="Input 5 23 2" xfId="50677" xr:uid="{1F607092-FAFB-4A00-AC89-FF842788AD40}"/>
    <cellStyle name="Input 5 23 2 2" xfId="57459" xr:uid="{09B63EF6-E0FE-42BD-8E76-BEBB5D11B933}"/>
    <cellStyle name="Input 5 23 3" xfId="52488" xr:uid="{F26A723D-AD50-49B6-B209-0353A64178DD}"/>
    <cellStyle name="Input 5 23 3 2" xfId="59269" xr:uid="{3F9B0FCA-09C5-48E2-8320-786C4520ECAA}"/>
    <cellStyle name="Input 5 23 4" xfId="48794" xr:uid="{82D4CC2B-469D-43D9-80C5-134FCB68FDCF}"/>
    <cellStyle name="Input 5 23 4 2" xfId="55580" xr:uid="{9AC3AC56-364B-4252-9E66-15ED0BF6DCB5}"/>
    <cellStyle name="Input 5 23 5" xfId="53866" xr:uid="{95145E1C-305C-4557-9459-957864687DDB}"/>
    <cellStyle name="Input 5 23 6" xfId="47180" xr:uid="{E3EF97A0-F0DC-436B-8C05-E8195C7E0F85}"/>
    <cellStyle name="Input 5 24" xfId="45148" xr:uid="{81DCDAF4-47EC-42BF-9E3B-2DBA3C65CB02}"/>
    <cellStyle name="Input 5 24 2" xfId="50744" xr:uid="{C6A14C9F-A75F-4AA2-9C1B-DCCE12EA4F95}"/>
    <cellStyle name="Input 5 24 2 2" xfId="57526" xr:uid="{1A2887E2-B6CF-4450-985B-046875604FF8}"/>
    <cellStyle name="Input 5 24 3" xfId="52553" xr:uid="{8AD23D42-5F78-419A-8F0C-E6CBB7503613}"/>
    <cellStyle name="Input 5 24 3 2" xfId="59334" xr:uid="{1B182310-0A29-4EE3-A852-92DD9299E7C3}"/>
    <cellStyle name="Input 5 24 4" xfId="48851" xr:uid="{E5FF47E7-9AC9-43B1-945C-2810C0C746F3}"/>
    <cellStyle name="Input 5 24 4 2" xfId="55633" xr:uid="{5D3513B5-F082-4AB1-90E5-1CB0B7C845CA}"/>
    <cellStyle name="Input 5 24 5" xfId="53931" xr:uid="{9A0B2DEF-E340-446A-BC2A-E772121F80F6}"/>
    <cellStyle name="Input 5 24 6" xfId="47248" xr:uid="{25FA2E99-18F0-4F70-8F52-9CD6F56D104C}"/>
    <cellStyle name="Input 5 25" xfId="45260" xr:uid="{4ADC4F5A-17E8-4251-8472-2D70CC288B3A}"/>
    <cellStyle name="Input 5 25 2" xfId="50774" xr:uid="{AF1FB579-D614-4A63-961E-31BBD5E109BF}"/>
    <cellStyle name="Input 5 25 2 2" xfId="57556" xr:uid="{BFE311F6-1E6F-4F57-B125-ABDF4F6170A5}"/>
    <cellStyle name="Input 5 25 3" xfId="52583" xr:uid="{F4F61D26-A20E-4421-80ED-20100DB7E6D5}"/>
    <cellStyle name="Input 5 25 3 2" xfId="59364" xr:uid="{431ED507-8FBC-4814-A923-606CACDD50B8}"/>
    <cellStyle name="Input 5 25 4" xfId="48871" xr:uid="{46FF4CD0-1D16-44FF-B702-70AC963F2500}"/>
    <cellStyle name="Input 5 25 4 2" xfId="55652" xr:uid="{AB746967-E087-40BE-BF3F-96F4E6475552}"/>
    <cellStyle name="Input 5 25 5" xfId="53961" xr:uid="{95055927-5979-4A9B-A3D5-90FE0F479140}"/>
    <cellStyle name="Input 5 25 6" xfId="47278" xr:uid="{66D4F4DB-BEF9-401B-B0E6-24C34263FE32}"/>
    <cellStyle name="Input 5 26" xfId="45207" xr:uid="{83F02C70-4571-403B-BA31-541D2204F20F}"/>
    <cellStyle name="Input 5 26 2" xfId="50787" xr:uid="{06605D06-DF41-43ED-A830-66AAA818A0CE}"/>
    <cellStyle name="Input 5 26 2 2" xfId="57569" xr:uid="{EDD1DAE6-FBE3-4E23-BC8C-9ABB451257DD}"/>
    <cellStyle name="Input 5 26 3" xfId="52596" xr:uid="{E173124D-8C85-4DEF-87A4-A804A7910DE8}"/>
    <cellStyle name="Input 5 26 3 2" xfId="59377" xr:uid="{20C6F952-9E0F-4358-805A-33DB7FED6C33}"/>
    <cellStyle name="Input 5 26 4" xfId="53974" xr:uid="{06AD17E6-E57C-43B2-8EBE-47D6BA0E1B2D}"/>
    <cellStyle name="Input 5 26 5" xfId="47291" xr:uid="{205539E2-CC6A-4CCB-AE7A-9A59466EA4C8}"/>
    <cellStyle name="Input 5 27" xfId="45266" xr:uid="{D3A6F830-24D8-410D-B8B9-76354B52D22F}"/>
    <cellStyle name="Input 5 27 2" xfId="55801" xr:uid="{CF2582B4-914A-4C98-985D-FAB1AAA12D36}"/>
    <cellStyle name="Input 5 27 3" xfId="49018" xr:uid="{05685392-C0A9-4124-87C4-C255A5B64027}"/>
    <cellStyle name="Input 5 28" xfId="45373" xr:uid="{F7805070-4017-4DDE-B11F-50C25AD12262}"/>
    <cellStyle name="Input 5 28 2" xfId="57839" xr:uid="{5CD735AD-A080-422D-97E6-529B4389F2D6}"/>
    <cellStyle name="Input 5 28 3" xfId="51057" xr:uid="{261E40D6-E43F-49D5-B7BA-FDE8EC96C49B}"/>
    <cellStyle name="Input 5 29" xfId="45397" xr:uid="{A049DCD1-8FA7-4E56-9D47-3F4C69C9E4FA}"/>
    <cellStyle name="Input 5 29 2" xfId="52632" xr:uid="{0AC701A0-668E-4FF3-822F-90B119DE00B4}"/>
    <cellStyle name="Input 5 3" xfId="407" xr:uid="{521115B9-FDD7-4AB4-B51D-9CCDD113C273}"/>
    <cellStyle name="Input 5 3 10" xfId="9273" xr:uid="{7433C2EA-A809-41B8-A317-B560C57C57A4}"/>
    <cellStyle name="Input 5 3 10 2" xfId="18262" xr:uid="{AB54E3B7-E608-4552-9AFF-861B9395F6C5}"/>
    <cellStyle name="Input 5 3 10 2 2" xfId="29143" xr:uid="{EBCD20D7-39EE-48FF-A2E2-F08AC2867FE2}"/>
    <cellStyle name="Input 5 3 10 3" xfId="35912" xr:uid="{9802ECCE-7DD2-495F-8346-3B3C08074928}"/>
    <cellStyle name="Input 5 3 11" xfId="9728" xr:uid="{29F3E6AC-9E5E-4FBF-B4F8-7F02AAE78959}"/>
    <cellStyle name="Input 5 3 11 2" xfId="18717" xr:uid="{0DEE0C73-35FE-433F-BDEF-82459ADD3C07}"/>
    <cellStyle name="Input 5 3 11 2 2" xfId="35400" xr:uid="{34E8CC78-33F5-41FE-BA76-4354C1615BD9}"/>
    <cellStyle name="Input 5 3 11 3" xfId="44094" xr:uid="{A787C747-42B4-4354-B8B2-1D039F437C7F}"/>
    <cellStyle name="Input 5 3 12" xfId="2413" xr:uid="{F34EA961-2643-4364-B18F-0A473EC61084}"/>
    <cellStyle name="Input 5 3 12 2" xfId="40865" xr:uid="{820AC25B-57CB-4C2E-841F-B95B7D5178B5}"/>
    <cellStyle name="Input 5 3 13" xfId="13322" xr:uid="{49E59FC1-30A6-4646-8A8E-C44E845A99DB}"/>
    <cellStyle name="Input 5 3 13 2" xfId="42996" xr:uid="{83E4CF08-E7FB-44C6-A1E8-40D41B0C7FD5}"/>
    <cellStyle name="Input 5 3 14" xfId="31210" xr:uid="{93D9412A-7D21-40F7-B1DF-618F12C1E039}"/>
    <cellStyle name="Input 5 3 15" xfId="44347" xr:uid="{AA1F5CB2-3E33-4D11-9189-39C162274513}"/>
    <cellStyle name="Input 5 3 16" xfId="45572" xr:uid="{88F8DAC4-53BB-4277-9CAE-A5B461F07493}"/>
    <cellStyle name="Input 5 3 2" xfId="756" xr:uid="{DBF333B7-FCD8-4FD7-B617-BD6663D9FE04}"/>
    <cellStyle name="Input 5 3 2 2" xfId="5127" xr:uid="{F02BFD99-27A2-4276-816F-02C5FAC3FD20}"/>
    <cellStyle name="Input 5 3 2 2 2" xfId="7713" xr:uid="{92A4CC5E-B1DD-49B8-91F6-695066514E35}"/>
    <cellStyle name="Input 5 3 2 2 2 2" xfId="16702" xr:uid="{75D30C31-6F8D-4BDA-B575-549555F8BD5C}"/>
    <cellStyle name="Input 5 3 2 2 2 2 2" xfId="36298" xr:uid="{B872A4E9-1F55-4FF1-9B5E-CF55AAAD709B}"/>
    <cellStyle name="Input 5 3 2 2 2 3" xfId="42129" xr:uid="{4D733759-14B0-4674-A192-5DB60C895269}"/>
    <cellStyle name="Input 5 3 2 2 2 4" xfId="56360" xr:uid="{83F553F8-85DE-4434-B25A-2E7B5343F69B}"/>
    <cellStyle name="Input 5 3 2 2 3" xfId="10350" xr:uid="{E6624B16-0082-426E-B700-F1893DE3C479}"/>
    <cellStyle name="Input 5 3 2 2 3 2" xfId="19339" xr:uid="{0CF9BEC3-E930-4C99-9EA8-FAA3E646BF02}"/>
    <cellStyle name="Input 5 3 2 2 3 2 2" xfId="30502" xr:uid="{83527D41-055A-4AFD-AB2B-E735134EEA9F}"/>
    <cellStyle name="Input 5 3 2 2 3 3" xfId="32249" xr:uid="{687FDF67-6015-4B58-B0E6-B6095F8E75EE}"/>
    <cellStyle name="Input 5 3 2 2 4" xfId="14116" xr:uid="{F38C4885-243D-4B73-A3F6-9EDABED74F19}"/>
    <cellStyle name="Input 5 3 2 2 4 2" xfId="32942" xr:uid="{5ABC51F5-AA3D-4EFC-8E5B-FACFD45912AC}"/>
    <cellStyle name="Input 5 3 2 2 5" xfId="26555" xr:uid="{1F96216D-40E9-476D-9081-8C86A5A48F01}"/>
    <cellStyle name="Input 5 3 2 2 6" xfId="49578" xr:uid="{2E41C305-4EC7-479A-8BB4-F952D593C763}"/>
    <cellStyle name="Input 5 3 2 3" xfId="3193" xr:uid="{A280FA20-D43A-4775-BCD0-5EDFD419C18A}"/>
    <cellStyle name="Input 5 3 2 3 2" xfId="31176" xr:uid="{27A96383-DB6A-4937-A7FF-AA6DDC00D6C8}"/>
    <cellStyle name="Input 5 3 2 3 2 2" xfId="58473" xr:uid="{DB678235-7054-437A-A26D-91352636A957}"/>
    <cellStyle name="Input 5 3 2 3 3" xfId="51692" xr:uid="{44E45421-66A5-4C59-AEEC-4A644EA00523}"/>
    <cellStyle name="Input 5 3 2 4" xfId="38363" xr:uid="{41444342-E66A-4B7E-8C80-B2FA17C09D2C}"/>
    <cellStyle name="Input 5 3 2 4 2" xfId="54505" xr:uid="{2EA5DB38-C894-4209-A813-6F879D17890C}"/>
    <cellStyle name="Input 5 3 2 4 3" xfId="47695" xr:uid="{EED83B11-8CC3-40CB-90A9-3EB5BB97BB9B}"/>
    <cellStyle name="Input 5 3 2 5" xfId="52939" xr:uid="{6948BFE8-B087-4333-B3D2-C49F471D2E30}"/>
    <cellStyle name="Input 5 3 2 6" xfId="46087" xr:uid="{89FBEE62-4982-4329-BD12-4E4BE1D7AB50}"/>
    <cellStyle name="Input 5 3 3" xfId="1101" xr:uid="{4FA7D239-B3F8-4140-B22E-EEED2F126D09}"/>
    <cellStyle name="Input 5 3 3 2" xfId="5448" xr:uid="{A3C9CB86-AECC-4734-BEFF-632EA8208C41}"/>
    <cellStyle name="Input 5 3 3 2 2" xfId="8034" xr:uid="{954AACA9-30D5-4D61-8995-62E20457AF86}"/>
    <cellStyle name="Input 5 3 3 2 2 2" xfId="17023" xr:uid="{D331CD34-8D2D-415C-BD57-F67A5D7D6374}"/>
    <cellStyle name="Input 5 3 3 2 2 2 2" xfId="40148" xr:uid="{7B080BF9-0F45-4DAE-B5C3-0EC0CCFD9AAC}"/>
    <cellStyle name="Input 5 3 3 2 2 3" xfId="37340" xr:uid="{C6DCF378-4367-4FAF-B320-F6DD7B82194C}"/>
    <cellStyle name="Input 5 3 3 2 2 4" xfId="56768" xr:uid="{A8F6E39B-4F39-4E85-A60C-FDEB228B35F6}"/>
    <cellStyle name="Input 5 3 3 2 3" xfId="10671" xr:uid="{FC95A2BC-3FE7-4FAA-A734-51E940A363D0}"/>
    <cellStyle name="Input 5 3 3 2 3 2" xfId="19660" xr:uid="{D2074DEC-89C4-40A3-BFBC-BBD6BAEEEAC8}"/>
    <cellStyle name="Input 5 3 3 2 3 2 2" xfId="26370" xr:uid="{C5871BE9-AB0F-415B-AC41-C28F86FE7876}"/>
    <cellStyle name="Input 5 3 3 2 3 3" xfId="24276" xr:uid="{D55508C2-A9BE-4176-A7BD-801C49B40D16}"/>
    <cellStyle name="Input 5 3 3 2 4" xfId="14437" xr:uid="{EB9AB21D-550B-46EC-9EC6-9423D58629EF}"/>
    <cellStyle name="Input 5 3 3 2 4 2" xfId="32586" xr:uid="{9947BCF1-5F83-4666-AAC7-48CCA0A103C3}"/>
    <cellStyle name="Input 5 3 3 2 5" xfId="32094" xr:uid="{90DB94A9-5B29-48A6-979C-2A2A678A314D}"/>
    <cellStyle name="Input 5 3 3 2 6" xfId="49986" xr:uid="{EB216899-9B50-4A64-A1F4-A6E16A9B41E4}"/>
    <cellStyle name="Input 5 3 3 3" xfId="3538" xr:uid="{02B790EC-53FF-4A3F-A8BE-66109E0B6A27}"/>
    <cellStyle name="Input 5 3 3 3 2" xfId="42937" xr:uid="{EA19B6D8-B247-4093-9C6D-28222AE1912B}"/>
    <cellStyle name="Input 5 3 3 3 2 2" xfId="57825" xr:uid="{D9C1FC02-437D-44AE-9A6B-4789736BCBF9}"/>
    <cellStyle name="Input 5 3 3 3 3" xfId="51043" xr:uid="{3E248B5B-FB45-4890-A5A6-6EF16647B248}"/>
    <cellStyle name="Input 5 3 3 4" xfId="32005" xr:uid="{CEA5BB3D-CCFF-41DC-ACBB-160EF5CA182A}"/>
    <cellStyle name="Input 5 3 3 4 2" xfId="54895" xr:uid="{7F3913BE-D7B9-43F5-B928-B5E0B31DED92}"/>
    <cellStyle name="Input 5 3 3 4 3" xfId="48103" xr:uid="{07BA39E5-2703-46AA-A5D3-43EE492D766E}"/>
    <cellStyle name="Input 5 3 3 5" xfId="53195" xr:uid="{EB7D6319-FD72-495E-AD87-EE837C25BF81}"/>
    <cellStyle name="Input 5 3 3 6" xfId="46489" xr:uid="{4DB3AAEB-A2A0-420F-8654-0B4AD2CD10B0}"/>
    <cellStyle name="Input 5 3 4" xfId="1445" xr:uid="{D3262116-2592-4025-85E3-8C9412C31888}"/>
    <cellStyle name="Input 5 3 4 2" xfId="5790" xr:uid="{F6716A82-680E-4D5B-A996-E3B04ABF6C56}"/>
    <cellStyle name="Input 5 3 4 2 2" xfId="8376" xr:uid="{E256EAF5-E009-4BAC-B5B0-D5A36BF72644}"/>
    <cellStyle name="Input 5 3 4 2 2 2" xfId="17365" xr:uid="{7C87337A-E77C-4A03-B2A5-BCF5CB4E472B}"/>
    <cellStyle name="Input 5 3 4 2 2 2 2" xfId="24059" xr:uid="{E70BD569-CF48-494B-A1CC-E25E78C3BA27}"/>
    <cellStyle name="Input 5 3 4 2 2 3" xfId="43988" xr:uid="{4D01EE83-A578-413A-84A2-29673AADBF49}"/>
    <cellStyle name="Input 5 3 4 2 3" xfId="11013" xr:uid="{3B1B2B96-A2F3-46EA-9CBC-B0BA07F4AEC9}"/>
    <cellStyle name="Input 5 3 4 2 3 2" xfId="20002" xr:uid="{1D2B9038-107E-47F2-933F-068B1FB93122}"/>
    <cellStyle name="Input 5 3 4 2 3 2 2" xfId="38092" xr:uid="{1DFAE940-83EA-4AE1-81A6-F4E4A977D140}"/>
    <cellStyle name="Input 5 3 4 2 3 3" xfId="41608" xr:uid="{938A6BDF-B113-40CD-8C62-363175A0B1CE}"/>
    <cellStyle name="Input 5 3 4 2 4" xfId="14779" xr:uid="{174356D7-2419-40B3-B41F-DA13EB29E9BA}"/>
    <cellStyle name="Input 5 3 4 2 4 2" xfId="27576" xr:uid="{F6EE9673-C8C9-41C1-BD45-B9F8C044835B}"/>
    <cellStyle name="Input 5 3 4 2 5" xfId="22580" xr:uid="{85C73173-1A28-4ABC-B2EE-858F3C31EAB4}"/>
    <cellStyle name="Input 5 3 4 2 6" xfId="55888" xr:uid="{1531B0F3-3850-4824-94E1-CD5F2F4A0847}"/>
    <cellStyle name="Input 5 3 4 3" xfId="3882" xr:uid="{2671A8C1-E9B6-4CEC-9AE3-A3AB671F0B04}"/>
    <cellStyle name="Input 5 3 4 3 2" xfId="28216" xr:uid="{9098F9FD-E10A-4FDA-9A7A-3931A36ED049}"/>
    <cellStyle name="Input 5 3 4 4" xfId="29010" xr:uid="{F9995AC6-BB83-4930-81FE-1C050FA06E7D}"/>
    <cellStyle name="Input 5 3 4 5" xfId="49106" xr:uid="{55DD358A-C1CD-48EC-9D0A-FD6F6400BC60}"/>
    <cellStyle name="Input 5 3 5" xfId="195" xr:uid="{F1241AD1-2626-479E-B278-560217C52225}"/>
    <cellStyle name="Input 5 3 5 2" xfId="2957" xr:uid="{C126C9E0-0FC5-4A3A-9D07-4C83D442439E}"/>
    <cellStyle name="Input 5 3 5 2 2" xfId="7107" xr:uid="{FD3EFE74-317C-4D1F-8FB3-0CC6AC050BE1}"/>
    <cellStyle name="Input 5 3 5 2 2 2" xfId="16096" xr:uid="{2C75583F-F620-4E7F-B702-CD9D55FAADDF}"/>
    <cellStyle name="Input 5 3 5 2 2 2 2" xfId="28704" xr:uid="{D9D76D85-D71B-44BF-B4A1-F688AF952C1B}"/>
    <cellStyle name="Input 5 3 5 2 2 3" xfId="31482" xr:uid="{1D7EB4B2-E975-471C-8811-4AC8F696BEB3}"/>
    <cellStyle name="Input 5 3 5 2 3" xfId="9670" xr:uid="{5B30F75D-61C9-434B-B7C8-F445D49265D2}"/>
    <cellStyle name="Input 5 3 5 2 3 2" xfId="18659" xr:uid="{D79C0D09-98A6-4FD0-803D-29797EB8098E}"/>
    <cellStyle name="Input 5 3 5 2 3 2 2" xfId="36035" xr:uid="{40C230C2-9685-465D-BD42-8051D97C83EC}"/>
    <cellStyle name="Input 5 3 5 2 3 3" xfId="22358" xr:uid="{A4CA1684-DAB0-43E2-AB5F-7A0AB3D169E4}"/>
    <cellStyle name="Input 5 3 5 2 4" xfId="13510" xr:uid="{F4C486E9-C3FF-4C3E-A19E-A125FA8DAD2B}"/>
    <cellStyle name="Input 5 3 5 2 4 2" xfId="36319" xr:uid="{7243E321-7B3F-4C65-BAE7-5F31687F7503}"/>
    <cellStyle name="Input 5 3 5 2 5" xfId="37048" xr:uid="{7CF796F3-251E-473C-A2AC-44DC262F161F}"/>
    <cellStyle name="Input 5 3 5 2 6" xfId="59092" xr:uid="{BAE9A2A8-9F4A-4435-A56F-5B55C981F12F}"/>
    <cellStyle name="Input 5 3 5 3" xfId="2663" xr:uid="{6B28F35A-AF19-4090-A687-A563345DA2EC}"/>
    <cellStyle name="Input 5 3 5 3 2" xfId="34246" xr:uid="{F18348A2-E422-4137-986A-E95C2B883CBA}"/>
    <cellStyle name="Input 5 3 5 4" xfId="36620" xr:uid="{71FD591D-83EC-423B-8686-61AE61242A9A}"/>
    <cellStyle name="Input 5 3 5 5" xfId="52311" xr:uid="{43DD9BE7-4892-4BB3-B983-B3EEABFC3482}"/>
    <cellStyle name="Input 5 3 6" xfId="2064" xr:uid="{A990DA87-15CA-4470-AE88-B92BC742DB8D}"/>
    <cellStyle name="Input 5 3 6 2" xfId="6367" xr:uid="{0B0BC41B-0295-4F99-A4B1-7B55684B09A5}"/>
    <cellStyle name="Input 5 3 6 2 2" xfId="8953" xr:uid="{072D8398-676F-4BFC-BED9-5EF23C810211}"/>
    <cellStyle name="Input 5 3 6 2 2 2" xfId="17942" xr:uid="{235BCBC3-4B9B-4A66-A570-D6820646806C}"/>
    <cellStyle name="Input 5 3 6 2 2 2 2" xfId="28584" xr:uid="{9F82C6B6-9C81-48A0-A052-CDB1AA3F56AE}"/>
    <cellStyle name="Input 5 3 6 2 2 3" xfId="39747" xr:uid="{87CDDC1D-CA50-4BC8-9560-B2C588585D6D}"/>
    <cellStyle name="Input 5 3 6 2 3" xfId="11590" xr:uid="{62CF64E2-C0D9-4522-9B25-9213AB1981F9}"/>
    <cellStyle name="Input 5 3 6 2 3 2" xfId="20579" xr:uid="{6ED5AD9F-9D4A-4801-84CD-8E0F670EFA6B}"/>
    <cellStyle name="Input 5 3 6 2 3 2 2" xfId="36757" xr:uid="{106EFB14-1A7D-445E-BE8A-FFAD3546EBC8}"/>
    <cellStyle name="Input 5 3 6 2 3 3" xfId="26649" xr:uid="{F643842B-A3A0-4F91-8735-A9DF181D3564}"/>
    <cellStyle name="Input 5 3 6 2 4" xfId="15356" xr:uid="{573B1033-BC25-41A9-9AF6-D78817EAD157}"/>
    <cellStyle name="Input 5 3 6 2 4 2" xfId="26108" xr:uid="{6E8C1DE0-2909-4844-AEC9-D29D297577A3}"/>
    <cellStyle name="Input 5 3 6 2 5" xfId="37047" xr:uid="{248AD8FC-5A18-4B31-A1B8-2C8515CBE602}"/>
    <cellStyle name="Input 5 3 6 2 6" xfId="54057" xr:uid="{0B373BCA-D7EE-4AEE-A418-CF1C68A11DF6}"/>
    <cellStyle name="Input 5 3 6 3" xfId="4501" xr:uid="{C78EEF19-CD14-4033-8FC7-60F594025B00}"/>
    <cellStyle name="Input 5 3 6 3 2" xfId="31364" xr:uid="{02C43E10-6E7D-47B5-8919-ADCAF6C6F3D2}"/>
    <cellStyle name="Input 5 3 6 4" xfId="42270" xr:uid="{55B68748-B620-4446-A23E-FE529BC97C8D}"/>
    <cellStyle name="Input 5 3 6 5" xfId="47381" xr:uid="{89D78266-AE5B-4691-9420-E9183E087487}"/>
    <cellStyle name="Input 5 3 7" xfId="2874" xr:uid="{D2ECCE38-2493-4DF0-BDB7-32AA17D09B80}"/>
    <cellStyle name="Input 5 3 7 2" xfId="7024" xr:uid="{9C8F1506-E960-4355-984F-40D4A7814F59}"/>
    <cellStyle name="Input 5 3 7 2 2" xfId="12151" xr:uid="{0FF87D99-CF92-40BC-836A-6DCC5D51BEBC}"/>
    <cellStyle name="Input 5 3 7 2 2 2" xfId="21140" xr:uid="{72D09925-A2E1-460B-BF2E-D840192FF699}"/>
    <cellStyle name="Input 5 3 7 2 2 2 2" xfId="37452" xr:uid="{3331465D-10EE-43B5-96E3-EC7DDFDD45C3}"/>
    <cellStyle name="Input 5 3 7 2 2 3" xfId="36486" xr:uid="{5721B043-38F6-4F15-A5DA-4290CBE57106}"/>
    <cellStyle name="Input 5 3 7 2 3" xfId="12961" xr:uid="{83C98F2C-5C09-489E-BC79-5E9CA10FC005}"/>
    <cellStyle name="Input 5 3 7 2 3 2" xfId="21950" xr:uid="{0DFD5659-989C-42EA-956E-577B3CBC8533}"/>
    <cellStyle name="Input 5 3 7 2 3 2 2" xfId="43816" xr:uid="{A7BFCADB-4FA0-42D9-B6C5-5868845F56B9}"/>
    <cellStyle name="Input 5 3 7 2 3 3" xfId="39740" xr:uid="{F251EB2E-A937-4F88-9A0D-014C45047220}"/>
    <cellStyle name="Input 5 3 7 2 4" xfId="16013" xr:uid="{D80010CB-3A3D-4C7E-B4DD-6298F3B1FF1B}"/>
    <cellStyle name="Input 5 3 7 2 4 2" xfId="35992" xr:uid="{4500D594-59E8-4D26-AF14-DEDF0B5BA774}"/>
    <cellStyle name="Input 5 3 7 2 5" xfId="24140" xr:uid="{51CF78F1-7BE8-4243-932D-63461CC2C18E}"/>
    <cellStyle name="Input 5 3 7 3" xfId="9587" xr:uid="{AE78865E-5C5E-4778-A596-4261A888BF4B}"/>
    <cellStyle name="Input 5 3 7 3 2" xfId="18576" xr:uid="{E98B958B-4D10-4EBA-9BD3-311F61BD5BDF}"/>
    <cellStyle name="Input 5 3 7 3 2 2" xfId="43439" xr:uid="{7BC1FF8D-65EE-49B9-94D1-292D914B1F42}"/>
    <cellStyle name="Input 5 3 7 3 3" xfId="25560" xr:uid="{15E5F687-D975-4345-8706-D62C9DCAD334}"/>
    <cellStyle name="Input 5 3 7 4" xfId="41121" xr:uid="{1B9DD224-C3E1-4D21-941A-0DC3C52FE27F}"/>
    <cellStyle name="Input 5 3 7 5" xfId="52676" xr:uid="{7176CAD9-5518-49D1-BF11-CEB539C03D4F}"/>
    <cellStyle name="Input 5 3 8" xfId="4803" xr:uid="{03E03D1D-8890-43EE-BDC8-E5566F0229C4}"/>
    <cellStyle name="Input 5 3 8 2" xfId="7389" xr:uid="{93FFDE0E-56AA-4021-B196-52AB9319C7FC}"/>
    <cellStyle name="Input 5 3 8 2 2" xfId="16378" xr:uid="{44C07C31-FAC7-4449-8FE6-B60564D92DEC}"/>
    <cellStyle name="Input 5 3 8 2 2 2" xfId="32452" xr:uid="{E6EA7055-EA25-4262-AD4F-0BF9295F1434}"/>
    <cellStyle name="Input 5 3 8 2 3" xfId="22779" xr:uid="{0DFBF264-50D8-4156-9709-36068F8568C7}"/>
    <cellStyle name="Input 5 3 8 3" xfId="10026" xr:uid="{C4E894C4-1CBB-4B88-B1A8-8823053703A5}"/>
    <cellStyle name="Input 5 3 8 3 2" xfId="19015" xr:uid="{74C5603B-30F4-486B-BBFB-8687B32B3B05}"/>
    <cellStyle name="Input 5 3 8 3 2 2" xfId="37148" xr:uid="{6350BE53-70B3-4643-8056-53878BCF9680}"/>
    <cellStyle name="Input 5 3 8 3 3" xfId="32252" xr:uid="{9DEF2241-7E13-4E81-B37D-B140F6A85065}"/>
    <cellStyle name="Input 5 3 8 4" xfId="13792" xr:uid="{58BD12F3-3F52-45F6-9189-88F6231DBBDB}"/>
    <cellStyle name="Input 5 3 8 4 2" xfId="31467" xr:uid="{8C9BC0B7-15EB-4728-B1DD-9EA652CF66AE}"/>
    <cellStyle name="Input 5 3 8 5" xfId="23593" xr:uid="{29E8A6B4-F318-49C2-AF04-00553E433F16}"/>
    <cellStyle name="Input 5 3 9" xfId="6709" xr:uid="{BFA43E7E-7D01-4AE0-9783-5516E88CEEB8}"/>
    <cellStyle name="Input 5 3 9 2" xfId="11910" xr:uid="{819FCDFA-DD9E-410B-9D44-109E749D7667}"/>
    <cellStyle name="Input 5 3 9 2 2" xfId="20899" xr:uid="{DA2D9D25-E179-4253-A1F4-D9D2487F46DE}"/>
    <cellStyle name="Input 5 3 9 2 2 2" xfId="43093" xr:uid="{0CFC0F68-8535-4EBB-9EE2-264CDFB1643E}"/>
    <cellStyle name="Input 5 3 9 2 3" xfId="36235" xr:uid="{5FD79670-7679-4C6F-AF83-99572EB44652}"/>
    <cellStyle name="Input 5 3 9 3" xfId="15698" xr:uid="{127D3558-5F52-49D0-A1E7-BF3D5C664EC1}"/>
    <cellStyle name="Input 5 3 9 3 2" xfId="43574" xr:uid="{2CEB61D3-4C18-48DC-9723-D01E2376E740}"/>
    <cellStyle name="Input 5 3 9 4" xfId="37753" xr:uid="{66D32DD4-2A01-4DDE-BA81-8F6D0E475684}"/>
    <cellStyle name="Input 5 30" xfId="45421" xr:uid="{EBC4766D-0F03-4058-BC37-1EEB1A5269C4}"/>
    <cellStyle name="Input 5 31" xfId="45342" xr:uid="{04F86DBE-5E37-4DD7-8EC5-0E091913067C}"/>
    <cellStyle name="Input 5 32" xfId="44260" xr:uid="{72DC4838-0583-4207-B20A-610AA2C1B237}"/>
    <cellStyle name="Input 5 33" xfId="44199" xr:uid="{F833999B-035C-45C9-B169-C3E00F37216D}"/>
    <cellStyle name="Input 5 34" xfId="45498" xr:uid="{4E96B06F-A061-46F6-B4C5-BD9A63B81810}"/>
    <cellStyle name="Input 5 4" xfId="506" xr:uid="{786E79F5-DFB6-4D58-8F83-068D35D34A49}"/>
    <cellStyle name="Input 5 4 10" xfId="44336" xr:uid="{73ED498C-FBA3-43A3-A446-3171A56E632E}"/>
    <cellStyle name="Input 5 4 11" xfId="45631" xr:uid="{27EF4163-16BA-40A8-9B11-08CCEF2E7AC1}"/>
    <cellStyle name="Input 5 4 2" xfId="855" xr:uid="{93A56C56-BE01-43D9-8F13-182F3CEDDE7F}"/>
    <cellStyle name="Input 5 4 2 2" xfId="5224" xr:uid="{0B377BD6-BA0C-4234-8A68-1B09FD2DD555}"/>
    <cellStyle name="Input 5 4 2 2 2" xfId="7810" xr:uid="{B3DE16A7-4AEF-4A39-B58A-A57CD95CFF22}"/>
    <cellStyle name="Input 5 4 2 2 2 2" xfId="16799" xr:uid="{89DEE84E-EE50-4C20-B698-1B7B74F526F9}"/>
    <cellStyle name="Input 5 4 2 2 2 2 2" xfId="23330" xr:uid="{25F90903-34DF-4234-BD43-497480E50318}"/>
    <cellStyle name="Input 5 4 2 2 2 3" xfId="33301" xr:uid="{C24EAE12-AABE-4333-BE5F-D75871FE61F8}"/>
    <cellStyle name="Input 5 4 2 2 2 4" xfId="56419" xr:uid="{B37CD8DE-92CF-4800-B20E-EED5B9E021D9}"/>
    <cellStyle name="Input 5 4 2 2 3" xfId="10447" xr:uid="{0F5C3FF2-59AD-45B7-84F4-9CB60837673B}"/>
    <cellStyle name="Input 5 4 2 2 3 2" xfId="19436" xr:uid="{30CC62F3-CA74-478A-A024-C51276726C15}"/>
    <cellStyle name="Input 5 4 2 2 3 2 2" xfId="40978" xr:uid="{37A93E89-5430-41C2-9607-5B232CADC80E}"/>
    <cellStyle name="Input 5 4 2 2 3 3" xfId="27184" xr:uid="{4096D136-49DB-4C40-A2BC-B392C7B6E094}"/>
    <cellStyle name="Input 5 4 2 2 4" xfId="14213" xr:uid="{AECBF200-7C37-48DD-A550-BFE5A4A219DD}"/>
    <cellStyle name="Input 5 4 2 2 4 2" xfId="41374" xr:uid="{1A0B8E7C-68DD-4694-AC61-9367CE7E0884}"/>
    <cellStyle name="Input 5 4 2 2 5" xfId="38166" xr:uid="{BFBB853E-067A-40EC-8053-99E0E826C61A}"/>
    <cellStyle name="Input 5 4 2 2 6" xfId="49637" xr:uid="{C4C2DE43-FE8F-4577-A1E6-3CCDBE51649C}"/>
    <cellStyle name="Input 5 4 2 3" xfId="3292" xr:uid="{DA3594F4-F897-4A63-8C0C-9B4F73A30E41}"/>
    <cellStyle name="Input 5 4 2 3 2" xfId="37175" xr:uid="{07610872-0ECD-46AC-A429-22298756F310}"/>
    <cellStyle name="Input 5 4 2 3 2 2" xfId="58338" xr:uid="{0DC95939-4195-4753-BEF8-4CE67CFA1087}"/>
    <cellStyle name="Input 5 4 2 3 3" xfId="51556" xr:uid="{09802D50-079C-41FC-B829-ADA16CED78E1}"/>
    <cellStyle name="Input 5 4 2 4" xfId="39121" xr:uid="{FF26EC3C-E9D5-48AD-8981-350B8F7C2612}"/>
    <cellStyle name="Input 5 4 2 4 2" xfId="54561" xr:uid="{27FED2E4-501C-4608-8A84-6DA91C5DCA4C}"/>
    <cellStyle name="Input 5 4 2 4 3" xfId="47754" xr:uid="{FD335291-F0BF-4C22-82DA-99C7BAD4EAF9}"/>
    <cellStyle name="Input 5 4 2 5" xfId="52972" xr:uid="{2A917796-528C-417C-B08D-216A01B6445E}"/>
    <cellStyle name="Input 5 4 2 6" xfId="46143" xr:uid="{4ED9F0B1-88EF-4788-81BC-D310A5ED816C}"/>
    <cellStyle name="Input 5 4 3" xfId="1200" xr:uid="{058E2137-F755-4B92-829C-458EFA9DC446}"/>
    <cellStyle name="Input 5 4 3 2" xfId="5545" xr:uid="{1D16878D-B6EE-4BF9-BD37-8388738BD56C}"/>
    <cellStyle name="Input 5 4 3 2 2" xfId="8131" xr:uid="{905C9941-7989-4181-8181-E826C7C3B32F}"/>
    <cellStyle name="Input 5 4 3 2 2 2" xfId="17120" xr:uid="{D50B9FBF-3B2B-4863-9AD8-E57FA4157E8C}"/>
    <cellStyle name="Input 5 4 3 2 2 2 2" xfId="42269" xr:uid="{791FA6F8-583E-465F-8EE9-C420DBD671D6}"/>
    <cellStyle name="Input 5 4 3 2 2 3" xfId="35102" xr:uid="{2324E955-3574-4042-AE74-E5E8E80B9B8E}"/>
    <cellStyle name="Input 5 4 3 2 2 4" xfId="56824" xr:uid="{769FB51C-C00D-431B-B90D-D4991CC5272D}"/>
    <cellStyle name="Input 5 4 3 2 3" xfId="10768" xr:uid="{8CB3EC45-B3F6-4700-B6C2-DF9BB7027DA1}"/>
    <cellStyle name="Input 5 4 3 2 3 2" xfId="19757" xr:uid="{8D673A5E-C34C-48C1-8794-04665BD00EC0}"/>
    <cellStyle name="Input 5 4 3 2 3 2 2" xfId="28152" xr:uid="{65FADFDD-317D-4F50-BF3A-0AEA27D426EB}"/>
    <cellStyle name="Input 5 4 3 2 3 3" xfId="37828" xr:uid="{E9507BCB-D4F4-4514-9A74-EED0EB22EC7B}"/>
    <cellStyle name="Input 5 4 3 2 4" xfId="14534" xr:uid="{8F9B1E7A-57A7-4267-A1E9-32368321E8B8}"/>
    <cellStyle name="Input 5 4 3 2 4 2" xfId="32327" xr:uid="{AD06AF8D-12E1-4821-8CAA-339E5F4E6BED}"/>
    <cellStyle name="Input 5 4 3 2 5" xfId="35238" xr:uid="{BBFA3720-E19B-4C71-8FAE-78C4B99A2762}"/>
    <cellStyle name="Input 5 4 3 2 6" xfId="50042" xr:uid="{325D87B9-5EBE-4147-B265-7350B6AA0DA1}"/>
    <cellStyle name="Input 5 4 3 3" xfId="3637" xr:uid="{C38F55EA-FC0C-46B7-A278-64A2C1E5B4B8}"/>
    <cellStyle name="Input 5 4 3 3 2" xfId="41494" xr:uid="{86D52C28-D2A6-46EB-A90D-64D3D1DD1D6E}"/>
    <cellStyle name="Input 5 4 3 3 2 2" xfId="58391" xr:uid="{65F2DD48-3EB0-4951-BC1E-F3EA596D5D76}"/>
    <cellStyle name="Input 5 4 3 3 3" xfId="51610" xr:uid="{5F4C1297-23CE-40A0-A04C-9760262C02E5}"/>
    <cellStyle name="Input 5 4 3 4" xfId="22329" xr:uid="{D35F42EE-A962-4CAC-9D3A-8D4FA8302FA7}"/>
    <cellStyle name="Input 5 4 3 4 2" xfId="54951" xr:uid="{E70088C9-C84E-4335-BA0F-9A4408B66153}"/>
    <cellStyle name="Input 5 4 3 4 3" xfId="48159" xr:uid="{22763C15-510C-4479-95BF-8F52233A9EC6}"/>
    <cellStyle name="Input 5 4 3 5" xfId="53251" xr:uid="{35384A8C-E1D6-4AF4-9007-09448A21A873}"/>
    <cellStyle name="Input 5 4 3 6" xfId="46545" xr:uid="{4E9000CC-9843-4C29-B47F-6680EBAF4E3F}"/>
    <cellStyle name="Input 5 4 4" xfId="1544" xr:uid="{6DF43EB0-8263-4B2A-A162-746478D24A96}"/>
    <cellStyle name="Input 5 4 4 2" xfId="5889" xr:uid="{5C458DCB-A76D-4EB6-ABD1-AB2D22D29E49}"/>
    <cellStyle name="Input 5 4 4 2 2" xfId="8475" xr:uid="{9390D88D-A0A1-4F3C-8EF0-E877F82574F3}"/>
    <cellStyle name="Input 5 4 4 2 2 2" xfId="17464" xr:uid="{F0EEE93B-ADD2-4273-80E3-2A6BA3B87930}"/>
    <cellStyle name="Input 5 4 4 2 2 2 2" xfId="41249" xr:uid="{48BFC5B4-DA16-47B8-96C2-5376637275F0}"/>
    <cellStyle name="Input 5 4 4 2 2 3" xfId="42294" xr:uid="{FDECBA3E-E012-4F45-B5D8-871086DFBBC8}"/>
    <cellStyle name="Input 5 4 4 2 3" xfId="11112" xr:uid="{E80B549A-407D-4F5D-B943-1BEB3CB83F9B}"/>
    <cellStyle name="Input 5 4 4 2 3 2" xfId="20101" xr:uid="{240E7046-65E2-4338-AAD6-E6D0BD9DE8D3}"/>
    <cellStyle name="Input 5 4 4 2 3 2 2" xfId="39075" xr:uid="{E52A0F8D-8149-4585-B0EC-EE80CB015890}"/>
    <cellStyle name="Input 5 4 4 2 3 3" xfId="37805" xr:uid="{CF772118-6CB3-4F60-8815-A1469540A2C2}"/>
    <cellStyle name="Input 5 4 4 2 4" xfId="14878" xr:uid="{064CB59F-9082-46C2-AA90-0B01344D77AC}"/>
    <cellStyle name="Input 5 4 4 2 4 2" xfId="24722" xr:uid="{682DE4FF-4168-4BB0-B30E-BC3D0051F889}"/>
    <cellStyle name="Input 5 4 4 2 5" xfId="28813" xr:uid="{9817E077-712B-4CC4-94CD-613C17D283D8}"/>
    <cellStyle name="Input 5 4 4 2 6" xfId="55947" xr:uid="{DAE936E7-E033-4C24-A2CE-DDB6F3C384BD}"/>
    <cellStyle name="Input 5 4 4 3" xfId="3981" xr:uid="{4FE9EE02-E0F7-4C7F-A2A0-F0DA7F1282E1}"/>
    <cellStyle name="Input 5 4 4 3 2" xfId="22106" xr:uid="{F76E286E-D4AD-4D3E-8BAE-1AAEB1AA3577}"/>
    <cellStyle name="Input 5 4 4 4" xfId="25455" xr:uid="{06B7B382-FCFC-44F6-850B-34B56CC78C57}"/>
    <cellStyle name="Input 5 4 4 5" xfId="49165" xr:uid="{4A1E0B89-AB54-48DB-BDA0-4E500DF53F42}"/>
    <cellStyle name="Input 5 4 5" xfId="1856" xr:uid="{38AB3BB0-E76F-4FA6-9FB3-D5F291EEF75A}"/>
    <cellStyle name="Input 5 4 5 2" xfId="6172" xr:uid="{FFFC960D-F1DD-48FA-8F18-359E84A5A567}"/>
    <cellStyle name="Input 5 4 5 2 2" xfId="8758" xr:uid="{097599AB-DE3D-4410-BC08-5D13234C526F}"/>
    <cellStyle name="Input 5 4 5 2 2 2" xfId="17747" xr:uid="{AAF17ED0-226D-4E3E-87D1-546AFBB37E8F}"/>
    <cellStyle name="Input 5 4 5 2 2 2 2" xfId="43354" xr:uid="{887DDA92-5646-4D96-929B-D3FF8AB42D31}"/>
    <cellStyle name="Input 5 4 5 2 2 3" xfId="37218" xr:uid="{828CE42A-EA3A-47A1-8444-CB56C2F42297}"/>
    <cellStyle name="Input 5 4 5 2 3" xfId="11395" xr:uid="{59F415B2-E760-43DB-B103-624BC51466B7}"/>
    <cellStyle name="Input 5 4 5 2 3 2" xfId="20384" xr:uid="{287E938C-38E9-46B4-B678-21720E7F2830}"/>
    <cellStyle name="Input 5 4 5 2 3 2 2" xfId="25026" xr:uid="{5BD923F7-C944-4DCF-B165-484B29817CA5}"/>
    <cellStyle name="Input 5 4 5 2 3 3" xfId="40195" xr:uid="{86420575-A631-4D02-8CA6-EE39362754D5}"/>
    <cellStyle name="Input 5 4 5 2 4" xfId="15161" xr:uid="{1D7CBD50-9027-496E-BF64-66FB5D0A1359}"/>
    <cellStyle name="Input 5 4 5 2 4 2" xfId="29309" xr:uid="{6FB31F14-8F7A-4C39-A419-DF02685C120D}"/>
    <cellStyle name="Input 5 4 5 2 5" xfId="40649" xr:uid="{327E9263-AFC0-4D9A-8799-CB9E9B07814C}"/>
    <cellStyle name="Input 5 4 5 2 6" xfId="57817" xr:uid="{B3171B97-D562-4836-8E9B-DA1F4FF22F39}"/>
    <cellStyle name="Input 5 4 5 3" xfId="4293" xr:uid="{7404070B-6E7E-4D86-88C9-001EAC297CC1}"/>
    <cellStyle name="Input 5 4 5 3 2" xfId="35576" xr:uid="{CBB435F0-BCBB-4989-8C3E-C21BE29AB6A0}"/>
    <cellStyle name="Input 5 4 5 4" xfId="40616" xr:uid="{EDC816F2-EC85-46BB-BF2C-AD32140C9CE8}"/>
    <cellStyle name="Input 5 4 5 5" xfId="51035" xr:uid="{AF8575C9-CF2B-4EF2-BB7D-2B464CE65AA7}"/>
    <cellStyle name="Input 5 4 6" xfId="2163" xr:uid="{67D9D284-1782-4179-A90E-25753705DBF6}"/>
    <cellStyle name="Input 5 4 6 2" xfId="6464" xr:uid="{CB425ADC-1287-45BF-A497-1621763B2D9E}"/>
    <cellStyle name="Input 5 4 6 2 2" xfId="9050" xr:uid="{F24907D4-5974-4A16-A2C2-76D108671925}"/>
    <cellStyle name="Input 5 4 6 2 2 2" xfId="18039" xr:uid="{0089937B-9B4F-4992-8D00-4061C9939A37}"/>
    <cellStyle name="Input 5 4 6 2 2 2 2" xfId="43615" xr:uid="{E155D605-F8C3-4871-B076-96CA2D6A9D32}"/>
    <cellStyle name="Input 5 4 6 2 2 3" xfId="27257" xr:uid="{B28C0BEC-DE5B-4320-9C97-F94291433E6C}"/>
    <cellStyle name="Input 5 4 6 2 3" xfId="11687" xr:uid="{7E1B4758-9624-4B22-9E3A-01CF8B086136}"/>
    <cellStyle name="Input 5 4 6 2 3 2" xfId="20676" xr:uid="{1784FDC3-2DF4-4EF8-8647-99D9E65F5C12}"/>
    <cellStyle name="Input 5 4 6 2 3 2 2" xfId="42407" xr:uid="{F2D80EAF-2872-430F-8C29-2899EB9F43E1}"/>
    <cellStyle name="Input 5 4 6 2 3 3" xfId="41626" xr:uid="{E74BF0E0-13BC-4EF4-814F-49E0F146F0EF}"/>
    <cellStyle name="Input 5 4 6 2 4" xfId="15453" xr:uid="{9D37D704-4350-42C4-84C0-010B3AE0B0C2}"/>
    <cellStyle name="Input 5 4 6 2 4 2" xfId="22771" xr:uid="{79BD5685-4E35-41A6-B797-B6AA6D8E67AA}"/>
    <cellStyle name="Input 5 4 6 2 5" xfId="36787" xr:uid="{56729986-296B-4A19-ACBA-32C964CBB6CB}"/>
    <cellStyle name="Input 5 4 6 2 6" xfId="54113" xr:uid="{B0AF2C4D-2F68-4323-9326-A74504FED82D}"/>
    <cellStyle name="Input 5 4 6 3" xfId="4600" xr:uid="{7D8D7B27-DCAE-4867-A39D-1975A66E1460}"/>
    <cellStyle name="Input 5 4 6 3 2" xfId="25280" xr:uid="{7D1D6F23-FF33-4A79-8457-DDF87CE9C96E}"/>
    <cellStyle name="Input 5 4 6 4" xfId="25185" xr:uid="{0129B95B-0232-4962-92A9-6F4E3BC9C673}"/>
    <cellStyle name="Input 5 4 6 5" xfId="47423" xr:uid="{7BA34C92-1E06-4841-9995-3F0096E4BE64}"/>
    <cellStyle name="Input 5 4 7" xfId="4900" xr:uid="{E95C3C6A-1214-42F0-A3BC-2CC81FAC2E72}"/>
    <cellStyle name="Input 5 4 7 2" xfId="7486" xr:uid="{9C4F73C6-8C1B-42BF-9CAC-4F00B7048DDC}"/>
    <cellStyle name="Input 5 4 7 2 2" xfId="16475" xr:uid="{C6CBCF4B-E331-4BAD-AF24-A96E6D50E61C}"/>
    <cellStyle name="Input 5 4 7 2 2 2" xfId="30650" xr:uid="{0E04139A-4B43-414A-BD00-BA078D593D0E}"/>
    <cellStyle name="Input 5 4 7 2 3" xfId="34719" xr:uid="{4985450A-9D74-4750-874B-F44D4C4D3FCE}"/>
    <cellStyle name="Input 5 4 7 3" xfId="10123" xr:uid="{6707E124-6A4F-4DF2-ADFA-09FFBA448817}"/>
    <cellStyle name="Input 5 4 7 3 2" xfId="19112" xr:uid="{7B505391-8FF9-4F7C-BB06-028E6E89A145}"/>
    <cellStyle name="Input 5 4 7 3 2 2" xfId="24501" xr:uid="{842E6D0B-A8F8-479D-94BD-B46BCC8CE8E0}"/>
    <cellStyle name="Input 5 4 7 3 3" xfId="27178" xr:uid="{A47E6CBD-A6C2-475B-9468-E9B40E33132D}"/>
    <cellStyle name="Input 5 4 7 4" xfId="13889" xr:uid="{790D4D91-976F-44B8-9CFD-161D1AD929C4}"/>
    <cellStyle name="Input 5 4 7 4 2" xfId="31208" xr:uid="{0B52CBC1-1720-41BD-8C97-A0AE8448568D}"/>
    <cellStyle name="Input 5 4 7 5" xfId="36085" xr:uid="{4D5758BA-46DD-4AEB-A9ED-5B7BF347622E}"/>
    <cellStyle name="Input 5 4 7 6" xfId="52709" xr:uid="{BE6511E0-78AB-4180-82FF-95A009A695D1}"/>
    <cellStyle name="Input 5 4 8" xfId="2512" xr:uid="{DA20E811-499A-4F3E-8AA7-9EAE2D186EB1}"/>
    <cellStyle name="Input 5 4 8 2" xfId="36759" xr:uid="{0AA9C609-9024-4D98-9CD4-9646A3D7530E}"/>
    <cellStyle name="Input 5 4 9" xfId="43408" xr:uid="{0B5C887F-04ED-4B9C-8B14-0BB5D9F24863}"/>
    <cellStyle name="Input 5 5" xfId="272" xr:uid="{06CCBAE9-39A5-48C3-B60D-79AA83B19F12}"/>
    <cellStyle name="Input 5 5 2" xfId="4678" xr:uid="{E3DDF5CB-7B68-4166-B145-92B54C1B807D}"/>
    <cellStyle name="Input 5 5 2 2" xfId="7264" xr:uid="{F60BD3B4-E5C2-467F-8DFF-A1E05132DACC}"/>
    <cellStyle name="Input 5 5 2 2 2" xfId="16253" xr:uid="{5863C182-6696-4DE0-A1A8-71D3FC900547}"/>
    <cellStyle name="Input 5 5 2 2 2 2" xfId="23514" xr:uid="{A820B644-B19F-4499-A8F9-509162F1651B}"/>
    <cellStyle name="Input 5 5 2 2 2 3" xfId="56438" xr:uid="{133DD4A5-0CA6-43D3-AFAB-D57DF105B4CF}"/>
    <cellStyle name="Input 5 5 2 2 3" xfId="25913" xr:uid="{07249EF0-21F8-4B34-9A92-2704CEC77C77}"/>
    <cellStyle name="Input 5 5 2 2 4" xfId="49656" xr:uid="{E03A0AFD-5BF7-41F2-8EA8-971702ABB52C}"/>
    <cellStyle name="Input 5 5 2 3" xfId="9901" xr:uid="{4A4A34C1-9CB7-4886-9C0B-3C37037D993B}"/>
    <cellStyle name="Input 5 5 2 3 2" xfId="18890" xr:uid="{A73C5147-7BA2-4E2E-B7C7-C0B61966EA30}"/>
    <cellStyle name="Input 5 5 2 3 2 2" xfId="40447" xr:uid="{A5F8AB6F-96C3-4B4F-B762-09E9AC099135}"/>
    <cellStyle name="Input 5 5 2 3 2 3" xfId="58129" xr:uid="{E6E8282A-FB33-4D1F-AD19-CD6BB692721A}"/>
    <cellStyle name="Input 5 5 2 3 3" xfId="24236" xr:uid="{D3935437-659F-497E-B4E5-69DD3038DC6F}"/>
    <cellStyle name="Input 5 5 2 3 4" xfId="51347" xr:uid="{907C00B1-C4DF-428B-A682-D647258C2E53}"/>
    <cellStyle name="Input 5 5 2 4" xfId="13667" xr:uid="{0A2A7AB5-F66D-40F3-878F-0C1C789CC1D3}"/>
    <cellStyle name="Input 5 5 2 4 2" xfId="25990" xr:uid="{85C2FE18-091A-4387-A5BD-C7E8449ACF16}"/>
    <cellStyle name="Input 5 5 2 4 2 2" xfId="54577" xr:uid="{BFD2F4A0-9BB7-4095-B86B-6E72C2D1D110}"/>
    <cellStyle name="Input 5 5 2 4 3" xfId="47773" xr:uid="{A9DA76BA-94AA-4A09-9589-724970D03696}"/>
    <cellStyle name="Input 5 5 2 5" xfId="33912" xr:uid="{2DD1F0E5-7943-49B9-9EFC-449E602491E8}"/>
    <cellStyle name="Input 5 5 2 5 2" xfId="52981" xr:uid="{3E896B6E-4733-4670-A9C9-D076F54B33B3}"/>
    <cellStyle name="Input 5 5 2 6" xfId="46159" xr:uid="{608102D2-848B-4205-BA4C-BCA495D43831}"/>
    <cellStyle name="Input 5 5 3" xfId="2740" xr:uid="{C5F34583-C54A-47FE-86F9-D68BDD2DEBAC}"/>
    <cellStyle name="Input 5 5 3 2" xfId="39597" xr:uid="{4F64E16D-1C57-4A91-9941-47D9FD904D78}"/>
    <cellStyle name="Input 5 5 3 2 2" xfId="56840" xr:uid="{D729D32E-9146-4D60-BA28-2A861285F643}"/>
    <cellStyle name="Input 5 5 3 2 3" xfId="50058" xr:uid="{DB895BA1-90FD-4491-901D-F1A554689BCC}"/>
    <cellStyle name="Input 5 5 3 3" xfId="51530" xr:uid="{79A6CD0E-A704-4B70-8664-702081A7A853}"/>
    <cellStyle name="Input 5 5 3 3 2" xfId="58312" xr:uid="{D7B17950-DA30-4C36-B6E7-637271F7AE62}"/>
    <cellStyle name="Input 5 5 3 4" xfId="48175" xr:uid="{BA250A3C-8AB0-408C-B4BA-9E02B4AC2FB4}"/>
    <cellStyle name="Input 5 5 3 4 2" xfId="54967" xr:uid="{00873AAD-F383-4F77-9577-24BB68CFBF38}"/>
    <cellStyle name="Input 5 5 3 5" xfId="53267" xr:uid="{EDA6FFD0-3280-4C14-9B26-8C33873C8389}"/>
    <cellStyle name="Input 5 5 3 6" xfId="46561" xr:uid="{802649E9-A043-4437-9A3D-8268573D8AE3}"/>
    <cellStyle name="Input 5 5 4" xfId="29714" xr:uid="{4510C8AD-294E-4C5D-B640-C03B923FA116}"/>
    <cellStyle name="Input 5 5 4 2" xfId="55966" xr:uid="{1643573D-251A-4BAF-918F-9FFF5748A074}"/>
    <cellStyle name="Input 5 5 4 3" xfId="49184" xr:uid="{E39C16A9-804D-4211-B823-5B7936B8460B}"/>
    <cellStyle name="Input 5 5 5" xfId="44387" xr:uid="{18E8B08F-18D8-403B-9F8D-03C204ED6318}"/>
    <cellStyle name="Input 5 5 5 2" xfId="58189" xr:uid="{29DD8091-CE1A-4373-A932-4B435CF4980D}"/>
    <cellStyle name="Input 5 5 5 3" xfId="51407" xr:uid="{AD80E82A-A843-4616-8709-59CCF4C341CC}"/>
    <cellStyle name="Input 5 5 6" xfId="45650" xr:uid="{8C3EEAD6-9045-4B14-8ADD-41A55BF0363E}"/>
    <cellStyle name="Input 5 5 6 2" xfId="54129" xr:uid="{0EBA1E46-CBAD-4DC5-9D5A-5D2B537CE6D4}"/>
    <cellStyle name="Input 5 5 7" xfId="52718" xr:uid="{8944639E-13C9-46A1-8AD5-06223C6E8455}"/>
    <cellStyle name="Input 5 6" xfId="621" xr:uid="{3A88BB0E-1625-45E0-92A3-98401540818B}"/>
    <cellStyle name="Input 5 6 2" xfId="5002" xr:uid="{69B95484-86B6-4715-9238-28A7AA296793}"/>
    <cellStyle name="Input 5 6 2 2" xfId="7588" xr:uid="{77C63966-0903-438E-A51E-EE9F872B11F3}"/>
    <cellStyle name="Input 5 6 2 2 2" xfId="16577" xr:uid="{0A0177D0-9BFD-4351-BDAA-E250FFBEFA3A}"/>
    <cellStyle name="Input 5 6 2 2 2 2" xfId="27391" xr:uid="{8DE9A663-A56E-4F51-AA5C-3982E1F2F992}"/>
    <cellStyle name="Input 5 6 2 2 2 3" xfId="56474" xr:uid="{6734DF08-959B-4B03-86E6-3CD4A1364880}"/>
    <cellStyle name="Input 5 6 2 2 3" xfId="24551" xr:uid="{59B3AC31-3DCB-4E9A-A2EE-DA2A58734AFE}"/>
    <cellStyle name="Input 5 6 2 2 4" xfId="49692" xr:uid="{5C2EB82F-A182-488E-9C82-F2E889576F95}"/>
    <cellStyle name="Input 5 6 2 3" xfId="10225" xr:uid="{F87EB630-431C-408D-BFBC-2B410A968ADA}"/>
    <cellStyle name="Input 5 6 2 3 2" xfId="19214" xr:uid="{26FD41AB-CF97-4189-A9BB-62A72E548680}"/>
    <cellStyle name="Input 5 6 2 3 2 2" xfId="44003" xr:uid="{EE6D76AD-DB22-47BE-8FAC-64CFBB2C8F22}"/>
    <cellStyle name="Input 5 6 2 3 2 3" xfId="58424" xr:uid="{E4A0E3E9-5448-4561-8A59-671E097FE990}"/>
    <cellStyle name="Input 5 6 2 3 3" xfId="41644" xr:uid="{9CC98CF9-666C-4C69-A13A-B6B4D1CDABFF}"/>
    <cellStyle name="Input 5 6 2 3 4" xfId="51643" xr:uid="{B734E117-63D9-4076-B7D7-250811C9AB38}"/>
    <cellStyle name="Input 5 6 2 4" xfId="13991" xr:uid="{4CA43D12-7D62-43B1-9312-5FF6FA0169EA}"/>
    <cellStyle name="Input 5 6 2 4 2" xfId="39698" xr:uid="{F2CA1F70-0210-4615-9CDC-246C78FC6DA2}"/>
    <cellStyle name="Input 5 6 2 4 2 2" xfId="54613" xr:uid="{C52BE54C-BFFD-453B-AD3C-4DBD8875D35C}"/>
    <cellStyle name="Input 5 6 2 4 3" xfId="47809" xr:uid="{D2DFE0D2-CAE4-408F-9191-CD1B30E61436}"/>
    <cellStyle name="Input 5 6 2 5" xfId="32353" xr:uid="{F531ACBC-AA10-45E5-B8D1-59B2EB184705}"/>
    <cellStyle name="Input 5 6 2 5 2" xfId="53002" xr:uid="{97CEF6F8-1F5F-49FA-86F9-1997AB049AE3}"/>
    <cellStyle name="Input 5 6 2 6" xfId="46195" xr:uid="{BB50A271-4946-43EB-BD7F-1B1D0B29D991}"/>
    <cellStyle name="Input 5 6 3" xfId="3058" xr:uid="{253A4426-09CD-4418-9CA2-ADE7D0015F10}"/>
    <cellStyle name="Input 5 6 3 2" xfId="43648" xr:uid="{09009474-6085-42F7-9B65-8D9248FEBBE9}"/>
    <cellStyle name="Input 5 6 3 2 2" xfId="56876" xr:uid="{690F630A-F796-429F-B2D5-38C81D06DA0E}"/>
    <cellStyle name="Input 5 6 3 2 3" xfId="50094" xr:uid="{BADE5CC0-5461-41B5-AF8E-ADAAD1A0E530}"/>
    <cellStyle name="Input 5 6 3 3" xfId="51923" xr:uid="{E4F76F7A-2CDD-4BF4-9238-1C3C59F05EFD}"/>
    <cellStyle name="Input 5 6 3 3 2" xfId="58704" xr:uid="{AF57FF18-E60B-4F46-BCE0-7FCA4B633A05}"/>
    <cellStyle name="Input 5 6 3 4" xfId="48211" xr:uid="{B00FFDAE-FF17-4278-A85A-F92530CB6008}"/>
    <cellStyle name="Input 5 6 3 4 2" xfId="55003" xr:uid="{222F6131-86F5-43BB-8059-2B05CC527174}"/>
    <cellStyle name="Input 5 6 3 5" xfId="53303" xr:uid="{027C5D5D-948F-40CD-917A-CCD36120B08A}"/>
    <cellStyle name="Input 5 6 3 6" xfId="46597" xr:uid="{0D3A4EC0-C956-4733-A50A-E7C94DC51B8F}"/>
    <cellStyle name="Input 5 6 4" xfId="28188" xr:uid="{B9477037-3217-4FF3-981C-52D0942C5C98}"/>
    <cellStyle name="Input 5 6 4 2" xfId="56002" xr:uid="{902FB4D7-75D3-423C-AECD-A6BCF6589406}"/>
    <cellStyle name="Input 5 6 4 3" xfId="49220" xr:uid="{72B22820-CE96-4D72-A7EB-57DAB7977905}"/>
    <cellStyle name="Input 5 6 5" xfId="44447" xr:uid="{2BEECD06-A7BB-41B8-B091-E77C483258C9}"/>
    <cellStyle name="Input 5 6 5 2" xfId="58718" xr:uid="{84402613-2153-43EE-A380-CCC738B61578}"/>
    <cellStyle name="Input 5 6 5 3" xfId="51937" xr:uid="{F5C5667A-C205-4864-8DB9-3AB8D4256C5E}"/>
    <cellStyle name="Input 5 6 6" xfId="45686" xr:uid="{2B7EF1CE-1227-40CA-84C8-1B2407D70FD2}"/>
    <cellStyle name="Input 5 6 6 2" xfId="54165" xr:uid="{5E825DF9-271D-4D90-8E9E-5ADECD41ED1A}"/>
    <cellStyle name="Input 5 6 7" xfId="52739" xr:uid="{97992D78-5FCB-4FEA-B078-3C30A22E33A7}"/>
    <cellStyle name="Input 5 7" xfId="966" xr:uid="{5D38E029-4F99-4831-A76B-DC6DCE0DBB08}"/>
    <cellStyle name="Input 5 7 2" xfId="5323" xr:uid="{B8975EC1-5CB6-4DB0-A13F-593A5A9924B6}"/>
    <cellStyle name="Input 5 7 2 2" xfId="7909" xr:uid="{E9104B0C-19BD-4772-8966-2ACAC9EC4600}"/>
    <cellStyle name="Input 5 7 2 2 2" xfId="16898" xr:uid="{718F1E72-ACBD-4374-AB75-35B88FA96E07}"/>
    <cellStyle name="Input 5 7 2 2 2 2" xfId="30895" xr:uid="{A7B14F22-817F-4235-B8B6-01212EC8C2B6}"/>
    <cellStyle name="Input 5 7 2 2 2 3" xfId="56510" xr:uid="{6014BACD-14B8-4756-914C-71322813C27C}"/>
    <cellStyle name="Input 5 7 2 2 3" xfId="28413" xr:uid="{DBE1F5A5-3AC5-4548-B708-C37D5194CD0D}"/>
    <cellStyle name="Input 5 7 2 2 4" xfId="49728" xr:uid="{469E90D6-FC84-4A37-AAA8-5BD4BA499BDA}"/>
    <cellStyle name="Input 5 7 2 3" xfId="10546" xr:uid="{508EEC86-0DFD-4E1F-A3EF-F9CC83FB9CFC}"/>
    <cellStyle name="Input 5 7 2 3 2" xfId="19535" xr:uid="{97F8C2B0-D256-4929-A5F2-B2BF19172835}"/>
    <cellStyle name="Input 5 7 2 3 2 2" xfId="29521" xr:uid="{E9E28DDC-FB7E-4C34-B26B-C1069781AF25}"/>
    <cellStyle name="Input 5 7 2 3 2 3" xfId="58354" xr:uid="{D866D3F9-C8E9-49B6-8D63-A62D2EF19015}"/>
    <cellStyle name="Input 5 7 2 3 3" xfId="22710" xr:uid="{C6B997C6-0AF4-4548-B902-364C96802E5A}"/>
    <cellStyle name="Input 5 7 2 3 4" xfId="51572" xr:uid="{037BE844-A970-427C-9910-7669F2BAB8DA}"/>
    <cellStyle name="Input 5 7 2 4" xfId="14312" xr:uid="{22B1C512-1FBF-494B-B5D4-D9D3E9A09865}"/>
    <cellStyle name="Input 5 7 2 4 2" xfId="23655" xr:uid="{E8A487B7-B823-4026-AC84-860A6C0FF0D2}"/>
    <cellStyle name="Input 5 7 2 4 2 2" xfId="54649" xr:uid="{9B377928-F55C-4FD5-9784-331FA38995B2}"/>
    <cellStyle name="Input 5 7 2 4 3" xfId="47845" xr:uid="{6FFA239D-1E59-44A0-BA31-25E045866C6D}"/>
    <cellStyle name="Input 5 7 2 5" xfId="33456" xr:uid="{DBADF23E-8F3E-473A-BFCE-41EC9C24F23C}"/>
    <cellStyle name="Input 5 7 2 5 2" xfId="53023" xr:uid="{5AA3B3C9-C740-4E36-B5FC-9C18654927C6}"/>
    <cellStyle name="Input 5 7 2 6" xfId="46231" xr:uid="{1A14CA90-F22C-40E4-AE83-A0ABA482F8E4}"/>
    <cellStyle name="Input 5 7 3" xfId="3403" xr:uid="{A09857A9-33D5-4237-834A-53B3FBC8F863}"/>
    <cellStyle name="Input 5 7 3 2" xfId="32556" xr:uid="{57290192-AE18-4AC5-BC4B-44C2844C5B72}"/>
    <cellStyle name="Input 5 7 3 2 2" xfId="56912" xr:uid="{88B0D32E-1C4F-48D8-AF6C-06B65BCB39B3}"/>
    <cellStyle name="Input 5 7 3 2 3" xfId="50130" xr:uid="{877D1525-8583-4018-9CD2-FCDD692A2427}"/>
    <cellStyle name="Input 5 7 3 3" xfId="49022" xr:uid="{BF45F53D-55A3-4CDC-BB62-886C11FFC150}"/>
    <cellStyle name="Input 5 7 3 3 2" xfId="55805" xr:uid="{655FB0E7-EBD6-4F91-B2BF-54428F0C9D2A}"/>
    <cellStyle name="Input 5 7 3 4" xfId="48247" xr:uid="{C60DD2EF-1BDF-45D8-99B4-0A1917B3BE11}"/>
    <cellStyle name="Input 5 7 3 4 2" xfId="55039" xr:uid="{B597EB87-8B7B-40CB-B806-BC014AF808E7}"/>
    <cellStyle name="Input 5 7 3 5" xfId="53339" xr:uid="{8DBD0F8F-AC43-46C4-B274-396750A88348}"/>
    <cellStyle name="Input 5 7 3 6" xfId="46633" xr:uid="{6BECC0C8-8BAF-4AE8-B029-5D9F1FE901E3}"/>
    <cellStyle name="Input 5 7 4" xfId="32478" xr:uid="{76717626-7182-4160-8B66-5B5C67BD6593}"/>
    <cellStyle name="Input 5 7 4 2" xfId="56038" xr:uid="{BDC3A9EE-164F-4196-8C34-DC98981CFB77}"/>
    <cellStyle name="Input 5 7 4 3" xfId="49256" xr:uid="{7FBD7217-BA2E-4287-AEBB-AD79645263F4}"/>
    <cellStyle name="Input 5 7 5" xfId="44496" xr:uid="{5925FAA8-03DE-406D-924F-FA0EABC2F2C2}"/>
    <cellStyle name="Input 5 7 5 2" xfId="59110" xr:uid="{DA421130-A523-4880-AB36-616F7A1FCBF8}"/>
    <cellStyle name="Input 5 7 5 3" xfId="52329" xr:uid="{8A6732C1-5E81-4CF1-862F-0C6CB90BA931}"/>
    <cellStyle name="Input 5 7 6" xfId="45722" xr:uid="{9A65AF01-297C-4D9F-BE72-AF8836FAD3D9}"/>
    <cellStyle name="Input 5 7 6 2" xfId="54201" xr:uid="{F4664DC0-30BB-46FD-A745-FD004534E19C}"/>
    <cellStyle name="Input 5 7 7" xfId="52760" xr:uid="{AD19EE7F-0AF1-4AF3-B755-CF9FB479CBCA}"/>
    <cellStyle name="Input 5 8" xfId="1310" xr:uid="{BCA1DCB2-2D7C-4E06-AA39-0FC532228EF7}"/>
    <cellStyle name="Input 5 8 2" xfId="5655" xr:uid="{73E61418-62AF-4082-808A-1F4ACA1CB630}"/>
    <cellStyle name="Input 5 8 2 2" xfId="8241" xr:uid="{530E7F81-B9AB-4306-8D62-0BBE782D5FBE}"/>
    <cellStyle name="Input 5 8 2 2 2" xfId="17230" xr:uid="{EDCECB0B-9D0E-4092-941F-BE251B611764}"/>
    <cellStyle name="Input 5 8 2 2 2 2" xfId="30999" xr:uid="{8433171D-7D6B-4E82-8201-A312889A7A2F}"/>
    <cellStyle name="Input 5 8 2 2 2 3" xfId="56559" xr:uid="{9726B00E-661C-4FAB-B509-E98A23ADC62B}"/>
    <cellStyle name="Input 5 8 2 2 3" xfId="25073" xr:uid="{56881A01-C816-4556-8D05-F8464925D369}"/>
    <cellStyle name="Input 5 8 2 2 4" xfId="49777" xr:uid="{A1E0013B-C539-479B-8F25-F179C59D441D}"/>
    <cellStyle name="Input 5 8 2 3" xfId="10878" xr:uid="{3FA6A720-FA77-4EE7-BE00-0EE86AB64F98}"/>
    <cellStyle name="Input 5 8 2 3 2" xfId="19867" xr:uid="{3C442EEB-1281-4C5F-96BF-070BCF12DD0C}"/>
    <cellStyle name="Input 5 8 2 3 2 2" xfId="27916" xr:uid="{84AF18C1-AF85-4ADA-9BDD-D23195620E00}"/>
    <cellStyle name="Input 5 8 2 3 2 3" xfId="58634" xr:uid="{35FE910A-CF51-4261-8015-78B372C07CA7}"/>
    <cellStyle name="Input 5 8 2 3 3" xfId="40056" xr:uid="{AFCA6D9D-5884-46A1-8EBA-B84E25FCD84E}"/>
    <cellStyle name="Input 5 8 2 3 4" xfId="51853" xr:uid="{74D16718-4CAF-4054-A2D3-419558574919}"/>
    <cellStyle name="Input 5 8 2 4" xfId="14644" xr:uid="{1847F4B8-C020-49A0-A7A9-1E2039F09EC1}"/>
    <cellStyle name="Input 5 8 2 4 2" xfId="29423" xr:uid="{6C2E90E2-04D0-4A35-A2ED-76B0FAC4DCCE}"/>
    <cellStyle name="Input 5 8 2 4 2 2" xfId="54695" xr:uid="{D639CB3A-8E3A-4169-8B72-EA2496AFB95A}"/>
    <cellStyle name="Input 5 8 2 4 3" xfId="47894" xr:uid="{1E6B81CA-6B85-4CE0-A767-E2DFB9A3A3EA}"/>
    <cellStyle name="Input 5 8 2 5" xfId="33578" xr:uid="{F000652B-7E24-4330-BB30-F3F20969606F}"/>
    <cellStyle name="Input 5 8 2 5 2" xfId="53049" xr:uid="{2D3A9181-906C-4B92-99C3-8A212F8CA0DA}"/>
    <cellStyle name="Input 5 8 2 6" xfId="46280" xr:uid="{58EC9F16-8E4F-47B0-853B-FD3D5630C09C}"/>
    <cellStyle name="Input 5 8 3" xfId="3747" xr:uid="{B97AA062-C2CF-4AD2-BFCF-F2C0AF181D65}"/>
    <cellStyle name="Input 5 8 3 2" xfId="32821" xr:uid="{ACB9BCE8-8C5B-4B17-9445-7DEEAE90631F}"/>
    <cellStyle name="Input 5 8 3 2 2" xfId="56958" xr:uid="{9B9876DC-1AC6-4FB9-95E3-F58C781E258D}"/>
    <cellStyle name="Input 5 8 3 2 3" xfId="50176" xr:uid="{8C95B31C-96B6-4311-80AE-F1A6483DB150}"/>
    <cellStyle name="Input 5 8 3 3" xfId="50914" xr:uid="{C5998C13-6A67-430C-B0BF-5DD3274DA8B0}"/>
    <cellStyle name="Input 5 8 3 3 2" xfId="57696" xr:uid="{073EC2DC-7B36-4E63-B2E4-C4715EFE1F1D}"/>
    <cellStyle name="Input 5 8 3 4" xfId="48293" xr:uid="{3A92B8F4-CFBB-4CC2-9141-0638A6E172B5}"/>
    <cellStyle name="Input 5 8 3 4 2" xfId="55085" xr:uid="{1EDA4856-ED4D-46FD-BAD5-D614F2BE5C08}"/>
    <cellStyle name="Input 5 8 3 5" xfId="53385" xr:uid="{58BCDCCA-6C4C-42D6-BDAF-99689F93FDD4}"/>
    <cellStyle name="Input 5 8 3 6" xfId="46679" xr:uid="{EF2DB599-F378-4752-8A5D-D97C58F19527}"/>
    <cellStyle name="Input 5 8 4" xfId="31507" xr:uid="{372D0F14-1C35-4E31-9C9C-4CC3D5B662DD}"/>
    <cellStyle name="Input 5 8 4 2" xfId="56087" xr:uid="{D14E5D16-0143-4032-AF36-E27A28656EB2}"/>
    <cellStyle name="Input 5 8 4 3" xfId="49305" xr:uid="{C35225AB-21FE-41B0-BB44-1C6400A8D658}"/>
    <cellStyle name="Input 5 8 5" xfId="44477" xr:uid="{3DA8055D-C8F3-48EB-90FE-DBF6D8CA9192}"/>
    <cellStyle name="Input 5 8 5 2" xfId="57973" xr:uid="{49E8B05B-048C-4192-B472-6A51EFDEE723}"/>
    <cellStyle name="Input 5 8 5 3" xfId="51191" xr:uid="{400B1591-1D72-42B7-B7CA-CAA12D1BAF37}"/>
    <cellStyle name="Input 5 8 6" xfId="45771" xr:uid="{575EB352-46B0-426C-8A35-0A70C7896462}"/>
    <cellStyle name="Input 5 8 6 2" xfId="54247" xr:uid="{6503B06A-BE85-4FBC-8D82-60015A7BD1EF}"/>
    <cellStyle name="Input 5 8 7" xfId="52786" xr:uid="{93A9DE1C-BA2F-4D9C-8D55-52B7075E7AC4}"/>
    <cellStyle name="Input 5 9" xfId="1645" xr:uid="{46FC4429-5C19-4D99-B695-17DCEA628602}"/>
    <cellStyle name="Input 5 9 2" xfId="5978" xr:uid="{AA3ABEB6-C57B-42FC-9A01-CCB11C2B6B01}"/>
    <cellStyle name="Input 5 9 2 2" xfId="8564" xr:uid="{DA92C388-56BF-4AA2-8A82-F2EA2F2C78A0}"/>
    <cellStyle name="Input 5 9 2 2 2" xfId="17553" xr:uid="{6746D6F6-5904-4F3F-8DCC-38FF18CEC51C}"/>
    <cellStyle name="Input 5 9 2 2 2 2" xfId="39224" xr:uid="{FB47D2AE-F3DB-4D87-9047-C3AA7AD98084}"/>
    <cellStyle name="Input 5 9 2 2 2 3" xfId="56599" xr:uid="{035A8647-6673-428F-92C8-452612085EBC}"/>
    <cellStyle name="Input 5 9 2 2 3" xfId="24495" xr:uid="{49B0C576-A94C-409F-B4F6-DDFEEC27C70A}"/>
    <cellStyle name="Input 5 9 2 2 4" xfId="49817" xr:uid="{9947CB7B-F818-42AB-9E24-E9062BAF4177}"/>
    <cellStyle name="Input 5 9 2 3" xfId="11201" xr:uid="{895E7A16-A9C2-4812-A5CC-7074A59D635D}"/>
    <cellStyle name="Input 5 9 2 3 2" xfId="20190" xr:uid="{B5E22BB7-2310-448B-84F8-C5023DE338FA}"/>
    <cellStyle name="Input 5 9 2 3 2 2" xfId="29228" xr:uid="{7DDB2384-B21E-420A-8973-01A852AD4F06}"/>
    <cellStyle name="Input 5 9 2 3 2 3" xfId="58685" xr:uid="{981678F3-4638-42C1-B601-7F3835903282}"/>
    <cellStyle name="Input 5 9 2 3 3" xfId="25383" xr:uid="{E4E6F2D4-F215-4163-9B76-E334B0A5205B}"/>
    <cellStyle name="Input 5 9 2 3 4" xfId="51904" xr:uid="{159C0A6F-40A7-450C-A288-8109600E6F1A}"/>
    <cellStyle name="Input 5 9 2 4" xfId="14967" xr:uid="{532C999F-4FC7-4D0B-8FEF-613A110C2A39}"/>
    <cellStyle name="Input 5 9 2 4 2" xfId="29958" xr:uid="{D4187F70-FB18-4F84-AE16-194510E0870B}"/>
    <cellStyle name="Input 5 9 2 4 2 2" xfId="54732" xr:uid="{DF5E7D46-EB37-494C-BECB-36A8E0AF8D45}"/>
    <cellStyle name="Input 5 9 2 4 3" xfId="47934" xr:uid="{40D590E0-738A-4BE0-BA59-15979F0C440B}"/>
    <cellStyle name="Input 5 9 2 5" xfId="34185" xr:uid="{F77818A4-0B77-46E8-80EC-7700E5527407}"/>
    <cellStyle name="Input 5 9 2 5 2" xfId="53070" xr:uid="{69D2BBCC-26F0-475C-B403-1D419C4EDCFF}"/>
    <cellStyle name="Input 5 9 2 6" xfId="46320" xr:uid="{62BB8988-F6A0-4C01-8C7A-933E1C25B65C}"/>
    <cellStyle name="Input 5 9 3" xfId="4082" xr:uid="{5592130F-87F0-4C8B-8415-9B9C10E844C8}"/>
    <cellStyle name="Input 5 9 3 2" xfId="37479" xr:uid="{60DDD8E8-035C-40F4-8A25-FEC780BA0681}"/>
    <cellStyle name="Input 5 9 3 2 2" xfId="56995" xr:uid="{77682CAB-A20E-4423-B4FD-2B0CC933EEDA}"/>
    <cellStyle name="Input 5 9 3 2 3" xfId="50213" xr:uid="{6318CB76-A80B-45F2-A9A6-AA093F289C62}"/>
    <cellStyle name="Input 5 9 3 3" xfId="51440" xr:uid="{D5D31512-5AC9-4095-8EA1-2BE03D1EB7B1}"/>
    <cellStyle name="Input 5 9 3 3 2" xfId="58222" xr:uid="{75D37EF6-B0DB-4766-8D2A-9448E4F47E5F}"/>
    <cellStyle name="Input 5 9 3 4" xfId="48330" xr:uid="{7BC70837-B544-4DDC-BFF8-D2A0C50C6A45}"/>
    <cellStyle name="Input 5 9 3 4 2" xfId="55122" xr:uid="{882AEE71-2A65-43D6-AFB7-C69E3D38510C}"/>
    <cellStyle name="Input 5 9 3 5" xfId="53422" xr:uid="{1EABC27A-44F0-4D95-87C8-352CA6863681}"/>
    <cellStyle name="Input 5 9 3 6" xfId="46716" xr:uid="{0CAFD944-23CC-4EDA-84CD-2E05A3972FF1}"/>
    <cellStyle name="Input 5 9 4" xfId="22928" xr:uid="{A53ABC8A-B680-4AAF-81A0-7C8BFA2A40AC}"/>
    <cellStyle name="Input 5 9 4 2" xfId="56127" xr:uid="{D5319B7C-7632-48A2-9161-2C77C1894039}"/>
    <cellStyle name="Input 5 9 4 3" xfId="49345" xr:uid="{D82B27C2-27B1-4B43-986E-587DED89813C}"/>
    <cellStyle name="Input 5 9 5" xfId="44529" xr:uid="{C765F304-687D-4666-A5F4-BC4DB0850A03}"/>
    <cellStyle name="Input 5 9 5 2" xfId="57978" xr:uid="{AC5878F5-1141-4487-BF10-F2DBFB351623}"/>
    <cellStyle name="Input 5 9 5 3" xfId="51196" xr:uid="{2891E4FC-E82C-49FC-BF7A-1D8A00037737}"/>
    <cellStyle name="Input 5 9 6" xfId="45811" xr:uid="{C7CF358F-DFC5-48F9-BC8B-24603F56F54E}"/>
    <cellStyle name="Input 5 9 6 2" xfId="54284" xr:uid="{40D809D9-A97F-46F9-839B-62BA73FAC92F}"/>
    <cellStyle name="Input 5 9 7" xfId="52803" xr:uid="{B2828335-CA3A-4B76-91CF-8DA502AE0594}"/>
    <cellStyle name="Input 6" xfId="111" xr:uid="{85A2853D-23D4-4456-B836-3CC9253EA0E2}"/>
    <cellStyle name="Input 6 10" xfId="1707" xr:uid="{EEECF64F-2EF2-4CA6-8BC6-88BD94BFF29E}"/>
    <cellStyle name="Input 6 10 2" xfId="6033" xr:uid="{64206A86-FFC7-4111-82CD-2DA657A6B8A0}"/>
    <cellStyle name="Input 6 10 2 2" xfId="8619" xr:uid="{33AB87EE-3266-400B-8275-AA843C8A3A39}"/>
    <cellStyle name="Input 6 10 2 2 2" xfId="17608" xr:uid="{883F4879-2EF3-431B-8198-B2C9F106A83F}"/>
    <cellStyle name="Input 6 10 2 2 2 2" xfId="43379" xr:uid="{E63EB2AB-94B5-4721-94B5-E858EA2DC430}"/>
    <cellStyle name="Input 6 10 2 2 2 3" xfId="56545" xr:uid="{2B0CC78A-5E4C-4111-94FD-82357D3835E6}"/>
    <cellStyle name="Input 6 10 2 2 3" xfId="23005" xr:uid="{572496BA-3BF4-4F59-A504-584933F1BAF8}"/>
    <cellStyle name="Input 6 10 2 2 4" xfId="49763" xr:uid="{A78B850D-992C-4B60-9EFD-01C0AB4B1517}"/>
    <cellStyle name="Input 6 10 2 3" xfId="11256" xr:uid="{0DDC59FD-7860-4935-A5EB-1245C7B7F86A}"/>
    <cellStyle name="Input 6 10 2 3 2" xfId="20245" xr:uid="{58FD25BF-0DE3-4BF3-81D3-5E7E36CC3BB0}"/>
    <cellStyle name="Input 6 10 2 3 2 2" xfId="31961" xr:uid="{E0B78773-85A0-4779-A491-A92D11EC9902}"/>
    <cellStyle name="Input 6 10 2 3 2 3" xfId="59129" xr:uid="{A099C858-FC28-46BD-9111-576A95E243E4}"/>
    <cellStyle name="Input 6 10 2 3 3" xfId="34382" xr:uid="{3F74F276-5329-44D6-B00C-0EE5B012C886}"/>
    <cellStyle name="Input 6 10 2 3 4" xfId="52348" xr:uid="{D472D12B-08D1-4EE9-8A78-84E5613C06F0}"/>
    <cellStyle name="Input 6 10 2 4" xfId="15022" xr:uid="{A57C645A-89D5-48C3-895E-4A972FB96466}"/>
    <cellStyle name="Input 6 10 2 4 2" xfId="33932" xr:uid="{5B926A75-D07E-452B-A277-1C03336916DC}"/>
    <cellStyle name="Input 6 10 2 4 2 2" xfId="54681" xr:uid="{FD40962B-64A7-4C88-B023-405C8C8476CB}"/>
    <cellStyle name="Input 6 10 2 4 3" xfId="47880" xr:uid="{4E72D397-D04A-473E-84AC-9CA7FADCACAC}"/>
    <cellStyle name="Input 6 10 2 5" xfId="25392" xr:uid="{B6C37A53-D6DD-4245-850F-534CA7861549}"/>
    <cellStyle name="Input 6 10 2 5 2" xfId="53041" xr:uid="{6D5C1C9C-9F67-437C-B17A-75967C4549F2}"/>
    <cellStyle name="Input 6 10 2 6" xfId="46266" xr:uid="{2C17B4A4-EA7A-4F80-A73A-FBA82360F6F3}"/>
    <cellStyle name="Input 6 10 3" xfId="4144" xr:uid="{AEB82175-F8E4-4B55-AB07-72C5C2161EF9}"/>
    <cellStyle name="Input 6 10 3 2" xfId="42492" xr:uid="{991E6540-86DD-40AB-BDE5-855EFD95EC6B}"/>
    <cellStyle name="Input 6 10 3 2 2" xfId="56944" xr:uid="{E1E20C6B-4754-4679-BD57-E757F970897B}"/>
    <cellStyle name="Input 6 10 3 2 3" xfId="50162" xr:uid="{528F3ED2-9C72-43A1-89CD-A99B72078726}"/>
    <cellStyle name="Input 6 10 3 3" xfId="51567" xr:uid="{EC758BAE-328D-4F0F-BCF6-2A3C76895CCC}"/>
    <cellStyle name="Input 6 10 3 3 2" xfId="58349" xr:uid="{B527B41F-9859-45B5-B093-3E30B364BC98}"/>
    <cellStyle name="Input 6 10 3 4" xfId="48279" xr:uid="{A8590C41-F046-4281-B570-7675DC830719}"/>
    <cellStyle name="Input 6 10 3 4 2" xfId="55071" xr:uid="{FA2BBC74-D81A-41DB-BF76-3F8CBBDCCD25}"/>
    <cellStyle name="Input 6 10 3 5" xfId="53371" xr:uid="{FADD2F3F-EBF8-4FA0-AEC0-788DDCB0EFC2}"/>
    <cellStyle name="Input 6 10 3 6" xfId="46665" xr:uid="{2A210C74-8A59-460B-B1D4-775B1B9D21F3}"/>
    <cellStyle name="Input 6 10 4" xfId="31926" xr:uid="{7C2400A4-6879-482D-BFE9-8B830167F205}"/>
    <cellStyle name="Input 6 10 4 2" xfId="56073" xr:uid="{3926CD31-922F-40DE-8C0E-D0C9F54AAC02}"/>
    <cellStyle name="Input 6 10 4 3" xfId="49291" xr:uid="{31416D7A-ACFA-4CC8-AFA0-DA3827DA1B6A}"/>
    <cellStyle name="Input 6 10 5" xfId="44597" xr:uid="{D2BCDACF-FC35-4480-9D03-815B5A246F43}"/>
    <cellStyle name="Input 6 10 5 2" xfId="58388" xr:uid="{F9C0C028-955E-49A2-908A-6B5E74BB2E8D}"/>
    <cellStyle name="Input 6 10 5 3" xfId="51607" xr:uid="{B3DF4E56-6C8D-4F9D-9063-2E96AC07FB47}"/>
    <cellStyle name="Input 6 10 6" xfId="45757" xr:uid="{0C546F54-2346-45A4-B629-BF1D5762409C}"/>
    <cellStyle name="Input 6 10 6 2" xfId="54233" xr:uid="{BE486CE9-4CDB-45C7-924B-29B304E0A049}"/>
    <cellStyle name="Input 6 10 7" xfId="52778" xr:uid="{E472D0DB-E30C-49B7-B34D-C81236CECF37}"/>
    <cellStyle name="Input 6 11" xfId="2627" xr:uid="{4E15D8B8-C9BE-4F56-A3B8-05F586116A3E}"/>
    <cellStyle name="Input 6 11 2" xfId="6868" xr:uid="{D611B2C3-C471-46FA-858A-7AAA4F74F43E}"/>
    <cellStyle name="Input 6 11 2 2" xfId="15857" xr:uid="{2BF4FB7E-8897-4331-A1D3-F5D336F1508F}"/>
    <cellStyle name="Input 6 11 2 2 2" xfId="30573" xr:uid="{1A45392B-F5BF-485A-8063-206A77CEFB1A}"/>
    <cellStyle name="Input 6 11 2 2 2 2" xfId="56605" xr:uid="{705276EA-0D47-41D5-A508-C37E187AD3CF}"/>
    <cellStyle name="Input 6 11 2 2 3" xfId="49823" xr:uid="{9534F15C-A170-4343-A0C6-A6FC1600DEA1}"/>
    <cellStyle name="Input 6 11 2 3" xfId="38579" xr:uid="{954AD28A-BFEE-47DA-B518-5272B43E7EAB}"/>
    <cellStyle name="Input 6 11 2 3 2" xfId="58630" xr:uid="{9F029C54-4CC9-48D4-9092-784DCE6FDDEF}"/>
    <cellStyle name="Input 6 11 2 3 3" xfId="51849" xr:uid="{6C73BB8F-A69D-490B-BB51-57BCCE3F63F8}"/>
    <cellStyle name="Input 6 11 2 4" xfId="47940" xr:uid="{07F39868-BD57-44CA-9ED5-542420DB3F4E}"/>
    <cellStyle name="Input 6 11 2 4 2" xfId="54738" xr:uid="{4257CE9F-DEB1-4128-B2BC-62859BC482FB}"/>
    <cellStyle name="Input 6 11 2 5" xfId="53074" xr:uid="{07F8004A-0918-481C-AA89-111AB8E23539}"/>
    <cellStyle name="Input 6 11 2 6" xfId="46326" xr:uid="{0603CCC4-847B-44FE-9A3D-2EACB91F899C}"/>
    <cellStyle name="Input 6 11 3" xfId="9438" xr:uid="{F2E0CB89-E762-415B-A180-9ECF0C856637}"/>
    <cellStyle name="Input 6 11 3 2" xfId="18427" xr:uid="{79059E0A-856B-419D-A010-816A2724CCDC}"/>
    <cellStyle name="Input 6 11 3 2 2" xfId="32185" xr:uid="{92BFB305-0CAC-4E6F-BD66-505FC70D8DA0}"/>
    <cellStyle name="Input 6 11 3 2 2 2" xfId="57001" xr:uid="{3E40DDE7-54D2-42A5-B7CB-20D6522353EA}"/>
    <cellStyle name="Input 6 11 3 2 3" xfId="50219" xr:uid="{4DB36C41-C440-4A07-9838-BBED2DE86D87}"/>
    <cellStyle name="Input 6 11 3 3" xfId="26249" xr:uid="{06683691-38E0-4CD4-99DC-3CF7D6609451}"/>
    <cellStyle name="Input 6 11 3 3 2" xfId="58146" xr:uid="{EF73BB33-4332-4B50-8BC3-B997EEDBDE33}"/>
    <cellStyle name="Input 6 11 3 3 3" xfId="51364" xr:uid="{3CCFB389-FF1C-4371-B9F0-790DC2DB81D5}"/>
    <cellStyle name="Input 6 11 3 4" xfId="48336" xr:uid="{86D359CC-4E91-4C48-80A9-501EFEB40F26}"/>
    <cellStyle name="Input 6 11 3 4 2" xfId="55128" xr:uid="{4C7695CF-D779-4774-B0CD-06AB4D477CC6}"/>
    <cellStyle name="Input 6 11 3 5" xfId="53428" xr:uid="{C9453CAF-3A65-4A90-8D05-00460834D71B}"/>
    <cellStyle name="Input 6 11 3 6" xfId="46722" xr:uid="{8287420E-2BC0-4F17-91CA-38A34C0C35D2}"/>
    <cellStyle name="Input 6 11 4" xfId="13481" xr:uid="{F6B0579B-C85C-415C-AA00-86C034F39204}"/>
    <cellStyle name="Input 6 11 4 2" xfId="25680" xr:uid="{6C37C2C8-0633-4103-883E-C89BBBD8428C}"/>
    <cellStyle name="Input 6 11 4 2 2" xfId="56133" xr:uid="{9935241A-F78D-4B15-B7B9-F05A3D29899B}"/>
    <cellStyle name="Input 6 11 4 3" xfId="49351" xr:uid="{64156ACC-F7BA-4042-93FB-55AF9D6E77CE}"/>
    <cellStyle name="Input 6 11 5" xfId="34340" xr:uid="{267DCE48-E808-4CA2-ADF9-A860C90001E6}"/>
    <cellStyle name="Input 6 11 5 2" xfId="57858" xr:uid="{95B595F5-958F-4708-A4D5-98977EC9144E}"/>
    <cellStyle name="Input 6 11 5 3" xfId="51076" xr:uid="{2B7955D7-9E52-4611-9525-7C8ADF39941F}"/>
    <cellStyle name="Input 6 11 6" xfId="44631" xr:uid="{AAF113A6-C013-4F3E-9681-FEABB569A34C}"/>
    <cellStyle name="Input 6 11 6 2" xfId="54290" xr:uid="{5A1F02A6-8218-4247-B3D5-B4860AFD7655}"/>
    <cellStyle name="Input 6 11 6 3" xfId="47471" xr:uid="{AB9CB536-A1A0-4288-9001-D700AC6776B6}"/>
    <cellStyle name="Input 6 11 7" xfId="52807" xr:uid="{D339A863-F5C9-4116-A58F-9E3E208DAB91}"/>
    <cellStyle name="Input 6 11 8" xfId="45863" xr:uid="{4056CDE6-28C8-475C-B1C4-585CE7ACC3C8}"/>
    <cellStyle name="Input 6 12" xfId="6567" xr:uid="{672FAB79-AE9B-471D-B1DC-2D95FE1B9E00}"/>
    <cellStyle name="Input 6 12 2" xfId="11782" xr:uid="{530D99C3-CE20-430F-8321-AE256EC25286}"/>
    <cellStyle name="Input 6 12 2 2" xfId="20771" xr:uid="{20AA0B9C-84F4-4A4A-8DDB-92459759C22A}"/>
    <cellStyle name="Input 6 12 2 2 2" xfId="40936" xr:uid="{9F2A6272-363A-49C8-AAB4-7AB4090A8DEA}"/>
    <cellStyle name="Input 6 12 2 2 2 2" xfId="56644" xr:uid="{1068D7CA-A985-47BC-BEF7-5D953B52729C}"/>
    <cellStyle name="Input 6 12 2 2 3" xfId="49862" xr:uid="{684CC989-7AF5-44C9-9691-F345EB7C2BAC}"/>
    <cellStyle name="Input 6 12 2 3" xfId="35888" xr:uid="{C2C5BC82-1BC2-4C2D-A190-BD5E0DD88164}"/>
    <cellStyle name="Input 6 12 2 3 2" xfId="57632" xr:uid="{C2E0DADE-7A7E-4E38-BDEE-C32A97FA3635}"/>
    <cellStyle name="Input 6 12 2 3 3" xfId="50850" xr:uid="{7C92AB9F-C732-46EB-A78C-FB624267C26D}"/>
    <cellStyle name="Input 6 12 2 4" xfId="47979" xr:uid="{DCC591D6-318F-4898-876D-0A346B74959E}"/>
    <cellStyle name="Input 6 12 2 4 2" xfId="54774" xr:uid="{AA9D4E93-2A29-43BD-BDD5-AC4775CEC42B}"/>
    <cellStyle name="Input 6 12 2 5" xfId="53095" xr:uid="{073CDF56-4833-44DA-B750-FF751C9C039F}"/>
    <cellStyle name="Input 6 12 2 6" xfId="46365" xr:uid="{C26A090C-EC6C-46A0-84D2-E3B1A2E19E24}"/>
    <cellStyle name="Input 6 12 3" xfId="15556" xr:uid="{3B5B120E-783A-4911-B675-C196DD58F601}"/>
    <cellStyle name="Input 6 12 3 2" xfId="30742" xr:uid="{224AD451-356A-4AEA-8751-5E8CC89AF0D5}"/>
    <cellStyle name="Input 6 12 3 2 2" xfId="57037" xr:uid="{3848A079-1572-45E9-875F-79362769AE1D}"/>
    <cellStyle name="Input 6 12 3 2 3" xfId="50255" xr:uid="{FCCA9360-5D2D-442A-A240-6BB4DA07DC28}"/>
    <cellStyle name="Input 6 12 3 3" xfId="51738" xr:uid="{CA855554-A164-45A0-96EF-985D225B924A}"/>
    <cellStyle name="Input 6 12 3 3 2" xfId="58519" xr:uid="{F007BADA-9613-4D1C-BAC3-B8CA38D4797F}"/>
    <cellStyle name="Input 6 12 3 4" xfId="48372" xr:uid="{7519C9D9-3112-48EF-91CB-BED2CC751151}"/>
    <cellStyle name="Input 6 12 3 4 2" xfId="55164" xr:uid="{FA7A4B33-7F05-4514-BECE-85A258A2FBD5}"/>
    <cellStyle name="Input 6 12 3 5" xfId="53462" xr:uid="{445A90F4-6FE8-4AED-8FDF-855F64FEA079}"/>
    <cellStyle name="Input 6 12 3 6" xfId="46758" xr:uid="{85B588FF-82B5-4894-903A-D2153995622F}"/>
    <cellStyle name="Input 6 12 4" xfId="37463" xr:uid="{F77D1686-D927-4BA2-9EF9-32694698ECBA}"/>
    <cellStyle name="Input 6 12 4 2" xfId="56172" xr:uid="{70C15D76-2F5A-44EA-B997-8118E0BDAD6C}"/>
    <cellStyle name="Input 6 12 4 3" xfId="49390" xr:uid="{207EAA91-CFB1-41CC-9E75-760BA89E376C}"/>
    <cellStyle name="Input 6 12 5" xfId="44672" xr:uid="{2CF86F03-438E-4B47-891C-4E5BDFD26D34}"/>
    <cellStyle name="Input 6 12 5 2" xfId="59134" xr:uid="{FDA10152-D231-44BE-BE5F-A4D228E2A304}"/>
    <cellStyle name="Input 6 12 5 3" xfId="52353" xr:uid="{4B9E92FF-B802-4F77-878A-88AB28AAFA3A}"/>
    <cellStyle name="Input 6 12 6" xfId="47510" xr:uid="{007E5B0B-C2AE-405C-A30A-D09EBC898FAD}"/>
    <cellStyle name="Input 6 12 6 2" xfId="54326" xr:uid="{602EBE41-9FA3-4582-B11F-54CAE8350BBF}"/>
    <cellStyle name="Input 6 12 7" xfId="52828" xr:uid="{257CFF9D-5EC1-48E4-B5B4-F7DD5B970C40}"/>
    <cellStyle name="Input 6 12 8" xfId="45899" xr:uid="{C44E21C8-7758-4446-9276-B0D5D5D5EA15}"/>
    <cellStyle name="Input 6 13" xfId="9145" xr:uid="{7D73164C-4790-4C16-856F-6D1F6FEDF404}"/>
    <cellStyle name="Input 6 13 2" xfId="18134" xr:uid="{AC5BC646-7542-4025-B403-2B27C21A4A43}"/>
    <cellStyle name="Input 6 13 2 2" xfId="23039" xr:uid="{750DDEA2-B594-46CB-A72B-2FC999C0B7C0}"/>
    <cellStyle name="Input 6 13 2 2 2" xfId="56233" xr:uid="{3BB94368-E6ED-447C-9BDB-B64F46AA1126}"/>
    <cellStyle name="Input 6 13 2 3" xfId="49451" xr:uid="{CDAEBCE5-5489-4BB0-A3F8-56183DE18070}"/>
    <cellStyle name="Input 6 13 3" xfId="27797" xr:uid="{9ECAD5DF-6FB0-4DAD-9BBA-166F3597453C}"/>
    <cellStyle name="Input 6 13 3 2" xfId="59008" xr:uid="{1FCB2A04-2979-4B2C-B9B1-F5743A2B4EE6}"/>
    <cellStyle name="Input 6 13 3 3" xfId="52227" xr:uid="{431AD133-C989-454A-8778-10A1A3FDE5F0}"/>
    <cellStyle name="Input 6 13 4" xfId="44655" xr:uid="{8A6984A8-25B5-421F-827B-246BAE4723D7}"/>
    <cellStyle name="Input 6 13 4 2" xfId="54382" xr:uid="{A45A3B1B-9FDB-4675-AB79-26EA4E416F53}"/>
    <cellStyle name="Input 6 13 4 3" xfId="47569" xr:uid="{205A4B35-40DC-4C90-946D-E2C4872EA857}"/>
    <cellStyle name="Input 6 13 5" xfId="52864" xr:uid="{D1E1BE4E-E6F6-4B8F-9A64-963C0C3E6FCE}"/>
    <cellStyle name="Input 6 13 6" xfId="45960" xr:uid="{783F8B7E-6CC1-4BCE-BED0-24859FBA99B4}"/>
    <cellStyle name="Input 6 14" xfId="9752" xr:uid="{C0CF0EF6-938D-44F5-8834-69718BAD3677}"/>
    <cellStyle name="Input 6 14 2" xfId="18741" xr:uid="{D7561BE7-9116-4664-B468-CB2E7FA28ABA}"/>
    <cellStyle name="Input 6 14 2 2" xfId="41486" xr:uid="{A06CD715-280A-4AA9-8011-40703BB1C968}"/>
    <cellStyle name="Input 6 14 2 2 2" xfId="56218" xr:uid="{58C6264E-DF07-4463-80A7-108457D8FA77}"/>
    <cellStyle name="Input 6 14 2 3" xfId="49436" xr:uid="{74D78B21-71B1-40D4-9567-ED52BD545806}"/>
    <cellStyle name="Input 6 14 3" xfId="33343" xr:uid="{59D5B1D5-0DE0-4C3E-B5EE-CF7B7D5D4409}"/>
    <cellStyle name="Input 6 14 3 2" xfId="57995" xr:uid="{4D5C4459-68CC-4A98-A51E-344561443AB3}"/>
    <cellStyle name="Input 6 14 3 3" xfId="51213" xr:uid="{697C6BC7-7590-439A-8AA7-5B591F00ACEC}"/>
    <cellStyle name="Input 6 14 4" xfId="44749" xr:uid="{3F3D750E-5352-487F-81A6-A2594A01E977}"/>
    <cellStyle name="Input 6 14 4 2" xfId="54369" xr:uid="{972EEE13-50FE-458F-A3DD-7A7F6209E04F}"/>
    <cellStyle name="Input 6 14 4 3" xfId="47556" xr:uid="{BFC06CF6-40C4-4627-A690-52668858FC7C}"/>
    <cellStyle name="Input 6 14 5" xfId="52853" xr:uid="{CF34D692-F9F5-4555-9857-5FD55C99E3C9}"/>
    <cellStyle name="Input 6 14 6" xfId="45945" xr:uid="{EE706668-A110-4C0C-BD6F-F38AAE974BFD}"/>
    <cellStyle name="Input 6 15" xfId="2271" xr:uid="{D06DFF46-BA9D-413F-8CDF-BF08591AD51B}"/>
    <cellStyle name="Input 6 15 2" xfId="40915" xr:uid="{4F3E7B13-574A-4B46-AB64-CFA9C58ADDF5}"/>
    <cellStyle name="Input 6 15 2 2" xfId="57113" xr:uid="{CC0DC42B-EF5E-48C2-A346-5BA3441906AE}"/>
    <cellStyle name="Input 6 15 2 3" xfId="50331" xr:uid="{5FC0FC90-4E36-4C1E-A0CE-6CF9ECCFE475}"/>
    <cellStyle name="Input 6 15 3" xfId="44716" xr:uid="{4A73C209-97DC-45F5-AC44-B2B4AADD9DCC}"/>
    <cellStyle name="Input 6 15 3 2" xfId="57703" xr:uid="{F643EB12-EEB2-4EDE-B693-31ED3A992FD7}"/>
    <cellStyle name="Input 6 15 3 3" xfId="50921" xr:uid="{46FAD568-CB99-4B85-9118-01FBC554B69C}"/>
    <cellStyle name="Input 6 15 4" xfId="48448" xr:uid="{0FBE2CB8-57FA-4B46-A7DD-CEB7DCB2B295}"/>
    <cellStyle name="Input 6 15 4 2" xfId="55240" xr:uid="{34E5816B-B879-4FFB-92D2-A9910E071A3D}"/>
    <cellStyle name="Input 6 15 5" xfId="53526" xr:uid="{70AFC673-2C19-45E2-A6D5-3C23B5963287}"/>
    <cellStyle name="Input 6 15 6" xfId="46834" xr:uid="{05C6E45A-854F-438F-85BB-7A1A095E100B}"/>
    <cellStyle name="Input 6 16" xfId="13180" xr:uid="{105304E3-5193-463C-9F57-79B1E972F2A7}"/>
    <cellStyle name="Input 6 16 2" xfId="32689" xr:uid="{DE8C08F2-808C-4E81-AE85-B669B6FFBFBA}"/>
    <cellStyle name="Input 6 16 2 2" xfId="57102" xr:uid="{B07324B1-0867-4C44-BA78-D67B1E6ECEE0}"/>
    <cellStyle name="Input 6 16 2 3" xfId="50320" xr:uid="{B0D12E2A-9C54-44C5-9B96-8B2C6D80FD5D}"/>
    <cellStyle name="Input 6 16 3" xfId="44727" xr:uid="{E366EC11-11C2-4F3A-A83F-2A58A569AD88}"/>
    <cellStyle name="Input 6 16 3 2" xfId="58705" xr:uid="{C07392C0-B81F-4F1C-AA92-CBC58DF3C60C}"/>
    <cellStyle name="Input 6 16 3 3" xfId="51924" xr:uid="{00DF9430-ABC4-4B02-9BE5-17F96B83F8AD}"/>
    <cellStyle name="Input 6 16 4" xfId="51564" xr:uid="{5AB67CA8-264E-4E88-A7F4-73D1FA53040C}"/>
    <cellStyle name="Input 6 16 4 2" xfId="58346" xr:uid="{7847B385-0F15-41AF-9E3A-23C0FC0AF1E1}"/>
    <cellStyle name="Input 6 16 5" xfId="48437" xr:uid="{A7C6C3A6-57B7-4996-B25F-FE792045EC60}"/>
    <cellStyle name="Input 6 16 5 2" xfId="55229" xr:uid="{C35AB6FB-FE4C-4DA6-8574-2AD0C14EB271}"/>
    <cellStyle name="Input 6 16 6" xfId="53515" xr:uid="{1CDF75AD-A9B9-4EFF-A17C-F9CDA870AC6A}"/>
    <cellStyle name="Input 6 16 7" xfId="46823" xr:uid="{56CB8910-E86F-4474-8A08-407A3196DB17}"/>
    <cellStyle name="Input 6 17" xfId="39559" xr:uid="{E331471E-B7E8-428F-8029-EAB6467F59F4}"/>
    <cellStyle name="Input 6 17 2" xfId="44796" xr:uid="{D3BA6116-C249-4B14-8B05-653CFB49BB6E}"/>
    <cellStyle name="Input 6 17 2 2" xfId="57159" xr:uid="{FC4E4C3B-B859-46D2-84A8-12D302B404A9}"/>
    <cellStyle name="Input 6 17 2 3" xfId="50377" xr:uid="{978F88F8-E16D-4196-BB95-C70FFF182B71}"/>
    <cellStyle name="Input 6 17 3" xfId="51979" xr:uid="{A75EA795-04A3-4578-A573-1F9FF804033A}"/>
    <cellStyle name="Input 6 17 3 2" xfId="58760" xr:uid="{904D583E-1E22-43C4-98F2-FD8E7F99A1D9}"/>
    <cellStyle name="Input 6 17 4" xfId="51889" xr:uid="{49C35299-9350-4A05-9F0B-BCF78637E5D9}"/>
    <cellStyle name="Input 6 17 4 2" xfId="58670" xr:uid="{9DE4C99B-2058-46D5-9AE8-F04893DBC8E4}"/>
    <cellStyle name="Input 6 17 5" xfId="48494" xr:uid="{F68CBEB1-C29B-4C58-99E7-C33E3C2A23C0}"/>
    <cellStyle name="Input 6 17 5 2" xfId="55286" xr:uid="{F880BDD0-A9B2-4731-8E46-EAA3F97C2D06}"/>
    <cellStyle name="Input 6 17 6" xfId="53572" xr:uid="{D6558C0E-1819-413A-ADE0-2E650073E86E}"/>
    <cellStyle name="Input 6 17 7" xfId="46880" xr:uid="{B3DA944F-DD4A-4C09-94EA-BB1F4263D269}"/>
    <cellStyle name="Input 6 18" xfId="44818" xr:uid="{2FE37B3A-F83F-495B-81D5-069217B3F392}"/>
    <cellStyle name="Input 6 18 2" xfId="50323" xr:uid="{A1B70E8B-457A-4858-B30D-36E1F7340584}"/>
    <cellStyle name="Input 6 18 2 2" xfId="57105" xr:uid="{3BD974E8-8A59-482E-A254-ADDACE1D4A85}"/>
    <cellStyle name="Input 6 18 3" xfId="51927" xr:uid="{1E7CC574-6E10-4BDB-97C2-7671D34214F1}"/>
    <cellStyle name="Input 6 18 3 2" xfId="58708" xr:uid="{D43664B5-2A72-4CE7-A983-0AED854E85FD}"/>
    <cellStyle name="Input 6 18 4" xfId="51531" xr:uid="{4ECE35C1-6C40-4917-BCE2-77FDAEC6E36D}"/>
    <cellStyle name="Input 6 18 4 2" xfId="58313" xr:uid="{19BF42DB-718E-4FBF-81AB-C1F2EB652DEC}"/>
    <cellStyle name="Input 6 18 5" xfId="48440" xr:uid="{A5AEA829-7093-4623-8BB2-8D116572422D}"/>
    <cellStyle name="Input 6 18 5 2" xfId="55232" xr:uid="{FE6F5E2E-8D72-4FC0-BDD1-647F17C879C9}"/>
    <cellStyle name="Input 6 18 6" xfId="53518" xr:uid="{EB8E4E2A-7E75-43C0-9BA9-7B3FA189CB39}"/>
    <cellStyle name="Input 6 18 7" xfId="46826" xr:uid="{59262EA3-AA14-4D27-A567-87BE58F631E8}"/>
    <cellStyle name="Input 6 19" xfId="44834" xr:uid="{40FC8059-A1EE-4C85-8EA6-8E2167D5CA53}"/>
    <cellStyle name="Input 6 19 2" xfId="50444" xr:uid="{D419AC86-5EFC-4976-AABD-362D4437D162}"/>
    <cellStyle name="Input 6 19 2 2" xfId="57226" xr:uid="{F1FBF661-9448-4A0E-AD07-DB1205AC1996}"/>
    <cellStyle name="Input 6 19 3" xfId="52046" xr:uid="{2C833F15-2D26-4691-9ABC-0CDBF533A67F}"/>
    <cellStyle name="Input 6 19 3 2" xfId="58827" xr:uid="{049DBA14-29FE-46C5-BC42-B468E0BBFE2D}"/>
    <cellStyle name="Input 6 19 4" xfId="50900" xr:uid="{3B0E727A-ED17-4649-AE51-C90572783859}"/>
    <cellStyle name="Input 6 19 4 2" xfId="57682" xr:uid="{ACC10EF8-007E-4126-B229-5195C066DAD6}"/>
    <cellStyle name="Input 6 19 5" xfId="48561" xr:uid="{7CC9F4EE-AEB6-48B6-851F-1DEDBB757CED}"/>
    <cellStyle name="Input 6 19 5 2" xfId="55350" xr:uid="{2CBFC075-A024-48B6-9DD7-58F8942D8D9F}"/>
    <cellStyle name="Input 6 19 6" xfId="53636" xr:uid="{C8B30E03-006F-4C9D-B52B-C01D2D56D9B9}"/>
    <cellStyle name="Input 6 19 7" xfId="46947" xr:uid="{048DE4E3-5906-41E7-92D2-00A4224CB726}"/>
    <cellStyle name="Input 6 2" xfId="318" xr:uid="{A99226D0-9BC1-477F-BFCD-C1EE669E8337}"/>
    <cellStyle name="Input 6 2 10" xfId="6620" xr:uid="{9ED4D66D-C7E4-4FB4-AD84-C30666B644C8}"/>
    <cellStyle name="Input 6 2 10 2" xfId="11826" xr:uid="{0C0EF40E-D89E-4C06-9066-644B9D0BDB44}"/>
    <cellStyle name="Input 6 2 10 2 2" xfId="20815" xr:uid="{C04C8381-38EE-4B90-9DD4-2D012B7168C5}"/>
    <cellStyle name="Input 6 2 10 2 2 2" xfId="23163" xr:uid="{34B9248D-C1C9-41DB-86B8-83125D1A6B3E}"/>
    <cellStyle name="Input 6 2 10 2 3" xfId="44083" xr:uid="{E4053273-FC98-41F6-8A79-51FE9DBCCB0F}"/>
    <cellStyle name="Input 6 2 10 3" xfId="15609" xr:uid="{19635703-D75E-405A-9754-46EFDEA5BC87}"/>
    <cellStyle name="Input 6 2 10 3 2" xfId="33788" xr:uid="{1FFAADF9-8780-495C-A1F0-A04832159E42}"/>
    <cellStyle name="Input 6 2 10 4" xfId="31304" xr:uid="{0BCAAA4A-4785-4659-90D7-A2959DA19376}"/>
    <cellStyle name="Input 6 2 11" xfId="9189" xr:uid="{FB53C19D-C3FF-4871-A1F0-153E2614F719}"/>
    <cellStyle name="Input 6 2 11 2" xfId="18178" xr:uid="{EAD99FEA-3DDD-4BD0-800C-BF6FDD298CFA}"/>
    <cellStyle name="Input 6 2 11 2 2" xfId="39913" xr:uid="{37758765-6597-4D2F-9899-D02B4163BD7C}"/>
    <cellStyle name="Input 6 2 11 3" xfId="40859" xr:uid="{88DA80D8-DBAA-4054-9027-74A2EF4B62DE}"/>
    <cellStyle name="Input 6 2 12" xfId="12724" xr:uid="{A1621CB3-A63F-44E6-A4F5-F61B3BAE5620}"/>
    <cellStyle name="Input 6 2 12 2" xfId="21713" xr:uid="{8B9C1187-70C7-4AA0-9FE0-A520A1EB1361}"/>
    <cellStyle name="Input 6 2 12 2 2" xfId="36975" xr:uid="{6E1BC078-1984-4E85-8E66-80F7D124982F}"/>
    <cellStyle name="Input 6 2 12 3" xfId="28790" xr:uid="{800A86E1-742B-4AFA-953F-6A109F17E0C0}"/>
    <cellStyle name="Input 6 2 13" xfId="2324" xr:uid="{A982D50C-C134-490B-A9C1-24B0DF20939E}"/>
    <cellStyle name="Input 6 2 13 2" xfId="43537" xr:uid="{8E17C413-A09D-4FBA-A2EA-B5FFDA56DC9E}"/>
    <cellStyle name="Input 6 2 14" xfId="13233" xr:uid="{5D349E3A-ED77-4C31-BDD5-32DDB2738E4E}"/>
    <cellStyle name="Input 6 2 14 2" xfId="35531" xr:uid="{42B114C6-E6F7-4C49-BE44-2554ACA9C8CB}"/>
    <cellStyle name="Input 6 2 15" xfId="23619" xr:uid="{3CDD4184-149F-4781-9FAC-3B4EB3994F76}"/>
    <cellStyle name="Input 6 2 16" xfId="44284" xr:uid="{B30A1754-09E7-4031-8A52-E1C4AF7958C4}"/>
    <cellStyle name="Input 6 2 17" xfId="45537" xr:uid="{53B7B8DC-81B1-4B45-8462-8A52D8A48130}"/>
    <cellStyle name="Input 6 2 2" xfId="450" xr:uid="{DDD8650E-8E5C-40A7-AAAE-8F04EB452549}"/>
    <cellStyle name="Input 6 2 2 10" xfId="9314" xr:uid="{A52961D0-2E3B-4C83-9AFA-1BD3791A24A7}"/>
    <cellStyle name="Input 6 2 2 10 2" xfId="18303" xr:uid="{9EA2820D-9A13-46C4-B24E-3E4CD29341B0}"/>
    <cellStyle name="Input 6 2 2 10 2 2" xfId="34074" xr:uid="{A6B07218-3369-411A-8540-3D481222DD34}"/>
    <cellStyle name="Input 6 2 2 10 3" xfId="43006" xr:uid="{BB4C50F1-9690-453C-A4A9-E7F4A0749BEF}"/>
    <cellStyle name="Input 6 2 2 11" xfId="12799" xr:uid="{32D48058-8A13-4BBF-A9D2-FB21FAB6769F}"/>
    <cellStyle name="Input 6 2 2 11 2" xfId="21788" xr:uid="{8868F8C9-5B67-4CB6-A65D-CCBB34E8D1B2}"/>
    <cellStyle name="Input 6 2 2 11 2 2" xfId="35365" xr:uid="{CF632B17-E6A6-473B-AEE2-B0CF648A534B}"/>
    <cellStyle name="Input 6 2 2 11 3" xfId="37234" xr:uid="{526F3228-8B0B-4CCF-B140-44D4C66C3B0D}"/>
    <cellStyle name="Input 6 2 2 12" xfId="2456" xr:uid="{C77BBD76-C867-4931-8D59-BD65F1D95604}"/>
    <cellStyle name="Input 6 2 2 12 2" xfId="35434" xr:uid="{290BEB1D-9463-49E5-844A-BA29019C3E6A}"/>
    <cellStyle name="Input 6 2 2 13" xfId="13365" xr:uid="{A877E513-3E40-477D-99EF-414B3B57B5B8}"/>
    <cellStyle name="Input 6 2 2 13 2" xfId="28166" xr:uid="{075AAB57-4925-42E7-8752-18F76285C610}"/>
    <cellStyle name="Input 6 2 2 14" xfId="30020" xr:uid="{318DC2AE-0473-4A6C-9942-51D04661CEA2}"/>
    <cellStyle name="Input 6 2 2 15" xfId="46052" xr:uid="{84D52C7B-FFC3-428F-8D90-09B0E1E52979}"/>
    <cellStyle name="Input 6 2 2 2" xfId="799" xr:uid="{41DCB431-92EA-471E-9B50-EA92C0D4C696}"/>
    <cellStyle name="Input 6 2 2 2 2" xfId="5168" xr:uid="{9EC010A4-073D-48D4-9159-55A2FFD649D7}"/>
    <cellStyle name="Input 6 2 2 2 2 2" xfId="7754" xr:uid="{5530FEB4-FA2F-44DD-A492-384BF3982B35}"/>
    <cellStyle name="Input 6 2 2 2 2 2 2" xfId="16743" xr:uid="{1D1EA850-B828-47F9-984D-81B9154C1E83}"/>
    <cellStyle name="Input 6 2 2 2 2 2 2 2" xfId="23926" xr:uid="{5145CBFE-6907-4CE9-8E10-3DED54DBF65D}"/>
    <cellStyle name="Input 6 2 2 2 2 2 3" xfId="26086" xr:uid="{F555EB8E-BAAA-493F-B909-887E87844422}"/>
    <cellStyle name="Input 6 2 2 2 2 3" xfId="10391" xr:uid="{1FCB9122-5543-4C15-9AC9-8EBC942A9146}"/>
    <cellStyle name="Input 6 2 2 2 2 3 2" xfId="19380" xr:uid="{C919E091-3D32-4014-B15B-4C9244C9C2CB}"/>
    <cellStyle name="Input 6 2 2 2 2 3 2 2" xfId="27733" xr:uid="{1B9ABCC5-C275-4D92-BCD7-9E4207958334}"/>
    <cellStyle name="Input 6 2 2 2 2 3 3" xfId="38917" xr:uid="{B9B2EB94-EADD-4E1A-8BA1-0C1A4EC52B07}"/>
    <cellStyle name="Input 6 2 2 2 2 4" xfId="14157" xr:uid="{3AB640C6-E513-4BDD-BAD3-FE92BEB1E41E}"/>
    <cellStyle name="Input 6 2 2 2 2 4 2" xfId="25058" xr:uid="{AADD7D8A-7FC7-4FC3-8387-FA533E4183B4}"/>
    <cellStyle name="Input 6 2 2 2 2 5" xfId="25074" xr:uid="{C3286FB8-A47C-45E0-A14A-3085CE55DC89}"/>
    <cellStyle name="Input 6 2 2 2 2 6" xfId="56325" xr:uid="{4D70937B-01C1-4CB9-A1DF-58814B0749BF}"/>
    <cellStyle name="Input 6 2 2 2 3" xfId="3236" xr:uid="{0061F681-ABD3-4495-9AD2-BD6CC119F821}"/>
    <cellStyle name="Input 6 2 2 2 3 2" xfId="30955" xr:uid="{3B0FB3E8-873F-423C-91A9-589E56A8FAF9}"/>
    <cellStyle name="Input 6 2 2 2 4" xfId="39717" xr:uid="{C5B34C09-6540-44FA-BFCC-C48D866C6C80}"/>
    <cellStyle name="Input 6 2 2 2 5" xfId="49543" xr:uid="{01C6913E-38C0-47B2-A1CF-C21152B25C90}"/>
    <cellStyle name="Input 6 2 2 3" xfId="1144" xr:uid="{86D48B99-54E0-4E23-8D63-B3506A8C935F}"/>
    <cellStyle name="Input 6 2 2 3 2" xfId="5489" xr:uid="{15E8CCF6-A701-43F8-B762-4D4347266743}"/>
    <cellStyle name="Input 6 2 2 3 2 2" xfId="8075" xr:uid="{C21AFEC7-3D6B-4E36-BAAC-A1174A905758}"/>
    <cellStyle name="Input 6 2 2 3 2 2 2" xfId="17064" xr:uid="{E7288EDA-5D63-48ED-A6D3-BF59D4E49D0C}"/>
    <cellStyle name="Input 6 2 2 3 2 2 2 2" xfId="28851" xr:uid="{A749A317-C440-499F-807A-3C2E78714D88}"/>
    <cellStyle name="Input 6 2 2 3 2 2 3" xfId="22332" xr:uid="{0441CD0C-CD68-477A-8A02-BE85EF0A6B18}"/>
    <cellStyle name="Input 6 2 2 3 2 3" xfId="10712" xr:uid="{78600CD4-525D-4560-8E14-690D0EE83A06}"/>
    <cellStyle name="Input 6 2 2 3 2 3 2" xfId="19701" xr:uid="{1D873193-8B57-4CBB-A6F6-5CAE25E3EA55}"/>
    <cellStyle name="Input 6 2 2 3 2 3 2 2" xfId="32043" xr:uid="{E7A9A075-6942-4CCB-AAB1-2927DCAD4128}"/>
    <cellStyle name="Input 6 2 2 3 2 3 3" xfId="41379" xr:uid="{D08F0E5D-61FD-48BE-BB4F-864A63BEA1E5}"/>
    <cellStyle name="Input 6 2 2 3 2 4" xfId="14478" xr:uid="{D31FBA67-C16D-4CDE-AA7D-97766D377F01}"/>
    <cellStyle name="Input 6 2 2 3 2 4 2" xfId="38383" xr:uid="{0A0F3A0B-F602-437B-ADB6-57BE9EBF7E3B}"/>
    <cellStyle name="Input 6 2 2 3 2 5" xfId="22454" xr:uid="{4BDD16EE-9F89-415C-8384-CB036CA92249}"/>
    <cellStyle name="Input 6 2 2 3 2 6" xfId="59084" xr:uid="{27207E8C-1FD6-4105-82D9-D04786E4608F}"/>
    <cellStyle name="Input 6 2 2 3 3" xfId="3581" xr:uid="{C4B42133-3F4D-47FB-BD79-6491E2F26C38}"/>
    <cellStyle name="Input 6 2 2 3 3 2" xfId="28102" xr:uid="{43A99138-AEB4-4C54-B1CC-6537CA14438E}"/>
    <cellStyle name="Input 6 2 2 3 4" xfId="23573" xr:uid="{FFF12F60-3F8D-4691-9EF5-B537F055F537}"/>
    <cellStyle name="Input 6 2 2 3 5" xfId="52303" xr:uid="{210AC23D-A7DD-4E3F-9A85-E226A9202A3B}"/>
    <cellStyle name="Input 6 2 2 4" xfId="1488" xr:uid="{13D813E4-E859-46C0-A23D-AE6CFCA93C3F}"/>
    <cellStyle name="Input 6 2 2 4 2" xfId="5833" xr:uid="{593F5C2A-4731-4905-A6A5-CF0500A38927}"/>
    <cellStyle name="Input 6 2 2 4 2 2" xfId="8419" xr:uid="{D27B0C4F-2541-4C61-85D5-F8D14FDB665D}"/>
    <cellStyle name="Input 6 2 2 4 2 2 2" xfId="17408" xr:uid="{796455EF-39F2-4F82-8856-DD5EEB63B214}"/>
    <cellStyle name="Input 6 2 2 4 2 2 2 2" xfId="28018" xr:uid="{4BD1F855-BF58-4259-8CC4-AF48992C7535}"/>
    <cellStyle name="Input 6 2 2 4 2 2 3" xfId="28844" xr:uid="{EC4F57A4-F01C-471E-937E-20254AD38614}"/>
    <cellStyle name="Input 6 2 2 4 2 3" xfId="11056" xr:uid="{2B6861B8-28FE-4B6E-BF08-C20DB39F8B21}"/>
    <cellStyle name="Input 6 2 2 4 2 3 2" xfId="20045" xr:uid="{FA62637F-2F37-4146-B991-D77BFD2505BB}"/>
    <cellStyle name="Input 6 2 2 4 2 3 2 2" xfId="39471" xr:uid="{F5ADAF98-3B52-4BDE-8368-5C1D5CB41E7A}"/>
    <cellStyle name="Input 6 2 2 4 2 3 3" xfId="35845" xr:uid="{C8EB093F-B3F6-43F2-8661-DA5D4E1EDFDF}"/>
    <cellStyle name="Input 6 2 2 4 2 4" xfId="14822" xr:uid="{EB910E8D-72B2-49BF-80AE-33B924F6F580}"/>
    <cellStyle name="Input 6 2 2 4 2 4 2" xfId="32314" xr:uid="{9B8846A3-0673-4A73-BD55-1C8B6D620832}"/>
    <cellStyle name="Input 6 2 2 4 2 5" xfId="29209" xr:uid="{01979226-3FFB-40E6-9E19-00990549999C}"/>
    <cellStyle name="Input 6 2 2 4 2 6" xfId="54470" xr:uid="{8E7D84FC-4D86-44CE-AFB2-081B17DDBA57}"/>
    <cellStyle name="Input 6 2 2 4 3" xfId="3925" xr:uid="{263F5F56-8EF3-4CE0-AB2B-46B637A4037B}"/>
    <cellStyle name="Input 6 2 2 4 3 2" xfId="23277" xr:uid="{57CFB702-83D7-4CBE-99F7-E766E0EED8E4}"/>
    <cellStyle name="Input 6 2 2 4 4" xfId="30323" xr:uid="{FC8F28E8-F471-4D8A-AD81-BBEE4FDF3E4B}"/>
    <cellStyle name="Input 6 2 2 4 5" xfId="47660" xr:uid="{58EB7F17-679E-4B0A-86FB-698D093E2377}"/>
    <cellStyle name="Input 6 2 2 5" xfId="168" xr:uid="{197C1DAF-07B3-41BF-BF9D-D553CDF40370}"/>
    <cellStyle name="Input 6 2 2 5 2" xfId="2689" xr:uid="{8FA9CDE2-F29C-476C-A338-D0D312935C83}"/>
    <cellStyle name="Input 6 2 2 5 2 2" xfId="6879" xr:uid="{2714C19E-A367-4E51-A626-12D7666B477B}"/>
    <cellStyle name="Input 6 2 2 5 2 2 2" xfId="15868" xr:uid="{75014651-94FF-4898-BCE0-6ED7410E6F46}"/>
    <cellStyle name="Input 6 2 2 5 2 2 2 2" xfId="41935" xr:uid="{B79DE58B-496C-463B-9F11-83E9C82409FC}"/>
    <cellStyle name="Input 6 2 2 5 2 2 3" xfId="36693" xr:uid="{6EB17ED7-1421-4026-B4F2-1624E3611E9E}"/>
    <cellStyle name="Input 6 2 2 5 2 3" xfId="9450" xr:uid="{8C1DE8C1-22EB-4DE9-84C4-1AAB28C4F21D}"/>
    <cellStyle name="Input 6 2 2 5 2 3 2" xfId="18439" xr:uid="{808735B3-CDEE-4FC3-9B3C-6C19EB2C3C23}"/>
    <cellStyle name="Input 6 2 2 5 2 3 2 2" xfId="35979" xr:uid="{B2868D3B-CD51-4EE8-BDBA-482B07A389C0}"/>
    <cellStyle name="Input 6 2 2 5 2 3 3" xfId="24536" xr:uid="{E8A04422-3D24-40E0-9546-4A4DA5979104}"/>
    <cellStyle name="Input 6 2 2 5 2 4" xfId="13488" xr:uid="{4EC76965-FBAF-409F-9700-841B51FCDE71}"/>
    <cellStyle name="Input 6 2 2 5 2 4 2" xfId="27979" xr:uid="{EB2DD2CE-344F-4602-8BEC-F13B8CF8979B}"/>
    <cellStyle name="Input 6 2 2 5 2 5" xfId="36140" xr:uid="{9D3CEF2B-0A6F-433F-A9A5-EBF3935F6942}"/>
    <cellStyle name="Input 6 2 2 5 3" xfId="2636" xr:uid="{B1BA1417-F251-410A-82EF-7407B30003EA}"/>
    <cellStyle name="Input 6 2 2 5 3 2" xfId="32164" xr:uid="{96EA4363-4287-4E65-9DBB-F485CE028945}"/>
    <cellStyle name="Input 6 2 2 5 4" xfId="25395" xr:uid="{61F9BED2-1FC2-4931-8521-9DDFCECC63D8}"/>
    <cellStyle name="Input 6 2 2 5 5" xfId="52918" xr:uid="{2C5D5BEA-8654-4227-910E-77139A2CCA90}"/>
    <cellStyle name="Input 6 2 2 6" xfId="2107" xr:uid="{8379D5F6-F85A-49F9-80FD-5916C38B85BC}"/>
    <cellStyle name="Input 6 2 2 6 2" xfId="6408" xr:uid="{33D7DADA-A45E-4DFE-A9C9-041C87F06A7E}"/>
    <cellStyle name="Input 6 2 2 6 2 2" xfId="8994" xr:uid="{62CDA49C-12A2-45F4-9072-F2B52A909690}"/>
    <cellStyle name="Input 6 2 2 6 2 2 2" xfId="17983" xr:uid="{62F51F0E-B46C-4F65-A3B5-B17FC1DF2317}"/>
    <cellStyle name="Input 6 2 2 6 2 2 2 2" xfId="25956" xr:uid="{76247602-BDA6-4064-AF67-FFD971468660}"/>
    <cellStyle name="Input 6 2 2 6 2 2 3" xfId="26791" xr:uid="{3E600C49-EC66-4643-84D1-272506C6E571}"/>
    <cellStyle name="Input 6 2 2 6 2 3" xfId="11631" xr:uid="{A4BD7DF8-FC81-452B-8B58-99576D9B0819}"/>
    <cellStyle name="Input 6 2 2 6 2 3 2" xfId="20620" xr:uid="{BD07D115-1E00-4882-B222-1383381A8F56}"/>
    <cellStyle name="Input 6 2 2 6 2 3 2 2" xfId="29042" xr:uid="{1849D6D2-95A3-4872-927A-4DEEDC5DB357}"/>
    <cellStyle name="Input 6 2 2 6 2 3 3" xfId="41666" xr:uid="{929169B6-5800-47E4-BA61-1FB4CAA350B2}"/>
    <cellStyle name="Input 6 2 2 6 2 4" xfId="15397" xr:uid="{392977E6-7677-4992-A033-DBA3CC3B6FC9}"/>
    <cellStyle name="Input 6 2 2 6 2 4 2" xfId="33458" xr:uid="{A428EB67-14F8-4AE0-B6EA-C06D7F695EE5}"/>
    <cellStyle name="Input 6 2 2 6 2 5" xfId="35489" xr:uid="{9AA48BB3-7F06-443D-9D1A-AF8CF00489FF}"/>
    <cellStyle name="Input 6 2 2 6 3" xfId="4544" xr:uid="{AF2AA2A5-9D1A-44A6-A061-4A5E08B5CFE9}"/>
    <cellStyle name="Input 6 2 2 6 3 2" xfId="36394" xr:uid="{AE8A0926-2582-46BD-AB90-4360B7EEB050}"/>
    <cellStyle name="Input 6 2 2 6 4" xfId="29601" xr:uid="{ED7C68DF-6792-4915-BF0C-12CD5B5DFBC6}"/>
    <cellStyle name="Input 6 2 2 7" xfId="2917" xr:uid="{0C354615-DA5A-4220-A7A4-BBCE0376A8C2}"/>
    <cellStyle name="Input 6 2 2 7 2" xfId="7067" xr:uid="{F054A759-E9F8-4518-8D24-DAB24A7D796C}"/>
    <cellStyle name="Input 6 2 2 7 2 2" xfId="12193" xr:uid="{5C20CF6C-3927-4995-B2C9-21CDC9C4829A}"/>
    <cellStyle name="Input 6 2 2 7 2 2 2" xfId="21182" xr:uid="{0C9020C6-82C9-4D52-BABC-20AE4E2CFC0A}"/>
    <cellStyle name="Input 6 2 2 7 2 2 2 2" xfId="26277" xr:uid="{8839448B-2671-4E1C-8053-02173E939756}"/>
    <cellStyle name="Input 6 2 2 7 2 2 3" xfId="31920" xr:uid="{BE44C7BA-796C-46D7-89F2-09FD9E196BA0}"/>
    <cellStyle name="Input 6 2 2 7 2 3" xfId="12991" xr:uid="{827895A1-1A71-434E-B974-E7BB61A027CF}"/>
    <cellStyle name="Input 6 2 2 7 2 3 2" xfId="21980" xr:uid="{D3ED8BAC-0B9A-468C-A34C-6B606C8F1E71}"/>
    <cellStyle name="Input 6 2 2 7 2 3 2 2" xfId="38207" xr:uid="{E3263B67-13F0-49D0-96CD-37C0764C9AF7}"/>
    <cellStyle name="Input 6 2 2 7 2 3 3" xfId="40025" xr:uid="{892382E2-15AD-46E0-A7D7-6F294DD35668}"/>
    <cellStyle name="Input 6 2 2 7 2 4" xfId="16056" xr:uid="{C085488F-4BCE-45F7-9C86-D7859239C0D7}"/>
    <cellStyle name="Input 6 2 2 7 2 4 2" xfId="24207" xr:uid="{98D07AC2-5802-440D-B614-F4F02CA218D2}"/>
    <cellStyle name="Input 6 2 2 7 2 5" xfId="34384" xr:uid="{E96A9669-4F6F-47F0-8135-AB1A09E93053}"/>
    <cellStyle name="Input 6 2 2 7 3" xfId="9630" xr:uid="{3407101F-F607-4335-A5BF-599107E36F75}"/>
    <cellStyle name="Input 6 2 2 7 3 2" xfId="18619" xr:uid="{A98B82E9-4809-4C53-9E7A-E57495E6141B}"/>
    <cellStyle name="Input 6 2 2 7 3 2 2" xfId="36829" xr:uid="{85F5E236-09BB-40C1-A156-E0EEECB9C28A}"/>
    <cellStyle name="Input 6 2 2 7 3 3" xfId="31566" xr:uid="{E44C019F-12E7-4770-9BE6-99606BEA075A}"/>
    <cellStyle name="Input 6 2 2 7 4" xfId="40031" xr:uid="{956E3D4B-FE77-4D2A-8988-C6D9D9CCC70D}"/>
    <cellStyle name="Input 6 2 2 8" xfId="4844" xr:uid="{43D463FE-185F-4812-95ED-84D7517F069E}"/>
    <cellStyle name="Input 6 2 2 8 2" xfId="7430" xr:uid="{6FD3292E-0169-45A4-A557-6AA9BB3D8C03}"/>
    <cellStyle name="Input 6 2 2 8 2 2" xfId="16419" xr:uid="{C809EF43-8C44-4258-A44B-392A66B62BEB}"/>
    <cellStyle name="Input 6 2 2 8 2 2 2" xfId="38281" xr:uid="{EC23967F-2AF8-4D0C-816F-E3FD5F1A7DB9}"/>
    <cellStyle name="Input 6 2 2 8 2 3" xfId="24839" xr:uid="{EBBF866D-2298-4C53-B6D8-6E4D2CB01AD2}"/>
    <cellStyle name="Input 6 2 2 8 3" xfId="10067" xr:uid="{B63757D5-C827-42B6-9523-96997032010C}"/>
    <cellStyle name="Input 6 2 2 8 3 2" xfId="19056" xr:uid="{9FBED70F-EEB4-4600-8636-ED1245D88BAF}"/>
    <cellStyle name="Input 6 2 2 8 3 2 2" xfId="35554" xr:uid="{0666D3FA-8FE2-4944-BF58-3511F63ACDAC}"/>
    <cellStyle name="Input 6 2 2 8 3 3" xfId="38874" xr:uid="{80CC7C6A-0268-420E-B6D8-84B3FEFC175F}"/>
    <cellStyle name="Input 6 2 2 8 4" xfId="13833" xr:uid="{BB111B1A-9069-4511-B04E-EC8319007705}"/>
    <cellStyle name="Input 6 2 2 8 4 2" xfId="37280" xr:uid="{7D67CA59-6C6E-4AB9-8E27-96C1C0174926}"/>
    <cellStyle name="Input 6 2 2 8 5" xfId="34182" xr:uid="{81804AFF-4D94-47EA-8943-C089299B5D04}"/>
    <cellStyle name="Input 6 2 2 9" xfId="6752" xr:uid="{8942FC82-45DC-445D-A150-F7D8D6C49C93}"/>
    <cellStyle name="Input 6 2 2 9 2" xfId="11951" xr:uid="{21D60389-B7C4-4B29-BE65-493D264221ED}"/>
    <cellStyle name="Input 6 2 2 9 2 2" xfId="20940" xr:uid="{687DC028-4411-4639-8967-354FBB2DDB8B}"/>
    <cellStyle name="Input 6 2 2 9 2 2 2" xfId="31743" xr:uid="{4BB72C89-59ED-42E8-BE60-4FDAD98A5ABF}"/>
    <cellStyle name="Input 6 2 2 9 2 3" xfId="26527" xr:uid="{722C6036-054A-4368-834C-A614FAF5F1A6}"/>
    <cellStyle name="Input 6 2 2 9 3" xfId="15741" xr:uid="{253D05F8-1F09-47EB-9927-31A2139F164C}"/>
    <cellStyle name="Input 6 2 2 9 3 2" xfId="23476" xr:uid="{251ACB0D-0816-4548-B146-3963BFE0A17F}"/>
    <cellStyle name="Input 6 2 2 9 4" xfId="41393" xr:uid="{F1088A36-D77A-4E3F-9F06-B1A87E075DD2}"/>
    <cellStyle name="Input 6 2 3" xfId="667" xr:uid="{0FE04B6C-460F-434F-8B6A-CD8F8EED800F}"/>
    <cellStyle name="Input 6 2 3 2" xfId="5043" xr:uid="{8FDFB460-7446-4C1E-B9AE-ACD7A6AE29A6}"/>
    <cellStyle name="Input 6 2 3 2 2" xfId="7629" xr:uid="{36D77FB8-8F08-4567-BAC9-1A34675E1419}"/>
    <cellStyle name="Input 6 2 3 2 2 2" xfId="16618" xr:uid="{48518AA0-0301-4876-B89B-06BAD1104BD8}"/>
    <cellStyle name="Input 6 2 3 2 2 2 2" xfId="22414" xr:uid="{6B3D71EB-3B09-44D0-A183-EC3F051E61EB}"/>
    <cellStyle name="Input 6 2 3 2 2 3" xfId="30702" xr:uid="{82CF5A51-10BB-4F5E-B0D9-9A47DA331C0B}"/>
    <cellStyle name="Input 6 2 3 2 2 4" xfId="56733" xr:uid="{9A73D2E2-5C13-4C2E-935F-6D846C8FFD6F}"/>
    <cellStyle name="Input 6 2 3 2 3" xfId="10266" xr:uid="{7E7B69A7-4702-4065-83A7-04E78F2CC8CF}"/>
    <cellStyle name="Input 6 2 3 2 3 2" xfId="19255" xr:uid="{06F13FC9-B69F-44B7-9536-A4DB4C878753}"/>
    <cellStyle name="Input 6 2 3 2 3 2 2" xfId="24539" xr:uid="{6F494924-9A48-4B6B-A037-C915BFE56332}"/>
    <cellStyle name="Input 6 2 3 2 3 3" xfId="39994" xr:uid="{A12FE8C0-D026-48FC-999A-28F646AF8189}"/>
    <cellStyle name="Input 6 2 3 2 4" xfId="14032" xr:uid="{9EE37967-F183-42A5-B1C0-589E70984BAC}"/>
    <cellStyle name="Input 6 2 3 2 4 2" xfId="35813" xr:uid="{E9764D99-ABFD-4B13-AB1F-1874CD51760E}"/>
    <cellStyle name="Input 6 2 3 2 5" xfId="34950" xr:uid="{EADB1A9B-F11C-41D8-A4D2-4C1FB13E55F7}"/>
    <cellStyle name="Input 6 2 3 2 6" xfId="49951" xr:uid="{C12FAD6E-2770-476B-A9BC-2C44C72E2498}"/>
    <cellStyle name="Input 6 2 3 3" xfId="3104" xr:uid="{DD600503-6824-4590-9E7A-2E0CFE7152C3}"/>
    <cellStyle name="Input 6 2 3 3 2" xfId="23581" xr:uid="{64A07B17-0D5D-4F0F-A6DF-137C8BACFDF4}"/>
    <cellStyle name="Input 6 2 3 3 2 2" xfId="58178" xr:uid="{BE1B3029-FBB8-4E66-B905-0E4F167BA8A1}"/>
    <cellStyle name="Input 6 2 3 3 3" xfId="51396" xr:uid="{8E5A4A53-3618-4307-92CA-F247145D928C}"/>
    <cellStyle name="Input 6 2 3 4" xfId="34342" xr:uid="{3DFF3CA9-C550-421D-B79C-AB3EB3C252AE}"/>
    <cellStyle name="Input 6 2 3 4 2" xfId="54860" xr:uid="{9431AEC5-FFD0-4791-A19D-B7BD1F499AC1}"/>
    <cellStyle name="Input 6 2 3 4 3" xfId="48068" xr:uid="{048DBF8A-2692-44ED-8A94-6AD849762F5C}"/>
    <cellStyle name="Input 6 2 3 5" xfId="53160" xr:uid="{13B9FB17-AA1E-48F2-A4C2-5AD46F9EE201}"/>
    <cellStyle name="Input 6 2 3 6" xfId="46454" xr:uid="{878F5231-56BF-4D73-B132-C55EAD94E6B6}"/>
    <cellStyle name="Input 6 2 4" xfId="1012" xr:uid="{3AD90159-FEAF-4E01-8B86-18FDA2DE1B51}"/>
    <cellStyle name="Input 6 2 4 2" xfId="5364" xr:uid="{E010F2A9-64A3-4F8C-AD16-667695E995EA}"/>
    <cellStyle name="Input 6 2 4 2 2" xfId="7950" xr:uid="{56202289-D1E4-4B23-AA2B-82133543103A}"/>
    <cellStyle name="Input 6 2 4 2 2 2" xfId="16939" xr:uid="{FC2EA379-2EDE-436C-9D7C-BA41EC6F0AA6}"/>
    <cellStyle name="Input 6 2 4 2 2 2 2" xfId="32609" xr:uid="{CDD86B8E-475F-4BD5-8116-CD521266B920}"/>
    <cellStyle name="Input 6 2 4 2 2 3" xfId="36782" xr:uid="{82B41C4D-17E1-4300-94F5-7C5B1002BB83}"/>
    <cellStyle name="Input 6 2 4 2 3" xfId="10587" xr:uid="{955B1520-4628-437E-A287-7EF27DBDDBCB}"/>
    <cellStyle name="Input 6 2 4 2 3 2" xfId="19576" xr:uid="{11D642AC-5206-407D-B032-C834E047EEA2}"/>
    <cellStyle name="Input 6 2 4 2 3 2 2" xfId="40788" xr:uid="{BD0D6B8E-ACCA-4A3B-9124-392A8F69F1C5}"/>
    <cellStyle name="Input 6 2 4 2 3 3" xfId="40275" xr:uid="{2D666F23-D4CF-4CF4-93CD-A1747E6FB9A7}"/>
    <cellStyle name="Input 6 2 4 2 4" xfId="14353" xr:uid="{369E3110-A210-4B29-9600-D297F5140E33}"/>
    <cellStyle name="Input 6 2 4 2 4 2" xfId="42423" xr:uid="{0534DBAF-6CE9-434E-A65B-9D8D3ADFA736}"/>
    <cellStyle name="Input 6 2 4 2 5" xfId="41962" xr:uid="{11691D2D-9D70-4E6C-8B0D-FF6A5D257275}"/>
    <cellStyle name="Input 6 2 4 2 6" xfId="55853" xr:uid="{B0660F29-924C-49F9-9E40-F5D4E0051AB3}"/>
    <cellStyle name="Input 6 2 4 3" xfId="3449" xr:uid="{2F52B226-64C3-4739-B56B-F954CA2BC2C5}"/>
    <cellStyle name="Input 6 2 4 3 2" xfId="39575" xr:uid="{F58C6AD7-964D-4E76-99BD-5D9075021E94}"/>
    <cellStyle name="Input 6 2 4 4" xfId="39420" xr:uid="{E4C72800-E3D5-4707-BECF-D61AE84A6B8E}"/>
    <cellStyle name="Input 6 2 4 5" xfId="49071" xr:uid="{111C3CA1-94FF-4164-AB38-489952FFE048}"/>
    <cellStyle name="Input 6 2 5" xfId="1356" xr:uid="{77864446-B1A5-42D2-B846-B108916510D9}"/>
    <cellStyle name="Input 6 2 5 2" xfId="5701" xr:uid="{70CE31DA-52C8-4D58-8200-BD9AA8817CE1}"/>
    <cellStyle name="Input 6 2 5 2 2" xfId="8287" xr:uid="{27D48455-4C6C-4825-8DE8-809F5583F671}"/>
    <cellStyle name="Input 6 2 5 2 2 2" xfId="17276" xr:uid="{6DADA3AD-2B3E-4AC2-B7C8-B8E1BD93B5E9}"/>
    <cellStyle name="Input 6 2 5 2 2 2 2" xfId="29202" xr:uid="{9CC6B837-37FB-49EF-B7A3-42DA71E83A11}"/>
    <cellStyle name="Input 6 2 5 2 2 3" xfId="36903" xr:uid="{96491F0B-397F-450F-A57B-546EBA4737AF}"/>
    <cellStyle name="Input 6 2 5 2 3" xfId="10924" xr:uid="{05AB4566-AF73-4F8C-9DDA-730C29F96363}"/>
    <cellStyle name="Input 6 2 5 2 3 2" xfId="19913" xr:uid="{B8BDF89A-99D3-41E8-9D03-EAD750EA9C53}"/>
    <cellStyle name="Input 6 2 5 2 3 2 2" xfId="32858" xr:uid="{848C3B71-6754-4935-BE28-642C996CC839}"/>
    <cellStyle name="Input 6 2 5 2 3 3" xfId="32225" xr:uid="{96ACD82B-DFC9-411D-8122-4335F0297956}"/>
    <cellStyle name="Input 6 2 5 2 4" xfId="14690" xr:uid="{99F9E88C-BE78-4C49-8977-1E147E629FAE}"/>
    <cellStyle name="Input 6 2 5 2 4 2" xfId="39039" xr:uid="{F5D6D13D-FBEB-40CA-A839-E1C2D9D7D6B3}"/>
    <cellStyle name="Input 6 2 5 2 5" xfId="27359" xr:uid="{76E4F6C0-CFDE-4133-B560-51C1E97412CC}"/>
    <cellStyle name="Input 6 2 5 2 6" xfId="57721" xr:uid="{33D4BF71-60B7-4610-94EE-9BFFB5764E2B}"/>
    <cellStyle name="Input 6 2 5 3" xfId="3793" xr:uid="{588DF090-6E87-40F8-BFA3-172814957EF9}"/>
    <cellStyle name="Input 6 2 5 3 2" xfId="40134" xr:uid="{7E084031-7799-48EC-B356-2E0756BC89EC}"/>
    <cellStyle name="Input 6 2 5 4" xfId="23898" xr:uid="{92588910-8A5C-4807-BA20-F26E15E644A6}"/>
    <cellStyle name="Input 6 2 5 5" xfId="50939" xr:uid="{92F5BAC1-AD1C-4B14-8D8E-3A7D9217DB08}"/>
    <cellStyle name="Input 6 2 6" xfId="1242" xr:uid="{40525535-603E-44D7-856F-2B52F2DE0CC5}"/>
    <cellStyle name="Input 6 2 6 2" xfId="5587" xr:uid="{AD42CEEA-A74A-45ED-8602-4FDF66B17BAB}"/>
    <cellStyle name="Input 6 2 6 2 2" xfId="8173" xr:uid="{520C2159-2B38-462D-A541-A788F3C06237}"/>
    <cellStyle name="Input 6 2 6 2 2 2" xfId="17162" xr:uid="{5BAF840D-9A5B-40D3-AE13-46A3D02C6F3E}"/>
    <cellStyle name="Input 6 2 6 2 2 2 2" xfId="34540" xr:uid="{58044BB4-DBDF-4F32-93F0-C32BBC208C3D}"/>
    <cellStyle name="Input 6 2 6 2 2 3" xfId="24824" xr:uid="{E38B83CC-C3FB-4177-BD22-D96488192C3B}"/>
    <cellStyle name="Input 6 2 6 2 3" xfId="10810" xr:uid="{D72CBF15-66BF-49CE-8D7F-CF652389F7EF}"/>
    <cellStyle name="Input 6 2 6 2 3 2" xfId="19799" xr:uid="{1E283788-B91D-482F-AF88-8167A4A6813A}"/>
    <cellStyle name="Input 6 2 6 2 3 2 2" xfId="35565" xr:uid="{CB77EE18-6F8A-43D8-95DA-9CC3AE088700}"/>
    <cellStyle name="Input 6 2 6 2 3 3" xfId="30957" xr:uid="{7EB6441A-CC54-4EF0-B662-592812BC80C9}"/>
    <cellStyle name="Input 6 2 6 2 4" xfId="14576" xr:uid="{73B23521-2B7D-4AFA-8B6E-72200DD8DCE7}"/>
    <cellStyle name="Input 6 2 6 2 4 2" xfId="40771" xr:uid="{DFCF3EE4-BF2F-4BB1-AA8D-0DDACDF2C1E1}"/>
    <cellStyle name="Input 6 2 6 2 5" xfId="34275" xr:uid="{9984328C-7704-4436-B85A-92B38A6AE130}"/>
    <cellStyle name="Input 6 2 6 2 6" xfId="54022" xr:uid="{4027AE26-AB34-4270-813C-704F2382F931}"/>
    <cellStyle name="Input 6 2 6 3" xfId="3679" xr:uid="{87528793-B8CC-4421-B1B6-47BAB49E377D}"/>
    <cellStyle name="Input 6 2 6 3 2" xfId="43832" xr:uid="{7EBC1D59-DCB7-42ED-9314-41E08B9D589C}"/>
    <cellStyle name="Input 6 2 6 4" xfId="30566" xr:uid="{0BFF063A-8123-4CAD-849B-90055ADB6AA1}"/>
    <cellStyle name="Input 6 2 6 5" xfId="47354" xr:uid="{8A7DF115-D745-42EA-A68C-832FBC61C241}"/>
    <cellStyle name="Input 6 2 7" xfId="1975" xr:uid="{9339B9A3-A793-4CD0-AFD2-126FA41DC2E2}"/>
    <cellStyle name="Input 6 2 7 2" xfId="6283" xr:uid="{E251D4AC-96E5-4BF5-A1BA-B49D1A238796}"/>
    <cellStyle name="Input 6 2 7 2 2" xfId="8869" xr:uid="{7EC4A61D-1243-4D73-B047-C9932B273A13}"/>
    <cellStyle name="Input 6 2 7 2 2 2" xfId="17858" xr:uid="{382DE3D0-40C2-485B-A644-F26783F5481C}"/>
    <cellStyle name="Input 6 2 7 2 2 2 2" xfId="37079" xr:uid="{D7F60375-3A0A-4D29-86CB-58F25095D0E8}"/>
    <cellStyle name="Input 6 2 7 2 2 3" xfId="40839" xr:uid="{2192EBFD-85C4-42D6-A79A-3A93F5B312FE}"/>
    <cellStyle name="Input 6 2 7 2 3" xfId="11506" xr:uid="{0E1654E5-092C-4394-9575-921940B2C57D}"/>
    <cellStyle name="Input 6 2 7 2 3 2" xfId="20495" xr:uid="{C1EDB574-C40A-4DF3-A8F4-7555C4EE8A81}"/>
    <cellStyle name="Input 6 2 7 2 3 2 2" xfId="43244" xr:uid="{12252F7E-E0F7-4C11-8DCF-3AE7ECA18B83}"/>
    <cellStyle name="Input 6 2 7 2 3 3" xfId="32244" xr:uid="{DFFA994F-4A92-42CE-A411-349F8A551E8A}"/>
    <cellStyle name="Input 6 2 7 2 4" xfId="15272" xr:uid="{62C046EF-44D2-49C1-95F8-74A40CC657CD}"/>
    <cellStyle name="Input 6 2 7 2 4 2" xfId="34850" xr:uid="{F9D7CF95-CCCA-4012-A06B-DECC95BED4EC}"/>
    <cellStyle name="Input 6 2 7 2 5" xfId="34295" xr:uid="{5F7EB8F2-5D3A-44F5-88B0-5D8AB678F75D}"/>
    <cellStyle name="Input 6 2 7 3" xfId="4412" xr:uid="{4BCA8361-3ED6-4716-8C67-5FE327B5A3A0}"/>
    <cellStyle name="Input 6 2 7 3 2" xfId="28298" xr:uid="{AB999F35-7710-4866-B4ED-577299896D47}"/>
    <cellStyle name="Input 6 2 7 4" xfId="39062" xr:uid="{6175FA57-5CC7-4949-8BF0-0A93342397B5}"/>
    <cellStyle name="Input 6 2 7 5" xfId="52655" xr:uid="{A81A6CCE-A5CC-44FA-B07C-880267B4DCF0}"/>
    <cellStyle name="Input 6 2 8" xfId="2786" xr:uid="{9BC1C0D7-CE08-4D30-819F-99232E286EEE}"/>
    <cellStyle name="Input 6 2 8 2" xfId="6936" xr:uid="{4504FCC5-018B-4E15-8DE3-71F8B5307E56}"/>
    <cellStyle name="Input 6 2 8 2 2" xfId="12065" xr:uid="{5C1B872F-9E54-4B5F-A60B-0B9292E4AEE8}"/>
    <cellStyle name="Input 6 2 8 2 2 2" xfId="21054" xr:uid="{391564D9-6DC2-41F4-9A96-47331CE936DE}"/>
    <cellStyle name="Input 6 2 8 2 2 2 2" xfId="28934" xr:uid="{4FF419B2-3DA9-4240-8458-42CC105D66C8}"/>
    <cellStyle name="Input 6 2 8 2 2 3" xfId="33324" xr:uid="{D17EB35C-E81E-4842-B397-1E3C40A1DA67}"/>
    <cellStyle name="Input 6 2 8 2 3" xfId="12891" xr:uid="{B349D7FE-872F-4CA7-A2D1-FC6369E76BB9}"/>
    <cellStyle name="Input 6 2 8 2 3 2" xfId="21880" xr:uid="{457AF7AA-19D7-4A2D-B444-C9FF4CA6CC75}"/>
    <cellStyle name="Input 6 2 8 2 3 2 2" xfId="34199" xr:uid="{F4C15D86-26C7-4E07-9288-B57AE416B22F}"/>
    <cellStyle name="Input 6 2 8 2 3 3" xfId="40725" xr:uid="{7E695EB2-6919-4F8D-B6D6-6C3A993F0C50}"/>
    <cellStyle name="Input 6 2 8 2 4" xfId="15925" xr:uid="{9F902343-59D3-4BAE-AD55-5434DA46269D}"/>
    <cellStyle name="Input 6 2 8 2 4 2" xfId="42325" xr:uid="{B4B78E48-DCCD-4389-B3D3-82B5DBAF0630}"/>
    <cellStyle name="Input 6 2 8 2 5" xfId="33571" xr:uid="{C832E9E2-B54E-4F21-BA00-892FD2D1F522}"/>
    <cellStyle name="Input 6 2 8 3" xfId="9499" xr:uid="{7D801DCB-073A-4C18-8772-3B6FAF53E498}"/>
    <cellStyle name="Input 6 2 8 3 2" xfId="18488" xr:uid="{2FE89CFF-C484-42C5-992C-ED05101298E7}"/>
    <cellStyle name="Input 6 2 8 3 2 2" xfId="28782" xr:uid="{7B7DD1D4-80CF-40D8-B357-F5238578F709}"/>
    <cellStyle name="Input 6 2 8 3 3" xfId="41067" xr:uid="{090E6360-98CE-4515-89CC-115940F5248E}"/>
    <cellStyle name="Input 6 2 8 4" xfId="23197" xr:uid="{319AC46E-008E-4369-8388-642385746AB8}"/>
    <cellStyle name="Input 6 2 9" xfId="4719" xr:uid="{1B9AD54C-A072-4922-8BED-8D0FB84CD4A7}"/>
    <cellStyle name="Input 6 2 9 2" xfId="7305" xr:uid="{BF82CA3B-2625-4FB8-A88F-B1798EC5C028}"/>
    <cellStyle name="Input 6 2 9 2 2" xfId="16294" xr:uid="{FCAF31A3-177E-4822-BB7B-401D56395297}"/>
    <cellStyle name="Input 6 2 9 2 2 2" xfId="41467" xr:uid="{C97E9BFA-625D-4141-94F9-B54B892024FA}"/>
    <cellStyle name="Input 6 2 9 2 3" xfId="30498" xr:uid="{B4E352D0-3C7C-45BF-9900-D93D5889752F}"/>
    <cellStyle name="Input 6 2 9 3" xfId="9942" xr:uid="{542B823C-FEFE-4533-8525-307101B23EC5}"/>
    <cellStyle name="Input 6 2 9 3 2" xfId="18931" xr:uid="{DB9CF207-06DD-4532-8766-79971D2D03AA}"/>
    <cellStyle name="Input 6 2 9 3 2 2" xfId="25284" xr:uid="{0108167F-DD48-4A66-AEBD-08A5512629D3}"/>
    <cellStyle name="Input 6 2 9 3 3" xfId="32276" xr:uid="{47DF7F6A-C85B-42D0-BF41-7E720DF1725C}"/>
    <cellStyle name="Input 6 2 9 4" xfId="13708" xr:uid="{B735C952-5504-4AA6-809F-93E9C19064B5}"/>
    <cellStyle name="Input 6 2 9 4 2" xfId="30787" xr:uid="{776419DD-279E-4B9E-B209-928DCF027D2A}"/>
    <cellStyle name="Input 6 2 9 5" xfId="39716" xr:uid="{EA4242CD-E1B6-4271-A896-A5BA7F64CAAE}"/>
    <cellStyle name="Input 6 20" xfId="44937" xr:uid="{61063691-AC20-4344-B4CC-F4DA68B36BD3}"/>
    <cellStyle name="Input 6 20 2" xfId="50303" xr:uid="{F6B2BD5D-2EF3-4969-AE4D-0A1A8A0010B8}"/>
    <cellStyle name="Input 6 20 2 2" xfId="57085" xr:uid="{4C595023-88FB-4EE7-9FFF-8668CED177FE}"/>
    <cellStyle name="Input 6 20 3" xfId="51909" xr:uid="{FDCB1DAB-02F5-41AD-9CF9-9FF9318C15B0}"/>
    <cellStyle name="Input 6 20 3 2" xfId="58690" xr:uid="{3A7AD716-69CF-4A3C-AA9E-12AEDD6A1208}"/>
    <cellStyle name="Input 6 20 4" xfId="50878" xr:uid="{333F1B6E-935D-4A7B-AF9D-5770EDC1EFF9}"/>
    <cellStyle name="Input 6 20 4 2" xfId="57660" xr:uid="{5ACBA4CE-650E-4543-8D83-45D63C611A3C}"/>
    <cellStyle name="Input 6 20 5" xfId="48420" xr:uid="{E6B4B89B-D8DD-484A-ADD6-476E86C52593}"/>
    <cellStyle name="Input 6 20 5 2" xfId="55212" xr:uid="{7DBA881D-BF34-414C-8164-38DBC2128C8F}"/>
    <cellStyle name="Input 6 20 6" xfId="53498" xr:uid="{EE091F28-A493-4B4A-ACB1-889D6F8BE3FF}"/>
    <cellStyle name="Input 6 20 7" xfId="46806" xr:uid="{0D3223C2-FC71-4748-8D9A-71D76DB0884F}"/>
    <cellStyle name="Input 6 21" xfId="44956" xr:uid="{B72BFAE7-C0F5-4CF0-9691-DC0D9CCBFBB4}"/>
    <cellStyle name="Input 6 21 2" xfId="50522" xr:uid="{6F2DF463-D2F4-488D-BAB5-73C666CC44F8}"/>
    <cellStyle name="Input 6 21 2 2" xfId="57304" xr:uid="{DDCB6691-C3A8-4B97-9DB0-EFD2964A3020}"/>
    <cellStyle name="Input 6 21 3" xfId="52124" xr:uid="{DD775447-EDAD-41DB-9156-0F8D2CABC208}"/>
    <cellStyle name="Input 6 21 3 2" xfId="58905" xr:uid="{72247702-453C-4CDD-B6BA-AF6962D55EF2}"/>
    <cellStyle name="Input 6 21 4" xfId="49425" xr:uid="{72DBDAAD-C023-46BA-B46E-A4A98AEC3756}"/>
    <cellStyle name="Input 6 21 4 2" xfId="56207" xr:uid="{45406D49-36D0-4C85-966D-2A0B53F05E19}"/>
    <cellStyle name="Input 6 21 5" xfId="48639" xr:uid="{B32FCA12-C863-41AC-8EC3-74D8AC2C41E0}"/>
    <cellStyle name="Input 6 21 5 2" xfId="55428" xr:uid="{435DE27D-AC8B-4111-8F1B-02A1C8C57A2B}"/>
    <cellStyle name="Input 6 21 6" xfId="53714" xr:uid="{CB2C8608-26D0-4C63-8FC5-F3BC4BA35A76}"/>
    <cellStyle name="Input 6 21 7" xfId="47025" xr:uid="{6C93F329-55CC-4329-AE3D-057F70F38C60}"/>
    <cellStyle name="Input 6 22" xfId="44948" xr:uid="{1AD19CE5-B13D-4784-8CDD-235A6E4D972A}"/>
    <cellStyle name="Input 6 22 2" xfId="50541" xr:uid="{8BC121BF-D684-43E2-BE47-4BF20F019330}"/>
    <cellStyle name="Input 6 22 2 2" xfId="57323" xr:uid="{B92BB858-AF33-4770-9A05-2336BCA79AED}"/>
    <cellStyle name="Input 6 22 3" xfId="52143" xr:uid="{6E5880C9-C1C4-4E7D-B9C8-C144A3DD097A}"/>
    <cellStyle name="Input 6 22 3 2" xfId="58924" xr:uid="{22EAEBB7-6C4B-442E-ABA9-E6BCF1843D5A}"/>
    <cellStyle name="Input 6 22 4" xfId="49026" xr:uid="{464492E1-1125-4AF5-B752-749F75F4870E}"/>
    <cellStyle name="Input 6 22 4 2" xfId="55809" xr:uid="{16CBD21B-21D0-46D8-A52B-485B4B20F6C9}"/>
    <cellStyle name="Input 6 22 5" xfId="48658" xr:uid="{657EED8B-788A-47E2-B714-E65D768E0829}"/>
    <cellStyle name="Input 6 22 5 2" xfId="55447" xr:uid="{AA6EF156-DD3A-46FE-BABE-63EF36FA30C2}"/>
    <cellStyle name="Input 6 22 6" xfId="53733" xr:uid="{0A2F9EE5-48D2-43F1-8F6A-79C4A7C9E4AD}"/>
    <cellStyle name="Input 6 22 7" xfId="47044" xr:uid="{46DEDDE5-668B-42CB-9625-5B44B3705556}"/>
    <cellStyle name="Input 6 23" xfId="44984" xr:uid="{458B536D-E3B4-4EB9-891D-3C0BAA7E955D}"/>
    <cellStyle name="Input 6 23 2" xfId="50591" xr:uid="{E2784E6D-1584-4975-AFE5-B28F85510CF2}"/>
    <cellStyle name="Input 6 23 2 2" xfId="57373" xr:uid="{ACF94A78-CE48-477E-BC26-23E5B616DB59}"/>
    <cellStyle name="Input 6 23 3" xfId="52405" xr:uid="{A1C4FBDE-B14E-4CEC-9489-21B432501F7D}"/>
    <cellStyle name="Input 6 23 3 2" xfId="59186" xr:uid="{F7A91945-1285-4040-BFA4-0D0E5F3E6FA0}"/>
    <cellStyle name="Input 6 23 4" xfId="48708" xr:uid="{C48A8437-0C5D-43B8-A502-2A7314E6FB86}"/>
    <cellStyle name="Input 6 23 4 2" xfId="55497" xr:uid="{C81CBABE-6FB3-4288-B5D3-73B44595C307}"/>
    <cellStyle name="Input 6 23 5" xfId="53783" xr:uid="{D2F4E8F4-EEB8-4F94-BBAF-5776A5FBC59B}"/>
    <cellStyle name="Input 6 23 6" xfId="47094" xr:uid="{48F2724D-4625-4BC4-9C85-86885975E7DF}"/>
    <cellStyle name="Input 6 24" xfId="45009" xr:uid="{D6580224-87C7-431B-87E2-25C16B942D88}"/>
    <cellStyle name="Input 6 24 2" xfId="50585" xr:uid="{4FD6E304-4ABC-405D-8F4E-B42D0E954F25}"/>
    <cellStyle name="Input 6 24 2 2" xfId="57367" xr:uid="{CD110654-4410-44DC-83B1-6B8B08F121DA}"/>
    <cellStyle name="Input 6 24 3" xfId="52399" xr:uid="{5698040C-8156-46E4-8772-AE30E6A7CB1D}"/>
    <cellStyle name="Input 6 24 3 2" xfId="59180" xr:uid="{36BD5991-071D-4E83-B9B0-61F6F8D238FB}"/>
    <cellStyle name="Input 6 24 4" xfId="48702" xr:uid="{A262FB42-781D-48D0-9D8B-52FF7B963EAA}"/>
    <cellStyle name="Input 6 24 4 2" xfId="55491" xr:uid="{4D3CF060-F2DC-4FA2-8B6E-A8B18B2781DE}"/>
    <cellStyle name="Input 6 24 5" xfId="53777" xr:uid="{0D1B59E7-F967-4D05-80E6-E280CF786084}"/>
    <cellStyle name="Input 6 24 6" xfId="47088" xr:uid="{82E88ECF-3E40-4308-857D-CD31C428C944}"/>
    <cellStyle name="Input 6 25" xfId="45021" xr:uid="{ED465846-82FB-4E6C-8522-92CD5D1FEB17}"/>
    <cellStyle name="Input 6 25 2" xfId="50623" xr:uid="{663E7D55-E2E0-4468-82DA-93EC4662D5DE}"/>
    <cellStyle name="Input 6 25 2 2" xfId="57405" xr:uid="{22920E2A-4E98-4E55-AE50-4CD78D22C62E}"/>
    <cellStyle name="Input 6 25 3" xfId="52437" xr:uid="{01933356-6C5D-4D30-B27A-9016AFA045EA}"/>
    <cellStyle name="Input 6 25 3 2" xfId="59218" xr:uid="{83AD728D-D8F2-463C-881A-81AA16EB81A6}"/>
    <cellStyle name="Input 6 25 4" xfId="48740" xr:uid="{1BF18888-DCD3-4D9A-B958-65D0E72683A4}"/>
    <cellStyle name="Input 6 25 4 2" xfId="55529" xr:uid="{D3C5491E-DFAB-4276-90CF-D35FBAEA1EC5}"/>
    <cellStyle name="Input 6 25 5" xfId="53815" xr:uid="{749F6190-9E74-4572-A9F4-B36C99C43F68}"/>
    <cellStyle name="Input 6 25 6" xfId="47126" xr:uid="{1AE55B1E-88A2-418A-BBE0-71DB27684472}"/>
    <cellStyle name="Input 6 26" xfId="45096" xr:uid="{99B0C51E-F6B7-46AE-B12C-86507AAA93F4}"/>
    <cellStyle name="Input 6 26 2" xfId="50570" xr:uid="{E7870726-8934-4918-976F-72ADC5003298}"/>
    <cellStyle name="Input 6 26 2 2" xfId="57352" xr:uid="{82437906-068E-4438-95ED-48308D8277F7}"/>
    <cellStyle name="Input 6 26 3" xfId="52384" xr:uid="{1FC23D4F-290D-4BB1-8605-003408E9B015}"/>
    <cellStyle name="Input 6 26 3 2" xfId="59165" xr:uid="{0476343B-0C94-47FC-BB05-62CBCD0D007D}"/>
    <cellStyle name="Input 6 26 4" xfId="48687" xr:uid="{B3029D53-4096-430D-B687-CF16AFD33967}"/>
    <cellStyle name="Input 6 26 4 2" xfId="55476" xr:uid="{E200BA05-1E9E-40FE-888A-A92C865B4422}"/>
    <cellStyle name="Input 6 26 5" xfId="53762" xr:uid="{3F221EFC-84ED-4908-BE24-9C76B491A649}"/>
    <cellStyle name="Input 6 26 6" xfId="47073" xr:uid="{9E8809F5-D1A7-4825-BDE5-3B8425D8550D}"/>
    <cellStyle name="Input 6 27" xfId="45128" xr:uid="{6E0E94E0-DAB2-41E6-B079-2A4C6C5C30DD}"/>
    <cellStyle name="Input 6 27 2" xfId="50698" xr:uid="{A49B56CC-F58B-4B3B-BBFB-5BA8BD9FAE0A}"/>
    <cellStyle name="Input 6 27 2 2" xfId="57480" xr:uid="{D4F0DA42-BEB8-411E-BE13-006610C7957B}"/>
    <cellStyle name="Input 6 27 3" xfId="52509" xr:uid="{519B6E38-C7EB-411E-B7DC-533A3E153D23}"/>
    <cellStyle name="Input 6 27 3 2" xfId="59290" xr:uid="{2BDF6753-C102-488A-A1AD-80E743D65DE6}"/>
    <cellStyle name="Input 6 27 4" xfId="48811" xr:uid="{A3BDC14E-04AE-4873-95B1-911833D53532}"/>
    <cellStyle name="Input 6 27 4 2" xfId="55597" xr:uid="{467265F9-1DEC-4636-AC86-BDE23C047086}"/>
    <cellStyle name="Input 6 27 5" xfId="53887" xr:uid="{1B8FD01B-9920-48DB-AFE0-0CF5CC4FB80E}"/>
    <cellStyle name="Input 6 27 6" xfId="47201" xr:uid="{9001CF6B-EB99-4005-A8F9-D87CFB718929}"/>
    <cellStyle name="Input 6 28" xfId="45149" xr:uid="{EDA37EDB-FC42-40B8-9756-5CBA94438B4D}"/>
    <cellStyle name="Input 6 28 2" xfId="50704" xr:uid="{E015C4C3-7BC2-4720-9F27-F36DC44B0ACB}"/>
    <cellStyle name="Input 6 28 2 2" xfId="57486" xr:uid="{A8BE6F83-62AD-4A13-BB2B-D99389308358}"/>
    <cellStyle name="Input 6 28 3" xfId="52515" xr:uid="{982CA8CE-5734-4E88-8B7B-6B8CB4C7CC9F}"/>
    <cellStyle name="Input 6 28 3 2" xfId="59296" xr:uid="{83C690F0-33E6-4CE9-8F00-731A1F1C528C}"/>
    <cellStyle name="Input 6 28 4" xfId="48816" xr:uid="{5D86BB37-A88C-4E01-955F-B38358FA7D93}"/>
    <cellStyle name="Input 6 28 4 2" xfId="55602" xr:uid="{18238AB8-17CE-4CE3-986F-126B0E45FEA4}"/>
    <cellStyle name="Input 6 28 5" xfId="53893" xr:uid="{69E59A1E-4A98-42A8-AC8B-9159D4CFB791}"/>
    <cellStyle name="Input 6 28 6" xfId="47207" xr:uid="{5B3720BB-293C-4803-BA50-170B5D959309}"/>
    <cellStyle name="Input 6 29" xfId="45212" xr:uid="{08ECF9DA-7A76-4FDC-A02C-924E87A9830E}"/>
    <cellStyle name="Input 6 29 2" xfId="50682" xr:uid="{C7FAA705-BDDB-48F3-9EB3-A4524781A9E5}"/>
    <cellStyle name="Input 6 29 2 2" xfId="57464" xr:uid="{985BC52D-87C4-428E-8AF4-C1CE727AAF7A}"/>
    <cellStyle name="Input 6 29 3" xfId="52493" xr:uid="{E1DFB88B-E37A-4445-A037-065F6982BFF4}"/>
    <cellStyle name="Input 6 29 3 2" xfId="59274" xr:uid="{C3520EE5-B6EB-4CC9-BB31-CFBB4CAFC721}"/>
    <cellStyle name="Input 6 29 4" xfId="53871" xr:uid="{699D77CC-5E99-415E-8A48-AEC9B27F7205}"/>
    <cellStyle name="Input 6 29 5" xfId="47185" xr:uid="{A87D7430-90A6-45D8-8AC0-439C6D177F5B}"/>
    <cellStyle name="Input 6 3" xfId="402" xr:uid="{415394F0-1BAF-4FEA-8DA2-8BEBC76FA8CD}"/>
    <cellStyle name="Input 6 3 10" xfId="9270" xr:uid="{D676CF04-9B53-4BE2-B9C1-0D2912B0E55F}"/>
    <cellStyle name="Input 6 3 10 2" xfId="18259" xr:uid="{F84C1EA4-3627-4B53-8F98-29F8FBD84637}"/>
    <cellStyle name="Input 6 3 10 2 2" xfId="24734" xr:uid="{C1D6A8EE-7BD9-4967-A1BA-FDBFDF62F143}"/>
    <cellStyle name="Input 6 3 10 3" xfId="42629" xr:uid="{D3CF3AEF-02BD-4055-91D8-CF6B3E5E90A7}"/>
    <cellStyle name="Input 6 3 11" xfId="12630" xr:uid="{550C38A0-6A24-48EC-A82E-C5B620F95441}"/>
    <cellStyle name="Input 6 3 11 2" xfId="21619" xr:uid="{DA0A449D-7635-489C-8614-9C52A34E000D}"/>
    <cellStyle name="Input 6 3 11 2 2" xfId="28864" xr:uid="{591B27B8-DD6C-4EB1-AB09-B95B613635C8}"/>
    <cellStyle name="Input 6 3 11 3" xfId="33739" xr:uid="{15621434-F969-4B19-8473-A991B2C2A763}"/>
    <cellStyle name="Input 6 3 12" xfId="2408" xr:uid="{959D6273-F9A1-4241-A3BD-FB064AD1BF98}"/>
    <cellStyle name="Input 6 3 12 2" xfId="33699" xr:uid="{8195AFC6-F470-400C-ADD4-721B311D68A4}"/>
    <cellStyle name="Input 6 3 13" xfId="13317" xr:uid="{64FC9168-B582-4BC4-9BE6-135DEEEF29A6}"/>
    <cellStyle name="Input 6 3 13 2" xfId="41883" xr:uid="{73FBAB1A-415C-4F43-A5B4-488A22E0A98F}"/>
    <cellStyle name="Input 6 3 14" xfId="25467" xr:uid="{FD62BA56-1890-448B-909A-9097A9E152B9}"/>
    <cellStyle name="Input 6 3 15" xfId="44265" xr:uid="{E3214E95-09E8-428C-8A39-17858719EBE8}"/>
    <cellStyle name="Input 6 3 16" xfId="45540" xr:uid="{A3E8B5C2-CC1D-4C06-BFDA-5C90185ADEF7}"/>
    <cellStyle name="Input 6 3 2" xfId="751" xr:uid="{3F4AC727-514A-49A5-9EF5-8F750F766818}"/>
    <cellStyle name="Input 6 3 2 2" xfId="5124" xr:uid="{CBC403AD-A4F5-4F66-B092-A04D550F7BB4}"/>
    <cellStyle name="Input 6 3 2 2 2" xfId="7710" xr:uid="{D0D9568C-2388-44E3-8A87-4B39BA9CCA02}"/>
    <cellStyle name="Input 6 3 2 2 2 2" xfId="16699" xr:uid="{1B0FC4C9-CF48-442B-8652-4A23C512BB65}"/>
    <cellStyle name="Input 6 3 2 2 2 2 2" xfId="28091" xr:uid="{106F23A2-ECDF-4E26-BB68-F04217E252F4}"/>
    <cellStyle name="Input 6 3 2 2 2 3" xfId="23602" xr:uid="{E53250A9-DDAB-4E3D-AC9A-9BC6785859EB}"/>
    <cellStyle name="Input 6 3 2 2 2 4" xfId="56328" xr:uid="{680AA066-15CE-416B-8F00-B760C6653C77}"/>
    <cellStyle name="Input 6 3 2 2 3" xfId="10347" xr:uid="{1078B435-9817-4F84-9646-F224E9FE397C}"/>
    <cellStyle name="Input 6 3 2 2 3 2" xfId="19336" xr:uid="{82ED6047-67DD-4B2E-AD8C-706DA625B6BA}"/>
    <cellStyle name="Input 6 3 2 2 3 2 2" xfId="26158" xr:uid="{01596516-8DE5-49A3-9153-ED38A62754BC}"/>
    <cellStyle name="Input 6 3 2 2 3 3" xfId="34672" xr:uid="{199CA1B5-99B8-4C6D-A0F5-53A93CE0CF9F}"/>
    <cellStyle name="Input 6 3 2 2 4" xfId="14113" xr:uid="{E00DA418-D0BF-498B-BAD9-0F337D214D44}"/>
    <cellStyle name="Input 6 3 2 2 4 2" xfId="23056" xr:uid="{809EE7B0-E256-47A0-A9CC-BBEBF5B8321B}"/>
    <cellStyle name="Input 6 3 2 2 5" xfId="43701" xr:uid="{A8F507B9-0532-4EBA-B566-99C2D56C8ECA}"/>
    <cellStyle name="Input 6 3 2 2 6" xfId="49546" xr:uid="{5A194B83-A168-419F-A3B2-ECA7AFA7CCCC}"/>
    <cellStyle name="Input 6 3 2 3" xfId="3188" xr:uid="{756CC5EA-5F0E-4AD6-AE24-3EC53F52E6F9}"/>
    <cellStyle name="Input 6 3 2 3 2" xfId="25433" xr:uid="{DD2DBCD7-A9F2-4C2C-8FE7-1EDD3340BE06}"/>
    <cellStyle name="Input 6 3 2 3 2 2" xfId="58965" xr:uid="{5D0A2324-379F-47FC-B5DC-5BFCB8D46B95}"/>
    <cellStyle name="Input 6 3 2 3 3" xfId="52184" xr:uid="{53FF8854-79C0-4F4B-8CC1-D079B4465DB9}"/>
    <cellStyle name="Input 6 3 2 4" xfId="23683" xr:uid="{2AB40B22-DC60-4962-8C15-85603821485D}"/>
    <cellStyle name="Input 6 3 2 4 2" xfId="54473" xr:uid="{70E1FE5A-3017-4964-96D7-6D109B51527B}"/>
    <cellStyle name="Input 6 3 2 4 3" xfId="47663" xr:uid="{E3DBF99B-B194-43CC-83C4-6AF5FEA64450}"/>
    <cellStyle name="Input 6 3 2 5" xfId="52921" xr:uid="{EB718468-9E39-4418-A5AE-FC3E5CED5909}"/>
    <cellStyle name="Input 6 3 2 6" xfId="46055" xr:uid="{977277A8-1229-4F0B-8FBA-FA619236B5BF}"/>
    <cellStyle name="Input 6 3 3" xfId="1096" xr:uid="{62BE9B21-3DEA-4D1E-AD51-34DF60DF423B}"/>
    <cellStyle name="Input 6 3 3 2" xfId="5445" xr:uid="{333CC0D7-498E-40A1-9E0B-F60882E651F0}"/>
    <cellStyle name="Input 6 3 3 2 2" xfId="8031" xr:uid="{A7F2E267-C39F-49A3-8CDB-E7AE3F0E5BBF}"/>
    <cellStyle name="Input 6 3 3 2 2 2" xfId="17020" xr:uid="{749F8BD0-8AA8-43C6-9578-062324266FB5}"/>
    <cellStyle name="Input 6 3 3 2 2 2 2" xfId="34585" xr:uid="{915C56DF-785E-473B-BFA7-F24C4BE40857}"/>
    <cellStyle name="Input 6 3 3 2 2 3" xfId="31777" xr:uid="{E86BBA35-3F60-418E-99EA-9ED5F19E24CE}"/>
    <cellStyle name="Input 6 3 3 2 2 4" xfId="56736" xr:uid="{B09AA601-3340-462B-A3EF-61BD6A36406A}"/>
    <cellStyle name="Input 6 3 3 2 3" xfId="10668" xr:uid="{E5591CC0-F50E-4671-AA99-81303FCBE660}"/>
    <cellStyle name="Input 6 3 3 2 3 2" xfId="19657" xr:uid="{B51080C0-75EB-41F8-BC5A-71E8FC7207B7}"/>
    <cellStyle name="Input 6 3 3 2 3 2 2" xfId="35622" xr:uid="{E6F91C8C-21FC-45E0-8D07-AA583AC55E52}"/>
    <cellStyle name="Input 6 3 3 2 3 3" xfId="40516" xr:uid="{47ED7C16-CFAD-4612-9D86-27FD68733E7A}"/>
    <cellStyle name="Input 6 3 3 2 4" xfId="14434" xr:uid="{DCE76585-FE08-4542-88AE-484515E1BB84}"/>
    <cellStyle name="Input 6 3 3 2 4 2" xfId="22663" xr:uid="{AF504553-A248-4814-A0AA-0EBBD84C01A4}"/>
    <cellStyle name="Input 6 3 3 2 5" xfId="43943" xr:uid="{E1A90A3B-9DD1-4910-B350-64E8D255BCE6}"/>
    <cellStyle name="Input 6 3 3 2 6" xfId="49954" xr:uid="{7EABE154-ED25-4EDA-908B-46D4BC4AD39E}"/>
    <cellStyle name="Input 6 3 3 3" xfId="3533" xr:uid="{3114A8E4-E936-4478-B365-5C45CFE098D9}"/>
    <cellStyle name="Input 6 3 3 3 2" xfId="41824" xr:uid="{3A3B7006-93D7-43C4-8786-C858F08E9CB6}"/>
    <cellStyle name="Input 6 3 3 3 2 2" xfId="58147" xr:uid="{F120A321-68B8-4611-952A-B885116ED4B1}"/>
    <cellStyle name="Input 6 3 3 3 3" xfId="51365" xr:uid="{2BBA173C-7E05-435B-8D36-081136D43253}"/>
    <cellStyle name="Input 6 3 3 4" xfId="26243" xr:uid="{0810E91C-2824-4C0F-8E4A-AAD6298A15C2}"/>
    <cellStyle name="Input 6 3 3 4 2" xfId="54863" xr:uid="{B8A2D626-FEB6-4706-A2D1-66557056D308}"/>
    <cellStyle name="Input 6 3 3 4 3" xfId="48071" xr:uid="{61AC318D-1C98-4FFA-9C52-187717D1E62D}"/>
    <cellStyle name="Input 6 3 3 5" xfId="53163" xr:uid="{B7D47845-C95D-4802-B264-F71164CA8EF8}"/>
    <cellStyle name="Input 6 3 3 6" xfId="46457" xr:uid="{A27FB963-4185-4A12-B48C-B76CEDA4533E}"/>
    <cellStyle name="Input 6 3 4" xfId="1440" xr:uid="{457A9FCC-3D11-4851-B656-BBFDE8C844F2}"/>
    <cellStyle name="Input 6 3 4 2" xfId="5785" xr:uid="{8669656E-CC3C-49F3-9CCE-E63B4FBA295E}"/>
    <cellStyle name="Input 6 3 4 2 2" xfId="8371" xr:uid="{C98B7342-29F4-4DFF-B647-26D113D2FA2E}"/>
    <cellStyle name="Input 6 3 4 2 2 2" xfId="17360" xr:uid="{C39EE808-1B04-42A9-BF03-B6DBF9AF946D}"/>
    <cellStyle name="Input 6 3 4 2 2 2 2" xfId="39059" xr:uid="{3872884C-726F-42C8-B79C-8BC9909CF5B7}"/>
    <cellStyle name="Input 6 3 4 2 2 3" xfId="43727" xr:uid="{3109E352-DF30-4192-BC19-03250D7B88CE}"/>
    <cellStyle name="Input 6 3 4 2 3" xfId="11008" xr:uid="{D036C34E-9FE9-4684-9C24-42C1F9B922B7}"/>
    <cellStyle name="Input 6 3 4 2 3 2" xfId="19997" xr:uid="{CF166379-4F68-47B1-8547-64A242444545}"/>
    <cellStyle name="Input 6 3 4 2 3 2 2" xfId="23411" xr:uid="{1734F9DB-760F-43E4-836E-606557F264BC}"/>
    <cellStyle name="Input 6 3 4 2 3 3" xfId="26636" xr:uid="{4C06F758-7E1A-4960-BB17-E4A83B4BC423}"/>
    <cellStyle name="Input 6 3 4 2 4" xfId="14774" xr:uid="{E4A12AD9-578C-49BC-987C-C084C6A7B2F5}"/>
    <cellStyle name="Input 6 3 4 2 4 2" xfId="39596" xr:uid="{BD4FF46F-E95B-4A0F-8111-4196D5229CF9}"/>
    <cellStyle name="Input 6 3 4 2 5" xfId="31992" xr:uid="{1260CC89-CB7C-4E62-ABAA-B3C58192918E}"/>
    <cellStyle name="Input 6 3 4 2 6" xfId="55856" xr:uid="{72BFFCD8-61F9-4BA8-89F8-74FD048533DD}"/>
    <cellStyle name="Input 6 3 4 3" xfId="3877" xr:uid="{5680D076-7D59-4A7E-A12D-E1E5C4967316}"/>
    <cellStyle name="Input 6 3 4 3 2" xfId="43313" xr:uid="{F7D3938E-0AE1-4FF1-89D4-9BF858940720}"/>
    <cellStyle name="Input 6 3 4 4" xfId="22665" xr:uid="{441A68AB-FA46-4EB2-BD55-764B4CBE5AC8}"/>
    <cellStyle name="Input 6 3 4 5" xfId="49074" xr:uid="{26320252-3DD2-4348-BED5-32AC6BFDD2B4}"/>
    <cellStyle name="Input 6 3 5" xfId="1753" xr:uid="{40FA2C67-C2D3-4AA9-A312-3355F77AC975}"/>
    <cellStyle name="Input 6 3 5 2" xfId="6077" xr:uid="{F9F5C699-7236-4710-82D5-F020BE35D7D8}"/>
    <cellStyle name="Input 6 3 5 2 2" xfId="8663" xr:uid="{72E03547-8F3D-4845-821F-6567698125AC}"/>
    <cellStyle name="Input 6 3 5 2 2 2" xfId="17652" xr:uid="{93157D7D-0403-402D-830D-D5064516E7A2}"/>
    <cellStyle name="Input 6 3 5 2 2 2 2" xfId="40568" xr:uid="{90A66E15-EC63-44F0-9CB0-0052FBF1D8A0}"/>
    <cellStyle name="Input 6 3 5 2 2 3" xfId="39889" xr:uid="{3AEB093C-D452-4AF2-9301-BC2092E47171}"/>
    <cellStyle name="Input 6 3 5 2 3" xfId="11300" xr:uid="{B86BC4D2-5DE8-4E3F-8DB2-DF00CA99E1A6}"/>
    <cellStyle name="Input 6 3 5 2 3 2" xfId="20289" xr:uid="{B62139A8-B51C-41F6-8762-8517F2C2CBAD}"/>
    <cellStyle name="Input 6 3 5 2 3 2 2" xfId="34829" xr:uid="{79948D5A-6749-431B-AD1C-F0B924720FB1}"/>
    <cellStyle name="Input 6 3 5 2 3 3" xfId="40497" xr:uid="{DCD8CAA3-66BF-41D8-87AB-708168495A0D}"/>
    <cellStyle name="Input 6 3 5 2 4" xfId="15066" xr:uid="{7646631A-50EB-43DA-AEDF-C606227374A2}"/>
    <cellStyle name="Input 6 3 5 2 4 2" xfId="28672" xr:uid="{CD7DB5FC-717A-4DC4-86F6-71BA565D4479}"/>
    <cellStyle name="Input 6 3 5 2 5" xfId="37062" xr:uid="{2551AB30-C45A-4EEE-84B1-F56DB6DA425F}"/>
    <cellStyle name="Input 6 3 5 2 6" xfId="57688" xr:uid="{1412C1FF-4332-4672-AC43-3367F1C369EF}"/>
    <cellStyle name="Input 6 3 5 3" xfId="4190" xr:uid="{A4EE64E7-886E-4CB5-9038-D2F4F796496B}"/>
    <cellStyle name="Input 6 3 5 3 2" xfId="34376" xr:uid="{8D321A5C-AA46-40DD-A417-5DA57C189138}"/>
    <cellStyle name="Input 6 3 5 4" xfId="25723" xr:uid="{B3BC1A59-83E4-42A7-BF50-34E78A0D3AC3}"/>
    <cellStyle name="Input 6 3 5 5" xfId="50906" xr:uid="{827E55B4-2469-4CB0-8AC7-6C44FC4BBF00}"/>
    <cellStyle name="Input 6 3 6" xfId="2059" xr:uid="{CE03C02F-CA45-4B86-B6A1-D77F4EE63666}"/>
    <cellStyle name="Input 6 3 6 2" xfId="6364" xr:uid="{8096C2D6-8BE9-4BBE-A39B-7C49E19C4CA3}"/>
    <cellStyle name="Input 6 3 6 2 2" xfId="8950" xr:uid="{7251CEF0-885C-445F-814D-65B52E1CC070}"/>
    <cellStyle name="Input 6 3 6 2 2 2" xfId="17939" xr:uid="{D984E2B5-C223-4980-9137-6A6C10DA92FF}"/>
    <cellStyle name="Input 6 3 6 2 2 2 2" xfId="24066" xr:uid="{EB3050D7-3742-4D46-8DEE-09B942B1559E}"/>
    <cellStyle name="Input 6 3 6 2 2 3" xfId="34184" xr:uid="{38507951-2C6F-4081-BE3E-793297445691}"/>
    <cellStyle name="Input 6 3 6 2 3" xfId="11587" xr:uid="{AE6912F7-253A-407F-B99C-1945F27E3B06}"/>
    <cellStyle name="Input 6 3 6 2 3 2" xfId="20576" xr:uid="{A7EF1BBC-95F4-4EAD-BD96-8F5968CB429F}"/>
    <cellStyle name="Input 6 3 6 2 3 2 2" xfId="31195" xr:uid="{1929FE67-9B10-41D1-86AB-58420578A07C}"/>
    <cellStyle name="Input 6 3 6 2 3 3" xfId="34813" xr:uid="{84A8EA8F-6B66-413A-8996-F63FEC503FEC}"/>
    <cellStyle name="Input 6 3 6 2 4" xfId="15353" xr:uid="{00B90DB0-D11B-4358-9F52-4B5F822D4DCE}"/>
    <cellStyle name="Input 6 3 6 2 4 2" xfId="42392" xr:uid="{C756D9AD-3449-4B89-8DD2-5CA95C2A6C12}"/>
    <cellStyle name="Input 6 3 6 2 5" xfId="31484" xr:uid="{5C6E19FB-5CD0-438F-9DD8-1ADFE58FDE69}"/>
    <cellStyle name="Input 6 3 6 2 6" xfId="54025" xr:uid="{3728B549-60C1-4664-B1F7-9EC9357A2D6D}"/>
    <cellStyle name="Input 6 3 6 3" xfId="4496" xr:uid="{2BE57880-72CC-47C8-9EB4-87886FC2EB90}"/>
    <cellStyle name="Input 6 3 6 3 2" xfId="25621" xr:uid="{971FCDDD-D3A7-48ED-8431-3AC6203C445A}"/>
    <cellStyle name="Input 6 3 6 4" xfId="35228" xr:uid="{940478A4-B62A-4F97-9B41-A4E457209205}"/>
    <cellStyle name="Input 6 3 6 5" xfId="47357" xr:uid="{80AA9502-0AE8-4520-A8B4-7FDD92A6442B}"/>
    <cellStyle name="Input 6 3 7" xfId="2869" xr:uid="{9491428C-842E-479B-9BA9-6F5F9F1C5D07}"/>
    <cellStyle name="Input 6 3 7 2" xfId="7019" xr:uid="{098199A1-F6D3-41CC-8D20-99A319784D18}"/>
    <cellStyle name="Input 6 3 7 2 2" xfId="12147" xr:uid="{0E4AF775-764A-4EFB-A94A-117448FB6611}"/>
    <cellStyle name="Input 6 3 7 2 2 2" xfId="21136" xr:uid="{1BF7A428-1178-4608-8E2A-BDC9F4A05D1F}"/>
    <cellStyle name="Input 6 3 7 2 2 2 2" xfId="39695" xr:uid="{E2BECD2A-CF13-4B2E-9556-9B996945F881}"/>
    <cellStyle name="Input 6 3 7 2 2 3" xfId="41115" xr:uid="{6C62E64F-0747-4999-B1DF-3BBFB3BB2800}"/>
    <cellStyle name="Input 6 3 7 2 3" xfId="12959" xr:uid="{066E8347-54DB-4561-A6A2-74D005A2F2F3}"/>
    <cellStyle name="Input 6 3 7 2 3 2" xfId="21948" xr:uid="{46AED304-0603-4744-B40B-A0FF12F06A21}"/>
    <cellStyle name="Input 6 3 7 2 3 2 2" xfId="26420" xr:uid="{2B3473A0-0C65-4522-9A9B-A8684EAE6B08}"/>
    <cellStyle name="Input 6 3 7 2 3 3" xfId="43587" xr:uid="{DFAF67EA-6950-4BFD-9FED-BF713B271BEB}"/>
    <cellStyle name="Input 6 3 7 2 4" xfId="16008" xr:uid="{72BB2594-BD70-4E3E-BA0A-2B8DE1217BBF}"/>
    <cellStyle name="Input 6 3 7 2 4 2" xfId="31277" xr:uid="{35345922-A43F-4E01-B117-685B96ADB417}"/>
    <cellStyle name="Input 6 3 7 2 5" xfId="37399" xr:uid="{0017149F-FC82-48CE-8EDF-6E07D82FD407}"/>
    <cellStyle name="Input 6 3 7 3" xfId="9582" xr:uid="{D15483EC-1007-455A-B9CA-428333FD09AC}"/>
    <cellStyle name="Input 6 3 7 3 2" xfId="18571" xr:uid="{DA9C31A0-277A-45FD-8567-AA305D32C158}"/>
    <cellStyle name="Input 6 3 7 3 2 2" xfId="42326" xr:uid="{236AB915-4A82-4391-9011-9B2469DEAF4C}"/>
    <cellStyle name="Input 6 3 7 3 3" xfId="24448" xr:uid="{8E1A7557-2898-43A4-B379-17AE39FA9105}"/>
    <cellStyle name="Input 6 3 7 4" xfId="33955" xr:uid="{09937014-C78C-47B7-8A7C-4D537DDCA901}"/>
    <cellStyle name="Input 6 3 7 5" xfId="52658" xr:uid="{1AEBCD03-660B-4162-BD93-5D0D18885303}"/>
    <cellStyle name="Input 6 3 8" xfId="4800" xr:uid="{83AF84BF-E170-4D5F-A8C6-CBD4AD22DDB1}"/>
    <cellStyle name="Input 6 3 8 2" xfId="7386" xr:uid="{4543C9C2-6AC4-4EEE-9A38-E45B5422F752}"/>
    <cellStyle name="Input 6 3 8 2 2" xfId="16375" xr:uid="{D90194B7-ACFF-4912-9FE5-FBF4BF86C162}"/>
    <cellStyle name="Input 6 3 8 2 2 2" xfId="22505" xr:uid="{58FD70F0-AACF-486D-89B9-0FC324105AD9}"/>
    <cellStyle name="Input 6 3 8 2 3" xfId="27171" xr:uid="{0AFD4397-9E24-4B5A-B3D7-1187D528926D}"/>
    <cellStyle name="Input 6 3 8 3" xfId="10023" xr:uid="{2A79146C-69F5-4451-809F-2213EF7E4A80}"/>
    <cellStyle name="Input 6 3 8 3 2" xfId="19012" xr:uid="{6AE0325B-D155-4229-A47B-087E2A54B3B1}"/>
    <cellStyle name="Input 6 3 8 3 2 2" xfId="31585" xr:uid="{219B6806-25E9-47FE-A27F-FEB2BE7529BB}"/>
    <cellStyle name="Input 6 3 8 3 3" xfId="34675" xr:uid="{693FEE53-B1D2-49DE-AD36-8F7D47198038}"/>
    <cellStyle name="Input 6 3 8 4" xfId="13789" xr:uid="{8599FF6B-7B48-4D66-9B30-C41117EF5903}"/>
    <cellStyle name="Input 6 3 8 4 2" xfId="43121" xr:uid="{7AE8B575-9718-448A-AA36-EF427D3F4CBF}"/>
    <cellStyle name="Input 6 3 8 5" xfId="36198" xr:uid="{73B08C7E-0921-49FE-88BA-682F969A071F}"/>
    <cellStyle name="Input 6 3 9" xfId="6704" xr:uid="{A1483EA7-9772-4CB6-A100-25B45137BBD1}"/>
    <cellStyle name="Input 6 3 9 2" xfId="11907" xr:uid="{B700FF3B-36FE-49D8-B4BB-2ABE48658081}"/>
    <cellStyle name="Input 6 3 9 2 2" xfId="20896" xr:uid="{D9F5C7CE-34B9-4B69-9A29-E48C7A84E706}"/>
    <cellStyle name="Input 6 3 9 2 2 2" xfId="38133" xr:uid="{66EE64EE-1307-4E18-AAC6-52EFE6734835}"/>
    <cellStyle name="Input 6 3 9 2 3" xfId="43822" xr:uid="{30414E3F-F864-439B-A22E-D67E46849C51}"/>
    <cellStyle name="Input 6 3 9 3" xfId="15693" xr:uid="{0A9ADE67-4146-4082-817A-380BA538FC3B}"/>
    <cellStyle name="Input 6 3 9 3 2" xfId="26889" xr:uid="{256238AB-0B89-4DB0-9C3E-3CA9FB6566DC}"/>
    <cellStyle name="Input 6 3 9 4" xfId="22436" xr:uid="{A097143E-8AA5-4292-A335-AC5E2D2269E9}"/>
    <cellStyle name="Input 6 30" xfId="45191" xr:uid="{CBDEF124-6FA3-4889-ADFB-708259594475}"/>
    <cellStyle name="Input 6 30 2" xfId="55710" xr:uid="{798F4253-53C5-4D30-AEFB-2E9EC82A7EDA}"/>
    <cellStyle name="Input 6 30 3" xfId="48927" xr:uid="{6D730726-3F51-4A18-8078-D2CAA7180EC6}"/>
    <cellStyle name="Input 6 31" xfId="45240" xr:uid="{E8040AF7-0F25-4A80-ABDF-80BDF5FE667A}"/>
    <cellStyle name="Input 6 31 2" xfId="58199" xr:uid="{723EE1A0-F14A-490F-9333-7FCA3CF5F0A0}"/>
    <cellStyle name="Input 6 31 3" xfId="51417" xr:uid="{AE612D35-FB10-4E65-94B2-0DD7B26AE85A}"/>
    <cellStyle name="Input 6 32" xfId="45288" xr:uid="{33043505-4109-4F78-8DCB-E72F8AB5EC56}"/>
    <cellStyle name="Input 6 32 2" xfId="52605" xr:uid="{0C413CCF-3F2B-4D49-A519-D7B9F037CBC2}"/>
    <cellStyle name="Input 6 33" xfId="45316" xr:uid="{64DA89B8-24C4-45D0-AA85-AA785D80FCE1}"/>
    <cellStyle name="Input 6 34" xfId="45310" xr:uid="{85F4F467-4EE1-4614-9AE9-0D11B46896D2}"/>
    <cellStyle name="Input 6 35" xfId="45400" xr:uid="{8F1D151E-47BE-4687-BBEF-A0BEE8E3D07A}"/>
    <cellStyle name="Input 6 36" xfId="45435" xr:uid="{C90511B1-7323-4AE6-94AB-A9826CB34A3C}"/>
    <cellStyle name="Input 6 37" xfId="44132" xr:uid="{49948281-2D5B-4712-93D3-06137596115E}"/>
    <cellStyle name="Input 6 38" xfId="45443" xr:uid="{6E58ED59-0BDC-4233-A3E1-8B51C6F247E5}"/>
    <cellStyle name="Input 6 39" xfId="45463" xr:uid="{C206D751-A097-4409-B0B2-DD7F42F48B8A}"/>
    <cellStyle name="Input 6 4" xfId="503" xr:uid="{78A31F31-179A-49D7-B55D-00FA6E1D9700}"/>
    <cellStyle name="Input 6 4 10" xfId="44389" xr:uid="{05131A96-8A36-467F-BD1F-209367E8C9EA}"/>
    <cellStyle name="Input 6 4 11" xfId="45591" xr:uid="{793BA0EC-F9F6-4302-9504-829AA25BF34D}"/>
    <cellStyle name="Input 6 4 2" xfId="852" xr:uid="{E17AC9D5-F5FA-491D-9AAF-34BC7AFF70F1}"/>
    <cellStyle name="Input 6 4 2 2" xfId="5221" xr:uid="{DEFC8017-2A15-40E5-9833-BE21595F6CBD}"/>
    <cellStyle name="Input 6 4 2 2 2" xfId="7807" xr:uid="{868BFF87-BDDC-47F4-ABB0-E4CB1605F174}"/>
    <cellStyle name="Input 6 4 2 2 2 2" xfId="16796" xr:uid="{A65E8A41-9C03-4055-9663-70CB257358A2}"/>
    <cellStyle name="Input 6 4 2 2 2 2 2" xfId="35909" xr:uid="{D1A7D983-133D-4F21-B4C9-A6BB426699E5}"/>
    <cellStyle name="Input 6 4 2 2 2 3" xfId="29542" xr:uid="{BF744EA7-803A-4F49-B1E0-83F1E31A5A90}"/>
    <cellStyle name="Input 6 4 2 2 2 4" xfId="56379" xr:uid="{F1F2DD4A-315B-421D-89C4-E0D3A6C994C8}"/>
    <cellStyle name="Input 6 4 2 2 3" xfId="10444" xr:uid="{127751FF-A090-42D2-B433-8E685A8DC43B}"/>
    <cellStyle name="Input 6 4 2 2 3 2" xfId="19433" xr:uid="{39108989-9A40-4458-B182-C50CA5D8347C}"/>
    <cellStyle name="Input 6 4 2 2 3 2 2" xfId="30169" xr:uid="{D3BACE62-3274-4541-9FAF-A4415D0D4C97}"/>
    <cellStyle name="Input 6 4 2 2 3 3" xfId="33300" xr:uid="{929DC2A9-893F-4307-B278-FF037E8F974E}"/>
    <cellStyle name="Input 6 4 2 2 4" xfId="14210" xr:uid="{97DF63D5-0F44-4F43-8EAA-E8E18AE8844F}"/>
    <cellStyle name="Input 6 4 2 2 4 2" xfId="30550" xr:uid="{C426F7BE-B4FA-4393-BD80-EBE52E60E39F}"/>
    <cellStyle name="Input 6 4 2 2 5" xfId="32603" xr:uid="{38671D02-9570-4597-B843-53869C5243BE}"/>
    <cellStyle name="Input 6 4 2 2 6" xfId="49597" xr:uid="{7523D3D7-8EAD-4FAB-9531-BB7AEAD4D41E}"/>
    <cellStyle name="Input 6 4 2 3" xfId="3289" xr:uid="{B1D2DE37-7B7F-4D07-A78E-7BF03FCA72B3}"/>
    <cellStyle name="Input 6 4 2 3 2" xfId="31612" xr:uid="{9A421D48-857D-4632-AA60-99273DF85A99}"/>
    <cellStyle name="Input 6 4 2 3 2 2" xfId="57986" xr:uid="{CB50F89B-4F5E-4F6C-BD58-18D2E1A8D3A8}"/>
    <cellStyle name="Input 6 4 2 3 3" xfId="51204" xr:uid="{80FC46AA-BAC1-4538-A970-4761029849D4}"/>
    <cellStyle name="Input 6 4 2 4" xfId="33558" xr:uid="{33091331-09BB-41F0-9380-D0278D84B9E6}"/>
    <cellStyle name="Input 6 4 2 4 2" xfId="54521" xr:uid="{BD49D988-5D62-431B-9D00-915FB806DE4D}"/>
    <cellStyle name="Input 6 4 2 4 3" xfId="47714" xr:uid="{DB4D2574-7A3F-4201-9514-C1274EC5BBB2}"/>
    <cellStyle name="Input 6 4 2 5" xfId="52950" xr:uid="{D2606AD3-59B6-4681-9EB6-78D158675E89}"/>
    <cellStyle name="Input 6 4 2 6" xfId="46103" xr:uid="{B04CA529-7138-40DE-8F0E-723443F106A0}"/>
    <cellStyle name="Input 6 4 3" xfId="1197" xr:uid="{87D1ADC6-C24A-4189-B24D-1D78135CD2CB}"/>
    <cellStyle name="Input 6 4 3 2" xfId="5542" xr:uid="{8DBCE54A-F629-4D4A-A08B-549739952900}"/>
    <cellStyle name="Input 6 4 3 2 2" xfId="8128" xr:uid="{7E95F06E-4B4C-40DA-BE14-319236A3D2C6}"/>
    <cellStyle name="Input 6 4 3 2 2 2" xfId="17117" xr:uid="{11BAE733-69CC-4F1A-9265-569AB153164A}"/>
    <cellStyle name="Input 6 4 3 2 2 2 2" xfId="23742" xr:uid="{3D721C8E-7C10-474C-9F46-D8B16DC2F4D1}"/>
    <cellStyle name="Input 6 4 3 2 2 3" xfId="36992" xr:uid="{B88BCCBA-FE2A-4EEE-8F32-065898E4B3D3}"/>
    <cellStyle name="Input 6 4 3 2 2 4" xfId="56784" xr:uid="{E26D86E9-DE5A-4408-89C1-31C0256302E0}"/>
    <cellStyle name="Input 6 4 3 2 3" xfId="10765" xr:uid="{9C04E91C-B8DC-4D3C-9D34-0E5C0D4B2B6E}"/>
    <cellStyle name="Input 6 4 3 2 3 2" xfId="19754" xr:uid="{F19DB10B-D290-4435-9FD9-0215A49FC48E}"/>
    <cellStyle name="Input 6 4 3 2 3 2 2" xfId="39402" xr:uid="{0AB185A1-5144-4690-A3D8-7F840A5CF1C6}"/>
    <cellStyle name="Input 6 4 3 2 3 3" xfId="40251" xr:uid="{98D036C0-45DD-43AD-8AF9-F202FCD80790}"/>
    <cellStyle name="Input 6 4 3 2 4" xfId="14531" xr:uid="{91B378CC-63EB-4566-B9C0-568964166647}"/>
    <cellStyle name="Input 6 4 3 2 4 2" xfId="35917" xr:uid="{8686B2EE-056B-4DF9-ADF2-0A45A6C27E21}"/>
    <cellStyle name="Input 6 4 3 2 5" xfId="37110" xr:uid="{2C97F8B8-3F6E-4A73-92C9-49CF24DEA75C}"/>
    <cellStyle name="Input 6 4 3 2 6" xfId="50002" xr:uid="{8A12E068-24C0-481F-A71C-BEC87B58EF55}"/>
    <cellStyle name="Input 6 4 3 3" xfId="3634" xr:uid="{1658405F-85A5-4C0B-9315-B0BE379E02C9}"/>
    <cellStyle name="Input 6 4 3 3 2" xfId="30784" xr:uid="{5CA5C30C-01AC-4593-AD4D-BCC36D497A23}"/>
    <cellStyle name="Input 6 4 3 3 2 2" xfId="58394" xr:uid="{75783D8A-A65F-484F-8782-40CA32140952}"/>
    <cellStyle name="Input 6 4 3 3 3" xfId="51613" xr:uid="{8E30704D-8177-4E4A-AE85-99DF29805F44}"/>
    <cellStyle name="Input 6 4 3 4" xfId="27602" xr:uid="{506A8BC3-6BAA-464F-B168-3A0CE7A3AA21}"/>
    <cellStyle name="Input 6 4 3 4 2" xfId="54911" xr:uid="{E83916CD-EDE8-4569-8BAF-C6F5502B8EBA}"/>
    <cellStyle name="Input 6 4 3 4 3" xfId="48119" xr:uid="{2E9A0C2F-6EDB-4CF2-8E2C-19C8EED8F071}"/>
    <cellStyle name="Input 6 4 3 5" xfId="53211" xr:uid="{ACDC2A1B-62AD-4855-96D3-C565F8E5D749}"/>
    <cellStyle name="Input 6 4 3 6" xfId="46505" xr:uid="{50127052-1FD4-4884-9CC2-7ACC5CF7C2E5}"/>
    <cellStyle name="Input 6 4 4" xfId="1541" xr:uid="{04C9388F-F8A7-4EC1-9C32-882C61A26061}"/>
    <cellStyle name="Input 6 4 4 2" xfId="5886" xr:uid="{6BE5F0AD-5C75-4BD3-8C81-06011359BF20}"/>
    <cellStyle name="Input 6 4 4 2 2" xfId="8472" xr:uid="{3A6F79C8-B675-45AB-87E9-43A527C89AE2}"/>
    <cellStyle name="Input 6 4 4 2 2 2" xfId="17461" xr:uid="{CE0E6230-EDBD-4504-9150-4EF32C9D4A3C}"/>
    <cellStyle name="Input 6 4 4 2 2 2 2" xfId="30440" xr:uid="{2CA089C0-494E-45F3-86E1-203B945CF186}"/>
    <cellStyle name="Input 6 4 4 2 2 3" xfId="23767" xr:uid="{8ACBCBD5-BC22-4144-8060-9520D41B4C01}"/>
    <cellStyle name="Input 6 4 4 2 3" xfId="11109" xr:uid="{5121CE36-3C78-4BD9-855C-0D6B87BA8838}"/>
    <cellStyle name="Input 6 4 4 2 3 2" xfId="20098" xr:uid="{DBD7493B-4817-4BFC-9FAC-69A1A576BCE8}"/>
    <cellStyle name="Input 6 4 4 2 3 2 2" xfId="33512" xr:uid="{98A83921-711C-4B34-8E3C-C9727DF7DA18}"/>
    <cellStyle name="Input 6 4 4 2 3 3" xfId="40228" xr:uid="{0D61BE70-9A6E-4F82-8D94-073AEDDB80BF}"/>
    <cellStyle name="Input 6 4 4 2 4" xfId="14875" xr:uid="{0F0F5AFD-DC70-4402-8313-3272A4512778}"/>
    <cellStyle name="Input 6 4 4 2 4 2" xfId="35124" xr:uid="{BDB95D8E-7D44-4452-9139-53004B019E3A}"/>
    <cellStyle name="Input 6 4 4 2 5" xfId="24405" xr:uid="{D1413403-09F1-4E4A-89AE-B1D8CE432196}"/>
    <cellStyle name="Input 6 4 4 2 6" xfId="55907" xr:uid="{81C21A1B-66F4-4EB7-9C2C-1A4758038622}"/>
    <cellStyle name="Input 6 4 4 3" xfId="3978" xr:uid="{AC74425E-A2F8-40B5-A6A1-09E6E9D679FC}"/>
    <cellStyle name="Input 6 4 4 3 2" xfId="26986" xr:uid="{2E76D0D7-BE58-42F2-8FC5-F33D9D2E4414}"/>
    <cellStyle name="Input 6 4 4 4" xfId="41738" xr:uid="{AF36B066-2418-45B9-8929-06BE7BF347B1}"/>
    <cellStyle name="Input 6 4 4 5" xfId="49125" xr:uid="{4D73D1D0-EBA7-4C88-89A9-5F390024DF25}"/>
    <cellStyle name="Input 6 4 5" xfId="1853" xr:uid="{13A2930F-B657-4477-A7CB-3E317F623421}"/>
    <cellStyle name="Input 6 4 5 2" xfId="6169" xr:uid="{A5E8DC9F-8857-42A0-AFD6-E05C74FE93CE}"/>
    <cellStyle name="Input 6 4 5 2 2" xfId="8755" xr:uid="{B3FF0623-8166-4A07-B3D4-F0E4A0337360}"/>
    <cellStyle name="Input 6 4 5 2 2 2" xfId="17744" xr:uid="{8EB605D3-76B7-4F1D-9C78-30434FF9CB65}"/>
    <cellStyle name="Input 6 4 5 2 2 2 2" xfId="38394" xr:uid="{D3589ED6-9A3E-4CF9-BCE3-FE88E78D8BB4}"/>
    <cellStyle name="Input 6 4 5 2 2 3" xfId="31655" xr:uid="{9F77AA52-EE4B-4097-B493-C45A9E11014E}"/>
    <cellStyle name="Input 6 4 5 2 3" xfId="11392" xr:uid="{CFD01AC9-EF0D-45E8-BC81-4F5BA79AE41C}"/>
    <cellStyle name="Input 6 4 5 2 3 2" xfId="20381" xr:uid="{802309F4-D74B-4E8F-A412-C0179392DC44}"/>
    <cellStyle name="Input 6 4 5 2 3 2 2" xfId="35517" xr:uid="{B7F95832-C041-4BB7-B904-9C0E0127AAB0}"/>
    <cellStyle name="Input 6 4 5 2 3 3" xfId="26646" xr:uid="{3595BBE9-2724-41F6-A849-81100D4B72B4}"/>
    <cellStyle name="Input 6 4 5 2 4" xfId="15158" xr:uid="{A0254A7F-CA5B-49AC-BE53-22CE9FB104B1}"/>
    <cellStyle name="Input 6 4 5 2 4 2" xfId="24900" xr:uid="{1A59A043-6F69-48F1-A252-946FC5F7C2F1}"/>
    <cellStyle name="Input 6 4 5 2 5" xfId="29841" xr:uid="{ADE45A1B-35C2-4EF7-8E76-6272E8FD70FB}"/>
    <cellStyle name="Input 6 4 5 2 6" xfId="58448" xr:uid="{023EE58C-1B5D-4778-87D7-E466D34A3B2A}"/>
    <cellStyle name="Input 6 4 5 3" xfId="4290" xr:uid="{B29B876E-17E1-41A4-9141-C5CC308B9DFB}"/>
    <cellStyle name="Input 6 4 5 3 2" xfId="37411" xr:uid="{0E25346D-1C42-40C8-9334-F470C9138D05}"/>
    <cellStyle name="Input 6 4 5 4" xfId="29808" xr:uid="{453C5232-0B8D-4D93-9830-2E292671F455}"/>
    <cellStyle name="Input 6 4 5 5" xfId="51667" xr:uid="{783DEF12-B82C-4A94-8EAF-0FE07013C775}"/>
    <cellStyle name="Input 6 4 6" xfId="2160" xr:uid="{27673416-72E3-4F70-A51B-0096CC581E00}"/>
    <cellStyle name="Input 6 4 6 2" xfId="6461" xr:uid="{A5F0AEC6-A44C-49CA-85BE-0EE5C2EBAF75}"/>
    <cellStyle name="Input 6 4 6 2 2" xfId="9047" xr:uid="{1CCFCFA0-90A8-4C4E-ACD3-0EEE40C2FA5F}"/>
    <cellStyle name="Input 6 4 6 2 2 2" xfId="18036" xr:uid="{CF38F61C-137F-4873-BBFF-2A7BB3F77BA2}"/>
    <cellStyle name="Input 6 4 6 2 2 2 2" xfId="23992" xr:uid="{64DDA533-EEF3-4848-9120-273AC713FE6E}"/>
    <cellStyle name="Input 6 4 6 2 2 3" xfId="40909" xr:uid="{FDCEE889-9FAA-403C-985D-40BE82C34437}"/>
    <cellStyle name="Input 6 4 6 2 3" xfId="11684" xr:uid="{FB2582CE-F1E4-4F5C-B064-CD63FBF4A15E}"/>
    <cellStyle name="Input 6 4 6 2 3 2" xfId="20673" xr:uid="{5FD26811-CD74-4210-8DE3-FE17CF7D0159}"/>
    <cellStyle name="Input 6 4 6 2 3 2 2" xfId="23880" xr:uid="{79194EA0-5903-4AA5-BB42-331D1FBE3FE0}"/>
    <cellStyle name="Input 6 4 6 2 3 3" xfId="44050" xr:uid="{626492D7-2423-48F9-925B-F36EE9F56E0B}"/>
    <cellStyle name="Input 6 4 6 2 4" xfId="15450" xr:uid="{58FCC551-F7CE-45FB-B4B2-D3F43A0D80E7}"/>
    <cellStyle name="Input 6 4 6 2 4 2" xfId="27161" xr:uid="{64364D81-F121-4DF4-B9CC-EF4F17419081}"/>
    <cellStyle name="Input 6 4 6 2 5" xfId="31225" xr:uid="{8BE4B215-382B-4F54-AFD5-FBCA46763830}"/>
    <cellStyle name="Input 6 4 6 2 6" xfId="54073" xr:uid="{ACFDDCBE-AC3B-4E57-9D9D-4DDC49ED1FA4}"/>
    <cellStyle name="Input 6 4 6 3" xfId="4597" xr:uid="{0E1AFC98-1EA8-4710-81E9-B86B9B3C82D9}"/>
    <cellStyle name="Input 6 4 6 3 2" xfId="41574" xr:uid="{78C1B360-785B-4FC2-9D2B-7CDD972DBC12}"/>
    <cellStyle name="Input 6 4 6 4" xfId="41469" xr:uid="{76DEBCBF-514B-4CAA-A2E8-3ADE28EA8346}"/>
    <cellStyle name="Input 6 4 6 5" xfId="47396" xr:uid="{DA23A1D9-6739-4BD1-98EB-190BEA22CBE8}"/>
    <cellStyle name="Input 6 4 7" xfId="4897" xr:uid="{2F34AEB5-4BF1-4B00-A407-D13CF52BFB44}"/>
    <cellStyle name="Input 6 4 7 2" xfId="7483" xr:uid="{092B1622-42FF-4100-82C8-DED846C522F9}"/>
    <cellStyle name="Input 6 4 7 2 2" xfId="16472" xr:uid="{81CC9F60-805F-43A8-B816-BA3F3A09B943}"/>
    <cellStyle name="Input 6 4 7 2 2 2" xfId="26311" xr:uid="{01BA9B34-C098-4BA8-8ECE-A44076C4A16E}"/>
    <cellStyle name="Input 6 4 7 2 3" xfId="35680" xr:uid="{F6347076-0365-4022-82F7-6D658F24021C}"/>
    <cellStyle name="Input 6 4 7 3" xfId="10120" xr:uid="{59534B39-A82B-41FD-9B8E-D05DF00919F4}"/>
    <cellStyle name="Input 6 4 7 3 2" xfId="19109" xr:uid="{D72C526E-6389-4B36-AFAB-4B35EA44C434}"/>
    <cellStyle name="Input 6 4 7 3 2 2" xfId="34865" xr:uid="{A33408ED-A640-497A-AFFD-9D5BE20F7A3E}"/>
    <cellStyle name="Input 6 4 7 3 3" xfId="33335" xr:uid="{43B28970-FF58-4EBC-AE28-7E2650D1B392}"/>
    <cellStyle name="Input 6 4 7 4" xfId="13886" xr:uid="{B8EE9B0E-AA35-4943-B24B-00AC4F020485}"/>
    <cellStyle name="Input 6 4 7 4 2" xfId="42861" xr:uid="{0D016311-1EE2-486A-87FC-57637DE60F73}"/>
    <cellStyle name="Input 6 4 7 5" xfId="27907" xr:uid="{737B8EBB-9460-4D98-B0F3-11BB69ADBCCA}"/>
    <cellStyle name="Input 6 4 7 6" xfId="52687" xr:uid="{7AF55271-DDEE-4AA9-9CDA-469CBCE3B543}"/>
    <cellStyle name="Input 6 4 8" xfId="2509" xr:uid="{CFE9F29F-E289-4DD2-8738-4BA3AF8E87A5}"/>
    <cellStyle name="Input 6 4 8 2" xfId="31197" xr:uid="{1C0D6106-75CC-4340-8199-CB25DD76EB81}"/>
    <cellStyle name="Input 6 4 9" xfId="38448" xr:uid="{43698BB1-814A-4D04-9271-BC5DD32CFD17}"/>
    <cellStyle name="Input 6 5" xfId="265" xr:uid="{F8F2AB89-738C-4165-9AB8-6C5160D42C89}"/>
    <cellStyle name="Input 6 5 2" xfId="4675" xr:uid="{0E5A6E68-1642-400F-B853-9CBD8C6CC107}"/>
    <cellStyle name="Input 6 5 2 2" xfId="7261" xr:uid="{2ADB9A31-5AFF-4A9E-AEB2-34BAB672B8FE}"/>
    <cellStyle name="Input 6 5 2 2 2" xfId="16250" xr:uid="{585005B7-EA9B-407A-8599-2E09189AF6C3}"/>
    <cellStyle name="Input 6 5 2 2 2 2" xfId="36110" xr:uid="{E954B310-6ADC-4F9F-962E-7819CC189FB4}"/>
    <cellStyle name="Input 6 5 2 2 2 3" xfId="56377" xr:uid="{11CB5A2F-6EAC-4429-9A40-FCF5AB2BE52A}"/>
    <cellStyle name="Input 6 5 2 2 3" xfId="42197" xr:uid="{3ECEAE61-57A3-4CF0-AFA8-D43397C6B04F}"/>
    <cellStyle name="Input 6 5 2 2 4" xfId="49595" xr:uid="{1121F140-D2F4-47DC-B4D5-887524BF623F}"/>
    <cellStyle name="Input 6 5 2 3" xfId="9898" xr:uid="{F52A0D61-2AF6-4D7C-8B48-78E12BFD261D}"/>
    <cellStyle name="Input 6 5 2 3 2" xfId="18887" xr:uid="{FCB46ABC-492F-4D59-BCC8-0B358FA604A3}"/>
    <cellStyle name="Input 6 5 2 3 2 2" xfId="29616" xr:uid="{A2E5A262-C85A-493F-AA34-A633EF9753AC}"/>
    <cellStyle name="Input 6 5 2 3 2 3" xfId="55713" xr:uid="{2E498B1A-9A09-427F-97E6-3ACEA8DBE454}"/>
    <cellStyle name="Input 6 5 2 3 3" xfId="40476" xr:uid="{380C90D8-5B11-48EC-8C29-43C5738213B9}"/>
    <cellStyle name="Input 6 5 2 3 4" xfId="48930" xr:uid="{17FA8888-C8D9-4A05-AB03-69D22C10F976}"/>
    <cellStyle name="Input 6 5 2 4" xfId="13664" xr:uid="{C6DA6459-6AEC-4694-B3B2-91F32BC91A5A}"/>
    <cellStyle name="Input 6 5 2 4 2" xfId="42274" xr:uid="{5501DB3C-6819-49DD-96F7-F19435EF5D8E}"/>
    <cellStyle name="Input 6 5 2 4 2 2" xfId="54519" xr:uid="{59C20144-F59D-4AC2-AAFD-184B8CBEE5F2}"/>
    <cellStyle name="Input 6 5 2 4 3" xfId="47712" xr:uid="{87ACAE61-55D8-4CFB-AB23-5015698BF2A6}"/>
    <cellStyle name="Input 6 5 2 5" xfId="29222" xr:uid="{FC616C04-0D22-491C-936E-307C7443ED3D}"/>
    <cellStyle name="Input 6 5 2 5 2" xfId="52948" xr:uid="{F17C45BE-4DA6-47FF-8F4B-3935F65B5E5D}"/>
    <cellStyle name="Input 6 5 2 6" xfId="46101" xr:uid="{2C43D392-03FF-4C16-A951-DF30B4AC3BB2}"/>
    <cellStyle name="Input 6 5 3" xfId="2733" xr:uid="{15E7398C-FB10-4443-AC73-A2D22D631AC0}"/>
    <cellStyle name="Input 6 5 3 2" xfId="42331" xr:uid="{235B9F5F-02CC-447D-9DDB-D18362642848}"/>
    <cellStyle name="Input 6 5 3 2 2" xfId="56782" xr:uid="{26B5DAC0-0848-4801-8550-C1711C7333DF}"/>
    <cellStyle name="Input 6 5 3 2 3" xfId="50000" xr:uid="{5FD3B779-4504-4D96-A93D-B4262179CEA8}"/>
    <cellStyle name="Input 6 5 3 3" xfId="51297" xr:uid="{EDE7CF8E-0812-4DEE-A51A-83E003E6B46F}"/>
    <cellStyle name="Input 6 5 3 3 2" xfId="58079" xr:uid="{6A8A5D3B-C7FA-4A3E-89DB-C6EFF4150E9F}"/>
    <cellStyle name="Input 6 5 3 4" xfId="48117" xr:uid="{F761B5E3-7C59-4B61-B800-021F5AC7E3CA}"/>
    <cellStyle name="Input 6 5 3 4 2" xfId="54909" xr:uid="{F5970CC5-6FB5-4334-B3C0-98C94B8D0C72}"/>
    <cellStyle name="Input 6 5 3 5" xfId="53209" xr:uid="{DA4B4EA6-C029-4B10-A485-71988BA1C2E5}"/>
    <cellStyle name="Input 6 5 3 6" xfId="46503" xr:uid="{40783C0F-8D2E-4B2D-9A09-69BEEFF2D6F2}"/>
    <cellStyle name="Input 6 5 4" xfId="33109" xr:uid="{DCDF7C1E-DCDD-4CD2-BC99-D11CE7550985}"/>
    <cellStyle name="Input 6 5 4 2" xfId="55905" xr:uid="{4F97BCC2-D128-47D1-AC9E-54F798D73E47}"/>
    <cellStyle name="Input 6 5 4 3" xfId="49123" xr:uid="{59E64564-8FE6-4072-8EFB-725F4BC2DBBA}"/>
    <cellStyle name="Input 6 5 5" xfId="44427" xr:uid="{84DD1725-A27B-4821-A769-F2F4C91B6D83}"/>
    <cellStyle name="Input 6 5 5 2" xfId="58107" xr:uid="{AAE99F20-198B-4AB8-B07C-5B8CD6B6FD9E}"/>
    <cellStyle name="Input 6 5 5 3" xfId="51325" xr:uid="{21C5F0C1-E04B-4729-BA73-34819A787173}"/>
    <cellStyle name="Input 6 5 6" xfId="45589" xr:uid="{B444F868-FB83-41A1-9F73-48C151243D86}"/>
    <cellStyle name="Input 6 5 6 2" xfId="54071" xr:uid="{AD55E009-65A8-46A3-9B7E-37F94F0E6C84}"/>
    <cellStyle name="Input 6 5 7" xfId="52685" xr:uid="{42A95B4D-F243-497B-8A17-A346DDFD6EF3}"/>
    <cellStyle name="Input 6 6" xfId="614" xr:uid="{D871F484-0626-4EBD-9735-A4E712D85B52}"/>
    <cellStyle name="Input 6 6 2" xfId="4999" xr:uid="{ED9E362C-2B5E-477D-ABC5-8614CE056524}"/>
    <cellStyle name="Input 6 6 2 2" xfId="7585" xr:uid="{BDD4DD93-12E5-4FDD-9065-A7C1931AFC2D}"/>
    <cellStyle name="Input 6 6 2 2 2" xfId="16574" xr:uid="{B34CA62F-EAF4-447E-A23D-2B12EB1EAFDE}"/>
    <cellStyle name="Input 6 6 2 2 2 2" xfId="41043" xr:uid="{7388A37C-1AAE-487F-B850-AF1CF5389ADB}"/>
    <cellStyle name="Input 6 6 2 2 2 3" xfId="56442" xr:uid="{54882D03-D617-43E5-9AF9-E16063D684FF}"/>
    <cellStyle name="Input 6 6 2 2 3" xfId="35330" xr:uid="{09B6E5E6-30DC-4EB7-8583-05A58603ADFE}"/>
    <cellStyle name="Input 6 6 2 2 4" xfId="49660" xr:uid="{8FA69F47-BB6D-43DF-8DA9-834A43AB1997}"/>
    <cellStyle name="Input 6 6 2 3" xfId="10222" xr:uid="{925BE814-0822-41B4-A60F-41F349E4E5C1}"/>
    <cellStyle name="Input 6 6 2 3 2" xfId="19211" xr:uid="{F70CC6A0-AD00-4A39-AF03-1ABF8899D003}"/>
    <cellStyle name="Input 6 6 2 3 2 2" xfId="39895" xr:uid="{4F0A0433-7A72-4889-81B4-15BB9580B862}"/>
    <cellStyle name="Input 6 6 2 3 2 3" xfId="57639" xr:uid="{140370EA-FEDA-45E5-9331-9FA0168CC825}"/>
    <cellStyle name="Input 6 6 2 3 3" xfId="44068" xr:uid="{0810C0DA-4C53-44E4-8D34-3D7C07C2E4CB}"/>
    <cellStyle name="Input 6 6 2 3 4" xfId="50857" xr:uid="{31DC46D7-A3EC-4EC8-8372-6D754B0BDF3D}"/>
    <cellStyle name="Input 6 6 2 4" xfId="13988" xr:uid="{259EA380-698C-42EA-B38C-704E26E90DAA}"/>
    <cellStyle name="Input 6 6 2 4 2" xfId="34135" xr:uid="{4BC00361-EA94-47F8-AE8E-BD9EAFA51F09}"/>
    <cellStyle name="Input 6 6 2 4 2 2" xfId="54581" xr:uid="{5FA3736D-C9D9-4F24-B55A-9BD52DFFEF1D}"/>
    <cellStyle name="Input 6 6 2 4 3" xfId="47777" xr:uid="{BC786CD9-FCAC-4EB4-A02D-2022235A38C7}"/>
    <cellStyle name="Input 6 6 2 5" xfId="35944" xr:uid="{DD951B77-214D-4C6F-8B08-7149905DF0DD}"/>
    <cellStyle name="Input 6 6 2 5 2" xfId="52984" xr:uid="{55193A17-FA9B-4A9E-97C4-FA97B99297A2}"/>
    <cellStyle name="Input 6 6 2 6" xfId="46163" xr:uid="{B9A97F0B-3C09-481E-B5DC-6307C4FCCBFB}"/>
    <cellStyle name="Input 6 6 3" xfId="3051" xr:uid="{DE457C67-DA12-4503-B356-2CF0F8B1FAD6}"/>
    <cellStyle name="Input 6 6 3 2" xfId="31226" xr:uid="{690338E8-223B-447E-A18F-5BE96F7D364D}"/>
    <cellStyle name="Input 6 6 3 2 2" xfId="56844" xr:uid="{F695FF8B-2E6D-474D-8FA7-C60BA28595B7}"/>
    <cellStyle name="Input 6 6 3 2 3" xfId="50062" xr:uid="{22EA08DF-1297-4311-BBAB-E5E0D9AC2473}"/>
    <cellStyle name="Input 6 6 3 3" xfId="51078" xr:uid="{B5E665F9-E392-47B4-B2A8-B06D207F331B}"/>
    <cellStyle name="Input 6 6 3 3 2" xfId="57860" xr:uid="{4C9A674D-1D2E-4CB8-AD85-EA61C7214EC6}"/>
    <cellStyle name="Input 6 6 3 4" xfId="48179" xr:uid="{964CAE81-0B44-4C60-B68A-D3F9CE1237CF}"/>
    <cellStyle name="Input 6 6 3 4 2" xfId="54971" xr:uid="{4ACC6693-6B93-4FAC-AA5C-557E3456F8E2}"/>
    <cellStyle name="Input 6 6 3 5" xfId="53271" xr:uid="{7405E17E-7869-4EF4-858F-8DE81814EC54}"/>
    <cellStyle name="Input 6 6 3 6" xfId="46565" xr:uid="{9D78F104-0543-4C96-9B23-E25131F090A5}"/>
    <cellStyle name="Input 6 6 4" xfId="25888" xr:uid="{440AEAAD-9542-48E5-9F26-A409F0968244}"/>
    <cellStyle name="Input 6 6 4 2" xfId="55970" xr:uid="{7CFC76F6-E772-429C-B0F3-EFCA9592FBBB}"/>
    <cellStyle name="Input 6 6 4 3" xfId="49188" xr:uid="{100E4BE1-5BD8-42D8-BEFF-BB388AF49D70}"/>
    <cellStyle name="Input 6 6 5" xfId="44450" xr:uid="{D3660F4D-0424-45D7-B592-46D5AD24112D}"/>
    <cellStyle name="Input 6 6 5 2" xfId="55667" xr:uid="{3CAAA241-089C-4A50-96EA-064A8A0668AF}"/>
    <cellStyle name="Input 6 6 5 3" xfId="48886" xr:uid="{FA08211E-B97F-445C-AA1D-953E4CCEDCE8}"/>
    <cellStyle name="Input 6 6 6" xfId="45654" xr:uid="{BCBD68E3-0582-473F-BC50-24E571A91327}"/>
    <cellStyle name="Input 6 6 6 2" xfId="54133" xr:uid="{F44F4B6B-7043-49BD-8BF8-AAC0450DC70C}"/>
    <cellStyle name="Input 6 6 7" xfId="52721" xr:uid="{6906B461-6A4C-4B5B-824D-5A6EA51969B2}"/>
    <cellStyle name="Input 6 7" xfId="959" xr:uid="{D071E0CF-71C3-4BAA-A2C6-94EBFA85F899}"/>
    <cellStyle name="Input 6 7 2" xfId="5320" xr:uid="{FBAF4210-FA4B-4446-A9A0-FFB8CFC4C04A}"/>
    <cellStyle name="Input 6 7 2 2" xfId="7906" xr:uid="{1F96E86C-0388-44F8-9EF7-A7A8D23371BE}"/>
    <cellStyle name="Input 6 7 2 2 2" xfId="16895" xr:uid="{CAA8004D-20C9-478A-A48A-FD02BEC0CF6E}"/>
    <cellStyle name="Input 6 7 2 2 2 2" xfId="39955" xr:uid="{D23AE255-1785-4834-BDC9-A4C6EED6E367}"/>
    <cellStyle name="Input 6 7 2 2 2 3" xfId="56478" xr:uid="{1801F6E9-A475-48C0-A49A-53E8A04BBE67}"/>
    <cellStyle name="Input 6 7 2 2 3" xfId="39663" xr:uid="{0960C693-2AC9-4202-A1BF-962840ADAD2E}"/>
    <cellStyle name="Input 6 7 2 2 4" xfId="49696" xr:uid="{E925E26B-E62C-4B3D-BD1E-CF9C5620935A}"/>
    <cellStyle name="Input 6 7 2 3" xfId="10543" xr:uid="{43E3023F-1D57-4C64-BA85-8CC41CAEC6BC}"/>
    <cellStyle name="Input 6 7 2 3 2" xfId="19532" xr:uid="{4D92C29D-8C74-4115-AD0C-E0B347F20D0B}"/>
    <cellStyle name="Input 6 7 2 3 2 2" xfId="25112" xr:uid="{23A5B175-A7DF-4F1B-86F6-6C21DB7E0611}"/>
    <cellStyle name="Input 6 7 2 3 2 3" xfId="58024" xr:uid="{D4179947-D511-476C-A105-400144FE9788}"/>
    <cellStyle name="Input 6 7 2 3 3" xfId="31090" xr:uid="{6EC96138-164D-4F31-9656-3599947BF666}"/>
    <cellStyle name="Input 6 7 2 3 4" xfId="51242" xr:uid="{6795AE55-736D-4056-97A5-2EF35581B624}"/>
    <cellStyle name="Input 6 7 2 4" xfId="14309" xr:uid="{DF014B2F-DF71-426B-A5DF-BBF5D7E4627D}"/>
    <cellStyle name="Input 6 7 2 4 2" xfId="36268" xr:uid="{02ACB802-FD82-4AB4-8567-DFF1FDD67774}"/>
    <cellStyle name="Input 6 7 2 4 2 2" xfId="54617" xr:uid="{696D640A-3D08-4627-B922-205A3AB4B2A3}"/>
    <cellStyle name="Input 6 7 2 4 3" xfId="47813" xr:uid="{328D100B-91B7-4771-A01F-9103AE84476D}"/>
    <cellStyle name="Input 6 7 2 5" xfId="28766" xr:uid="{1FF3B0C3-A2D9-43B6-A6A1-EE78113A4108}"/>
    <cellStyle name="Input 6 7 2 5 2" xfId="53005" xr:uid="{1C99D17C-00B1-45B2-940A-72EC8A085826}"/>
    <cellStyle name="Input 6 7 2 6" xfId="46199" xr:uid="{F247F142-E82A-44E8-9F56-A15EF7FE74DB}"/>
    <cellStyle name="Input 6 7 3" xfId="3396" xr:uid="{710D6EF3-16FD-4CE8-99C8-ED55CD9D956C}"/>
    <cellStyle name="Input 6 7 3 2" xfId="36857" xr:uid="{4A70B681-3109-4FB8-812B-CEEECAEC6DCB}"/>
    <cellStyle name="Input 6 7 3 2 2" xfId="56880" xr:uid="{35459B50-ADC1-4BCB-91CF-3635720637FB}"/>
    <cellStyle name="Input 6 7 3 2 3" xfId="50098" xr:uid="{B226C743-CF71-4B06-AC04-B35A9C617F67}"/>
    <cellStyle name="Input 6 7 3 3" xfId="51523" xr:uid="{DA8C8B74-C189-44BC-89C8-1EE2B8EAC8BD}"/>
    <cellStyle name="Input 6 7 3 3 2" xfId="58305" xr:uid="{29A92C79-0A36-4537-8200-B987CA3C9CE4}"/>
    <cellStyle name="Input 6 7 3 4" xfId="48215" xr:uid="{F10C0DE5-1184-4F99-ADFE-70391C9D7F76}"/>
    <cellStyle name="Input 6 7 3 4 2" xfId="55007" xr:uid="{DA833227-AF92-4C39-BE0D-4900053109AC}"/>
    <cellStyle name="Input 6 7 3 5" xfId="53307" xr:uid="{F345E048-3E55-49BA-9C51-142D871E39E9}"/>
    <cellStyle name="Input 6 7 3 6" xfId="46601" xr:uid="{A427C90E-6A41-44FC-BF3D-F6631732B6FA}"/>
    <cellStyle name="Input 6 7 4" xfId="35742" xr:uid="{9A2B13C9-D829-4F97-8C62-476987F3B169}"/>
    <cellStyle name="Input 6 7 4 2" xfId="56006" xr:uid="{027F286D-CD40-48DB-A2C7-31063B6760A6}"/>
    <cellStyle name="Input 6 7 4 3" xfId="49224" xr:uid="{91822344-663B-4DE6-A881-1CD494DD64F4}"/>
    <cellStyle name="Input 6 7 5" xfId="44454" xr:uid="{0705843C-3E7D-49A2-8F83-8DE429A682A6}"/>
    <cellStyle name="Input 6 7 5 2" xfId="58303" xr:uid="{4BBE4FA8-A981-4B13-825E-CEFC171513B0}"/>
    <cellStyle name="Input 6 7 5 3" xfId="51521" xr:uid="{594DB411-6E83-4E32-A4FE-99D8A3C8B6BC}"/>
    <cellStyle name="Input 6 7 6" xfId="45690" xr:uid="{429A0960-D571-49C3-947B-95423D8D87C5}"/>
    <cellStyle name="Input 6 7 6 2" xfId="54169" xr:uid="{C3EECCC7-1A92-4A57-AB15-9922C10E359E}"/>
    <cellStyle name="Input 6 7 7" xfId="52742" xr:uid="{D747DF79-5964-4E31-B19B-1ABB2B567164}"/>
    <cellStyle name="Input 6 8" xfId="1303" xr:uid="{22EC2EDE-40C6-4394-9CEE-56A2A2609FFE}"/>
    <cellStyle name="Input 6 8 2" xfId="5648" xr:uid="{EF7A0705-938E-4DBB-894B-88E5B91D511F}"/>
    <cellStyle name="Input 6 8 2 2" xfId="8234" xr:uid="{8AF8E431-6368-4433-AD54-A22D7CAC251A}"/>
    <cellStyle name="Input 6 8 2 2 2" xfId="17223" xr:uid="{3200F5A1-16B7-4762-B63C-B77007BB8E5C}"/>
    <cellStyle name="Input 6 8 2 2 2 2" xfId="26479" xr:uid="{18810B10-1862-40E4-9783-55F64344FB8C}"/>
    <cellStyle name="Input 6 8 2 2 2 3" xfId="56525" xr:uid="{C4356CAC-3EAC-40D8-BB9C-D952F91E9C92}"/>
    <cellStyle name="Input 6 8 2 2 3" xfId="43582" xr:uid="{D4DBCEFB-BF1B-4947-9868-7D7409D90782}"/>
    <cellStyle name="Input 6 8 2 2 4" xfId="49743" xr:uid="{6105C0C0-CF34-49C6-A5E2-863B3685B2B8}"/>
    <cellStyle name="Input 6 8 2 3" xfId="10871" xr:uid="{C264AC78-ED48-4CBA-A9F6-AC71B74FB950}"/>
    <cellStyle name="Input 6 8 2 3 2" xfId="19860" xr:uid="{39650EE3-82E7-4238-81AB-3A1472D9D28C}"/>
    <cellStyle name="Input 6 8 2 3 2 2" xfId="25617" xr:uid="{7BE3AA7E-84F9-4E20-90E8-11916082198E}"/>
    <cellStyle name="Input 6 8 2 3 2 3" xfId="57833" xr:uid="{4DBFABF4-9405-4EF6-ADF1-6BB177129F30}"/>
    <cellStyle name="Input 6 8 2 3 3" xfId="40263" xr:uid="{782BDCB0-3164-40FF-96CC-CA51F705D7A5}"/>
    <cellStyle name="Input 6 8 2 3 4" xfId="51051" xr:uid="{FA1D7F06-B6F6-4E76-BF22-9161F2BCC540}"/>
    <cellStyle name="Input 6 8 2 4" xfId="14637" xr:uid="{F8C0D6AF-3717-473E-A73E-9272AF56D968}"/>
    <cellStyle name="Input 6 8 2 4 2" xfId="36501" xr:uid="{77D9BA18-A412-41AA-BBF9-0BD63B198AA7}"/>
    <cellStyle name="Input 6 8 2 4 2 2" xfId="54661" xr:uid="{1BEBE1C1-AA5E-4111-B2AB-06762D6D31D4}"/>
    <cellStyle name="Input 6 8 2 4 3" xfId="47860" xr:uid="{CF90D0DD-6065-4E20-AAD6-ABEB3FA39B89}"/>
    <cellStyle name="Input 6 8 2 5" xfId="23348" xr:uid="{AFEB1F33-D1D7-480F-95E8-2A2570FBD4D7}"/>
    <cellStyle name="Input 6 8 2 5 2" xfId="53029" xr:uid="{8F4C3413-8811-4141-AD23-E0FF4C2EF1D6}"/>
    <cellStyle name="Input 6 8 2 6" xfId="46246" xr:uid="{559798E2-06E9-459A-A0ED-968DA7A23818}"/>
    <cellStyle name="Input 6 8 3" xfId="3740" xr:uid="{0358E01D-351C-42B1-9EAE-017CB0E04C1D}"/>
    <cellStyle name="Input 6 8 3 2" xfId="37164" xr:uid="{5680ADC1-BADA-4C4B-9933-FE6A60A3935C}"/>
    <cellStyle name="Input 6 8 3 2 2" xfId="56924" xr:uid="{C07B9781-0026-45C7-9D90-882A432F7068}"/>
    <cellStyle name="Input 6 8 3 2 3" xfId="50142" xr:uid="{BA8D9E7B-098D-43ED-8D23-6F91DF49D0BC}"/>
    <cellStyle name="Input 6 8 3 3" xfId="51445" xr:uid="{AA0ACB83-DF0A-4EFD-89DF-22D2306DDABC}"/>
    <cellStyle name="Input 6 8 3 3 2" xfId="58227" xr:uid="{487DCD3A-51FD-4DF3-AE19-47653296256B}"/>
    <cellStyle name="Input 6 8 3 4" xfId="48259" xr:uid="{3AD6C13C-C2B0-4F48-927A-E1B30B1045A1}"/>
    <cellStyle name="Input 6 8 3 4 2" xfId="55051" xr:uid="{04B231D1-6FD4-4DD9-97C2-0CE452996E19}"/>
    <cellStyle name="Input 6 8 3 5" xfId="53351" xr:uid="{DE12E385-C6F4-41DA-86A9-47EE474C5CF2}"/>
    <cellStyle name="Input 6 8 3 6" xfId="46645" xr:uid="{86696810-BBA5-4F3F-AC38-AB8751C3AA8F}"/>
    <cellStyle name="Input 6 8 4" xfId="29060" xr:uid="{4BE73BFB-FFF9-4FE7-9834-5209F397BDCE}"/>
    <cellStyle name="Input 6 8 4 2" xfId="56053" xr:uid="{FF428219-7FA6-4663-B0B5-E492F9644A47}"/>
    <cellStyle name="Input 6 8 4 3" xfId="49271" xr:uid="{A1E3A747-8E33-4244-876F-B32C78711BCD}"/>
    <cellStyle name="Input 6 8 5" xfId="44531" xr:uid="{4137FCD7-5308-47FD-A667-3F57F93D58A0}"/>
    <cellStyle name="Input 6 8 5 2" xfId="57879" xr:uid="{9A348937-FCB2-4BD1-99EB-EAA7878BD558}"/>
    <cellStyle name="Input 6 8 5 3" xfId="51097" xr:uid="{D5948923-C285-4B35-8F3D-4BB4EAF7AD5C}"/>
    <cellStyle name="Input 6 8 6" xfId="45737" xr:uid="{3468A33B-DCC8-4214-AF37-B5864C48AD8E}"/>
    <cellStyle name="Input 6 8 6 2" xfId="54213" xr:uid="{55F6A7D8-131F-4D33-906C-FCF4D8FA925E}"/>
    <cellStyle name="Input 6 8 7" xfId="52766" xr:uid="{6B7F4C85-D571-4593-ACCD-E265CA3A9FC2}"/>
    <cellStyle name="Input 6 9" xfId="1782" xr:uid="{C45A7A06-1513-4915-81B6-27D40C90A540}"/>
    <cellStyle name="Input 6 9 2" xfId="6100" xr:uid="{1EEB6F22-46DF-4941-AD02-19C8469E827F}"/>
    <cellStyle name="Input 6 9 2 2" xfId="8686" xr:uid="{E9EE91C8-6C55-48B6-BE31-887633DD523B}"/>
    <cellStyle name="Input 6 9 2 2 2" xfId="17675" xr:uid="{217A028F-5C78-437E-A02E-FC0009B214E6}"/>
    <cellStyle name="Input 6 9 2 2 2 2" xfId="39927" xr:uid="{DEBDD7FA-2342-4E7D-92F4-437F1325C685}"/>
    <cellStyle name="Input 6 9 2 2 2 3" xfId="56566" xr:uid="{FDDD0E2E-1AA3-4DA9-85AD-7707CD5B9A87}"/>
    <cellStyle name="Input 6 9 2 2 3" xfId="33464" xr:uid="{71A54630-2B31-4644-AD85-24866F570515}"/>
    <cellStyle name="Input 6 9 2 2 4" xfId="49784" xr:uid="{1BB1872E-0D83-40C9-98B2-6851BF1980B9}"/>
    <cellStyle name="Input 6 9 2 3" xfId="11323" xr:uid="{65C3EF49-5829-4730-A4F9-6573BD1038CE}"/>
    <cellStyle name="Input 6 9 2 3 2" xfId="20312" xr:uid="{5216D854-5FA4-49CF-BE40-C9E6F1F622BE}"/>
    <cellStyle name="Input 6 9 2 3 2 2" xfId="38068" xr:uid="{CAFB537A-0BB5-4CE2-A095-09B532A2C68B}"/>
    <cellStyle name="Input 6 9 2 3 2 3" xfId="58966" xr:uid="{47D377D8-6254-4D47-B996-5129A5174A70}"/>
    <cellStyle name="Input 6 9 2 3 3" xfId="34692" xr:uid="{A2212C80-52A0-4544-B3E9-72F872E43A9E}"/>
    <cellStyle name="Input 6 9 2 3 4" xfId="52185" xr:uid="{03195D84-EAB1-4CF0-A56B-238A05DF0D0A}"/>
    <cellStyle name="Input 6 9 2 4" xfId="15089" xr:uid="{A40573DB-E1EA-4FD5-B370-3DD5417540CE}"/>
    <cellStyle name="Input 6 9 2 4 2" xfId="24032" xr:uid="{F26A3648-EE13-4971-B616-77FD9A33EF47}"/>
    <cellStyle name="Input 6 9 2 4 2 2" xfId="54699" xr:uid="{E920FC56-FE0F-4590-B801-C59EDA8FFAF4}"/>
    <cellStyle name="Input 6 9 2 4 3" xfId="47901" xr:uid="{BBE936CA-93BA-42CA-AADD-F9C4FE011B6D}"/>
    <cellStyle name="Input 6 9 2 5" xfId="22292" xr:uid="{D665A4C2-8DF9-4073-A25F-8130B3BCA02E}"/>
    <cellStyle name="Input 6 9 2 5 2" xfId="53052" xr:uid="{4A5E76DF-F9DE-4507-A208-8C0B8C3CDD24}"/>
    <cellStyle name="Input 6 9 2 6" xfId="46287" xr:uid="{72B900E0-0220-413F-BA74-14BF50DB979C}"/>
    <cellStyle name="Input 6 9 3" xfId="4219" xr:uid="{92886974-7AA4-4E89-9FA1-5A1051A1CC9E}"/>
    <cellStyle name="Input 6 9 3 2" xfId="23483" xr:uid="{7FEBF3C9-B5B2-41F4-BDD0-DCBB379CEE03}"/>
    <cellStyle name="Input 6 9 3 2 2" xfId="56962" xr:uid="{95696CFB-474D-4602-AD37-5FF29F63672D}"/>
    <cellStyle name="Input 6 9 3 2 3" xfId="50180" xr:uid="{C3305272-D7FD-43AF-9D71-0FB13BB8D4B5}"/>
    <cellStyle name="Input 6 9 3 3" xfId="51639" xr:uid="{124CC36F-BB1B-4A15-A237-02BAB392C610}"/>
    <cellStyle name="Input 6 9 3 3 2" xfId="58420" xr:uid="{690691CE-6B70-443F-A28C-7329C6DFDCF9}"/>
    <cellStyle name="Input 6 9 3 4" xfId="48297" xr:uid="{4F1AC6EE-EB2D-4375-9E21-DB857AE7A81D}"/>
    <cellStyle name="Input 6 9 3 4 2" xfId="55089" xr:uid="{6CD4540A-EF73-48F6-8646-CCE433218898}"/>
    <cellStyle name="Input 6 9 3 5" xfId="53389" xr:uid="{03FC9F5E-0E1A-4099-99F8-DEB25A4FC4F7}"/>
    <cellStyle name="Input 6 9 3 6" xfId="46683" xr:uid="{A08649E0-6FDE-4974-96D1-A324F9019901}"/>
    <cellStyle name="Input 6 9 4" xfId="36366" xr:uid="{104228EB-1573-42C9-A46A-F8218F4D2314}"/>
    <cellStyle name="Input 6 9 4 2" xfId="56094" xr:uid="{DC71483A-3C6A-4540-83CF-980BEE8708B8}"/>
    <cellStyle name="Input 6 9 4 3" xfId="49312" xr:uid="{6522B68A-879E-4272-B1E9-E55344A4D78F}"/>
    <cellStyle name="Input 6 9 5" xfId="44548" xr:uid="{0885630A-A800-4D19-BD1D-371A7F5B3DAB}"/>
    <cellStyle name="Input 6 9 5 2" xfId="55808" xr:uid="{83571FF7-91CA-4E4E-9D70-D1B36EAB7329}"/>
    <cellStyle name="Input 6 9 5 3" xfId="49025" xr:uid="{FCAA5CF9-01B4-443B-A8F9-AC527D88AB9A}"/>
    <cellStyle name="Input 6 9 6" xfId="45778" xr:uid="{F5987560-E003-481C-8FA1-F1120BE2C101}"/>
    <cellStyle name="Input 6 9 6 2" xfId="54251" xr:uid="{D49D678C-EFF7-4F67-909A-1CC7C3269FE8}"/>
    <cellStyle name="Input 6 9 7" xfId="52789" xr:uid="{98639EB1-EF87-44BD-8DAC-BD279D572CC1}"/>
    <cellStyle name="Input 7" xfId="132" xr:uid="{ADC4846D-C206-47CB-9E23-421B64E25B39}"/>
    <cellStyle name="Input 7 10" xfId="1943" xr:uid="{809CE48C-3D48-4983-92D6-26E482044B04}"/>
    <cellStyle name="Input 7 10 2" xfId="6254" xr:uid="{59524DF7-96B3-4297-B522-1F0DD9D8AB5F}"/>
    <cellStyle name="Input 7 10 2 2" xfId="8840" xr:uid="{7F9FB818-AFCB-4AA7-AB8E-C4878EAAE073}"/>
    <cellStyle name="Input 7 10 2 2 2" xfId="17829" xr:uid="{C6F80775-E3FB-46A3-B7EA-8A0D7A242616}"/>
    <cellStyle name="Input 7 10 2 2 2 2" xfId="28939" xr:uid="{8F381851-EEDD-4307-B665-ECB895FF8A4F}"/>
    <cellStyle name="Input 7 10 2 2 3" xfId="32431" xr:uid="{FB21F67C-1B65-4DD2-B6A8-7A2583849AD9}"/>
    <cellStyle name="Input 7 10 2 3" xfId="11477" xr:uid="{A2C236BC-00C7-4218-B9A3-121B39A3D82B}"/>
    <cellStyle name="Input 7 10 2 3 2" xfId="20466" xr:uid="{9B3C050F-9FD4-459B-9996-9FA295C2DD43}"/>
    <cellStyle name="Input 7 10 2 3 2 2" xfId="34984" xr:uid="{E5B74789-BD76-4CCD-9D09-74845AD41197}"/>
    <cellStyle name="Input 7 10 2 3 3" xfId="30916" xr:uid="{75AC55C3-FE58-440F-8749-B93F9ECF8787}"/>
    <cellStyle name="Input 7 10 2 4" xfId="15243" xr:uid="{6325FF05-0066-4CD3-A404-41D6FEC69DC6}"/>
    <cellStyle name="Input 7 10 2 4 2" xfId="33062" xr:uid="{269D84C8-EEB2-45DB-AE59-D0890E44DEC3}"/>
    <cellStyle name="Input 7 10 2 5" xfId="31549" xr:uid="{B068B55F-55F7-48BC-A306-7FDBD0299131}"/>
    <cellStyle name="Input 7 10 3" xfId="4380" xr:uid="{75B32DAE-8024-493B-BDA3-7E6CC1387BF5}"/>
    <cellStyle name="Input 7 10 3 2" xfId="23566" xr:uid="{A517D791-B854-4E8F-93F6-A11BF1372D48}"/>
    <cellStyle name="Input 7 10 4" xfId="27561" xr:uid="{3F06AFA4-6185-4CFF-B8FF-7B12DDC62B14}"/>
    <cellStyle name="Input 7 11" xfId="2979" xr:uid="{836EC410-FB62-433E-864F-204E7B56022B}"/>
    <cellStyle name="Input 7 11 2" xfId="7129" xr:uid="{6B423C10-99BE-4D9D-9DAE-22F603137C24}"/>
    <cellStyle name="Input 7 11 2 2" xfId="16118" xr:uid="{AD919ED5-29DC-44B6-8F1E-77466241F9C6}"/>
    <cellStyle name="Input 7 11 2 2 2" xfId="33049" xr:uid="{6A3DB274-6017-4C91-A69F-75A06D81D1F3}"/>
    <cellStyle name="Input 7 11 2 3" xfId="37182" xr:uid="{B1664EB1-626D-4B96-BFA3-3061DBDDD6B7}"/>
    <cellStyle name="Input 7 11 3" xfId="9692" xr:uid="{8654AFC6-6715-4014-9C81-91E940C00CB6}"/>
    <cellStyle name="Input 7 11 3 2" xfId="18681" xr:uid="{4D5E5AA3-6D42-4313-9442-3DAF2F4268FF}"/>
    <cellStyle name="Input 7 11 3 2 2" xfId="23585" xr:uid="{280189A6-54C3-47BB-9741-3DC1E47FB0A8}"/>
    <cellStyle name="Input 7 11 3 3" xfId="44046" xr:uid="{092E6F47-BE5F-402B-8E3E-F904536CE4A3}"/>
    <cellStyle name="Input 7 11 4" xfId="13532" xr:uid="{F80AD2BC-F3A6-496D-BAA6-9D728E2FCC67}"/>
    <cellStyle name="Input 7 11 4 2" xfId="23724" xr:uid="{B3EEECD4-6FA1-439F-BEDF-4568A22F8622}"/>
    <cellStyle name="Input 7 11 5" xfId="35313" xr:uid="{DF36401E-B6D8-4549-B622-6DAF1791DBAF}"/>
    <cellStyle name="Input 7 12" xfId="6588" xr:uid="{12E74F14-8DE4-4693-A409-00C88EE3BF49}"/>
    <cellStyle name="Input 7 12 2" xfId="11797" xr:uid="{E86D23F2-3F9F-40EB-A048-19AA97AC3554}"/>
    <cellStyle name="Input 7 12 2 2" xfId="20786" xr:uid="{5A5A4DB4-D0B5-4F7F-BE6E-9294673EF070}"/>
    <cellStyle name="Input 7 12 2 2 2" xfId="43317" xr:uid="{044EBC2E-6AC8-40B8-9440-DB09A7D3AD1C}"/>
    <cellStyle name="Input 7 12 2 3" xfId="43783" xr:uid="{0C3F783E-CD30-4827-B8AB-5C972DA928CA}"/>
    <cellStyle name="Input 7 12 3" xfId="15577" xr:uid="{1EE8530F-104A-40B6-9E58-7CE725A41910}"/>
    <cellStyle name="Input 7 12 3 2" xfId="27839" xr:uid="{91A78BC6-1473-4ABC-8825-536685C31815}"/>
    <cellStyle name="Input 7 12 4" xfId="34905" xr:uid="{931827E5-D7BB-4EA4-9422-255E931086A4}"/>
    <cellStyle name="Input 7 13" xfId="9160" xr:uid="{6F90A18A-4B1B-45A3-AB15-3DE60505940A}"/>
    <cellStyle name="Input 7 13 2" xfId="18149" xr:uid="{D709E72A-5AC5-4413-A69F-6D01EA1C297B}"/>
    <cellStyle name="Input 7 13 2 2" xfId="37359" xr:uid="{C289BCAE-E22A-4007-BCF6-56A692C88A37}"/>
    <cellStyle name="Input 7 13 3" xfId="32451" xr:uid="{22C53549-37F7-4400-AF8C-3F94FB4828F4}"/>
    <cellStyle name="Input 7 14" xfId="12633" xr:uid="{23300573-6D2E-44C4-8B86-862A304B297A}"/>
    <cellStyle name="Input 7 14 2" xfId="21622" xr:uid="{F5D1DF44-B0F5-4960-965E-94C46188B038}"/>
    <cellStyle name="Input 7 14 2 2" xfId="33554" xr:uid="{17ACF18E-4038-44F4-BE75-40C6303762D4}"/>
    <cellStyle name="Input 7 14 3" xfId="39302" xr:uid="{8EC2AF7A-6AB6-4022-A8AD-B59CE977BA07}"/>
    <cellStyle name="Input 7 15" xfId="2292" xr:uid="{75C7AC6B-4EBE-41A4-A786-F2AEF5940F95}"/>
    <cellStyle name="Input 7 15 2" xfId="37206" xr:uid="{A93FD7E7-5973-4924-8412-5FDC9466D2F9}"/>
    <cellStyle name="Input 7 16" xfId="13201" xr:uid="{29AFABB3-97EF-4242-A800-8B0465214851}"/>
    <cellStyle name="Input 7 16 2" xfId="29318" xr:uid="{C4695597-84F9-4824-AE3C-19A6A24DB6EE}"/>
    <cellStyle name="Input 7 17" xfId="41220" xr:uid="{262510AD-86C1-4A26-ADB1-8FADA32E62D1}"/>
    <cellStyle name="Input 7 18" xfId="44233" xr:uid="{07FCD108-A68B-47B3-BBCF-652DB41D782A}"/>
    <cellStyle name="Input 7 19" xfId="45504" xr:uid="{B9974310-F4FD-4B8F-A42D-2605E7C08EB5}"/>
    <cellStyle name="Input 7 2" xfId="347" xr:uid="{3F0DF308-A46C-441B-8158-BF20057BB571}"/>
    <cellStyle name="Input 7 2 10" xfId="6649" xr:uid="{B5E1514B-75E4-40B3-8CAB-9473FE0FCECB}"/>
    <cellStyle name="Input 7 2 10 2" xfId="11855" xr:uid="{261B5C81-83B5-4764-A4A9-FDD9DAD6FA27}"/>
    <cellStyle name="Input 7 2 10 2 2" xfId="20844" xr:uid="{A07D8252-BA0C-4944-BA86-708AE816C944}"/>
    <cellStyle name="Input 7 2 10 2 2 2" xfId="39074" xr:uid="{CC9C7952-B178-42F1-B6E4-DCCC2AD72873}"/>
    <cellStyle name="Input 7 2 10 2 3" xfId="31128" xr:uid="{1BD236BC-31F5-4367-876B-2E49FC230451}"/>
    <cellStyle name="Input 7 2 10 3" xfId="15638" xr:uid="{213BE847-F96B-464B-9AC2-D5B77D8F1311}"/>
    <cellStyle name="Input 7 2 10 3 2" xfId="35417" xr:uid="{3408745C-0108-4DBF-A633-F1764250E01D}"/>
    <cellStyle name="Input 7 2 10 4" xfId="32697" xr:uid="{3C5E53B8-957E-4B6C-8407-C6CC169BDFF9}"/>
    <cellStyle name="Input 7 2 11" xfId="9218" xr:uid="{3F3CB8EF-2C92-4557-B4D7-E719864C959A}"/>
    <cellStyle name="Input 7 2 11 2" xfId="18207" xr:uid="{1BE736EB-7188-4F8F-93A1-8BFB135C40A5}"/>
    <cellStyle name="Input 7 2 11 2 2" xfId="27800" xr:uid="{A0A737E9-9700-451C-A770-EEC8818A5748}"/>
    <cellStyle name="Input 7 2 11 3" xfId="42288" xr:uid="{EC9B1111-F327-4458-85C1-257160B76A1F}"/>
    <cellStyle name="Input 7 2 12" xfId="9760" xr:uid="{627B7C65-41D5-402E-8EC1-5D5F43CC18DE}"/>
    <cellStyle name="Input 7 2 12 2" xfId="18749" xr:uid="{C1AE4CE8-1370-4E55-B0B2-EBFCB1ABAD12}"/>
    <cellStyle name="Input 7 2 12 2 2" xfId="31031" xr:uid="{AF90E86E-07D3-4AA6-B3EB-4EA6D404966B}"/>
    <cellStyle name="Input 7 2 12 3" xfId="23982" xr:uid="{B73C9CCF-B0DA-4BC1-A2C4-E0A1B9C1E4C6}"/>
    <cellStyle name="Input 7 2 13" xfId="2353" xr:uid="{16727C77-EC59-4713-BB8A-674BE83296D6}"/>
    <cellStyle name="Input 7 2 13 2" xfId="29694" xr:uid="{6BE787EA-386E-47D6-A2F2-F30E0CC4358C}"/>
    <cellStyle name="Input 7 2 14" xfId="13262" xr:uid="{660892F9-3B9F-45A5-A26D-7241C6463E65}"/>
    <cellStyle name="Input 7 2 14 2" xfId="25424" xr:uid="{250A3577-F964-4802-BF14-E732359C857B}"/>
    <cellStyle name="Input 7 2 15" xfId="39527" xr:uid="{81F643F9-AEA9-4276-BCF1-C22E834A4426}"/>
    <cellStyle name="Input 7 2 16" xfId="46019" xr:uid="{8E09C3B8-DB52-4AB0-A8AF-8F0601B193F4}"/>
    <cellStyle name="Input 7 2 2" xfId="479" xr:uid="{447D15D6-0FAE-436A-A836-F9F683770329}"/>
    <cellStyle name="Input 7 2 2 10" xfId="9343" xr:uid="{D49D1232-AA10-451A-A749-C79577343ED2}"/>
    <cellStyle name="Input 7 2 2 10 2" xfId="18332" xr:uid="{60887252-B60C-431E-8EEA-CE1D4E4B6B62}"/>
    <cellStyle name="Input 7 2 2 10 2 2" xfId="42632" xr:uid="{F9A38301-1C16-45C8-B830-CA474F721200}"/>
    <cellStyle name="Input 7 2 2 10 3" xfId="22834" xr:uid="{7AC2F497-EF37-41EA-9B84-0599849061B2}"/>
    <cellStyle name="Input 7 2 2 11" xfId="12442" xr:uid="{1158218B-D628-46E7-9E5D-D38597BA8BEE}"/>
    <cellStyle name="Input 7 2 2 11 2" xfId="21431" xr:uid="{2B526A4B-795D-41C6-82CE-EA320E5892C7}"/>
    <cellStyle name="Input 7 2 2 11 2 2" xfId="27669" xr:uid="{F6B68DBD-C09D-4587-91FF-37EC21AB2E2D}"/>
    <cellStyle name="Input 7 2 2 11 3" xfId="40660" xr:uid="{F7B9E596-4D69-4B1C-99E3-670188EDE620}"/>
    <cellStyle name="Input 7 2 2 12" xfId="2485" xr:uid="{C59A9AC1-B25E-4570-B094-AAC10C0E454F}"/>
    <cellStyle name="Input 7 2 2 12 2" xfId="43973" xr:uid="{7D8B0994-4329-4292-B6F3-7DE2FF6223EB}"/>
    <cellStyle name="Input 7 2 2 13" xfId="13394" xr:uid="{7915086C-D1DB-42A7-9DCE-DFE73DD973C5}"/>
    <cellStyle name="Input 7 2 2 13 2" xfId="29404" xr:uid="{09924DD7-DCB2-4215-A404-FDF8D6DC6B4E}"/>
    <cellStyle name="Input 7 2 2 14" xfId="23691" xr:uid="{86D10794-64AD-4B09-B349-C4D7E5D72777}"/>
    <cellStyle name="Input 7 2 2 15" xfId="49510" xr:uid="{1855EA5B-702B-4116-B06E-4140B9A41F36}"/>
    <cellStyle name="Input 7 2 2 2" xfId="828" xr:uid="{74E5021E-0F1C-4814-BEA8-387A54011109}"/>
    <cellStyle name="Input 7 2 2 2 2" xfId="5197" xr:uid="{56492FBA-2982-4CED-BF1B-DE4D06FB6A43}"/>
    <cellStyle name="Input 7 2 2 2 2 2" xfId="7783" xr:uid="{33F9C2E0-349E-4408-9668-C8BF4D17B190}"/>
    <cellStyle name="Input 7 2 2 2 2 2 2" xfId="16772" xr:uid="{3E08FFD1-6CD8-4A29-993B-4BAD2DA58F90}"/>
    <cellStyle name="Input 7 2 2 2 2 2 2 2" xfId="31276" xr:uid="{15479AAE-75E1-4A3F-87F8-48D6DA99B359}"/>
    <cellStyle name="Input 7 2 2 2 2 2 3" xfId="33221" xr:uid="{DC87F592-B8F3-40D0-AE1B-272AFFBA3C7F}"/>
    <cellStyle name="Input 7 2 2 2 2 3" xfId="10420" xr:uid="{FFE33ED8-9C0A-4EA7-ACBA-076D4F62F3CA}"/>
    <cellStyle name="Input 7 2 2 2 2 3 2" xfId="19409" xr:uid="{18545364-3F1A-4FB3-84A1-46AE7536C3F1}"/>
    <cellStyle name="Input 7 2 2 2 2 3 2 2" xfId="28989" xr:uid="{DE78B303-D5EF-4D97-8C7B-1ACA0B94157A}"/>
    <cellStyle name="Input 7 2 2 2 2 3 3" xfId="44043" xr:uid="{F79144C0-7E5C-47AC-AD33-A33F11F03671}"/>
    <cellStyle name="Input 7 2 2 2 2 4" xfId="14186" xr:uid="{906A424E-A2B3-4517-B4A8-B265901C6144}"/>
    <cellStyle name="Input 7 2 2 2 2 4 2" xfId="28375" xr:uid="{09086289-EF7E-4CB5-AC00-8E8CA531D91C}"/>
    <cellStyle name="Input 7 2 2 2 2 5" xfId="40361" xr:uid="{47A47400-16A5-4736-A080-76065678ACA6}"/>
    <cellStyle name="Input 7 2 2 2 3" xfId="3265" xr:uid="{B5A29611-21F0-4CB3-8CA5-192F7CC8BE15}"/>
    <cellStyle name="Input 7 2 2 2 3 2" xfId="25732" xr:uid="{9C9FFC02-EFAF-4A14-90CD-AD1A14B20934}"/>
    <cellStyle name="Input 7 2 2 2 4" xfId="32317" xr:uid="{959BC5D8-B157-43DC-97C7-5D676289D6BD}"/>
    <cellStyle name="Input 7 2 2 2 5" xfId="56292" xr:uid="{F4061CE5-7A13-443E-B5F4-953BF84B6F48}"/>
    <cellStyle name="Input 7 2 2 3" xfId="1173" xr:uid="{DF4DA5FA-E308-42BD-A041-C5CA925F3B6A}"/>
    <cellStyle name="Input 7 2 2 3 2" xfId="5518" xr:uid="{4B8D5177-2741-4864-9C3E-683BA1A1C298}"/>
    <cellStyle name="Input 7 2 2 3 2 2" xfId="8104" xr:uid="{88084F55-BEFA-4192-999F-1F7F21159285}"/>
    <cellStyle name="Input 7 2 2 3 2 2 2" xfId="17093" xr:uid="{4E58653E-FE0D-4A4E-B3E5-9E355CAE8BE5}"/>
    <cellStyle name="Input 7 2 2 3 2 2 2 2" xfId="36991" xr:uid="{A5E9A4CC-730B-47BE-8EEF-80B1A440E89D}"/>
    <cellStyle name="Input 7 2 2 3 2 2 3" xfId="29900" xr:uid="{5C76D067-E152-40B4-BF33-9D73A51F91C7}"/>
    <cellStyle name="Input 7 2 2 3 2 3" xfId="10741" xr:uid="{7098A806-2D3A-4420-81F3-6B354C93EAFF}"/>
    <cellStyle name="Input 7 2 2 3 2 3 2" xfId="19730" xr:uid="{7E5838DC-1E71-4032-BAA6-11CE47CA0181}"/>
    <cellStyle name="Input 7 2 2 3 2 3 2 2" xfId="38153" xr:uid="{3CDB2EFB-1359-4543-9E15-CF916D2508D3}"/>
    <cellStyle name="Input 7 2 2 3 2 3 3" xfId="35007" xr:uid="{10775943-5FD0-4E13-ACA5-836646D3C914}"/>
    <cellStyle name="Input 7 2 2 3 2 4" xfId="14507" xr:uid="{AAED21F6-D46D-402F-BB79-395BDDED0E1A}"/>
    <cellStyle name="Input 7 2 2 3 2 4 2" xfId="27627" xr:uid="{EB2B3F53-64E3-4165-B89E-42F088DFA3AD}"/>
    <cellStyle name="Input 7 2 2 3 2 5" xfId="30016" xr:uid="{286F43BF-12DB-4560-9AA4-060EAE4A2DE5}"/>
    <cellStyle name="Input 7 2 2 3 3" xfId="3610" xr:uid="{6FC44081-B468-4D17-A575-5A989015F6EC}"/>
    <cellStyle name="Input 7 2 2 3 3 2" xfId="29299" xr:uid="{9A1D6AD4-18A2-4460-849A-E6CAA4DE91B8}"/>
    <cellStyle name="Input 7 2 2 3 4" xfId="38741" xr:uid="{1A386E87-4D73-42E9-9588-6913E607E0B1}"/>
    <cellStyle name="Input 7 2 2 4" xfId="1517" xr:uid="{B0C38AE9-46DE-401B-B869-16D5A3756223}"/>
    <cellStyle name="Input 7 2 2 4 2" xfId="5862" xr:uid="{C49147A4-AF4E-489B-9724-0FB6E2AE6FC3}"/>
    <cellStyle name="Input 7 2 2 4 2 2" xfId="8448" xr:uid="{AAFC2F09-8592-4ADB-AE93-A20BFC981986}"/>
    <cellStyle name="Input 7 2 2 4 2 2 2" xfId="17437" xr:uid="{525A1CBC-E6B9-45FD-8823-660750607588}"/>
    <cellStyle name="Input 7 2 2 4 2 2 2 2" xfId="28607" xr:uid="{9D997B9E-62C4-4A1B-8EE1-4F98F4D152DB}"/>
    <cellStyle name="Input 7 2 2 4 2 2 3" xfId="36984" xr:uid="{6CD5A9F4-7B27-4AC0-B5E8-09214913372D}"/>
    <cellStyle name="Input 7 2 2 4 2 3" xfId="11085" xr:uid="{42181CEE-9A5B-464D-85A7-ACDAF8A77424}"/>
    <cellStyle name="Input 7 2 2 4 2 3 2" xfId="20074" xr:uid="{95EA9638-EF58-42B1-8B2D-860C168BC9C7}"/>
    <cellStyle name="Input 7 2 2 4 2 3 2 2" xfId="25050" xr:uid="{55777B17-7CCA-4B43-BCE2-74B6793D2272}"/>
    <cellStyle name="Input 7 2 2 4 2 3 3" xfId="34866" xr:uid="{7961918E-9DE1-43DC-B6FA-C8BEE5550189}"/>
    <cellStyle name="Input 7 2 2 4 2 4" xfId="14851" xr:uid="{1068321C-A2DC-48DA-B4B9-2F1D5F02223B}"/>
    <cellStyle name="Input 7 2 2 4 2 4 2" xfId="40721" xr:uid="{D9945D22-6BFA-4892-AE11-0182FA45E9B7}"/>
    <cellStyle name="Input 7 2 2 4 2 5" xfId="37342" xr:uid="{E3E8A43D-62FA-4982-B411-CB546C18A43B}"/>
    <cellStyle name="Input 7 2 2 4 3" xfId="3954" xr:uid="{9ACFF8F0-81C7-4CE5-91A2-02CDC5903735}"/>
    <cellStyle name="Input 7 2 2 4 3 2" xfId="38730" xr:uid="{8B2061AB-BC94-4FD5-B6C2-8F95D9D6F116}"/>
    <cellStyle name="Input 7 2 2 4 4" xfId="24139" xr:uid="{3F79888B-4457-48A5-93B3-98090B1755E7}"/>
    <cellStyle name="Input 7 2 2 5" xfId="1908" xr:uid="{41FC6A5C-E292-48F9-A989-CC1B96CFF084}"/>
    <cellStyle name="Input 7 2 2 5 2" xfId="6224" xr:uid="{D3D7A5D0-C763-482B-9822-548436857F8F}"/>
    <cellStyle name="Input 7 2 2 5 2 2" xfId="8810" xr:uid="{A1875DA8-F58F-4AA8-B17C-E2727FF1DBCA}"/>
    <cellStyle name="Input 7 2 2 5 2 2 2" xfId="17799" xr:uid="{3B9AEAF9-9EB1-4C46-B686-543C6CD94933}"/>
    <cellStyle name="Input 7 2 2 5 2 2 2 2" xfId="24354" xr:uid="{870FA6CB-5CDB-4AB9-ACE2-28FCDEE7DA65}"/>
    <cellStyle name="Input 7 2 2 5 2 2 3" xfId="39065" xr:uid="{5776FCB5-CCF9-4372-BFCD-9F8804660869}"/>
    <cellStyle name="Input 7 2 2 5 2 3" xfId="11447" xr:uid="{105134B7-B60D-45C1-B796-252B354D3B62}"/>
    <cellStyle name="Input 7 2 2 5 2 3 2" xfId="20436" xr:uid="{8F3CBBCC-FAFB-451D-8042-F4AFBC3A6FF7}"/>
    <cellStyle name="Input 7 2 2 5 2 3 2 2" xfId="27801" xr:uid="{0C826A9C-4CD2-42A7-9378-80D37A5CBF49}"/>
    <cellStyle name="Input 7 2 2 5 2 3 3" xfId="34687" xr:uid="{E19DC247-45BF-4D35-86CB-FE3A4746DF6E}"/>
    <cellStyle name="Input 7 2 2 5 2 4" xfId="15213" xr:uid="{2C4D62FE-6F18-4DB2-83D4-76B5D080D79A}"/>
    <cellStyle name="Input 7 2 2 5 2 4 2" xfId="29631" xr:uid="{35D2DE22-049F-4072-8065-56888EEF03D6}"/>
    <cellStyle name="Input 7 2 2 5 2 5" xfId="23599" xr:uid="{CF997876-9A3A-40C7-A1B4-245F25D4E632}"/>
    <cellStyle name="Input 7 2 2 5 3" xfId="4345" xr:uid="{50F25FC9-EE52-4FB7-9741-E685922FD6E3}"/>
    <cellStyle name="Input 7 2 2 5 3 2" xfId="41830" xr:uid="{DD2E6E43-874F-4B73-8224-FD23728DEA3E}"/>
    <cellStyle name="Input 7 2 2 5 4" xfId="22866" xr:uid="{2B8D867E-0219-48DD-BE1C-FB6168F3E7A1}"/>
    <cellStyle name="Input 7 2 2 6" xfId="2136" xr:uid="{74AB26D3-4738-4C86-AB60-23CE63A18879}"/>
    <cellStyle name="Input 7 2 2 6 2" xfId="6437" xr:uid="{8E35BAFE-939A-489D-8E99-6504CCFDA76A}"/>
    <cellStyle name="Input 7 2 2 6 2 2" xfId="9023" xr:uid="{8319136B-208D-4899-87D2-462A5F6BC3E7}"/>
    <cellStyle name="Input 7 2 2 6 2 2 2" xfId="18012" xr:uid="{2A64D43F-59F9-46D9-BF37-5556E1A91AD9}"/>
    <cellStyle name="Input 7 2 2 6 2 2 2 2" xfId="34189" xr:uid="{3F83719C-8ACA-4651-9581-CE014E33FE76}"/>
    <cellStyle name="Input 7 2 2 6 2 2 3" xfId="33613" xr:uid="{4DFBAF73-7300-404E-B701-43D85C1B8745}"/>
    <cellStyle name="Input 7 2 2 6 2 3" xfId="11660" xr:uid="{6A7D1AAF-A976-45DB-BA5B-646011B4A76E}"/>
    <cellStyle name="Input 7 2 2 6 2 3 2" xfId="20649" xr:uid="{85A69339-95A3-4BB4-B37C-A18DFBC51150}"/>
    <cellStyle name="Input 7 2 2 6 2 3 2 2" xfId="37189" xr:uid="{72E974B3-F7B9-4798-A131-31383D20AF07}"/>
    <cellStyle name="Input 7 2 2 6 2 3 3" xfId="23976" xr:uid="{90F4F040-9115-4FA6-8932-9084146476F0}"/>
    <cellStyle name="Input 7 2 2 6 2 4" xfId="15426" xr:uid="{ECE97EC1-F60C-44BC-A095-B1B8DC743CF5}"/>
    <cellStyle name="Input 7 2 2 6 2 4 2" xfId="39100" xr:uid="{B914838F-1DAD-4703-98B3-1792258A3B45}"/>
    <cellStyle name="Input 7 2 2 6 2 5" xfId="44001" xr:uid="{51010290-8AF3-40F3-AF32-28F53FB3279E}"/>
    <cellStyle name="Input 7 2 2 6 3" xfId="4573" xr:uid="{1F41F81D-12BB-479D-87EC-AF168E3F7BA8}"/>
    <cellStyle name="Input 7 2 2 6 3 2" xfId="34115" xr:uid="{0EB0C63B-ADE9-439A-8D21-9CF46521C096}"/>
    <cellStyle name="Input 7 2 2 6 4" xfId="40277" xr:uid="{09281723-CD5C-4290-A80E-9B03CAA8C8B7}"/>
    <cellStyle name="Input 7 2 2 7" xfId="2946" xr:uid="{606948C4-E5F9-4453-B10E-B88E09CBF196}"/>
    <cellStyle name="Input 7 2 2 7 2" xfId="7096" xr:uid="{87576100-A5D1-4D62-A6C1-BA64EDCD5443}"/>
    <cellStyle name="Input 7 2 2 7 2 2" xfId="12222" xr:uid="{EB6D441F-A2A9-4C72-AAE8-6E7006CD8C08}"/>
    <cellStyle name="Input 7 2 2 7 2 2 2" xfId="21211" xr:uid="{2C4F4823-5C34-4558-A0F2-116E8132881F}"/>
    <cellStyle name="Input 7 2 2 7 2 2 2 2" xfId="23474" xr:uid="{60F8DECA-6919-4B2C-ABA7-9A163943B4B9}"/>
    <cellStyle name="Input 7 2 2 7 2 2 3" xfId="30423" xr:uid="{10C8900F-F803-4F34-8B8D-80E805054733}"/>
    <cellStyle name="Input 7 2 2 7 2 3" xfId="13014" xr:uid="{A5C53502-B632-49EA-80CA-1CAD18D87082}"/>
    <cellStyle name="Input 7 2 2 7 2 3 2" xfId="22003" xr:uid="{A71BFB8B-9E8D-4BA5-9F44-5BC967078B7C}"/>
    <cellStyle name="Input 7 2 2 7 2 3 2 2" xfId="29203" xr:uid="{3A6C6796-1F8F-46E6-AEA6-3C0BFAB622FE}"/>
    <cellStyle name="Input 7 2 2 7 2 3 3" xfId="36078" xr:uid="{7E23D0CC-7A17-4D50-989A-2B2EE3D146E6}"/>
    <cellStyle name="Input 7 2 2 7 2 4" xfId="16085" xr:uid="{ABD02D06-6C92-44A4-9F21-0FA9CDAE9E7E}"/>
    <cellStyle name="Input 7 2 2 7 2 4 2" xfId="31767" xr:uid="{6C8B8768-5A28-4F9F-B2E4-5B11E0AB2324}"/>
    <cellStyle name="Input 7 2 2 7 2 5" xfId="23495" xr:uid="{EA5B9570-2F7C-4BD0-9B1A-4512B7BCA6E5}"/>
    <cellStyle name="Input 7 2 2 7 3" xfId="9659" xr:uid="{519EA005-DD21-47B0-BBC2-7BABEAC1A9DF}"/>
    <cellStyle name="Input 7 2 2 7 3 2" xfId="18648" xr:uid="{3C6AF1DE-9130-4E19-A730-A64F4121FE79}"/>
    <cellStyle name="Input 7 2 2 7 3 2 2" xfId="38002" xr:uid="{59D9732C-43D3-4116-88E7-9E5ECB22FFC0}"/>
    <cellStyle name="Input 7 2 2 7 3 3" xfId="43857" xr:uid="{BCA3EAAA-647D-416F-A9FC-7C99F5761A6A}"/>
    <cellStyle name="Input 7 2 2 7 4" xfId="42025" xr:uid="{ED58E240-F146-46AB-BA4F-709389BB8364}"/>
    <cellStyle name="Input 7 2 2 8" xfId="4873" xr:uid="{469BAC89-5D62-4035-B05A-C5C06E1217E2}"/>
    <cellStyle name="Input 7 2 2 8 2" xfId="7459" xr:uid="{ADE560CB-FC2E-4E86-81D2-84D797CE9D2B}"/>
    <cellStyle name="Input 7 2 2 8 2 2" xfId="16448" xr:uid="{2CC03CEA-B5AC-4735-BFD2-67A080032670}"/>
    <cellStyle name="Input 7 2 2 8 2 2 2" xfId="27551" xr:uid="{30B063A0-D71A-484F-9BA5-631DC1DCDDAE}"/>
    <cellStyle name="Input 7 2 2 8 2 3" xfId="40432" xr:uid="{4ECDCCCB-3D7E-4FA1-986A-4ABB33277137}"/>
    <cellStyle name="Input 7 2 2 8 3" xfId="10096" xr:uid="{9328E6F6-6783-41DC-B58A-6B95629FC6D5}"/>
    <cellStyle name="Input 7 2 2 8 3 2" xfId="19085" xr:uid="{5D772964-035D-4C77-A00A-936DF61356EB}"/>
    <cellStyle name="Input 7 2 2 8 3 2 2" xfId="25446" xr:uid="{8B7AA750-FB74-4415-AAB4-6B85132D779C}"/>
    <cellStyle name="Input 7 2 2 8 3 3" xfId="44039" xr:uid="{9DDF4C7A-9A0D-47F2-93E1-5FC185187C8B}"/>
    <cellStyle name="Input 7 2 2 8 4" xfId="13862" xr:uid="{CC3EC9D7-59BB-4B14-A53D-0801D726F6F8}"/>
    <cellStyle name="Input 7 2 2 8 4 2" xfId="39876" xr:uid="{39B079B0-CD5A-4730-BCCA-824AC383854B}"/>
    <cellStyle name="Input 7 2 2 8 5" xfId="25228" xr:uid="{DFE5FCB7-B5D7-465D-A15B-EDE3B2A0B7A8}"/>
    <cellStyle name="Input 7 2 2 9" xfId="6781" xr:uid="{92FC980E-6998-448A-A4C2-3C7E7AC983F8}"/>
    <cellStyle name="Input 7 2 2 9 2" xfId="11980" xr:uid="{B1CB3687-8B36-4B02-9C35-4E4334F99377}"/>
    <cellStyle name="Input 7 2 2 9 2 2" xfId="20969" xr:uid="{63EB95A2-86E9-44E3-9268-058A489AAA46}"/>
    <cellStyle name="Input 7 2 2 9 2 2 2" xfId="32194" xr:uid="{35CA453F-3AB9-4ED7-922F-383EAA3AE3CC}"/>
    <cellStyle name="Input 7 2 2 9 2 3" xfId="35878" xr:uid="{CCA54E58-BF15-4C74-8689-69A7150983D7}"/>
    <cellStyle name="Input 7 2 2 9 3" xfId="15770" xr:uid="{A4BE4290-3C42-4D61-A8A8-7012D6992C5B}"/>
    <cellStyle name="Input 7 2 2 9 3 2" xfId="39406" xr:uid="{8DDA2ACF-2E4D-45A8-8C4A-779F13446145}"/>
    <cellStyle name="Input 7 2 2 9 4" xfId="26857" xr:uid="{3D29B1E3-9AF1-4AAE-82D0-4EEAE46B4C9B}"/>
    <cellStyle name="Input 7 2 3" xfId="696" xr:uid="{641F495D-FB78-464A-A83F-190626989B80}"/>
    <cellStyle name="Input 7 2 3 2" xfId="5072" xr:uid="{7F18AB46-3E09-43F2-807D-979D595F48B0}"/>
    <cellStyle name="Input 7 2 3 2 2" xfId="7658" xr:uid="{B08F6A42-C5E0-4DC9-A07C-FCD232427D8F}"/>
    <cellStyle name="Input 7 2 3 2 2 2" xfId="16647" xr:uid="{49502DCA-C604-423E-B371-1B5F32839394}"/>
    <cellStyle name="Input 7 2 3 2 2 2 2" xfId="33481" xr:uid="{D3C83B4F-455B-41D1-9121-24B9A9316547}"/>
    <cellStyle name="Input 7 2 3 2 2 3" xfId="40652" xr:uid="{07428A07-3669-41A5-A978-FC4699F2F0C9}"/>
    <cellStyle name="Input 7 2 3 2 3" xfId="10295" xr:uid="{E7EC04CF-F6C3-4475-B4FB-41F177F56A25}"/>
    <cellStyle name="Input 7 2 3 2 3 2" xfId="19284" xr:uid="{69CB9CDB-571F-4DD1-A32F-2AD4E5D0DCFF}"/>
    <cellStyle name="Input 7 2 3 2 3 2 2" xfId="31524" xr:uid="{E18CD203-84D3-49C7-9C89-E719D3F93F97}"/>
    <cellStyle name="Input 7 2 3 2 3 3" xfId="40106" xr:uid="{CC27F02B-1304-4CB2-B0F6-393352C4FD14}"/>
    <cellStyle name="Input 7 2 3 2 4" xfId="14061" xr:uid="{E65B513B-8F5D-4F07-9DB1-8F36FDD71C57}"/>
    <cellStyle name="Input 7 2 3 2 4 2" xfId="28960" xr:uid="{D1EDA05C-326D-4D4B-9250-1E20EE7BBEC0}"/>
    <cellStyle name="Input 7 2 3 2 5" xfId="43217" xr:uid="{BBA43B16-4CB6-4F3F-974D-D34AAFC2051B}"/>
    <cellStyle name="Input 7 2 3 2 6" xfId="58156" xr:uid="{A63EB0FC-2E88-45EF-AF3A-9D499ABD7A7C}"/>
    <cellStyle name="Input 7 2 3 3" xfId="3133" xr:uid="{55978D2E-9668-4C59-A02C-E52E85D4B041}"/>
    <cellStyle name="Input 7 2 3 3 2" xfId="39511" xr:uid="{B437C88D-213B-42DB-8439-8EF7485E88F8}"/>
    <cellStyle name="Input 7 2 3 4" xfId="39042" xr:uid="{38779F25-0412-43FB-84E4-F7A144BF7D45}"/>
    <cellStyle name="Input 7 2 3 5" xfId="51374" xr:uid="{C97B94E6-2153-4342-AF3B-32AD09F7A8ED}"/>
    <cellStyle name="Input 7 2 4" xfId="1041" xr:uid="{756AFB3A-87D0-4A78-9900-5DBA94B765DE}"/>
    <cellStyle name="Input 7 2 4 2" xfId="5393" xr:uid="{15F5ACE4-1335-4AD2-A539-1C4481F40C3C}"/>
    <cellStyle name="Input 7 2 4 2 2" xfId="7979" xr:uid="{24F035F8-CA8E-46E6-9204-09BCA70D934C}"/>
    <cellStyle name="Input 7 2 4 2 2 2" xfId="16968" xr:uid="{814DDAF7-06BD-4A81-B748-E4156682CD8E}"/>
    <cellStyle name="Input 7 2 4 2 2 2 2" xfId="41024" xr:uid="{9AA10F5D-22F8-4004-AF3E-736EE977E852}"/>
    <cellStyle name="Input 7 2 4 2 2 3" xfId="36126" xr:uid="{1F298F52-F221-4713-8D0C-711CEBCFAD28}"/>
    <cellStyle name="Input 7 2 4 2 3" xfId="10616" xr:uid="{6326961B-D18A-4710-BFD6-2DC4233955E3}"/>
    <cellStyle name="Input 7 2 4 2 3 2" xfId="19605" xr:uid="{A207AAA2-2FEC-4BA4-878B-C6653822728B}"/>
    <cellStyle name="Input 7 2 4 2 3 2 2" xfId="42186" xr:uid="{D4E1A00D-7492-492C-975E-7B48AE4CA466}"/>
    <cellStyle name="Input 7 2 4 2 3 3" xfId="22359" xr:uid="{F3F9BB61-AB04-45CF-9138-D890A542A5C0}"/>
    <cellStyle name="Input 7 2 4 2 4" xfId="14382" xr:uid="{67025C09-ED05-4B60-8D07-48D9B0D836F3}"/>
    <cellStyle name="Input 7 2 4 2 4 2" xfId="28691" xr:uid="{B2BCD253-67A1-4CA2-A62B-1A06AB4391FC}"/>
    <cellStyle name="Input 7 2 4 2 5" xfId="28111" xr:uid="{C8D3CCDA-18B5-4DC4-BD5B-AFEA993908BA}"/>
    <cellStyle name="Input 7 2 4 2 6" xfId="54437" xr:uid="{7B5A2A32-1DAB-4F5B-A3AC-4DB5742493E2}"/>
    <cellStyle name="Input 7 2 4 3" xfId="3478" xr:uid="{D2BB7208-EF57-4CFC-95B9-4427520FFC41}"/>
    <cellStyle name="Input 7 2 4 3 2" xfId="26300" xr:uid="{794B8E08-026F-4E22-BFA2-124C2029EB33}"/>
    <cellStyle name="Input 7 2 4 4" xfId="24999" xr:uid="{61E829C7-84FE-4BDC-A0B2-F923B37808A1}"/>
    <cellStyle name="Input 7 2 4 5" xfId="47627" xr:uid="{6D1E0193-928E-465E-AFE8-37A1AFB18ADC}"/>
    <cellStyle name="Input 7 2 5" xfId="1385" xr:uid="{370B1170-612F-4B60-8011-99D95FE76A21}"/>
    <cellStyle name="Input 7 2 5 2" xfId="5730" xr:uid="{235C3DBD-BDFE-4017-A0FE-953FE9DA2D9E}"/>
    <cellStyle name="Input 7 2 5 2 2" xfId="8316" xr:uid="{8A69884F-CEDE-49AE-9E13-37899EEC25E9}"/>
    <cellStyle name="Input 7 2 5 2 2 2" xfId="17305" xr:uid="{474E8F94-D062-4E39-BBD9-70C56808940D}"/>
    <cellStyle name="Input 7 2 5 2 2 2 2" xfId="37368" xr:uid="{E79807FA-A6C3-4914-8FDC-E3A96522140B}"/>
    <cellStyle name="Input 7 2 5 2 2 3" xfId="38301" xr:uid="{E44FAEAF-7D13-4A7F-8751-3D9FC2588FB0}"/>
    <cellStyle name="Input 7 2 5 2 3" xfId="10953" xr:uid="{31F38510-37AA-4492-98D7-F276EB2E7441}"/>
    <cellStyle name="Input 7 2 5 2 3 2" xfId="19942" xr:uid="{22969422-E53E-49E5-A96F-57EFD4BDAC53}"/>
    <cellStyle name="Input 7 2 5 2 3 2 2" xfId="41277" xr:uid="{3099628A-0D29-4FA3-BA95-86AC8A3E5F48}"/>
    <cellStyle name="Input 7 2 5 2 3 3" xfId="34919" xr:uid="{FA87127C-560A-454B-8E7D-A236590536E4}"/>
    <cellStyle name="Input 7 2 5 2 4" xfId="14719" xr:uid="{8D907127-1D63-4752-BABB-B7A7211A3B6B}"/>
    <cellStyle name="Input 7 2 5 2 4 2" xfId="40809" xr:uid="{CC9FE967-C9AD-4758-B399-FAC8EF072FDC}"/>
    <cellStyle name="Input 7 2 5 2 5" xfId="26099" xr:uid="{EBF33232-EEA8-4EE1-9B95-C1DA9AFA18C2}"/>
    <cellStyle name="Input 7 2 5 3" xfId="3822" xr:uid="{125F7C3D-61DD-405B-914E-B7457ED57FB9}"/>
    <cellStyle name="Input 7 2 5 3 2" xfId="43627" xr:uid="{2C724C72-E7AD-4ECB-BCCD-CD41B6CE2B11}"/>
    <cellStyle name="Input 7 2 5 4" xfId="40177" xr:uid="{0E4D75A5-431E-4538-8E08-E031124F74CC}"/>
    <cellStyle name="Input 7 2 5 5" xfId="52899" xr:uid="{954E8C3B-B1E3-40D3-B35E-517135D6CE5E}"/>
    <cellStyle name="Input 7 2 6" xfId="1613" xr:uid="{30658D0A-B7E7-4DE4-A4E1-7A409361E20C}"/>
    <cellStyle name="Input 7 2 6 2" xfId="5955" xr:uid="{B0919E70-6B02-4D72-8011-51119C6677BD}"/>
    <cellStyle name="Input 7 2 6 2 2" xfId="8541" xr:uid="{E38E05C9-DFDE-419B-A1ED-33E6D49FBE01}"/>
    <cellStyle name="Input 7 2 6 2 2 2" xfId="17530" xr:uid="{682E405B-733B-46BB-A909-8E1C08C656D7}"/>
    <cellStyle name="Input 7 2 6 2 2 2 2" xfId="25545" xr:uid="{7BCAEE62-70DB-48CE-8F9C-1FA271EA7163}"/>
    <cellStyle name="Input 7 2 6 2 2 3" xfId="38968" xr:uid="{450DEF01-005A-4ECB-B438-DDEADDB6EFDE}"/>
    <cellStyle name="Input 7 2 6 2 3" xfId="11178" xr:uid="{92337097-AC5B-4DD2-A66A-2B16352F0877}"/>
    <cellStyle name="Input 7 2 6 2 3 2" xfId="20167" xr:uid="{C168E3F0-EC6B-4426-AAD9-DAECB232B1ED}"/>
    <cellStyle name="Input 7 2 6 2 3 2 2" xfId="23589" xr:uid="{B531DCDF-60F0-4F71-ABBF-314AAE2D80E6}"/>
    <cellStyle name="Input 7 2 6 2 3 3" xfId="43957" xr:uid="{42D70DBC-2E5C-46DD-A5C5-676BC68137FF}"/>
    <cellStyle name="Input 7 2 6 2 4" xfId="14944" xr:uid="{8DE9355B-879E-448B-95BF-9BA0048DE8A5}"/>
    <cellStyle name="Input 7 2 6 2 4 2" xfId="42537" xr:uid="{87F514E7-9703-4660-803B-5E687CB0E51D}"/>
    <cellStyle name="Input 7 2 6 2 5" xfId="41093" xr:uid="{3630521C-2FA2-4604-B192-CD9D74D00D6D}"/>
    <cellStyle name="Input 7 2 6 3" xfId="4050" xr:uid="{F0743C86-15EE-42E5-BF36-F41117E1909E}"/>
    <cellStyle name="Input 7 2 6 3 2" xfId="39621" xr:uid="{C2F619CC-47FC-4B42-B8BF-DB6FA11D446A}"/>
    <cellStyle name="Input 7 2 6 4" xfId="38241" xr:uid="{F67DC54B-5D15-401B-BD8C-AE0B4A62F267}"/>
    <cellStyle name="Input 7 2 7" xfId="2004" xr:uid="{1A565061-3944-451A-B80B-ED0F3D1D5AA7}"/>
    <cellStyle name="Input 7 2 7 2" xfId="6312" xr:uid="{9BBAC6E6-7B72-4251-B3C5-8AC302A301C0}"/>
    <cellStyle name="Input 7 2 7 2 2" xfId="8898" xr:uid="{33E17384-3F9A-4F92-BBA0-18E7E0A7FE74}"/>
    <cellStyle name="Input 7 2 7 2 2 2" xfId="17887" xr:uid="{1581C69D-FB27-4140-ADB0-E2E8CEB8F304}"/>
    <cellStyle name="Input 7 2 7 2 2 2 2" xfId="38469" xr:uid="{947C354F-CB89-4254-BA0B-19062D16D887}"/>
    <cellStyle name="Input 7 2 7 2 2 3" xfId="42271" xr:uid="{ECB3922D-DDB5-497D-8750-CCA01B37E362}"/>
    <cellStyle name="Input 7 2 7 2 3" xfId="11535" xr:uid="{01465BC6-8E06-4D45-B203-584C7D36E1F5}"/>
    <cellStyle name="Input 7 2 7 2 3 2" xfId="20524" xr:uid="{0F82B4D4-CC81-45E0-A36A-ECB130703905}"/>
    <cellStyle name="Input 7 2 7 2 3 2 2" xfId="23083" xr:uid="{2032DC49-E223-4690-B738-76BB3F99601A}"/>
    <cellStyle name="Input 7 2 7 2 3 3" xfId="35462" xr:uid="{3F4D12F0-99B1-4B9D-87FB-A4813B150A1B}"/>
    <cellStyle name="Input 7 2 7 2 4" xfId="15301" xr:uid="{ACBEED94-5AA8-4E22-95C4-3CCE42EC3AE8}"/>
    <cellStyle name="Input 7 2 7 2 4 2" xfId="43128" xr:uid="{3D310540-38EC-4C6C-B763-B921EBED2AA8}"/>
    <cellStyle name="Input 7 2 7 2 5" xfId="38996" xr:uid="{3EDEFCF6-59A1-4AA4-87AE-97E2B703E49C}"/>
    <cellStyle name="Input 7 2 7 3" xfId="4441" xr:uid="{606C8740-2A03-4148-B2C7-3FEC4B87B191}"/>
    <cellStyle name="Input 7 2 7 3 2" xfId="30635" xr:uid="{D6172975-FCEC-4091-B8CC-5C88B2E92198}"/>
    <cellStyle name="Input 7 2 7 4" xfId="24425" xr:uid="{C53E27B0-2E9A-4F95-AEB4-9BC7F05B3C50}"/>
    <cellStyle name="Input 7 2 8" xfId="2815" xr:uid="{314DDC06-DB74-453B-A9B4-061942822576}"/>
    <cellStyle name="Input 7 2 8 2" xfId="6965" xr:uid="{F427E270-03AA-45BB-ADCF-FACA49096282}"/>
    <cellStyle name="Input 7 2 8 2 2" xfId="12094" xr:uid="{11D25C4E-D4CB-47B2-A54E-B492EBCC00DA}"/>
    <cellStyle name="Input 7 2 8 2 2 2" xfId="21083" xr:uid="{9B92EBB8-EE25-4370-BD4C-7D30E3AF12CA}"/>
    <cellStyle name="Input 7 2 8 2 2 2 2" xfId="37074" xr:uid="{956E9DAF-2BAE-473B-9B89-7A3C929BBBC5}"/>
    <cellStyle name="Input 7 2 8 2 2 3" xfId="35649" xr:uid="{597390B0-C8F6-439A-A20D-C0A8A965AD9B}"/>
    <cellStyle name="Input 7 2 8 2 3" xfId="12914" xr:uid="{5D435AA2-8609-4064-AA2E-9B7FC114FC5B}"/>
    <cellStyle name="Input 7 2 8 2 3 2" xfId="21903" xr:uid="{1F6B12A1-E2EC-4F14-8F98-0CF1DFD16011}"/>
    <cellStyle name="Input 7 2 8 2 3 2 2" xfId="22178" xr:uid="{B90420F0-390D-4A49-8A07-43937AFAF1F9}"/>
    <cellStyle name="Input 7 2 8 2 3 3" xfId="36202" xr:uid="{A82A4D96-CCDD-489A-8CCC-4E955436FFFB}"/>
    <cellStyle name="Input 7 2 8 2 4" xfId="15954" xr:uid="{37D7EE52-F647-4669-9245-7B4C57F3C517}"/>
    <cellStyle name="Input 7 2 8 2 4 2" xfId="28459" xr:uid="{AC1E9A2A-CD05-46C2-9F6A-1CFAAC6B0120}"/>
    <cellStyle name="Input 7 2 8 2 5" xfId="35142" xr:uid="{CFE9AD5F-B655-4C0A-B3F3-D276ACC21E9C}"/>
    <cellStyle name="Input 7 2 8 3" xfId="9528" xr:uid="{B9BF60E0-F7B2-4E28-BC9F-291ECCE94147}"/>
    <cellStyle name="Input 7 2 8 3 2" xfId="18517" xr:uid="{85450DE1-AC48-4082-9A58-163D71B82BE9}"/>
    <cellStyle name="Input 7 2 8 3 2 2" xfId="25653" xr:uid="{82E639E8-48CD-4AB0-B6F1-F80CCE75F735}"/>
    <cellStyle name="Input 7 2 8 3 3" xfId="42439" xr:uid="{67E3F996-838E-4618-8843-7EADCDE2977E}"/>
    <cellStyle name="Input 7 2 8 4" xfId="39119" xr:uid="{D00E194D-EF2F-4E75-8680-DC16A520FF84}"/>
    <cellStyle name="Input 7 2 9" xfId="4748" xr:uid="{38A0C4D5-4729-4963-A656-C3F3F53C27B9}"/>
    <cellStyle name="Input 7 2 9 2" xfId="7334" xr:uid="{D39E164F-98E7-4B1A-9DFA-5F6484704E71}"/>
    <cellStyle name="Input 7 2 9 2 2" xfId="16323" xr:uid="{7AA4A24B-77FB-4F93-A0F0-17479C024D94}"/>
    <cellStyle name="Input 7 2 9 2 2 2" xfId="28435" xr:uid="{53F71358-3522-449F-BC52-81909FE1B538}"/>
    <cellStyle name="Input 7 2 9 2 3" xfId="24318" xr:uid="{A21A6946-1C4B-47DA-9FB2-177F8491D3F5}"/>
    <cellStyle name="Input 7 2 9 3" xfId="9971" xr:uid="{C51A5E8A-D5BB-4541-A51D-7C2E93BAF5B1}"/>
    <cellStyle name="Input 7 2 9 3 2" xfId="18960" xr:uid="{F423576B-58CF-4E2F-A382-1DE430C7F3CB}"/>
    <cellStyle name="Input 7 2 9 3 2 2" xfId="28564" xr:uid="{2B938906-734E-46E2-A118-4107C8B542E5}"/>
    <cellStyle name="Input 7 2 9 3 3" xfId="40109" xr:uid="{7328A9E6-B2E4-4F10-B131-C2170C7BEB76}"/>
    <cellStyle name="Input 7 2 9 4" xfId="13737" xr:uid="{336D2FD3-14D3-490F-8655-15C52620095D}"/>
    <cellStyle name="Input 7 2 9 4 2" xfId="34168" xr:uid="{851956D6-4FC1-46D8-9F0F-75FD3EFC7EB7}"/>
    <cellStyle name="Input 7 2 9 5" xfId="32316" xr:uid="{1BE05C7C-3B91-4256-81EF-A9DF580FC9F2}"/>
    <cellStyle name="Input 7 3" xfId="419" xr:uid="{A3F6F713-6FFD-49CB-AE97-13E10D9C7167}"/>
    <cellStyle name="Input 7 3 10" xfId="9285" xr:uid="{5AB056AF-00EB-4B5B-9A15-649F20978834}"/>
    <cellStyle name="Input 7 3 10 2" xfId="18274" xr:uid="{4AD3CCCA-DE3C-40B4-90A7-7F29A5F7B99B}"/>
    <cellStyle name="Input 7 3 10 2 2" xfId="36353" xr:uid="{1F7AAC32-1C3B-4EAF-AD0E-A41C27C17984}"/>
    <cellStyle name="Input 7 3 10 3" xfId="31191" xr:uid="{F082B578-355B-4C19-B6FC-83858BCCEFE7}"/>
    <cellStyle name="Input 7 3 11" xfId="9712" xr:uid="{997A02BB-BF91-41F9-9FC6-6C14F14C8116}"/>
    <cellStyle name="Input 7 3 11 2" xfId="18701" xr:uid="{0B48CA8E-8D1B-4DFB-8C50-74D999D9FA10}"/>
    <cellStyle name="Input 7 3 11 2 2" xfId="24841" xr:uid="{901BA2F2-834C-43BF-AFAE-6206BBF6C1F1}"/>
    <cellStyle name="Input 7 3 11 3" xfId="32237" xr:uid="{6D68A3D1-0001-4416-8CD5-CD5AB8617711}"/>
    <cellStyle name="Input 7 3 12" xfId="2425" xr:uid="{6B193736-5273-4ED7-96B2-7DE1DA7FBDA1}"/>
    <cellStyle name="Input 7 3 12 2" xfId="38286" xr:uid="{40E2D5EC-0FF8-427F-B1C8-B36A6785E61D}"/>
    <cellStyle name="Input 7 3 13" xfId="13334" xr:uid="{D32B0519-7BDC-48AE-B3B0-755F2962744A}"/>
    <cellStyle name="Input 7 3 13 2" xfId="24618" xr:uid="{E07EA064-4CBF-48C3-87B3-53C9A5747010}"/>
    <cellStyle name="Input 7 3 14" xfId="28535" xr:uid="{F8D56F45-5157-4E42-B933-D94AE4385BAA}"/>
    <cellStyle name="Input 7 3 15" xfId="46421" xr:uid="{1CB5F132-FC60-43C7-AE9C-8FE48040EFE6}"/>
    <cellStyle name="Input 7 3 2" xfId="768" xr:uid="{534985B1-17EA-4690-9B00-EF7B16846553}"/>
    <cellStyle name="Input 7 3 2 2" xfId="5139" xr:uid="{1CC3F651-C51D-4D44-B657-715439324534}"/>
    <cellStyle name="Input 7 3 2 2 2" xfId="7725" xr:uid="{87BB5247-2B99-4619-AC24-86457F4756AB}"/>
    <cellStyle name="Input 7 3 2 2 2 2" xfId="16714" xr:uid="{C6DCA82F-1C7E-466C-803E-0DAA63FD24F4}"/>
    <cellStyle name="Input 7 3 2 2 2 2 2" xfId="30272" xr:uid="{5A96BD47-E3A5-4C51-AE9E-71F3A72439FB}"/>
    <cellStyle name="Input 7 3 2 2 2 3" xfId="27346" xr:uid="{DEBE262A-9CC2-4533-A449-CF446375EAB7}"/>
    <cellStyle name="Input 7 3 2 2 3" xfId="10362" xr:uid="{7DFA163E-29D3-42EF-8304-5775D2E7CA20}"/>
    <cellStyle name="Input 7 3 2 2 3 2" xfId="19351" xr:uid="{6918B6F7-19CC-4702-AF40-1683F9AF01F2}"/>
    <cellStyle name="Input 7 3 2 2 3 2 2" xfId="41805" xr:uid="{48FE214A-32DB-48F8-A53D-0C20720A47C2}"/>
    <cellStyle name="Input 7 3 2 2 3 3" xfId="22981" xr:uid="{A3E50148-9FC2-42C3-B756-989D2EFA5008}"/>
    <cellStyle name="Input 7 3 2 2 4" xfId="14128" xr:uid="{E9230DA6-3C51-4AF3-AF2B-9F4295415CEA}"/>
    <cellStyle name="Input 7 3 2 2 4 2" xfId="37375" xr:uid="{066EA110-53DB-46E3-9FE5-1AD2A81C80D8}"/>
    <cellStyle name="Input 7 3 2 2 5" xfId="29629" xr:uid="{B47D4A3B-FF9E-4AC4-80E7-F54DE58EC4DE}"/>
    <cellStyle name="Input 7 3 2 2 6" xfId="56700" xr:uid="{8C7EFD5D-8C1A-49A6-BEF3-BFF250AB97AA}"/>
    <cellStyle name="Input 7 3 2 3" xfId="3205" xr:uid="{04A39366-0F40-4EC6-BEEF-D414DE93C05A}"/>
    <cellStyle name="Input 7 3 2 3 2" xfId="41346" xr:uid="{AE19E31E-6B4F-4247-BDA9-94CF32A57ECD}"/>
    <cellStyle name="Input 7 3 2 4" xfId="35361" xr:uid="{E3186867-DAF8-4EE6-A1D9-AF8C69A87307}"/>
    <cellStyle name="Input 7 3 2 5" xfId="49918" xr:uid="{7E6C6D48-CB61-4314-B5E5-933AADCE1583}"/>
    <cellStyle name="Input 7 3 3" xfId="1113" xr:uid="{C6CE05A8-D559-4B10-8A1E-0A2E52D22D72}"/>
    <cellStyle name="Input 7 3 3 2" xfId="5460" xr:uid="{A1F9916A-782A-4DB2-8C4A-1CB50E0A0612}"/>
    <cellStyle name="Input 7 3 3 2 2" xfId="8046" xr:uid="{6744EB06-F64C-47C7-977E-A67699827E3C}"/>
    <cellStyle name="Input 7 3 3 2 2 2" xfId="17035" xr:uid="{1C25FD5D-1095-4A7A-88DE-518A7E51B1BE}"/>
    <cellStyle name="Input 7 3 3 2 2 2 2" xfId="24364" xr:uid="{60479E83-3870-4918-9744-07CEC6B9667B}"/>
    <cellStyle name="Input 7 3 3 2 2 3" xfId="34138" xr:uid="{E41F961D-AEE6-49AE-B62F-7692D1C679FF}"/>
    <cellStyle name="Input 7 3 3 2 3" xfId="10683" xr:uid="{0147B92D-8B1C-4757-99F5-D581793F3121}"/>
    <cellStyle name="Input 7 3 3 2 3 2" xfId="19672" xr:uid="{44C29590-5A2F-4030-829D-B589B768E79D}"/>
    <cellStyle name="Input 7 3 3 2 3 2 2" xfId="28695" xr:uid="{941CC1BA-F627-4F55-A84A-239896B7FBEF}"/>
    <cellStyle name="Input 7 3 3 2 3 3" xfId="27476" xr:uid="{2E895E29-0514-43A6-B68F-782F14332339}"/>
    <cellStyle name="Input 7 3 3 2 4" xfId="14449" xr:uid="{60198C59-018B-47E7-A84A-796D7853BE8B}"/>
    <cellStyle name="Input 7 3 3 2 4 2" xfId="37018" xr:uid="{336706C4-B66B-421B-BB18-BC92CBA2CD2F}"/>
    <cellStyle name="Input 7 3 3 2 5" xfId="32294" xr:uid="{4B8B7444-76A6-4697-A489-6E8E8F5CC624}"/>
    <cellStyle name="Input 7 3 3 2 6" xfId="58381" xr:uid="{98CC6DB9-85F0-4711-AD28-8EF7CA0B5425}"/>
    <cellStyle name="Input 7 3 3 3" xfId="3550" xr:uid="{43F1B10A-0F94-4B3D-AC3F-6A4BB3ACC153}"/>
    <cellStyle name="Input 7 3 3 3 2" xfId="24559" xr:uid="{B6135791-35FF-4CE9-A5CE-0CE9BC061662}"/>
    <cellStyle name="Input 7 3 3 4" xfId="33540" xr:uid="{EAAE7E90-3E68-45BC-B841-13832C83F480}"/>
    <cellStyle name="Input 7 3 3 5" xfId="51599" xr:uid="{C42722FD-591A-402E-B0A7-89A1D530F522}"/>
    <cellStyle name="Input 7 3 4" xfId="1457" xr:uid="{9060C5A5-8F62-4AD1-8CE7-2E7E7B5DC8EF}"/>
    <cellStyle name="Input 7 3 4 2" xfId="5802" xr:uid="{54D638D0-170F-4BE0-A67A-11C974E30458}"/>
    <cellStyle name="Input 7 3 4 2 2" xfId="8388" xr:uid="{77E7C5FB-A305-482B-8E81-E4E7F7B13104}"/>
    <cellStyle name="Input 7 3 4 2 2 2" xfId="17377" xr:uid="{7B2E4F95-C239-40EA-A9C1-4705B6304B0B}"/>
    <cellStyle name="Input 7 3 4 2 2 2 2" xfId="24477" xr:uid="{3791681C-1FDE-4B80-ADB8-AE0AB904177D}"/>
    <cellStyle name="Input 7 3 4 2 2 3" xfId="35933" xr:uid="{E031E32F-BC5C-4A75-A222-F4CB3241A49F}"/>
    <cellStyle name="Input 7 3 4 2 3" xfId="11025" xr:uid="{292371FF-FE8D-4442-A53F-C8F47BD0D9ED}"/>
    <cellStyle name="Input 7 3 4 2 3 2" xfId="20014" xr:uid="{F15A6760-26EF-4D38-BA14-D21ACADA59F8}"/>
    <cellStyle name="Input 7 3 4 2 3 2 2" xfId="35065" xr:uid="{DE0A15C9-2C2B-4424-87F7-C8D6D3DCC731}"/>
    <cellStyle name="Input 7 3 4 2 3 3" xfId="24237" xr:uid="{D406B2FA-B7F4-4837-8E48-29CE8A9DBB8C}"/>
    <cellStyle name="Input 7 3 4 2 4" xfId="14791" xr:uid="{631F41F9-950E-446C-A8CE-318D728DFA23}"/>
    <cellStyle name="Input 7 3 4 2 4 2" xfId="43561" xr:uid="{6092B8E8-5FC0-4994-8096-45B868D5D89B}"/>
    <cellStyle name="Input 7 3 4 2 5" xfId="31389" xr:uid="{D90EE13E-F8AB-4379-A442-DE0BE3CD8705}"/>
    <cellStyle name="Input 7 3 4 2 6" xfId="54827" xr:uid="{5969A6DC-2BC7-4C65-9130-EBD9AAB332C5}"/>
    <cellStyle name="Input 7 3 4 3" xfId="3894" xr:uid="{00A7C02D-0BDB-45F8-BA3B-22B061F7745D}"/>
    <cellStyle name="Input 7 3 4 3 2" xfId="26039" xr:uid="{EF466276-C9F9-4F90-AC94-2B6D52BDF6D5}"/>
    <cellStyle name="Input 7 3 4 4" xfId="36213" xr:uid="{690AF1BC-3073-4683-AEC0-743433B4630B}"/>
    <cellStyle name="Input 7 3 4 5" xfId="48035" xr:uid="{D08660E8-B15E-4C1F-A952-1D6F355D9C7F}"/>
    <cellStyle name="Input 7 3 5" xfId="1736" xr:uid="{53D1BB8D-D11B-465F-9E87-914765A55479}"/>
    <cellStyle name="Input 7 3 5 2" xfId="6062" xr:uid="{23993E45-F010-4CC6-9452-34E4395807EA}"/>
    <cellStyle name="Input 7 3 5 2 2" xfId="8648" xr:uid="{98B8F7CB-EB60-4EDF-842B-8B8209B37162}"/>
    <cellStyle name="Input 7 3 5 2 2 2" xfId="17637" xr:uid="{0E88C772-4F85-420C-9594-83033E5E0B53}"/>
    <cellStyle name="Input 7 3 5 2 2 2 2" xfId="29618" xr:uid="{200168F8-1195-43B2-93A8-B5C4B1D9CB4D}"/>
    <cellStyle name="Input 7 3 5 2 2 3" xfId="30458" xr:uid="{CCDE3C5E-2E25-481C-B803-491734B1E598}"/>
    <cellStyle name="Input 7 3 5 2 3" xfId="11285" xr:uid="{A895FB0D-DAC9-4383-AE95-B2666F2EB16E}"/>
    <cellStyle name="Input 7 3 5 2 3 2" xfId="20274" xr:uid="{A4288591-D681-4477-8ECD-B8D01514F5CB}"/>
    <cellStyle name="Input 7 3 5 2 3 2 2" xfId="37543" xr:uid="{27A416CA-F4C9-41A2-98EA-6C2DAAAAB41D}"/>
    <cellStyle name="Input 7 3 5 2 3 3" xfId="24233" xr:uid="{A9E11D65-33A3-488D-9F2D-A39280503499}"/>
    <cellStyle name="Input 7 3 5 2 4" xfId="15051" xr:uid="{D7B7E938-BDA8-4770-858E-DCD72EBF936E}"/>
    <cellStyle name="Input 7 3 5 2 4 2" xfId="35598" xr:uid="{9586C913-9FB3-47BE-BF1B-56BFD302050D}"/>
    <cellStyle name="Input 7 3 5 2 5" xfId="22714" xr:uid="{F2FF29B8-87A2-499C-BCC0-07AFB8CC0170}"/>
    <cellStyle name="Input 7 3 5 3" xfId="4173" xr:uid="{C9EFD296-3BD6-4A19-A7A9-0D53711871DB}"/>
    <cellStyle name="Input 7 3 5 3 2" xfId="26394" xr:uid="{CA286037-94A0-4A02-9379-CF1EAC54F11E}"/>
    <cellStyle name="Input 7 3 5 4" xfId="42989" xr:uid="{878C5177-60B9-4719-89CC-09737B9A1651}"/>
    <cellStyle name="Input 7 3 5 5" xfId="53127" xr:uid="{2BD7F847-9F92-4DF5-8D14-672032A1575B}"/>
    <cellStyle name="Input 7 3 6" xfId="2076" xr:uid="{D6710C24-46E0-4206-A310-D985DE9A2B03}"/>
    <cellStyle name="Input 7 3 6 2" xfId="6379" xr:uid="{3F3BA9C9-4532-4530-B984-24583E9A5ED8}"/>
    <cellStyle name="Input 7 3 6 2 2" xfId="8965" xr:uid="{617EBF30-3D56-4717-B35A-AFAE59F48E18}"/>
    <cellStyle name="Input 7 3 6 2 2 2" xfId="17954" xr:uid="{C9006428-A568-47F9-81ED-4F23F6145C2C}"/>
    <cellStyle name="Input 7 3 6 2 2 2 2" xfId="35861" xr:uid="{60D78996-6C55-420D-8DE2-29A4E72E584C}"/>
    <cellStyle name="Input 7 3 6 2 2 3" xfId="43772" xr:uid="{F5FCB94C-133E-4F0B-8EDC-0906F7993B14}"/>
    <cellStyle name="Input 7 3 6 2 3" xfId="11602" xr:uid="{9BFA0188-2876-4F02-8375-8C718E764A88}"/>
    <cellStyle name="Input 7 3 6 2 3 2" xfId="20591" xr:uid="{6B8BF02D-4394-4228-BEA3-D2516CC6B6A0}"/>
    <cellStyle name="Input 7 3 6 2 3 2 2" xfId="26836" xr:uid="{101C2B7F-353E-44CB-9626-2064E71E0EFB}"/>
    <cellStyle name="Input 7 3 6 2 3 3" xfId="36040" xr:uid="{BC6BE7A4-5660-4F85-9147-34F72157B311}"/>
    <cellStyle name="Input 7 3 6 2 4" xfId="15368" xr:uid="{DB42EF4F-80EB-4C8C-9265-A84F0E40F9A9}"/>
    <cellStyle name="Input 7 3 6 2 4 2" xfId="22388" xr:uid="{9DB27469-BE3F-41CB-B871-48A0657361DF}"/>
    <cellStyle name="Input 7 3 6 2 5" xfId="33864" xr:uid="{1973BD92-466D-4038-9E55-323D2DB98107}"/>
    <cellStyle name="Input 7 3 6 3" xfId="4513" xr:uid="{6ADD4338-BA06-406D-8D04-BF81354304E3}"/>
    <cellStyle name="Input 7 3 6 3 2" xfId="29047" xr:uid="{E847B955-112F-48D4-B943-9BB34FD7A222}"/>
    <cellStyle name="Input 7 3 6 4" xfId="27506" xr:uid="{5E57EC06-03CE-4A96-BB7E-64DCDA7C6AD4}"/>
    <cellStyle name="Input 7 3 7" xfId="2886" xr:uid="{6F1318DE-C62A-43B3-8A46-B4CC494B9513}"/>
    <cellStyle name="Input 7 3 7 2" xfId="7036" xr:uid="{20ADE9CE-6DD7-4479-840C-64A61EF86ADA}"/>
    <cellStyle name="Input 7 3 7 2 2" xfId="12163" xr:uid="{0D17B677-D1DB-4342-BE38-1C26A570FEDC}"/>
    <cellStyle name="Input 7 3 7 2 2 2" xfId="21152" xr:uid="{3F2F414C-1A7D-4970-812F-66AD363AD6D6}"/>
    <cellStyle name="Input 7 3 7 2 2 2 2" xfId="34618" xr:uid="{0E4A714C-A03A-4746-92FA-E29CFBCA0BDD}"/>
    <cellStyle name="Input 7 3 7 2 2 3" xfId="30414" xr:uid="{AF19FBD6-5BB4-48DD-8890-95935FEDDEAD}"/>
    <cellStyle name="Input 7 3 7 2 3" xfId="12970" xr:uid="{848C2BF5-75C9-4D38-AE1A-2EF3967B5509}"/>
    <cellStyle name="Input 7 3 7 2 3 2" xfId="21959" xr:uid="{2D5AE068-D699-4E07-B890-272710A0A804}"/>
    <cellStyle name="Input 7 3 7 2 3 2 2" xfId="43036" xr:uid="{ABA89799-7848-4344-BE57-3FD600FC516A}"/>
    <cellStyle name="Input 7 3 7 2 3 3" xfId="38627" xr:uid="{501172F1-FC4F-468F-94E8-7D050711146E}"/>
    <cellStyle name="Input 7 3 7 2 4" xfId="16025" xr:uid="{55AB7AD1-AF38-4356-A90F-75DA2C8A68A2}"/>
    <cellStyle name="Input 7 3 7 2 4 2" xfId="43065" xr:uid="{048A9DF9-0302-4421-8C76-2AD90CFDF3D6}"/>
    <cellStyle name="Input 7 3 7 2 5" xfId="41535" xr:uid="{3A974065-9873-4B61-8416-8C48C21FCACB}"/>
    <cellStyle name="Input 7 3 7 3" xfId="9599" xr:uid="{52099675-5ECD-48E1-B7B2-3F407893E31B}"/>
    <cellStyle name="Input 7 3 7 3 2" xfId="18588" xr:uid="{C569405B-24FD-445C-A6E1-CE3F8020CE45}"/>
    <cellStyle name="Input 7 3 7 3 2 2" xfId="25048" xr:uid="{2F84F58F-B6F7-482B-8D0A-890AA46A81D8}"/>
    <cellStyle name="Input 7 3 7 3 3" xfId="22630" xr:uid="{552F0C9B-4044-45B2-93CD-F7004304B557}"/>
    <cellStyle name="Input 7 3 7 4" xfId="30543" xr:uid="{8469B47A-C89E-434C-9D2B-8A825E826787}"/>
    <cellStyle name="Input 7 3 8" xfId="4815" xr:uid="{6D3454CB-0E7C-4775-BDBD-805B2669B820}"/>
    <cellStyle name="Input 7 3 8 2" xfId="7401" xr:uid="{A0E071C6-D558-487D-84C2-1982530BF1EF}"/>
    <cellStyle name="Input 7 3 8 2 2" xfId="16390" xr:uid="{271233B3-3DD7-45DE-BB4F-FC1A11DA5389}"/>
    <cellStyle name="Input 7 3 8 2 2 2" xfId="36883" xr:uid="{A8AEDB9C-E61D-4301-B9D7-880295CB47D8}"/>
    <cellStyle name="Input 7 3 8 2 3" xfId="31565" xr:uid="{09CADAD8-5B37-4BBD-8E21-AD1456A15831}"/>
    <cellStyle name="Input 7 3 8 3" xfId="10038" xr:uid="{A6F9943E-6B58-48BC-90D7-FA7AC98E0F60}"/>
    <cellStyle name="Input 7 3 8 3 2" xfId="19027" xr:uid="{58C0E80C-9206-485F-BE30-42311E8FA24A}"/>
    <cellStyle name="Input 7 3 8 3 2 2" xfId="33783" xr:uid="{F1E90301-CB85-4AAD-B304-1AA3E8A00B05}"/>
    <cellStyle name="Input 7 3 8 3 3" xfId="22988" xr:uid="{583DBBB4-72CF-4BA3-9D26-DC61A3C2B475}"/>
    <cellStyle name="Input 7 3 8 4" xfId="13804" xr:uid="{F840E0A4-28BA-4CE1-99ED-20D0D987D462}"/>
    <cellStyle name="Input 7 3 8 4 2" xfId="29157" xr:uid="{A744521F-E47A-47A7-B883-64E8976F58FA}"/>
    <cellStyle name="Input 7 3 8 5" xfId="40989" xr:uid="{3AF57C2F-F992-4C2B-A0FA-1D49CDD3F4BF}"/>
    <cellStyle name="Input 7 3 9" xfId="6721" xr:uid="{288D4379-1CD4-48D7-AE2E-6862613489F4}"/>
    <cellStyle name="Input 7 3 9 2" xfId="11922" xr:uid="{3F54A8B1-26FD-49A1-AA24-3BD16BBF6966}"/>
    <cellStyle name="Input 7 3 9 2 2" xfId="20911" xr:uid="{626A2E80-6DA4-4CF7-BD01-97B3D9D4187E}"/>
    <cellStyle name="Input 7 3 9 2 2 2" xfId="24719" xr:uid="{23625385-AA06-450D-9538-6C4A45AE3A71}"/>
    <cellStyle name="Input 7 3 9 2 3" xfId="37829" xr:uid="{33A80E1F-F8E2-4446-83FF-10965CDA8592}"/>
    <cellStyle name="Input 7 3 9 3" xfId="15710" xr:uid="{494C1FE8-9017-487E-B4CB-3E18378AB360}"/>
    <cellStyle name="Input 7 3 9 3 2" xfId="38666" xr:uid="{944C4D29-DE88-4584-9664-68F35723D5F9}"/>
    <cellStyle name="Input 7 3 9 4" xfId="34183" xr:uid="{D4A054C5-C7B8-4E50-A512-E57AA1493B4A}"/>
    <cellStyle name="Input 7 4" xfId="518" xr:uid="{F77F1AD8-AD40-414F-AF81-BF7F8F119A4B}"/>
    <cellStyle name="Input 7 4 10" xfId="49038" xr:uid="{A2B64B6C-39B9-4AFB-9A03-FF38903334D3}"/>
    <cellStyle name="Input 7 4 2" xfId="867" xr:uid="{E0CD6862-ADA9-490F-8E1D-DB7287C7FB32}"/>
    <cellStyle name="Input 7 4 2 2" xfId="5236" xr:uid="{6E5F3DA4-0909-4712-AAD5-A3CC0A369F4F}"/>
    <cellStyle name="Input 7 4 2 2 2" xfId="7822" xr:uid="{2FC962D3-001A-4E5D-8B83-EC5DEEF4F88C}"/>
    <cellStyle name="Input 7 4 2 2 2 2" xfId="16811" xr:uid="{82171A1A-57F7-472E-B156-DCCB7883C264}"/>
    <cellStyle name="Input 7 4 2 2 2 2 2" xfId="40726" xr:uid="{5C1A54F8-990E-48C8-B009-1873DB07F1B8}"/>
    <cellStyle name="Input 7 4 2 2 2 3" xfId="32480" xr:uid="{F2B2D5F7-C49C-427C-8076-E55A21A5AF44}"/>
    <cellStyle name="Input 7 4 2 2 3" xfId="10459" xr:uid="{1E926067-2641-479E-A4DA-D4CF05BCC407}"/>
    <cellStyle name="Input 7 4 2 2 3 2" xfId="19448" xr:uid="{C2446E62-DC91-41B2-9157-B2863B7D4555}"/>
    <cellStyle name="Input 7 4 2 2 3 2 2" xfId="38442" xr:uid="{04E1FE90-ED9F-485E-8D58-2F109A49467E}"/>
    <cellStyle name="Input 7 4 2 2 3 3" xfId="41664" xr:uid="{EADE3B15-CDF5-4762-AD95-4EEFDC933C73}"/>
    <cellStyle name="Input 7 4 2 2 4" xfId="14225" xr:uid="{DB907846-8548-43D8-8FED-CFCD2D965C3C}"/>
    <cellStyle name="Input 7 4 2 2 4 2" xfId="40006" xr:uid="{AF501753-BE38-4908-99D8-A77D985AF011}"/>
    <cellStyle name="Input 7 4 2 2 5" xfId="35156" xr:uid="{8A1D0D6E-EF65-4E63-96F4-F4E5684F4C67}"/>
    <cellStyle name="Input 7 4 2 3" xfId="3304" xr:uid="{1351917E-E5D8-40F7-953E-7AC0BDEEA172}"/>
    <cellStyle name="Input 7 4 2 3 2" xfId="33825" xr:uid="{1D43F7FF-AA1E-458E-8CC7-CB8D87BB8E80}"/>
    <cellStyle name="Input 7 4 2 4" xfId="41985" xr:uid="{5AFD89D4-C43B-4805-85DA-9FE9C2E8884A}"/>
    <cellStyle name="Input 7 4 2 5" xfId="55820" xr:uid="{9E616D39-22AF-4AB0-82FA-B49DCF75550C}"/>
    <cellStyle name="Input 7 4 3" xfId="1212" xr:uid="{19C2B5F9-FE44-4E76-9F4C-054BAF80DA18}"/>
    <cellStyle name="Input 7 4 3 2" xfId="5557" xr:uid="{E4CE0272-2532-47C9-876B-DB25626AA2A9}"/>
    <cellStyle name="Input 7 4 3 2 2" xfId="8143" xr:uid="{787EA0F5-E8A5-4105-8176-2669A1922985}"/>
    <cellStyle name="Input 7 4 3 2 2 2" xfId="17132" xr:uid="{55367215-5945-4C54-A08D-DC93CA72FACA}"/>
    <cellStyle name="Input 7 4 3 2 2 2 2" xfId="27505" xr:uid="{7FD0B0D4-A1EA-4209-971E-889EF6F8D274}"/>
    <cellStyle name="Input 7 4 3 2 2 3" xfId="39368" xr:uid="{10882884-C857-41BA-B6C1-5DA04E87610B}"/>
    <cellStyle name="Input 7 4 3 2 3" xfId="10780" xr:uid="{5DED51A2-77DD-4AC0-B14D-A7BB6425E35E}"/>
    <cellStyle name="Input 7 4 3 2 3 2" xfId="19769" xr:uid="{1258799D-1F49-457B-939A-C5112120AE7F}"/>
    <cellStyle name="Input 7 4 3 2 3 2 2" xfId="25942" xr:uid="{EB7EAB32-5BC0-41C2-8B50-40E276E1306C}"/>
    <cellStyle name="Input 7 4 3 2 3 3" xfId="26720" xr:uid="{932FE249-5CC8-43B5-9728-B02DD0F71527}"/>
    <cellStyle name="Input 7 4 3 2 4" xfId="14546" xr:uid="{ED90B244-3F12-43EF-AEF0-7AAEC32CB261}"/>
    <cellStyle name="Input 7 4 3 2 4 2" xfId="36758" xr:uid="{3686F042-D039-4E09-AA78-2B3E5ABF06C0}"/>
    <cellStyle name="Input 7 4 3 2 5" xfId="39553" xr:uid="{244AD62B-04FE-4892-9EAC-D1F91150BFE4}"/>
    <cellStyle name="Input 7 4 3 3" xfId="3649" xr:uid="{ABF71BAA-C52C-449B-8F4C-66A564498F6B}"/>
    <cellStyle name="Input 7 4 3 3 2" xfId="41459" xr:uid="{08B2400F-37D7-4BFE-BAAA-1EA83F9BD556}"/>
    <cellStyle name="Input 7 4 3 4" xfId="32099" xr:uid="{D158FAC4-568C-422D-B152-FF421BB52F84}"/>
    <cellStyle name="Input 7 4 4" xfId="1556" xr:uid="{6BFCCF05-D908-4BB6-A2FE-3628D5FA628D}"/>
    <cellStyle name="Input 7 4 4 2" xfId="5901" xr:uid="{B5AF7D9F-28FA-4555-A59E-724BC3EB1C89}"/>
    <cellStyle name="Input 7 4 4 2 2" xfId="8487" xr:uid="{05316B0D-A89E-4DB1-9FE0-C94D1EBDCA1E}"/>
    <cellStyle name="Input 7 4 4 2 2 2" xfId="17476" xr:uid="{BC90AD35-3BED-48B4-A4AB-0168CF13E338}"/>
    <cellStyle name="Input 7 4 4 2 2 2 2" xfId="39871" xr:uid="{AC1B9861-877D-45DE-ACFC-3F8269FE2776}"/>
    <cellStyle name="Input 7 4 4 2 2 3" xfId="27539" xr:uid="{EA94669C-99DE-4287-B17C-6B058C097320}"/>
    <cellStyle name="Input 7 4 4 2 3" xfId="11124" xr:uid="{0A2922FF-62DF-4D08-AD33-DC7280EC6560}"/>
    <cellStyle name="Input 7 4 4 2 3 2" xfId="20113" xr:uid="{C57AA288-0E1C-42C5-AD4A-F34F12B8B340}"/>
    <cellStyle name="Input 7 4 4 2 3 2 2" xfId="41721" xr:uid="{F8B52D86-C6B3-44FE-B996-EE312BCFEADA}"/>
    <cellStyle name="Input 7 4 4 2 3 3" xfId="26705" xr:uid="{7EE8F59E-7790-4844-BBFE-15CAE93AA823}"/>
    <cellStyle name="Input 7 4 4 2 4" xfId="14890" xr:uid="{3FA57B68-D321-4425-8DF6-4942C9D652BF}"/>
    <cellStyle name="Input 7 4 4 2 4 2" xfId="28134" xr:uid="{D1D67BF5-8620-4496-A82C-2E62F5BC3978}"/>
    <cellStyle name="Input 7 4 4 2 5" xfId="35790" xr:uid="{6DB18E41-C590-499A-934E-752E9D4DE7B8}"/>
    <cellStyle name="Input 7 4 4 3" xfId="3993" xr:uid="{2D4AA5AA-2E9D-41DC-A880-F0E6FEE41396}"/>
    <cellStyle name="Input 7 4 4 3 2" xfId="39215" xr:uid="{D2E230E1-7B48-410A-BFD9-FB5B425FA01F}"/>
    <cellStyle name="Input 7 4 4 4" xfId="42464" xr:uid="{141C183D-2DD7-48E5-93CC-DC594C3374A8}"/>
    <cellStyle name="Input 7 4 5" xfId="1868" xr:uid="{F6019324-D5C1-4CB5-8921-E0E46458E7B6}"/>
    <cellStyle name="Input 7 4 5 2" xfId="6184" xr:uid="{003D455C-6481-4B0E-871B-AD67BD6477A2}"/>
    <cellStyle name="Input 7 4 5 2 2" xfId="8770" xr:uid="{6F709FD5-857C-473C-815C-2716703CEF6E}"/>
    <cellStyle name="Input 7 4 5 2 2 2" xfId="17759" xr:uid="{6E3CEC02-CD15-45A6-B16C-F290D98AD4F4}"/>
    <cellStyle name="Input 7 4 5 2 2 2 2" xfId="24990" xr:uid="{4E93C05C-86FC-4BAD-925A-38BDDECC0933}"/>
    <cellStyle name="Input 7 4 5 2 2 3" xfId="34021" xr:uid="{8DEAB867-18C1-4755-93F8-232328F8B599}"/>
    <cellStyle name="Input 7 4 5 2 3" xfId="11407" xr:uid="{1DFCAC3C-2752-4669-9DCE-659B10DB62AF}"/>
    <cellStyle name="Input 7 4 5 2 3 2" xfId="20396" xr:uid="{226BA378-C369-451B-82C6-04B2550DF2D5}"/>
    <cellStyle name="Input 7 4 5 2 3 2 2" xfId="28438" xr:uid="{CE677782-C5F1-4793-A3D3-3E07611A889B}"/>
    <cellStyle name="Input 7 4 5 2 3 3" xfId="34961" xr:uid="{CF743C56-C27C-4090-9731-3AF5B5F3A277}"/>
    <cellStyle name="Input 7 4 5 2 4" xfId="15173" xr:uid="{5738A0F9-55DA-4B45-AFC4-3F7A4CAA91ED}"/>
    <cellStyle name="Input 7 4 5 2 4 2" xfId="36547" xr:uid="{BA1D233A-ED27-4DD3-95BF-14F48F3F397A}"/>
    <cellStyle name="Input 7 4 5 2 5" xfId="37596" xr:uid="{D3A5742E-1D74-472B-A37A-E0E699797683}"/>
    <cellStyle name="Input 7 4 5 3" xfId="4305" xr:uid="{059FF7A2-9D86-46D2-9A2A-92133583EC6C}"/>
    <cellStyle name="Input 7 4 5 3 2" xfId="40140" xr:uid="{8691D3C8-FC21-47B0-AF86-CF5CEA9DF40F}"/>
    <cellStyle name="Input 7 4 5 4" xfId="37556" xr:uid="{F1A3FAF6-179E-424A-9C32-4185050B27C7}"/>
    <cellStyle name="Input 7 4 6" xfId="2175" xr:uid="{99FFCE17-6B69-42B9-969A-68BE1A1AA700}"/>
    <cellStyle name="Input 7 4 6 2" xfId="6476" xr:uid="{12D520A2-C54D-46AC-9A5A-4FC42B112C1C}"/>
    <cellStyle name="Input 7 4 6 2 2" xfId="9062" xr:uid="{4A87DE78-5B73-438F-8AFA-BF6755BB4290}"/>
    <cellStyle name="Input 7 4 6 2 2 2" xfId="18051" xr:uid="{0AEC46A4-CCBF-4A92-B2C1-21AF79891599}"/>
    <cellStyle name="Input 7 4 6 2 2 2 2" xfId="26430" xr:uid="{415D5D74-9FC6-417F-B441-51111079D825}"/>
    <cellStyle name="Input 7 4 6 2 2 3" xfId="43290" xr:uid="{4D9AC62D-4EA1-4991-A505-7C9A72F4A97A}"/>
    <cellStyle name="Input 7 4 6 2 3" xfId="11699" xr:uid="{555B1946-540A-4161-B1AB-65F265D51B36}"/>
    <cellStyle name="Input 7 4 6 2 3 2" xfId="20688" xr:uid="{0DC38233-195A-4878-928B-7DB068C277A2}"/>
    <cellStyle name="Input 7 4 6 2 3 2 2" xfId="27666" xr:uid="{4B217D03-297D-4987-AA2E-F9B7E2EC24CB}"/>
    <cellStyle name="Input 7 4 6 2 3 3" xfId="24255" xr:uid="{30690CC7-3A27-49D5-BD48-6C23C28E97ED}"/>
    <cellStyle name="Input 7 4 6 2 4" xfId="15465" xr:uid="{8A22CFB8-0AB8-446C-B33A-647E9E2335B9}"/>
    <cellStyle name="Input 7 4 6 2 4 2" xfId="31557" xr:uid="{591B78E7-F5C8-42DA-A712-34DE97EDC94F}"/>
    <cellStyle name="Input 7 4 6 2 5" xfId="22583" xr:uid="{7A2B2D6D-816C-480F-B1DF-CBA758C7DB97}"/>
    <cellStyle name="Input 7 4 6 3" xfId="4612" xr:uid="{CB21AFC0-2045-4DED-BA48-AF132D93ACD9}"/>
    <cellStyle name="Input 7 4 6 3 2" xfId="25492" xr:uid="{50C8B7D0-6BE1-45D3-8D22-47590A21FF6C}"/>
    <cellStyle name="Input 7 4 6 4" xfId="43604" xr:uid="{90B1C595-4CDE-4352-ABE8-B163D89629AE}"/>
    <cellStyle name="Input 7 4 7" xfId="4912" xr:uid="{F90E388B-B3D8-45E2-B488-B2375B2FB9D2}"/>
    <cellStyle name="Input 7 4 7 2" xfId="7498" xr:uid="{A92BA02C-C15F-4DF5-9420-AC86BA94A205}"/>
    <cellStyle name="Input 7 4 7 2 2" xfId="16487" xr:uid="{A063C309-1EA9-4C18-9549-EC79E074DA91}"/>
    <cellStyle name="Input 7 4 7 2 2 2" xfId="33220" xr:uid="{1C18617D-E9CD-4CEC-A833-EB62C1235D77}"/>
    <cellStyle name="Input 7 4 7 2 3" xfId="25105" xr:uid="{C34EB3B8-36AF-4E20-9832-AFF3CE9263E7}"/>
    <cellStyle name="Input 7 4 7 3" xfId="10135" xr:uid="{E953A946-209D-4B7A-8B61-18DE807FED4F}"/>
    <cellStyle name="Input 7 4 7 3 2" xfId="19124" xr:uid="{C704B225-D32D-4EA1-990C-1EB12BE1A009}"/>
    <cellStyle name="Input 7 4 7 3 2 2" xfId="27912" xr:uid="{A8E60936-E2CB-4259-8457-540C9AEDDDE6}"/>
    <cellStyle name="Input 7 4 7 3 3" xfId="41660" xr:uid="{0C1C141E-4CE0-436B-BDA7-C7E8CF126793}"/>
    <cellStyle name="Input 7 4 7 4" xfId="13901" xr:uid="{E334DDE3-B6A6-457D-8C97-E2FEFDD57151}"/>
    <cellStyle name="Input 7 4 7 4 2" xfId="28533" xr:uid="{6ACED4A9-A94F-47B5-9CAE-0A38AB82D595}"/>
    <cellStyle name="Input 7 4 7 5" xfId="30082" xr:uid="{AA532279-18E3-464D-867D-4FECF43DACAF}"/>
    <cellStyle name="Input 7 4 8" xfId="2524" xr:uid="{2F3E404E-1F79-4557-9080-EBDB54B91B6D}"/>
    <cellStyle name="Input 7 4 8 2" xfId="26841" xr:uid="{F122EACC-F425-4F5C-A5EC-AE579F9D4B75}"/>
    <cellStyle name="Input 7 4 9" xfId="26294" xr:uid="{D3596720-451E-47F1-B2B7-00D6A5E44F01}"/>
    <cellStyle name="Input 7 5" xfId="286" xr:uid="{0C17F91E-236A-426A-A9BD-50C43FB4FF45}"/>
    <cellStyle name="Input 7 5 2" xfId="4690" xr:uid="{DE102124-0170-42FA-BA7D-CEF4F951C7E6}"/>
    <cellStyle name="Input 7 5 2 2" xfId="7276" xr:uid="{D2AEFF94-A2D2-4107-93A7-651E8EC28CF3}"/>
    <cellStyle name="Input 7 5 2 2 2" xfId="16265" xr:uid="{A31DB7A2-F5EB-4FF5-A6E8-E50843C2DF35}"/>
    <cellStyle name="Input 7 5 2 2 2 2" xfId="40910" xr:uid="{6485B6CD-57F3-433D-B817-200662D29CDC}"/>
    <cellStyle name="Input 7 5 2 2 3" xfId="23023" xr:uid="{E22BE615-1940-4DB5-B47D-B391A573EA27}"/>
    <cellStyle name="Input 7 5 2 3" xfId="9913" xr:uid="{06B2B5BA-8B9F-4437-984B-16249EAC8E31}"/>
    <cellStyle name="Input 7 5 2 3 2" xfId="18902" xr:uid="{D57CB735-176F-46F1-9607-D2B886EA07CB}"/>
    <cellStyle name="Input 7 5 2 3 2 2" xfId="38569" xr:uid="{43462DB8-84AF-4EFD-8ADE-E6E93B69F8DB}"/>
    <cellStyle name="Input 7 5 2 3 3" xfId="27143" xr:uid="{4365F9B8-4304-4C0B-AABF-D2A0777C2C75}"/>
    <cellStyle name="Input 7 5 2 4" xfId="13679" xr:uid="{B98C8AA7-BF53-4704-9EAC-DB5ED4E39630}"/>
    <cellStyle name="Input 7 5 2 4 2" xfId="22948" xr:uid="{BDF3A122-B627-4AD3-9F66-C88128945248}"/>
    <cellStyle name="Input 7 5 2 5" xfId="23805" xr:uid="{1A895E3D-290E-47D4-963D-D4661D68871E}"/>
    <cellStyle name="Input 7 5 2 6" xfId="59106" xr:uid="{2BF2951D-CCBC-4EBB-A9AA-6FEB6F90A7C4}"/>
    <cellStyle name="Input 7 5 3" xfId="2754" xr:uid="{54E5592E-1872-4ECF-A5B7-6791885D2FD5}"/>
    <cellStyle name="Input 7 5 3 2" xfId="38602" xr:uid="{2E647755-B231-415D-9F0F-9F2FF7D6D578}"/>
    <cellStyle name="Input 7 5 4" xfId="25596" xr:uid="{5AE1C1F1-93EE-4002-A748-3C45757BED68}"/>
    <cellStyle name="Input 7 5 5" xfId="52325" xr:uid="{E2D5D904-85BE-4B4E-B7EF-3DE6F2168199}"/>
    <cellStyle name="Input 7 6" xfId="635" xr:uid="{B99B9E6F-47EE-4D54-9A2E-48D5D059E6C6}"/>
    <cellStyle name="Input 7 6 2" xfId="5014" xr:uid="{EDC807EC-D020-42A4-B9C7-BAA9DDA54826}"/>
    <cellStyle name="Input 7 6 2 2" xfId="7600" xr:uid="{BE1B03E5-D660-438A-B973-909FD960ABC7}"/>
    <cellStyle name="Input 7 6 2 2 2" xfId="16589" xr:uid="{14C129FC-D086-4403-8312-1AC9BC5F358B}"/>
    <cellStyle name="Input 7 6 2 2 2 2" xfId="43355" xr:uid="{503E24C8-CD99-4590-A0E2-01BA01E0DE0E}"/>
    <cellStyle name="Input 7 6 2 2 3" xfId="27962" xr:uid="{B1779C83-CFCD-4D26-B7FE-B41ACFF95AA7}"/>
    <cellStyle name="Input 7 6 2 3" xfId="10237" xr:uid="{B2BF8245-2B4C-434F-B0E5-515CC3AC83DC}"/>
    <cellStyle name="Input 7 6 2 3 2" xfId="19226" xr:uid="{F46BE743-A125-4490-B1EC-9153A56FB9A0}"/>
    <cellStyle name="Input 7 6 2 3 2 2" xfId="35949" xr:uid="{D5565D39-A51B-453E-B2B0-806CE0B61D57}"/>
    <cellStyle name="Input 7 6 2 3 3" xfId="24270" xr:uid="{3C290845-3F83-4BFE-A92D-0322C05A4E83}"/>
    <cellStyle name="Input 7 6 2 4" xfId="14003" xr:uid="{EDF5BE13-2473-4488-B23F-0CE4AD819A30}"/>
    <cellStyle name="Input 7 6 2 4 2" xfId="28808" xr:uid="{03E05D9F-A085-4A7E-8EAA-F3946620B20F}"/>
    <cellStyle name="Input 7 6 2 5" xfId="36784" xr:uid="{011AE45A-3FFC-4F48-9C69-BCA1CBA7FC7A}"/>
    <cellStyle name="Input 7 6 2 6" xfId="53989" xr:uid="{1D41EC58-4AE7-4F3E-9390-D5F95034FB7D}"/>
    <cellStyle name="Input 7 6 3" xfId="3072" xr:uid="{EE719ED4-327A-41BD-868F-D53BB72DD8D5}"/>
    <cellStyle name="Input 7 6 3 2" xfId="25562" xr:uid="{22790ACC-3B5B-4E8E-9589-33634BC9E325}"/>
    <cellStyle name="Input 7 6 4" xfId="43404" xr:uid="{9C94C26D-DDBB-48B0-AACE-E4D46FD353E4}"/>
    <cellStyle name="Input 7 6 5" xfId="47321" xr:uid="{54EC5C36-9227-4F01-92AF-1256170933B2}"/>
    <cellStyle name="Input 7 7" xfId="980" xr:uid="{CD786966-59DD-4D02-A5AA-6736A8B786B6}"/>
    <cellStyle name="Input 7 7 2" xfId="5335" xr:uid="{43F7D50F-3B62-42B3-B27C-69BACD460502}"/>
    <cellStyle name="Input 7 7 2 2" xfId="7921" xr:uid="{C05BFD43-8200-4E80-914A-5DD09F103904}"/>
    <cellStyle name="Input 7 7 2 2 2" xfId="16910" xr:uid="{2558CB63-7E07-41A4-882A-55DDBF429DD1}"/>
    <cellStyle name="Input 7 7 2 2 2 2" xfId="30730" xr:uid="{188512F1-34FA-4C50-AFDB-80A453E3CDE1}"/>
    <cellStyle name="Input 7 7 2 2 3" xfId="26600" xr:uid="{76AFC699-5250-44D3-9867-30327E3821C5}"/>
    <cellStyle name="Input 7 7 2 3" xfId="10558" xr:uid="{86CB23A7-2674-4573-8DCA-BA0B53EA1BD9}"/>
    <cellStyle name="Input 7 7 2 3 2" xfId="19547" xr:uid="{CFE4DD61-0F39-43EE-A32E-0080B96D77AF}"/>
    <cellStyle name="Input 7 7 2 3 2 2" xfId="22232" xr:uid="{442DAB5E-3138-40C1-B7B8-4D0917577E8B}"/>
    <cellStyle name="Input 7 7 2 3 3" xfId="38911" xr:uid="{033566C2-7A44-432F-8CEE-ECDB8707DA41}"/>
    <cellStyle name="Input 7 7 2 4" xfId="14324" xr:uid="{1115C898-4B3F-49AF-BF95-63376C8058AE}"/>
    <cellStyle name="Input 7 7 2 4 2" xfId="41051" xr:uid="{31A5CD36-96D4-4586-86EC-FF2FE4FD2EFB}"/>
    <cellStyle name="Input 7 7 2 5" xfId="30582" xr:uid="{C8F4D25E-3E54-47E7-BD1A-14D5F6302E89}"/>
    <cellStyle name="Input 7 7 3" xfId="3417" xr:uid="{E5F75884-DBB8-4F30-8AE7-C052F49CD8D4}"/>
    <cellStyle name="Input 7 7 3 2" xfId="36168" xr:uid="{9F60F29B-14FA-47C1-8AB0-DCB99DD02C1B}"/>
    <cellStyle name="Input 7 7 4" xfId="36080" xr:uid="{73F5DC17-FD0A-461F-8FDB-31A5452418FF}"/>
    <cellStyle name="Input 7 7 5" xfId="52636" xr:uid="{39077E52-48E5-4ECF-8542-CF14F11735FC}"/>
    <cellStyle name="Input 7 8" xfId="1324" xr:uid="{A0F1946C-0146-4943-B1B9-2F9B469D800B}"/>
    <cellStyle name="Input 7 8 2" xfId="5669" xr:uid="{A79B7F08-EF19-438B-8595-2FB5401E55EE}"/>
    <cellStyle name="Input 7 8 2 2" xfId="8255" xr:uid="{62342AEE-9A64-44F0-8D57-C69BB32517E6}"/>
    <cellStyle name="Input 7 8 2 2 2" xfId="17244" xr:uid="{EA31A58D-1B38-458B-8962-554E86C92B7E}"/>
    <cellStyle name="Input 7 8 2 2 2 2" xfId="39188" xr:uid="{7593F36A-441B-4983-9064-95238ABDF446}"/>
    <cellStyle name="Input 7 8 2 2 3" xfId="34783" xr:uid="{AE6F1237-A94F-4089-8AA9-A205EA55D565}"/>
    <cellStyle name="Input 7 8 2 3" xfId="10892" xr:uid="{2DEDC80E-4AF2-4057-9D66-FF6475A1494B}"/>
    <cellStyle name="Input 7 8 2 3 2" xfId="19881" xr:uid="{5FB76A22-A336-498E-ACDB-13EB869EAE89}"/>
    <cellStyle name="Input 7 8 2 3 2 2" xfId="43144" xr:uid="{AA5F8603-1211-44DE-B18B-437CF2983C03}"/>
    <cellStyle name="Input 7 8 2 3 3" xfId="25379" xr:uid="{EF6B6A6B-D978-41B9-A677-798543A4FF98}"/>
    <cellStyle name="Input 7 8 2 4" xfId="14658" xr:uid="{137127A4-30FC-41C5-9282-8A29AE3282D0}"/>
    <cellStyle name="Input 7 8 2 4 2" xfId="22409" xr:uid="{8E507B7F-8077-4F6B-8B6F-0C6C8ED95B9E}"/>
    <cellStyle name="Input 7 8 2 5" xfId="32596" xr:uid="{B9B66FC7-B55A-4138-BDC8-A95656E87B1A}"/>
    <cellStyle name="Input 7 8 3" xfId="3761" xr:uid="{23548FC9-C400-40E2-B79C-5CAA82B89346}"/>
    <cellStyle name="Input 7 8 3 2" xfId="36463" xr:uid="{779068BD-2DAB-4015-8C22-CBF7E8C539EF}"/>
    <cellStyle name="Input 7 8 4" xfId="25900" xr:uid="{522E9702-336B-4E1A-853A-12BF8A64F095}"/>
    <cellStyle name="Input 7 9" xfId="1590" xr:uid="{EA7AD404-7220-4406-A79B-4EB5B5CFA3D7}"/>
    <cellStyle name="Input 7 9 2" xfId="5935" xr:uid="{E7F1E70E-A16B-4008-996A-246AF330BA94}"/>
    <cellStyle name="Input 7 9 2 2" xfId="8521" xr:uid="{7386101E-F103-4A81-9BA6-2A5DAA7D8CE1}"/>
    <cellStyle name="Input 7 9 2 2 2" xfId="17510" xr:uid="{F666BDC3-E540-4E87-A57B-821B0989264E}"/>
    <cellStyle name="Input 7 9 2 2 2 2" xfId="42466" xr:uid="{C0B96E34-93A9-4454-B4B4-F515F86372A7}"/>
    <cellStyle name="Input 7 9 2 2 3" xfId="32093" xr:uid="{49D49AB1-CA71-4258-B737-50AA5859A81B}"/>
    <cellStyle name="Input 7 9 2 3" xfId="11158" xr:uid="{E2CAFBC8-16E2-4661-8199-4C8651121600}"/>
    <cellStyle name="Input 7 9 2 3 2" xfId="20147" xr:uid="{DF6EC3E3-8063-403D-ACC1-B9F8AFCE36C0}"/>
    <cellStyle name="Input 7 9 2 3 2 2" xfId="22645" xr:uid="{1FA684A6-DA98-40E8-8B2E-6398ACF37E80}"/>
    <cellStyle name="Input 7 9 2 3 3" xfId="24030" xr:uid="{D89291B3-38E1-4A5F-96FC-9816FD2780FB}"/>
    <cellStyle name="Input 7 9 2 4" xfId="14924" xr:uid="{E6C03A35-60E6-4E24-BF7F-0091702F756B}"/>
    <cellStyle name="Input 7 9 2 4 2" xfId="28501" xr:uid="{4E852B9A-999F-475B-AB46-400BDF9A0200}"/>
    <cellStyle name="Input 7 9 2 5" xfId="40688" xr:uid="{3AABDE3C-03E4-416C-A802-6926E175FDAF}"/>
    <cellStyle name="Input 7 9 3" xfId="4027" xr:uid="{19027F6C-F185-4189-AAE4-45103472D2CC}"/>
    <cellStyle name="Input 7 9 3 2" xfId="25938" xr:uid="{2214B262-4ABE-42C2-82CE-9E75FAD325B7}"/>
    <cellStyle name="Input 7 9 4" xfId="24561" xr:uid="{0C08B78B-DB78-4D5F-8E8D-16D213BC9E2A}"/>
    <cellStyle name="Input 8" xfId="127" xr:uid="{D3EF0D48-2339-4BFF-8FF3-4745E2BCAE97}"/>
    <cellStyle name="Input 8 10" xfId="1938" xr:uid="{B266CDC7-2B3E-40C2-8DED-51A278EB4FC3}"/>
    <cellStyle name="Input 8 10 2" xfId="6249" xr:uid="{B57C9644-85F6-46CE-8EFF-CFEF3A4E5818}"/>
    <cellStyle name="Input 8 10 2 2" xfId="8835" xr:uid="{B39940BB-9CE9-4964-9844-D9731FC292E6}"/>
    <cellStyle name="Input 8 10 2 2 2" xfId="17824" xr:uid="{028D354A-8E32-4FF8-9BF2-D7B17AE3E73B}"/>
    <cellStyle name="Input 8 10 2 2 2 2" xfId="22577" xr:uid="{A7127330-2CD2-4E64-839E-50040D402064}"/>
    <cellStyle name="Input 8 10 2 2 3" xfId="35881" xr:uid="{72CBBA2D-5E81-4759-A4AD-2616BEFE0DD0}"/>
    <cellStyle name="Input 8 10 2 3" xfId="11472" xr:uid="{5090ED75-937F-402B-85EC-FA6495CB2814}"/>
    <cellStyle name="Input 8 10 2 3 2" xfId="20461" xr:uid="{C1307838-1669-413D-BC48-ACCC85CCCF38}"/>
    <cellStyle name="Input 8 10 2 3 2 2" xfId="40733" xr:uid="{14FB7064-A3EA-45DC-996D-66D45C813C2A}"/>
    <cellStyle name="Input 8 10 2 3 3" xfId="43884" xr:uid="{5B95C491-5FF5-49EB-BACF-BF448C62514C}"/>
    <cellStyle name="Input 8 10 2 4" xfId="15238" xr:uid="{19DF509C-8D5D-48D5-A563-80C22B2B591A}"/>
    <cellStyle name="Input 8 10 2 4 2" xfId="31936" xr:uid="{DEF9944F-EBFD-4F54-B63A-169837AD9CA8}"/>
    <cellStyle name="Input 8 10 2 5" xfId="25805" xr:uid="{B08A82A9-B31B-4242-8366-0D6E9547B679}"/>
    <cellStyle name="Input 8 10 3" xfId="4375" xr:uid="{79494B51-8D4D-4A52-AFD3-3105240A20A1}"/>
    <cellStyle name="Input 8 10 3 2" xfId="36983" xr:uid="{2C244A40-88F3-4162-9E5B-D5C806C00962}"/>
    <cellStyle name="Input 8 10 4" xfId="39581" xr:uid="{E2B9C376-896B-45FA-A7AE-800385E50C0F}"/>
    <cellStyle name="Input 8 11" xfId="2965" xr:uid="{E85E1DE9-70D1-4A79-B02D-186C98F70821}"/>
    <cellStyle name="Input 8 11 2" xfId="7115" xr:uid="{DFC82B2B-85ED-450F-A0D7-98AB3A3B6BBC}"/>
    <cellStyle name="Input 8 11 2 2" xfId="16104" xr:uid="{4250716C-05D6-4CAB-8C45-8E1F3E5F6AD9}"/>
    <cellStyle name="Input 8 11 2 2 2" xfId="40467" xr:uid="{75EA5CE6-E1C9-43C0-A28C-9C235E1F3B9F}"/>
    <cellStyle name="Input 8 11 2 3" xfId="23632" xr:uid="{B3EE6508-62D4-4AEF-A2A8-EE4AC1105D8C}"/>
    <cellStyle name="Input 8 11 3" xfId="9678" xr:uid="{7B6C97DD-6E90-4AE1-AC08-97A350C90832}"/>
    <cellStyle name="Input 8 11 3 2" xfId="18667" xr:uid="{553EC07A-6052-40EB-BE59-1AB2AAD3E87B}"/>
    <cellStyle name="Input 8 11 3 2 2" xfId="38132" xr:uid="{8D96B24A-1970-4013-B64F-B386BE8D83BA}"/>
    <cellStyle name="Input 8 11 3 3" xfId="37677" xr:uid="{999D157E-3281-4548-AC4E-A38542BC6B0C}"/>
    <cellStyle name="Input 8 11 4" xfId="13518" xr:uid="{EB0B8DB5-3683-49EF-9A98-89AB2A86A935}"/>
    <cellStyle name="Input 8 11 4 2" xfId="37639" xr:uid="{F1C6D33B-186D-4257-BE63-132E3B2FFB2A}"/>
    <cellStyle name="Input 8 11 5" xfId="42162" xr:uid="{B435A157-34A0-4FA8-BEB9-DFB4B86DF15F}"/>
    <cellStyle name="Input 8 12" xfId="6583" xr:uid="{913A130D-F533-433F-9824-8DFCDBB41420}"/>
    <cellStyle name="Input 8 12 2" xfId="11792" xr:uid="{9A3C178A-5445-4FB5-897A-56BB5089EACE}"/>
    <cellStyle name="Input 8 12 2 2" xfId="20781" xr:uid="{488D81EF-1878-40AC-897C-657288A7DEE2}"/>
    <cellStyle name="Input 8 12 2 2 2" xfId="42204" xr:uid="{8F206B5A-048D-4FDD-A095-AEEA2BC47852}"/>
    <cellStyle name="Input 8 12 2 3" xfId="32205" xr:uid="{BB703767-9346-4DDF-AB48-F15FADA66797}"/>
    <cellStyle name="Input 8 12 3" xfId="15572" xr:uid="{E400A07E-2F41-488E-9F03-3108990DB6F3}"/>
    <cellStyle name="Input 8 12 3 2" xfId="42936" xr:uid="{974D5CCD-ACEE-42B1-A0EC-EDFDA0D3A97D}"/>
    <cellStyle name="Input 8 12 4" xfId="40672" xr:uid="{99F3A7A8-9569-40E1-BCE4-1687998F6525}"/>
    <cellStyle name="Input 8 13" xfId="9155" xr:uid="{628EAF7F-1694-4F21-BDDE-F94BED1398F7}"/>
    <cellStyle name="Input 8 13 2" xfId="18144" xr:uid="{95115CCA-BDB8-4CD2-8628-4FCAC7D45F22}"/>
    <cellStyle name="Input 8 13 2 2" xfId="30396" xr:uid="{07B8F812-F39F-4A92-B5AA-CAA6963F452B}"/>
    <cellStyle name="Input 8 13 3" xfId="28566" xr:uid="{3DF8F491-5FD1-4D7A-8CF4-210295FB88D6}"/>
    <cellStyle name="Input 8 14" xfId="12324" xr:uid="{48DE4325-B580-4725-92C6-4060DBC7904F}"/>
    <cellStyle name="Input 8 14 2" xfId="21313" xr:uid="{FB50A8C9-BEE1-4C42-BF2E-3E825282E0EB}"/>
    <cellStyle name="Input 8 14 2 2" xfId="37896" xr:uid="{58E65C4E-D44E-4B73-8D01-732530DEB849}"/>
    <cellStyle name="Input 8 14 3" xfId="39186" xr:uid="{D611C4D0-3143-460F-B1A9-3B5730946EA7}"/>
    <cellStyle name="Input 8 15" xfId="2287" xr:uid="{016039B8-CCAC-496B-8D7B-2116C869CD9A}"/>
    <cellStyle name="Input 8 15 2" xfId="30243" xr:uid="{AA268F42-0BA8-4BD7-A401-2320E56CB981}"/>
    <cellStyle name="Input 8 16" xfId="13196" xr:uid="{D6C488E4-D65B-42FE-B963-7BE4B8611632}"/>
    <cellStyle name="Input 8 16 2" xfId="23007" xr:uid="{EEC774EB-55D5-46EB-B003-26D6C9ACA3A4}"/>
    <cellStyle name="Input 8 17" xfId="34054" xr:uid="{9BDBE988-8E35-42A5-AAB8-D377C5C54976}"/>
    <cellStyle name="Input 8 18" xfId="44648" xr:uid="{CE0703A2-716B-4138-A86E-AEE94D2CBDA7}"/>
    <cellStyle name="Input 8 19" xfId="45732" xr:uid="{60184BD8-DB42-47C7-AD58-2C4ACA1DE9B7}"/>
    <cellStyle name="Input 8 2" xfId="335" xr:uid="{4E54FCCB-7C74-4A24-83F4-B5F2C977BFBB}"/>
    <cellStyle name="Input 8 2 10" xfId="6637" xr:uid="{29054CE3-2FC5-4A5A-A60E-78B0DE269AF0}"/>
    <cellStyle name="Input 8 2 10 2" xfId="11843" xr:uid="{6ED45552-2BD0-481C-BA38-075BB739F470}"/>
    <cellStyle name="Input 8 2 10 2 2" xfId="20832" xr:uid="{D2BCF4BF-C3F9-4697-AF3C-42D61432A271}"/>
    <cellStyle name="Input 8 2 10 2 2 2" xfId="36712" xr:uid="{7C5A46BB-2F5F-440E-ADBD-74E34176D558}"/>
    <cellStyle name="Input 8 2 10 2 3" xfId="34682" xr:uid="{7D9C218B-EA98-4A58-87BF-5235AF4BCA70}"/>
    <cellStyle name="Input 8 2 10 3" xfId="15626" xr:uid="{2458E5BE-C704-45E9-BC48-7EDF58F9E57F}"/>
    <cellStyle name="Input 8 2 10 3 2" xfId="38402" xr:uid="{3FC400EC-FAAA-4AA1-B343-33A71F410632}"/>
    <cellStyle name="Input 8 2 10 4" xfId="30035" xr:uid="{0086B5E8-8DDC-41BB-A244-5C0D8547D5B1}"/>
    <cellStyle name="Input 8 2 11" xfId="9206" xr:uid="{71BCD0E0-8B95-4664-BC9E-A1D8B97C598B}"/>
    <cellStyle name="Input 8 2 11 2" xfId="18195" xr:uid="{42E6FB80-E9A5-484B-AF2A-3F6427F09A45}"/>
    <cellStyle name="Input 8 2 11 2 2" xfId="24389" xr:uid="{655396A9-A026-4A2A-8C3E-BECD512C8D91}"/>
    <cellStyle name="Input 8 2 11 3" xfId="39393" xr:uid="{7988AB6A-FD2E-4852-B9C1-1633C0A9B854}"/>
    <cellStyle name="Input 8 2 12" xfId="12350" xr:uid="{9FB13703-B350-4BAA-B136-B4A4379FCDF6}"/>
    <cellStyle name="Input 8 2 12 2" xfId="21339" xr:uid="{9C7602E5-56B6-468C-BB86-667BA4CB3FAD}"/>
    <cellStyle name="Input 8 2 12 2 2" xfId="22551" xr:uid="{B3ED1A01-7774-4A2D-A05B-EF6D20FD9571}"/>
    <cellStyle name="Input 8 2 12 3" xfId="35201" xr:uid="{229FE16D-48BF-4321-A790-31D1E3874641}"/>
    <cellStyle name="Input 8 2 13" xfId="2341" xr:uid="{C9CF71ED-B7C5-4CC4-9A02-C470C5D21D09}"/>
    <cellStyle name="Input 8 2 13 2" xfId="26627" xr:uid="{85B2E1A9-143C-4480-8E76-C494A027E439}"/>
    <cellStyle name="Input 8 2 14" xfId="13250" xr:uid="{4A56766E-3F1A-4D58-B711-32ABEDC70ED0}"/>
    <cellStyle name="Input 8 2 14 2" xfId="25222" xr:uid="{F9A94591-C9F5-4190-BBB8-DC18073BF31C}"/>
    <cellStyle name="Input 8 2 15" xfId="35297" xr:uid="{ECF60B9F-B058-498D-929C-567C6C9434D6}"/>
    <cellStyle name="Input 8 2 16" xfId="46241" xr:uid="{AAAE1342-893B-4DD6-B4A9-B8FC34048184}"/>
    <cellStyle name="Input 8 2 2" xfId="467" xr:uid="{B8537AA5-7559-4C80-9AD3-F42AE980E094}"/>
    <cellStyle name="Input 8 2 2 10" xfId="9331" xr:uid="{DE3ED257-8C1E-4303-B291-D984FB425C6F}"/>
    <cellStyle name="Input 8 2 2 10 2" xfId="18320" xr:uid="{1818C6AA-AEB8-4B6C-BF1C-7723C789C774}"/>
    <cellStyle name="Input 8 2 2 10 2 2" xfId="39862" xr:uid="{CDEE683E-496C-42B6-B71B-C59DB73899BE}"/>
    <cellStyle name="Input 8 2 2 10 3" xfId="25740" xr:uid="{0CA45F3E-9CCB-445B-B4FA-15EA54B1D426}"/>
    <cellStyle name="Input 8 2 2 11" xfId="9775" xr:uid="{A7D1D346-5B27-4FE2-8527-2A84D8BCE870}"/>
    <cellStyle name="Input 8 2 2 11 2" xfId="18764" xr:uid="{FDC51FA2-7099-47BE-85FC-668889D303B5}"/>
    <cellStyle name="Input 8 2 2 11 2 2" xfId="33074" xr:uid="{43313696-7468-4292-BE75-89E5990C0C38}"/>
    <cellStyle name="Input 8 2 2 11 3" xfId="34777" xr:uid="{ABF7DE31-95FE-4AD5-B996-A4DAD39B6068}"/>
    <cellStyle name="Input 8 2 2 12" xfId="2473" xr:uid="{6F5E6666-53FD-40B6-98CC-1F58486E655D}"/>
    <cellStyle name="Input 8 2 2 12 2" xfId="27628" xr:uid="{B9C33BB0-B318-4170-AB90-02A882F54217}"/>
    <cellStyle name="Input 8 2 2 13" xfId="13382" xr:uid="{A2FE6406-3E93-4939-A691-AAE4B322E64F}"/>
    <cellStyle name="Input 8 2 2 13 2" xfId="31573" xr:uid="{918FAB42-1556-4FB7-9D95-8032BA96E3A9}"/>
    <cellStyle name="Input 8 2 2 14" xfId="33795" xr:uid="{7B43C194-5010-415E-8291-D80D619F70F4}"/>
    <cellStyle name="Input 8 2 2 15" xfId="49738" xr:uid="{4A7CC065-F804-4880-8B93-AD92A414CD2E}"/>
    <cellStyle name="Input 8 2 2 2" xfId="816" xr:uid="{9C72A8C2-F525-4DA7-A5FE-A6BD8CECFD04}"/>
    <cellStyle name="Input 8 2 2 2 2" xfId="5185" xr:uid="{9542CAF8-5214-4D91-A18B-25DD9DBB0B33}"/>
    <cellStyle name="Input 8 2 2 2 2 2" xfId="7771" xr:uid="{E369403D-1649-40EA-A496-05D698BFCC11}"/>
    <cellStyle name="Input 8 2 2 2 2 2 2" xfId="16760" xr:uid="{08B28EDF-66C6-40E4-BEAA-3E6ED2474704}"/>
    <cellStyle name="Input 8 2 2 2 2 2 2 2" xfId="35648" xr:uid="{A81CB8AA-C41D-4488-B909-7756E03DCB93}"/>
    <cellStyle name="Input 8 2 2 2 2 2 3" xfId="30651" xr:uid="{D45CBAE4-59A9-42F5-94D3-EE480F920841}"/>
    <cellStyle name="Input 8 2 2 2 2 3" xfId="10408" xr:uid="{B4961362-31A5-4EC5-99C5-B32BEEC836F3}"/>
    <cellStyle name="Input 8 2 2 2 2 3 2" xfId="19397" xr:uid="{9DCD169C-97A2-409B-8BA5-6D1DB66DDE3C}"/>
    <cellStyle name="Input 8 2 2 2 2 3 2 2" xfId="31306" xr:uid="{4C60433A-8EEC-479F-9884-28154117EDC1}"/>
    <cellStyle name="Input 8 2 2 2 2 3 3" xfId="34411" xr:uid="{0CCE22E8-15D5-4C06-B00B-237E0C256EC9}"/>
    <cellStyle name="Input 8 2 2 2 2 4" xfId="14174" xr:uid="{1F639114-15FA-4AFF-9D86-EE00E151D47E}"/>
    <cellStyle name="Input 8 2 2 2 2 4 2" xfId="24963" xr:uid="{17CB719C-010B-4EF4-98B6-9F05383636EC}"/>
    <cellStyle name="Input 8 2 2 2 2 5" xfId="33112" xr:uid="{0EC8252A-DDD8-4731-8930-FBB542FE084B}"/>
    <cellStyle name="Input 8 2 2 2 3" xfId="3253" xr:uid="{17B9171B-2E1D-4038-B88E-3A914BE0C349}"/>
    <cellStyle name="Input 8 2 2 2 3 2" xfId="27901" xr:uid="{768173ED-51F6-408E-A444-96F47D75C01B}"/>
    <cellStyle name="Input 8 2 2 2 4" xfId="29875" xr:uid="{0F2563D3-5D62-4143-BA06-C02AC4CB3BE6}"/>
    <cellStyle name="Input 8 2 2 2 5" xfId="56520" xr:uid="{A3719C92-2AFA-4B2A-B9EC-8EF6C2350423}"/>
    <cellStyle name="Input 8 2 2 3" xfId="1161" xr:uid="{95799CE1-AB1C-42FA-8C91-5240AE396C9C}"/>
    <cellStyle name="Input 8 2 2 3 2" xfId="5506" xr:uid="{3DF2D601-4DAE-4F9E-AEB9-2CD755FD06B2}"/>
    <cellStyle name="Input 8 2 2 3 2 2" xfId="8092" xr:uid="{A878300F-0B5B-4BEE-B3D8-E783BFBE11BC}"/>
    <cellStyle name="Input 8 2 2 3 2 2 2" xfId="17081" xr:uid="{1F4D536B-20AB-47D5-86BE-52BE1272E3C0}"/>
    <cellStyle name="Input 8 2 2 3 2 2 2 2" xfId="32559" xr:uid="{71CA500A-312D-4D68-9E7C-E39C3CEC173D}"/>
    <cellStyle name="Input 8 2 2 3 2 2 3" xfId="35880" xr:uid="{CC53CDE8-479D-4646-923F-EAA2F2E72865}"/>
    <cellStyle name="Input 8 2 2 3 2 3" xfId="10729" xr:uid="{1BEA19F2-55EE-46C4-8D32-E4F7E7863B08}"/>
    <cellStyle name="Input 8 2 2 3 2 3 2" xfId="19718" xr:uid="{C3C07321-43E8-4B82-AAFA-2373991A4E57}"/>
    <cellStyle name="Input 8 2 2 3 2 3 2 2" xfId="40738" xr:uid="{F2262EA9-184E-46EB-AE75-2E528711FAC1}"/>
    <cellStyle name="Input 8 2 2 3 2 3 3" xfId="40201" xr:uid="{7C3A8A7D-9E21-434C-98E5-D2F19DACDA18}"/>
    <cellStyle name="Input 8 2 2 3 2 4" xfId="14495" xr:uid="{C161D1E5-030E-410E-96AD-E35760071522}"/>
    <cellStyle name="Input 8 2 2 3 2 4 2" xfId="42373" xr:uid="{EB67E05A-9DAA-4550-9F16-8AF731434155}"/>
    <cellStyle name="Input 8 2 2 3 2 5" xfId="36002" xr:uid="{9B6B89EB-0E96-4B1E-A1CD-80461EA953A0}"/>
    <cellStyle name="Input 8 2 2 3 3" xfId="3598" xr:uid="{B7F69888-4DCF-4E53-98F6-742DECEDDDDC}"/>
    <cellStyle name="Input 8 2 2 3 3 2" xfId="31698" xr:uid="{0488D672-778C-4D4A-80C6-35939C2AE5A0}"/>
    <cellStyle name="Input 8 2 2 3 4" xfId="35251" xr:uid="{C4613367-572B-4EB7-9980-535B0A3D6D55}"/>
    <cellStyle name="Input 8 2 2 4" xfId="1505" xr:uid="{EA334890-CCD5-4508-A957-E27CBA694D44}"/>
    <cellStyle name="Input 8 2 2 4 2" xfId="5850" xr:uid="{C71C0EB5-5DC2-454B-A271-39A1F8350655}"/>
    <cellStyle name="Input 8 2 2 4 2 2" xfId="8436" xr:uid="{8944E799-05F2-49F4-8FDB-023E6F2425E8}"/>
    <cellStyle name="Input 8 2 2 4 2 2 2" xfId="17425" xr:uid="{62A44594-396F-462D-B6E1-2263E230CBC8}"/>
    <cellStyle name="Input 8 2 2 4 2 2 2 2" xfId="31599" xr:uid="{39A6E3F2-7318-41D7-B2D5-AD21FE5FD836}"/>
    <cellStyle name="Input 8 2 2 4 2 2 3" xfId="32552" xr:uid="{F51D7EB0-4C10-46D2-B209-83429F56AD0E}"/>
    <cellStyle name="Input 8 2 2 4 2 3" xfId="11073" xr:uid="{48A707B0-4424-4623-B7B6-2519706AEBCD}"/>
    <cellStyle name="Input 8 2 2 4 2 3 2" xfId="20062" xr:uid="{49CC274E-C0E8-4C35-BDE5-1EE98CBD118B}"/>
    <cellStyle name="Input 8 2 2 4 2 3 2 2" xfId="43441" xr:uid="{663647AD-1689-4AA6-A71D-367C400DCB75}"/>
    <cellStyle name="Input 8 2 2 4 2 3 3" xfId="27593" xr:uid="{E6CEF100-E353-4969-A889-0E6BEBF508AD}"/>
    <cellStyle name="Input 8 2 2 4 2 4" xfId="14839" xr:uid="{55DDDCEC-0944-4EA1-827D-530FF3900336}"/>
    <cellStyle name="Input 8 2 2 4 2 4 2" xfId="23325" xr:uid="{20658C18-A65E-47E9-B45F-AEC4A2B991B3}"/>
    <cellStyle name="Input 8 2 2 4 2 5" xfId="32909" xr:uid="{1DE5E4A6-40FE-4E54-9C72-46CAF89A7DC6}"/>
    <cellStyle name="Input 8 2 2 4 3" xfId="3942" xr:uid="{B435A8F3-7FB3-4D2E-89AA-6AC0BFDBBEF0}"/>
    <cellStyle name="Input 8 2 2 4 3 2" xfId="34906" xr:uid="{94AAF3CE-CA61-4D9A-82CF-BD8593FEE630}"/>
    <cellStyle name="Input 8 2 2 4 4" xfId="34078" xr:uid="{8B9FB31C-3E9E-4753-A249-3B44973C769D}"/>
    <cellStyle name="Input 8 2 2 5" xfId="1896" xr:uid="{50CE2159-458A-4241-AA5B-5ACD84FB56CB}"/>
    <cellStyle name="Input 8 2 2 5 2" xfId="6212" xr:uid="{B093F3D8-7A85-4769-9CBF-FB28A201E118}"/>
    <cellStyle name="Input 8 2 2 5 2 2" xfId="8798" xr:uid="{BE0EE326-BED5-4DE2-8292-1F12A3DC0D35}"/>
    <cellStyle name="Input 8 2 2 5 2 2 2" xfId="17787" xr:uid="{D8929AE2-6E29-474F-9907-C679E6CA93D6}"/>
    <cellStyle name="Input 8 2 2 5 2 2 2 2" xfId="40138" xr:uid="{7BCBF437-741A-4D39-B2B7-EFA19947BE22}"/>
    <cellStyle name="Input 8 2 2 5 2 2 3" xfId="36703" xr:uid="{B53F0F4B-12B1-4458-BFFA-AA824EE54738}"/>
    <cellStyle name="Input 8 2 2 5 2 3" xfId="11435" xr:uid="{AFC1652D-1AD1-400E-921A-4091B014C96E}"/>
    <cellStyle name="Input 8 2 2 5 2 3 2" xfId="20424" xr:uid="{39D9482E-6421-4832-BAA6-A5C011BD606B}"/>
    <cellStyle name="Input 8 2 2 5 2 3 2 2" xfId="24390" xr:uid="{D4DD056D-67B0-42D2-9B96-D94735FDAE05}"/>
    <cellStyle name="Input 8 2 2 5 2 3 3" xfId="25169" xr:uid="{3F5CAF65-04AD-4EDA-B470-EAF188ADF32D}"/>
    <cellStyle name="Input 8 2 2 5 2 4" xfId="15201" xr:uid="{8CC4D37D-8C68-4BA3-B96C-39191A20AE75}"/>
    <cellStyle name="Input 8 2 2 5 2 4 2" xfId="26563" xr:uid="{41F2FE11-E338-4710-8096-830D25900C38}"/>
    <cellStyle name="Input 8 2 2 5 2 5" xfId="33692" xr:uid="{1014D2D8-95CE-413E-B399-0E9C5227BAA7}"/>
    <cellStyle name="Input 8 2 2 5 3" xfId="4333" xr:uid="{22FF416A-F6EC-460A-A038-9028973D604F}"/>
    <cellStyle name="Input 8 2 2 5 3 2" xfId="34223" xr:uid="{0DAC75E3-56B8-4154-97F3-8259ADBD86FB}"/>
    <cellStyle name="Input 8 2 2 5 4" xfId="25772" xr:uid="{37BB6464-C7C4-4859-A103-E4618C20CC38}"/>
    <cellStyle name="Input 8 2 2 6" xfId="2124" xr:uid="{270240E8-A27E-4524-881C-E93123A9EB98}"/>
    <cellStyle name="Input 8 2 2 6 2" xfId="6425" xr:uid="{C0804F27-3AA6-48FF-839B-2DDE7E6AB2E1}"/>
    <cellStyle name="Input 8 2 2 6 2 2" xfId="9011" xr:uid="{F083BF8A-5D69-4B21-B41B-5068F72529A6}"/>
    <cellStyle name="Input 8 2 2 6 2 2 2" xfId="18000" xr:uid="{A038B944-7737-4E68-A038-69B821E41FEC}"/>
    <cellStyle name="Input 8 2 2 6 2 2 2 2" xfId="37610" xr:uid="{C02B7EF0-B8F0-4F07-A227-169C784E5435}"/>
    <cellStyle name="Input 8 2 2 6 2 2 3" xfId="35771" xr:uid="{F42D8AB2-DCBB-45BB-BFC2-867DA0E84BB2}"/>
    <cellStyle name="Input 8 2 2 6 2 3" xfId="11648" xr:uid="{4DBA3083-03BC-44ED-9DC5-ECAAA28EF8CD}"/>
    <cellStyle name="Input 8 2 2 6 2 3 2" xfId="20637" xr:uid="{6AD1DDF6-1B89-472E-B1A9-4FE1ACD0FA25}"/>
    <cellStyle name="Input 8 2 2 6 2 3 2 2" xfId="32756" xr:uid="{D4F3405E-69DB-4743-8C51-2F1E0E59CA24}"/>
    <cellStyle name="Input 8 2 2 6 2 3 3" xfId="32280" xr:uid="{320A6984-6743-4C13-90BE-855642589FE3}"/>
    <cellStyle name="Input 8 2 2 6 2 4" xfId="15414" xr:uid="{1D1C8F58-B1A6-40DF-BC6C-7C9F8997A054}"/>
    <cellStyle name="Input 8 2 2 6 2 4 2" xfId="37564" xr:uid="{8104AF82-8B83-45BC-9A9D-3FBCEABEDA99}"/>
    <cellStyle name="Input 8 2 2 6 2 5" xfId="27658" xr:uid="{8B9A87A5-84C2-49A5-9E3E-1B247EC79C7B}"/>
    <cellStyle name="Input 8 2 2 6 3" xfId="4561" xr:uid="{A9708EA3-9AB8-4314-8A1C-2FD909F606E4}"/>
    <cellStyle name="Input 8 2 2 6 3 2" xfId="37248" xr:uid="{E7773763-B3D3-4253-B732-DBCAA1F19170}"/>
    <cellStyle name="Input 8 2 2 6 4" xfId="33045" xr:uid="{783CAC18-C041-4D5C-BB3A-F7D2E431F98D}"/>
    <cellStyle name="Input 8 2 2 7" xfId="2934" xr:uid="{A99FFE21-DC6B-42F8-AB1E-296BBADD75E0}"/>
    <cellStyle name="Input 8 2 2 7 2" xfId="7084" xr:uid="{091433DD-403A-4049-A21F-6B6B6B78A749}"/>
    <cellStyle name="Input 8 2 2 7 2 2" xfId="12210" xr:uid="{495FD377-3198-4B97-8073-F825C731AE65}"/>
    <cellStyle name="Input 8 2 2 7 2 2 2" xfId="21199" xr:uid="{21166C98-DB9E-4024-9FBC-E6C13790B820}"/>
    <cellStyle name="Input 8 2 2 7 2 2 2 2" xfId="33574" xr:uid="{014EA8DD-3527-4939-B0F9-C574A6C47E55}"/>
    <cellStyle name="Input 8 2 2 7 2 2 3" xfId="40282" xr:uid="{0E52E445-3305-4746-B1EC-0325F3399DF4}"/>
    <cellStyle name="Input 8 2 2 7 2 3" xfId="13004" xr:uid="{F8BB7B3E-AFD8-4D79-ABDA-B1FDC2F42B2E}"/>
    <cellStyle name="Input 8 2 2 7 2 3 2" xfId="21993" xr:uid="{C72DDA52-92B9-47F7-AD08-95A22EF97CD4}"/>
    <cellStyle name="Input 8 2 2 7 2 3 2 2" xfId="22864" xr:uid="{ECB57A05-7FBA-466D-9EE2-B353B9FC6326}"/>
    <cellStyle name="Input 8 2 2 7 2 3 3" xfId="25603" xr:uid="{248385FA-1028-4F15-B8C8-0BF02068C639}"/>
    <cellStyle name="Input 8 2 2 7 2 4" xfId="16073" xr:uid="{4132F148-381C-44D9-9637-7130361DA58E}"/>
    <cellStyle name="Input 8 2 2 7 2 4 2" xfId="23009" xr:uid="{1C985EC8-DDC7-4B9F-9981-F300A2B96E08}"/>
    <cellStyle name="Input 8 2 2 7 2 5" xfId="33595" xr:uid="{4EE41B56-D994-4667-BBC3-8043316B136A}"/>
    <cellStyle name="Input 8 2 2 7 3" xfId="9647" xr:uid="{6EFE24C5-A806-4C09-B7AD-F280ED752AF3}"/>
    <cellStyle name="Input 8 2 2 7 3 2" xfId="18636" xr:uid="{FA85DB5B-2543-43B4-A1A1-54C852FF2504}"/>
    <cellStyle name="Input 8 2 2 7 3 2 2" xfId="40588" xr:uid="{6831E78B-D7E9-484E-AD91-9630238AF573}"/>
    <cellStyle name="Input 8 2 2 7 3 3" xfId="30364" xr:uid="{DAE9549F-7937-4C07-98D5-0E3AD78A6869}"/>
    <cellStyle name="Input 8 2 2 7 4" xfId="39161" xr:uid="{D46647D1-DE06-4065-A9A6-543D74944110}"/>
    <cellStyle name="Input 8 2 2 8" xfId="4861" xr:uid="{26E2BAF6-4B16-4FA2-ACCE-ADBAF72AC3D9}"/>
    <cellStyle name="Input 8 2 2 8 2" xfId="7447" xr:uid="{48436C95-FC86-41C7-B747-FCD91F8EC8A7}"/>
    <cellStyle name="Input 8 2 2 8 2 2" xfId="16436" xr:uid="{7D4503F4-233A-4D44-AAEB-2FE9AF4AAD65}"/>
    <cellStyle name="Input 8 2 2 8 2 2 2" xfId="42306" xr:uid="{99133E6F-5192-4950-909E-DBAE49263264}"/>
    <cellStyle name="Input 8 2 2 8 2 3" xfId="22281" xr:uid="{8E3A12DA-98B6-4938-BD56-DDDEAB02B7A9}"/>
    <cellStyle name="Input 8 2 2 8 3" xfId="10084" xr:uid="{75AB6290-D45A-4FDB-B1DA-132F92D3EEBC}"/>
    <cellStyle name="Input 8 2 2 8 3 2" xfId="19073" xr:uid="{C36770C4-CD1B-4859-94D4-3AEDBAFB785C}"/>
    <cellStyle name="Input 8 2 2 8 3 2 2" xfId="25231" xr:uid="{F0BCB35F-BF53-4264-A94B-6562B46EB5DC}"/>
    <cellStyle name="Input 8 2 2 8 3 3" xfId="33336" xr:uid="{2C4F3168-6757-440E-8C6D-7FBDA27DCFE1}"/>
    <cellStyle name="Input 8 2 2 8 4" xfId="13850" xr:uid="{61028989-47F3-4B52-8BB5-5D9AEB9C1686}"/>
    <cellStyle name="Input 8 2 2 8 4 2" xfId="41254" xr:uid="{B15AEF6D-2A31-4083-A392-2FB1E819BEF3}"/>
    <cellStyle name="Input 8 2 2 8 5" xfId="40048" xr:uid="{1C7BF414-1021-45AA-99BC-246D0AE273DC}"/>
    <cellStyle name="Input 8 2 2 9" xfId="6769" xr:uid="{E2CB52F7-05C0-431E-93C1-1929D66960C9}"/>
    <cellStyle name="Input 8 2 2 9 2" xfId="11968" xr:uid="{13E5FD30-738D-461D-B36F-DE4944F5234B}"/>
    <cellStyle name="Input 8 2 2 9 2 2" xfId="20957" xr:uid="{09F91FCC-3EC9-4DA8-9288-A5F10DE3CE0F}"/>
    <cellStyle name="Input 8 2 2 9 2 2 2" xfId="43471" xr:uid="{3543E9F0-BD82-4B7E-8318-FDD562F3159A}"/>
    <cellStyle name="Input 8 2 2 9 2 3" xfId="26553" xr:uid="{6109DF32-170F-4BBD-B830-7725FDFBEB72}"/>
    <cellStyle name="Input 8 2 2 9 3" xfId="15758" xr:uid="{0F459BF8-CC63-4F20-B353-952FFD314592}"/>
    <cellStyle name="Input 8 2 2 9 3 2" xfId="35147" xr:uid="{6452DC83-1981-4B44-B9A0-FAB7022F5E5F}"/>
    <cellStyle name="Input 8 2 2 9 4" xfId="34833" xr:uid="{8652E180-94C2-4A98-8E7C-48498658775C}"/>
    <cellStyle name="Input 8 2 3" xfId="684" xr:uid="{6C4847F2-AEA0-46D4-8535-59D6AC2DACDA}"/>
    <cellStyle name="Input 8 2 3 2" xfId="5060" xr:uid="{10A22F6A-9C41-43D1-88A9-1B59C8521467}"/>
    <cellStyle name="Input 8 2 3 2 2" xfId="7646" xr:uid="{95B2B6EA-5F06-45A1-A4D0-6DB87F13A8B4}"/>
    <cellStyle name="Input 8 2 3 2 2 2" xfId="16635" xr:uid="{A11F6AD0-ABF8-4A9A-8A4C-A0C737C6686C}"/>
    <cellStyle name="Input 8 2 3 2 2 2 2" xfId="33269" xr:uid="{D9C703E7-A2E6-46E4-AC5F-7FB950F41EA1}"/>
    <cellStyle name="Input 8 2 3 2 2 3" xfId="23256" xr:uid="{8E67BCA4-EB47-44CC-944C-FCCD18D430C7}"/>
    <cellStyle name="Input 8 2 3 2 3" xfId="10283" xr:uid="{DDCCFB2E-1DF4-43A7-BCB8-68BA8CD4EE9B}"/>
    <cellStyle name="Input 8 2 3 2 3 2" xfId="19272" xr:uid="{168B5FB4-FCB6-4AF4-81E2-B7AA59EBD0DB}"/>
    <cellStyle name="Input 8 2 3 2 3 2 2" xfId="22739" xr:uid="{603411E9-AD35-4DC0-B10A-2772AD7A4F9F}"/>
    <cellStyle name="Input 8 2 3 2 3 3" xfId="38778" xr:uid="{489D0E70-5CEC-4B11-BB3B-2E41D63DE217}"/>
    <cellStyle name="Input 8 2 3 2 4" xfId="14049" xr:uid="{BD230C0C-3C6D-40C4-BD59-C208E9D9FC4A}"/>
    <cellStyle name="Input 8 2 3 2 4 2" xfId="40690" xr:uid="{AA1F9FFC-1D94-4C3A-93F6-7F5CC26EDDC7}"/>
    <cellStyle name="Input 8 2 3 2 5" xfId="27170" xr:uid="{6F1ACF01-8FA6-4380-88BC-1BDBBE1FB405}"/>
    <cellStyle name="Input 8 2 3 2 6" xfId="58290" xr:uid="{6647A667-38F7-4233-A8FF-6A0D51B76CED}"/>
    <cellStyle name="Input 8 2 3 3" xfId="3121" xr:uid="{6D9C626C-086F-4153-A00D-A8ED3FFB602A}"/>
    <cellStyle name="Input 8 2 3 3 2" xfId="35259" xr:uid="{BB91E39C-B284-45E3-A87A-BB981ED78DAB}"/>
    <cellStyle name="Input 8 2 3 4" xfId="38830" xr:uid="{29964232-24E6-40A6-B54C-A334312D281D}"/>
    <cellStyle name="Input 8 2 3 5" xfId="51508" xr:uid="{6C4D07BE-061B-4227-8F5B-B61C0EBA4B20}"/>
    <cellStyle name="Input 8 2 4" xfId="1029" xr:uid="{148AF201-4E65-4623-9727-95277E22FA96}"/>
    <cellStyle name="Input 8 2 4 2" xfId="5381" xr:uid="{007E29E9-1919-4178-93B7-D64345B406FE}"/>
    <cellStyle name="Input 8 2 4 2 2" xfId="7967" xr:uid="{07961701-CA15-4558-A616-2692002B2CA8}"/>
    <cellStyle name="Input 8 2 4 2 2 2" xfId="16956" xr:uid="{A219721A-FDAF-4771-AD6A-1D5144B22C3E}"/>
    <cellStyle name="Input 8 2 4 2 2 2 2" xfId="23628" xr:uid="{A9891271-DEF2-4833-91C8-7E742264197A}"/>
    <cellStyle name="Input 8 2 4 2 2 3" xfId="28940" xr:uid="{E260BF94-C775-49DA-A06B-01A2DF4F7DE0}"/>
    <cellStyle name="Input 8 2 4 2 3" xfId="10604" xr:uid="{34D9F80C-7896-42B6-96FD-2DD9F126E4F4}"/>
    <cellStyle name="Input 8 2 4 2 3 2" xfId="19593" xr:uid="{96014E89-26C3-441F-837E-7B26594906E2}"/>
    <cellStyle name="Input 8 2 4 2 3 2 2" xfId="39315" xr:uid="{1C0C316F-078A-4A8C-9336-9DCD56317E1C}"/>
    <cellStyle name="Input 8 2 4 2 3 3" xfId="40081" xr:uid="{A0768497-ADC0-41E1-AF10-84FBB3C09D5E}"/>
    <cellStyle name="Input 8 2 4 2 4" xfId="14370" xr:uid="{64D575A8-289D-4549-9F21-C85092E81793}"/>
    <cellStyle name="Input 8 2 4 2 4 2" xfId="26366" xr:uid="{E82D16C1-2B19-4081-9DC1-EEC8659A1691}"/>
    <cellStyle name="Input 8 2 4 2 5" xfId="24699" xr:uid="{0C4E8552-1369-46A1-966D-E2B54B64EA4B}"/>
    <cellStyle name="Input 8 2 4 2 6" xfId="54656" xr:uid="{9DC17648-305B-4F89-80DE-E92F686A7456}"/>
    <cellStyle name="Input 8 2 4 3" xfId="3466" xr:uid="{FFB0C2E2-4458-4EF2-A704-4FDDCF241D01}"/>
    <cellStyle name="Input 8 2 4 3 2" xfId="43461" xr:uid="{6962E8CA-8BBC-4E32-98D1-53C1EAE7630D}"/>
    <cellStyle name="Input 8 2 4 4" xfId="43390" xr:uid="{EAC6BA30-945C-4F11-9B8A-557B13976D7C}"/>
    <cellStyle name="Input 8 2 4 5" xfId="47855" xr:uid="{ED96F405-C06D-46F0-8FB9-CAEBE5216AB1}"/>
    <cellStyle name="Input 8 2 5" xfId="1373" xr:uid="{49A7924C-CEC3-4FEB-BEF1-B34E5070201D}"/>
    <cellStyle name="Input 8 2 5 2" xfId="5718" xr:uid="{839CD7FA-C18B-4D58-9104-4A01BB0CDD38}"/>
    <cellStyle name="Input 8 2 5 2 2" xfId="8304" xr:uid="{1936C30E-0BD4-4956-9CD5-E2035D93DA0D}"/>
    <cellStyle name="Input 8 2 5 2 2 2" xfId="17293" xr:uid="{7257533E-F6A1-4664-B29E-F980EF184F65}"/>
    <cellStyle name="Input 8 2 5 2 2 2 2" xfId="32935" xr:uid="{3E9002D9-0860-4953-9CC7-6D156C64ED7D}"/>
    <cellStyle name="Input 8 2 5 2 2 3" xfId="40880" xr:uid="{DF55C468-5BAF-4469-B464-7C1AEC6000C5}"/>
    <cellStyle name="Input 8 2 5 2 3" xfId="10941" xr:uid="{1D33F450-17EA-48E8-876E-A6288BDA0D59}"/>
    <cellStyle name="Input 8 2 5 2 3 2" xfId="19930" xr:uid="{07962AB3-33C1-4048-8996-5B2ABEAF13BF}"/>
    <cellStyle name="Input 8 2 5 2 3 2 2" xfId="23881" xr:uid="{9E6B97C0-58B1-4DBF-B654-D4AD1D89FB69}"/>
    <cellStyle name="Input 8 2 5 2 3 3" xfId="40183" xr:uid="{3307405A-5B4C-4FD8-8E2C-35014BA9AAC8}"/>
    <cellStyle name="Input 8 2 5 2 4" xfId="14707" xr:uid="{ADB723D6-0D43-49AD-8720-4D42AD0362E9}"/>
    <cellStyle name="Input 8 2 5 2 4 2" xfId="23413" xr:uid="{7A7F88D5-4AA7-4CA3-BBDB-C49AE3FE3E33}"/>
    <cellStyle name="Input 8 2 5 2 5" xfId="28306" xr:uid="{20C854AB-C4B8-45C7-ABA7-58994F30FDCA}"/>
    <cellStyle name="Input 8 2 5 3" xfId="3810" xr:uid="{9C47C4CC-B701-4E7F-A732-7E9FDD877EF6}"/>
    <cellStyle name="Input 8 2 5 3 2" xfId="25462" xr:uid="{325C9C8C-1BAA-4A05-92B8-BEAA1480C843}"/>
    <cellStyle name="Input 8 2 5 4" xfId="35620" xr:uid="{9D540A32-C930-44E1-9764-B8F188E2E2A4}"/>
    <cellStyle name="Input 8 2 5 5" xfId="53026" xr:uid="{DB11A06D-4DD0-40FB-BF7B-96A9727EC71F}"/>
    <cellStyle name="Input 8 2 6" xfId="1801" xr:uid="{A8599754-2E1C-4AFA-BEE9-900B6EE48761}"/>
    <cellStyle name="Input 8 2 6 2" xfId="6118" xr:uid="{94C13AF3-C13C-49AC-9232-691DE8A33E6F}"/>
    <cellStyle name="Input 8 2 6 2 2" xfId="8704" xr:uid="{D4969C66-B7B7-4AB6-B34B-8B33035E654E}"/>
    <cellStyle name="Input 8 2 6 2 2 2" xfId="17693" xr:uid="{25AD4182-1782-4ADD-9069-7C4AD8D79347}"/>
    <cellStyle name="Input 8 2 6 2 2 2 2" xfId="31338" xr:uid="{B0E9288F-4CE3-498E-81BC-D616A013EBCB}"/>
    <cellStyle name="Input 8 2 6 2 2 3" xfId="22241" xr:uid="{DCE7FB97-2D53-4BBB-B4DC-9D2B734E8B19}"/>
    <cellStyle name="Input 8 2 6 2 3" xfId="11341" xr:uid="{0AF8ABAD-C2D0-473A-94E5-4D8AFFB5DB40}"/>
    <cellStyle name="Input 8 2 6 2 3 2" xfId="20330" xr:uid="{33AF6973-EF4C-4917-ADD2-DA67F4916460}"/>
    <cellStyle name="Input 8 2 6 2 3 2 2" xfId="29057" xr:uid="{61949159-A352-4E6D-81CA-AECD525779C3}"/>
    <cellStyle name="Input 8 2 6 2 3 3" xfId="34710" xr:uid="{C2F39D2E-8549-44BD-9449-6D03CB552D00}"/>
    <cellStyle name="Input 8 2 6 2 4" xfId="15107" xr:uid="{814AA95A-FEA0-4D61-A89C-BD518C2344BD}"/>
    <cellStyle name="Input 8 2 6 2 4 2" xfId="33550" xr:uid="{2E0F4C4B-3A26-4FA8-B413-D19DF88218A3}"/>
    <cellStyle name="Input 8 2 6 2 5" xfId="34751" xr:uid="{52AC617F-3671-405D-B759-B5182D946DC9}"/>
    <cellStyle name="Input 8 2 6 3" xfId="4238" xr:uid="{FC431CCE-984D-44BF-BCD7-AF374B2C2BEC}"/>
    <cellStyle name="Input 8 2 6 3 2" xfId="23620" xr:uid="{C0F656D7-7BC9-48CA-9D6D-456A46FD08B5}"/>
    <cellStyle name="Input 8 2 6 4" xfId="36559" xr:uid="{C7F88308-4A1A-4617-90EB-44FE012CA240}"/>
    <cellStyle name="Input 8 2 7" xfId="1992" xr:uid="{01E7EB0C-9D90-45C3-B044-C09B9E1D9CD8}"/>
    <cellStyle name="Input 8 2 7 2" xfId="6300" xr:uid="{1920A28A-596B-472D-B6B5-11A77351E9AB}"/>
    <cellStyle name="Input 8 2 7 2 2" xfId="8886" xr:uid="{322BDFB9-C53F-4966-9CE3-1FF689546F00}"/>
    <cellStyle name="Input 8 2 7 2 2 2" xfId="17875" xr:uid="{D097AF22-3078-4C9A-9894-884E43E8027D}"/>
    <cellStyle name="Input 8 2 7 2 2 2 2" xfId="41062" xr:uid="{7A75C3D9-B6D9-4D7D-8EC8-B589E91BC9D4}"/>
    <cellStyle name="Input 8 2 7 2 2 3" xfId="39369" xr:uid="{BDBFF3B7-253F-4F60-9478-1C2B411643B3}"/>
    <cellStyle name="Input 8 2 7 2 3" xfId="11523" xr:uid="{241EB647-6D3A-4A05-B226-C81D1279406B}"/>
    <cellStyle name="Input 8 2 7 2 3 2" xfId="20512" xr:uid="{4B5FEAC6-D3E3-447B-83B8-36A4565028B5}"/>
    <cellStyle name="Input 8 2 7 2 3 2 2" xfId="26013" xr:uid="{349A8C7F-5D11-4561-9FC2-1939468BB2EE}"/>
    <cellStyle name="Input 8 2 7 2 3 3" xfId="40257" xr:uid="{8A01B9AA-0CCB-433F-AEC2-596EED2E9831}"/>
    <cellStyle name="Input 8 2 7 2 4" xfId="15289" xr:uid="{DF66AD0B-6F47-4023-9379-22F4A5EB20CC}"/>
    <cellStyle name="Input 8 2 7 2 4 2" xfId="27069" xr:uid="{7C595F3D-B73F-4518-9A43-024A20FF490C}"/>
    <cellStyle name="Input 8 2 7 2 5" xfId="38781" xr:uid="{D72C6EEE-7F3E-44CB-885F-F9A3D1598B36}"/>
    <cellStyle name="Input 8 2 7 3" xfId="4429" xr:uid="{B6369779-1D05-436A-A056-334C68A2F812}"/>
    <cellStyle name="Input 8 2 7 3 2" xfId="31773" xr:uid="{D79C48F6-CDE5-4CD2-A4D8-B99F0D87D04A}"/>
    <cellStyle name="Input 8 2 7 4" xfId="42575" xr:uid="{A1970870-C6DC-445B-98C6-F8C11A793F7C}"/>
    <cellStyle name="Input 8 2 8" xfId="2803" xr:uid="{BC1EDE2F-168D-4AD4-A8D0-89FD97C29DF2}"/>
    <cellStyle name="Input 8 2 8 2" xfId="6953" xr:uid="{96612FB9-AE79-420B-BFB3-ECCC32128FF7}"/>
    <cellStyle name="Input 8 2 8 2 2" xfId="12082" xr:uid="{0409A8AC-074C-44A3-A64D-48B6F03533E3}"/>
    <cellStyle name="Input 8 2 8 2 2 2" xfId="21071" xr:uid="{0341D574-A760-45D2-8E97-EA20925BC7E4}"/>
    <cellStyle name="Input 8 2 8 2 2 2 2" xfId="32642" xr:uid="{D21A3112-C59E-494E-A37E-A247A2AD3BA7}"/>
    <cellStyle name="Input 8 2 8 2 2 3" xfId="29593" xr:uid="{E757ACE4-ADBA-4522-9601-2A3278DF2024}"/>
    <cellStyle name="Input 8 2 8 2 3" xfId="12904" xr:uid="{560E7879-F3C8-4AD7-902E-91E157C44397}"/>
    <cellStyle name="Input 8 2 8 2 3 2" xfId="21893" xr:uid="{69203604-6187-49BB-8900-18291E7F7689}"/>
    <cellStyle name="Input 8 2 8 2 3 2 2" xfId="25401" xr:uid="{8C9AB6B1-D02D-493A-A50D-8975A04B18D0}"/>
    <cellStyle name="Input 8 2 8 2 3 3" xfId="25703" xr:uid="{0A80E1A5-214F-42D0-A192-7908B632EAD6}"/>
    <cellStyle name="Input 8 2 8 2 4" xfId="15942" xr:uid="{DBD4A198-B495-44D4-9455-23CAEBAB2786}"/>
    <cellStyle name="Input 8 2 8 2 4 2" xfId="25047" xr:uid="{F8F5D8BB-4D03-4AA6-8DE7-36A9ED09810E}"/>
    <cellStyle name="Input 8 2 8 2 5" xfId="38152" xr:uid="{75F778CD-2D8B-4C34-A9DE-20560EDD090D}"/>
    <cellStyle name="Input 8 2 8 3" xfId="9516" xr:uid="{FC622FC2-E69A-4D80-AF66-99BD3EB28DD2}"/>
    <cellStyle name="Input 8 2 8 3 2" xfId="18505" xr:uid="{DF5EDF01-63C4-4A0F-B574-D88467475303}"/>
    <cellStyle name="Input 8 2 8 3 2 2" xfId="32020" xr:uid="{343036E9-F4B1-4282-9D05-63636FAB1E34}"/>
    <cellStyle name="Input 8 2 8 3 3" xfId="39587" xr:uid="{7223D670-A479-45C1-93DD-A5162BEA8219}"/>
    <cellStyle name="Input 8 2 8 4" xfId="34816" xr:uid="{8A57A0B6-A57F-499E-A8AE-D927DB470BBD}"/>
    <cellStyle name="Input 8 2 9" xfId="4736" xr:uid="{145A794B-9CCE-4993-A331-532320FD3C9E}"/>
    <cellStyle name="Input 8 2 9 2" xfId="7322" xr:uid="{7E9315B1-ABD3-4C5E-83D3-660A9BD5DC6F}"/>
    <cellStyle name="Input 8 2 9 2 2" xfId="16311" xr:uid="{63B1E0B6-5027-4762-8397-197629B416C7}"/>
    <cellStyle name="Input 8 2 9 2 2 2" xfId="25023" xr:uid="{FC2D977A-6C8F-4360-9EA9-779F9C9B21E7}"/>
    <cellStyle name="Input 8 2 9 2 3" xfId="42914" xr:uid="{C9D2387B-4F0A-454B-9E9E-FFBF05C4DE12}"/>
    <cellStyle name="Input 8 2 9 3" xfId="9959" xr:uid="{73208414-2B19-4F18-B4D6-6550FA0617CF}"/>
    <cellStyle name="Input 8 2 9 3 2" xfId="18948" xr:uid="{343595EE-40B3-4994-AD8F-02E93C3B6FE1}"/>
    <cellStyle name="Input 8 2 9 3 2 2" xfId="31239" xr:uid="{98541EBF-3C63-4FCD-9550-B5AC146D2631}"/>
    <cellStyle name="Input 8 2 9 3 3" xfId="31918" xr:uid="{6AEB5B87-DACD-4650-8250-4839EE8FD266}"/>
    <cellStyle name="Input 8 2 9 4" xfId="13725" xr:uid="{08C670FF-72D7-4D7F-815F-BD87AB73BBAA}"/>
    <cellStyle name="Input 8 2 9 4 2" xfId="37627" xr:uid="{17C334D7-D7B9-4039-8E04-6B555B836069}"/>
    <cellStyle name="Input 8 2 9 5" xfId="29874" xr:uid="{FE7AC24E-7539-4B96-B1D0-EF85CCB9F653}"/>
    <cellStyle name="Input 8 3" xfId="414" xr:uid="{CBC3591D-76A4-4FF1-A403-366E982EB4DE}"/>
    <cellStyle name="Input 8 3 10" xfId="9280" xr:uid="{3CE4DF3A-5703-4218-A030-75FC8BD18484}"/>
    <cellStyle name="Input 8 3 10 2" xfId="18269" xr:uid="{39715BF3-F0FF-4895-AA1A-043A57AA5B33}"/>
    <cellStyle name="Input 8 3 10 2 2" xfId="31590" xr:uid="{92FB7737-4B6E-49D6-99D8-8436F2894077}"/>
    <cellStyle name="Input 8 3 10 3" xfId="25448" xr:uid="{2B601ABD-0084-48B2-AD1B-7D1A83EAC8C7}"/>
    <cellStyle name="Input 8 3 11" xfId="12594" xr:uid="{D52C44A2-C807-4D2B-AF72-5324A59E1224}"/>
    <cellStyle name="Input 8 3 11 2" xfId="21583" xr:uid="{F04EED29-073A-4D9E-BE25-E1306498E060}"/>
    <cellStyle name="Input 8 3 11 2 2" xfId="25527" xr:uid="{0434046C-F0AB-4343-9A7B-6BB67095AA20}"/>
    <cellStyle name="Input 8 3 11 3" xfId="34441" xr:uid="{8589EF6E-2A80-4D86-99A6-2E19747F3D4F}"/>
    <cellStyle name="Input 8 3 12" xfId="2420" xr:uid="{EA237B42-9844-4DED-9808-3C8511AF1DA8}"/>
    <cellStyle name="Input 8 3 12 2" xfId="23606" xr:uid="{63AE76A4-A843-463E-A177-61F23B332347}"/>
    <cellStyle name="Input 8 3 13" xfId="13329" xr:uid="{AF97D749-9F34-4684-8BFF-46BEE4263113}"/>
    <cellStyle name="Input 8 3 13 2" xfId="27068" xr:uid="{F03E2BEF-AA67-4621-B70F-FE1A3E49C45E}"/>
    <cellStyle name="Input 8 3 14" xfId="43632" xr:uid="{4D250A59-2EC7-4482-B572-64EF3C20FBEB}"/>
    <cellStyle name="Input 8 3 15" xfId="46640" xr:uid="{6AB7B492-BB52-48C2-8F5C-7EC6C8DFD4DF}"/>
    <cellStyle name="Input 8 3 2" xfId="763" xr:uid="{53AE3242-BDE8-441F-9C34-B18A6580419E}"/>
    <cellStyle name="Input 8 3 2 2" xfId="5134" xr:uid="{11E05675-9EF3-447C-BEED-35D286CB1CCA}"/>
    <cellStyle name="Input 8 3 2 2 2" xfId="7720" xr:uid="{06C5C324-D498-48A8-AB4F-67271387B17C}"/>
    <cellStyle name="Input 8 3 2 2 2 2" xfId="16709" xr:uid="{E0CC078D-86BB-4F7E-92D2-ED4ADBDE58AD}"/>
    <cellStyle name="Input 8 3 2 2 2 2 2" xfId="29225" xr:uid="{A9A9C39B-8B8D-41BA-8A90-8CCC19DAFBAB}"/>
    <cellStyle name="Input 8 3 2 2 2 3" xfId="39395" xr:uid="{22F698D4-1FC9-4CA8-BA74-9016E3A80F11}"/>
    <cellStyle name="Input 8 3 2 2 3" xfId="10357" xr:uid="{AEFB9F27-26A7-4294-BAFA-9C024120C73D}"/>
    <cellStyle name="Input 8 3 2 2 3 2" xfId="19346" xr:uid="{6C54FB53-DBC5-46C8-8237-7541EB34C2A1}"/>
    <cellStyle name="Input 8 3 2 2 3 2 2" xfId="36709" xr:uid="{1DB92E11-4807-4260-867E-E3F2A86E7899}"/>
    <cellStyle name="Input 8 3 2 2 3 3" xfId="27450" xr:uid="{EE2DE56F-0062-4D1D-9358-395EC7DE2BAF}"/>
    <cellStyle name="Input 8 3 2 2 4" xfId="14123" xr:uid="{C7021E02-10EE-4962-830C-2FE2495FC294}"/>
    <cellStyle name="Input 8 3 2 2 4 2" xfId="30412" xr:uid="{93B5D0FE-A05A-4E5C-AAA2-39533F914C40}"/>
    <cellStyle name="Input 8 3 2 2 5" xfId="28628" xr:uid="{7398B268-7756-4D37-BFF0-682509705CD3}"/>
    <cellStyle name="Input 8 3 2 2 6" xfId="56919" xr:uid="{BDC13C09-4FF6-4CA3-8A9A-22811C3ACAD5}"/>
    <cellStyle name="Input 8 3 2 3" xfId="3200" xr:uid="{33B2ED63-817F-4E1D-8D24-69C14588D727}"/>
    <cellStyle name="Input 8 3 2 3 2" xfId="34176" xr:uid="{88C9B876-9185-4D70-B2FE-179C1C701CB5}"/>
    <cellStyle name="Input 8 3 2 4" xfId="41079" xr:uid="{23E01864-5ED4-4265-9966-5281964010FF}"/>
    <cellStyle name="Input 8 3 2 5" xfId="50137" xr:uid="{810A71FB-BD68-4388-8F08-8CF6819F4087}"/>
    <cellStyle name="Input 8 3 3" xfId="1108" xr:uid="{0869209E-08AD-45AD-9DF0-D1F266CEE87B}"/>
    <cellStyle name="Input 8 3 3 2" xfId="5455" xr:uid="{A9B49360-EC7E-4004-ABB4-BF8DB3CDE825}"/>
    <cellStyle name="Input 8 3 3 2 2" xfId="8041" xr:uid="{043620A1-7C5D-4125-8817-C8B62CD0149A}"/>
    <cellStyle name="Input 8 3 3 2 2 2" xfId="17030" xr:uid="{551DD4FC-7509-4F1F-AE91-45BE0483C429}"/>
    <cellStyle name="Input 8 3 3 2 2 2 2" xfId="42658" xr:uid="{809DE1BC-EB05-4E9F-9BB6-CAF33AA24B4A}"/>
    <cellStyle name="Input 8 3 3 2 2 3" xfId="33025" xr:uid="{51732F73-A79F-4D4B-AF47-9C565FB6DDF2}"/>
    <cellStyle name="Input 8 3 3 2 3" xfId="10678" xr:uid="{47955527-34BF-4FEB-A2CD-32EEF8A5C928}"/>
    <cellStyle name="Input 8 3 3 2 3 2" xfId="19667" xr:uid="{AED378AF-F7BD-4BDD-BAA0-F59B306A77BB}"/>
    <cellStyle name="Input 8 3 3 2 3 2 2" xfId="44026" xr:uid="{B6AB6E58-E7FE-4554-9C79-9EB43BABF292}"/>
    <cellStyle name="Input 8 3 3 2 3 3" xfId="37825" xr:uid="{147D8747-DE04-4095-A805-05F7D9B2734C}"/>
    <cellStyle name="Input 8 3 3 2 4" xfId="14444" xr:uid="{B100CF76-F504-4B4A-A551-0D66BFE2C7CF}"/>
    <cellStyle name="Input 8 3 3 2 4 2" xfId="30056" xr:uid="{AD131282-8C06-4AD1-824A-BB230BA90BD5}"/>
    <cellStyle name="Input 8 3 3 2 5" xfId="29622" xr:uid="{14DFB001-7E35-4ED2-B722-B260E6EA42E9}"/>
    <cellStyle name="Input 8 3 3 2 6" xfId="57985" xr:uid="{9A970FC4-D6C4-40CE-9ABB-614138ADC20B}"/>
    <cellStyle name="Input 8 3 3 3" xfId="3545" xr:uid="{D1EAACD7-AC4F-4DAA-ACCE-DCEEBB33D360}"/>
    <cellStyle name="Input 8 3 3 3 2" xfId="26994" xr:uid="{A74F0560-7933-471F-ABCA-4EEA883D5E80}"/>
    <cellStyle name="Input 8 3 3 4" xfId="32428" xr:uid="{D669F4D1-49E6-46DC-A7C2-CC0B486B0241}"/>
    <cellStyle name="Input 8 3 3 5" xfId="51203" xr:uid="{DF50A9B2-D70E-4C22-8ED7-0A49B7CED888}"/>
    <cellStyle name="Input 8 3 4" xfId="1452" xr:uid="{35C6DBC7-2076-4009-A7FF-33DB96167242}"/>
    <cellStyle name="Input 8 3 4 2" xfId="5797" xr:uid="{C801246B-D990-43C0-ADE4-0ADBE207BAFD}"/>
    <cellStyle name="Input 8 3 4 2 2" xfId="8383" xr:uid="{D11A5CD0-092C-4E53-97AA-4C544C08F629}"/>
    <cellStyle name="Input 8 3 4 2 2 2" xfId="17372" xr:uid="{B1FC68E5-BC5D-4CC6-AF2C-D89C83F86888}"/>
    <cellStyle name="Input 8 3 4 2 2 2 2" xfId="41455" xr:uid="{660C877A-6177-483A-A8A9-01834D7551AF}"/>
    <cellStyle name="Input 8 3 4 2 2 3" xfId="25254" xr:uid="{C02728B2-42D5-4C7D-8363-80AA99446C76}"/>
    <cellStyle name="Input 8 3 4 2 3" xfId="11020" xr:uid="{81AF5B6B-780C-4901-8A14-E680CC0A127A}"/>
    <cellStyle name="Input 8 3 4 2 3 2" xfId="20009" xr:uid="{33241368-53B6-4051-A332-38F9AFBEE207}"/>
    <cellStyle name="Input 8 3 4 2 3 2 2" xfId="40807" xr:uid="{8706AE31-7001-4B51-BC0D-8BD94386DE14}"/>
    <cellStyle name="Input 8 3 4 2 3 3" xfId="35997" xr:uid="{B6434B22-DA38-4478-B1E0-52D4BD7D59CD}"/>
    <cellStyle name="Input 8 3 4 2 4" xfId="14786" xr:uid="{324477F5-8DCD-46E6-81FF-3D43160642C0}"/>
    <cellStyle name="Input 8 3 4 2 4 2" xfId="42448" xr:uid="{B7F96B98-8D26-4615-9148-F366F6E36F4C}"/>
    <cellStyle name="Input 8 3 4 2 5" xfId="25646" xr:uid="{BD6AFD45-8957-42DA-8A9D-B074F6439E12}"/>
    <cellStyle name="Input 8 3 4 2 6" xfId="55046" xr:uid="{BC8AD340-5014-4FB4-8F65-13EB284B6780}"/>
    <cellStyle name="Input 8 3 4 3" xfId="3889" xr:uid="{131D642F-0FF2-47F1-B7C2-272583BA6197}"/>
    <cellStyle name="Input 8 3 4 3 2" xfId="24927" xr:uid="{4E71B551-CE5D-429C-A1E2-C884DF06A365}"/>
    <cellStyle name="Input 8 3 4 4" xfId="31457" xr:uid="{6A1D72DF-264A-4692-9E87-C69111E38C6A}"/>
    <cellStyle name="Input 8 3 4 5" xfId="48254" xr:uid="{0F96A42B-B79D-4BB8-98BD-DA67823794DB}"/>
    <cellStyle name="Input 8 3 5" xfId="1593" xr:uid="{6E93D131-AFCC-437B-B9EE-F99F144ECB07}"/>
    <cellStyle name="Input 8 3 5 2" xfId="5937" xr:uid="{098DE342-2586-464E-851C-3DF4A3558D8D}"/>
    <cellStyle name="Input 8 3 5 2 2" xfId="8523" xr:uid="{48C55256-5EF7-4B77-89C6-D5838AE2BD5B}"/>
    <cellStyle name="Input 8 3 5 2 2 2" xfId="17512" xr:uid="{22A6A941-F8EC-4CE6-9AB1-39BA57A145A8}"/>
    <cellStyle name="Input 8 3 5 2 2 2 2" xfId="38619" xr:uid="{0F0C20DB-5896-40CD-9104-AB8E5E903AFE}"/>
    <cellStyle name="Input 8 3 5 2 2 3" xfId="28620" xr:uid="{F20190A0-15BF-46A5-B59D-492DB8852D32}"/>
    <cellStyle name="Input 8 3 5 2 3" xfId="11160" xr:uid="{36028F11-A444-4AEF-B2FC-15F0E944DD8A}"/>
    <cellStyle name="Input 8 3 5 2 3 2" xfId="20149" xr:uid="{55356C05-6AFD-4E54-B1A3-D7B077E9146A}"/>
    <cellStyle name="Input 8 3 5 2 3 2 2" xfId="24585" xr:uid="{22033045-8FBE-4384-B8BD-440841C8F097}"/>
    <cellStyle name="Input 8 3 5 2 3 3" xfId="34515" xr:uid="{063C0546-7230-486B-95D7-D0835FC27AC5}"/>
    <cellStyle name="Input 8 3 5 2 4" xfId="14926" xr:uid="{AF99025B-D181-43AF-9F30-1FCB9603B9AD}"/>
    <cellStyle name="Input 8 3 5 2 4 2" xfId="25089" xr:uid="{373C37FB-943F-4C20-A8A4-B227EDA72B06}"/>
    <cellStyle name="Input 8 3 5 2 5" xfId="36841" xr:uid="{01E2703F-B276-4BA3-BE04-7D323D279E0D}"/>
    <cellStyle name="Input 8 3 5 3" xfId="4030" xr:uid="{D446E6A6-3E44-4E28-B7E3-B6CD16C3AFE0}"/>
    <cellStyle name="Input 8 3 5 3 2" xfId="30282" xr:uid="{656F585A-7018-4840-93A0-1311A30869FD}"/>
    <cellStyle name="Input 8 3 5 4" xfId="28969" xr:uid="{DBDD0411-3056-4147-A837-71AE7CC325CC}"/>
    <cellStyle name="Input 8 3 5 5" xfId="53346" xr:uid="{6F647CDE-9D68-4589-B8F5-977F9A7F74FB}"/>
    <cellStyle name="Input 8 3 6" xfId="2071" xr:uid="{485FCE4C-B95E-45C1-9751-32EB8F9FADCA}"/>
    <cellStyle name="Input 8 3 6 2" xfId="6374" xr:uid="{87C61CEB-049C-4B29-B972-61B9C4C34D69}"/>
    <cellStyle name="Input 8 3 6 2 2" xfId="8960" xr:uid="{96CCDFA2-F989-4972-8DE5-2722420AEA8B}"/>
    <cellStyle name="Input 8 3 6 2 2 2" xfId="17949" xr:uid="{DAC6404D-3E3C-430F-A7C5-2B25A0A3D903}"/>
    <cellStyle name="Input 8 3 6 2 2 2 2" xfId="31006" xr:uid="{4261836C-FE1D-43E4-A925-C1EB8AF9DD5B}"/>
    <cellStyle name="Input 8 3 6 2 2 3" xfId="42481" xr:uid="{836DBC37-684F-4F60-A318-7C12C4617A3D}"/>
    <cellStyle name="Input 8 3 6 2 3" xfId="11597" xr:uid="{9330C661-2852-4FB3-954A-ECB8C8121BAE}"/>
    <cellStyle name="Input 8 3 6 2 3 2" xfId="20586" xr:uid="{FF1670CB-36A1-4EC4-958F-655CAC5D78F6}"/>
    <cellStyle name="Input 8 3 6 2 3 2 2" xfId="26456" xr:uid="{BEA8700B-C5CF-4D86-B206-6A15CC677E17}"/>
    <cellStyle name="Input 8 3 6 2 3 3" xfId="26486" xr:uid="{2398C244-D0DB-4DCD-934D-548AF32A7460}"/>
    <cellStyle name="Input 8 3 6 2 4" xfId="15363" xr:uid="{4999E14D-22D2-4A7B-AFE6-940F3844BDF7}"/>
    <cellStyle name="Input 8 3 6 2 4 2" xfId="28408" xr:uid="{B83501A7-BDBC-4518-B5C3-981BC09B467B}"/>
    <cellStyle name="Input 8 3 6 2 5" xfId="32751" xr:uid="{04B2A677-E10E-4E10-B1D2-7AD99685614D}"/>
    <cellStyle name="Input 8 3 6 3" xfId="4508" xr:uid="{F3063100-4FE5-42FD-91E2-85402E87BB9F}"/>
    <cellStyle name="Input 8 3 6 3 2" xfId="22708" xr:uid="{E2876F31-B290-4432-8ADC-CB3EED25008C}"/>
    <cellStyle name="Input 8 3 6 4" xfId="39536" xr:uid="{E2B0439D-7488-44F1-B36A-CF5552F6403D}"/>
    <cellStyle name="Input 8 3 7" xfId="2881" xr:uid="{D6C39127-DD33-4C34-B094-557E051F62D6}"/>
    <cellStyle name="Input 8 3 7 2" xfId="7031" xr:uid="{E0938A12-A441-40FF-9961-2C06F10BD345}"/>
    <cellStyle name="Input 8 3 7 2 2" xfId="12158" xr:uid="{331B0D77-B474-4064-BEE1-3D950DAD3DDC}"/>
    <cellStyle name="Input 8 3 7 2 2 2" xfId="21147" xr:uid="{ECCB8977-0DDB-4C44-897F-63C54431EE4A}"/>
    <cellStyle name="Input 8 3 7 2 2 2 2" xfId="34358" xr:uid="{366DF5E0-A074-4AF6-9EE1-4D0AD6940013}"/>
    <cellStyle name="Input 8 3 7 2 2 3" xfId="29367" xr:uid="{17F491E1-7013-430B-963C-6BFCB97C52AA}"/>
    <cellStyle name="Input 8 3 7 2 3" xfId="12966" xr:uid="{B5BD76AE-94AF-44EC-A7CA-B3D374F42E49}"/>
    <cellStyle name="Input 8 3 7 2 3 2" xfId="21955" xr:uid="{475377BE-7F2C-4647-ABCE-46AC74A41742}"/>
    <cellStyle name="Input 8 3 7 2 3 2 2" xfId="28936" xr:uid="{7AE04A0C-35DD-47B7-BC90-5DF1518FE267}"/>
    <cellStyle name="Input 8 3 7 2 3 3" xfId="25078" xr:uid="{2AE2C116-7565-43CF-BFFD-CF63F66C2C95}"/>
    <cellStyle name="Input 8 3 7 2 4" xfId="16020" xr:uid="{6A26B894-0634-4D47-BD60-F6FC8CB2A37B}"/>
    <cellStyle name="Input 8 3 7 2 4 2" xfId="41951" xr:uid="{B8F49AF3-C052-49B2-80A0-F0C81FE40DA9}"/>
    <cellStyle name="Input 8 3 7 2 5" xfId="34565" xr:uid="{FD33FE1D-A5E0-4B74-A2CF-5FC9390B1721}"/>
    <cellStyle name="Input 8 3 7 3" xfId="9594" xr:uid="{4CADF028-1558-4E5C-A2B9-B3E53768B637}"/>
    <cellStyle name="Input 8 3 7 3 2" xfId="18583" xr:uid="{182D91A2-848C-411E-BADD-308289160C58}"/>
    <cellStyle name="Input 8 3 7 3 2 2" xfId="27572" xr:uid="{08E0C7A9-7962-47A5-B3DF-DC4B04997056}"/>
    <cellStyle name="Input 8 3 7 3 3" xfId="27859" xr:uid="{77033839-7041-491B-B8D0-EB3854B54AD9}"/>
    <cellStyle name="Input 8 3 7 4" xfId="22138" xr:uid="{EEB2207F-6DFF-4859-9662-EC6D2A54E9EF}"/>
    <cellStyle name="Input 8 3 8" xfId="4810" xr:uid="{95B80BE2-DB47-4F6C-9CDB-E2B64500F31F}"/>
    <cellStyle name="Input 8 3 8 2" xfId="7396" xr:uid="{23E529DD-235A-4DAF-B9B4-C95E87812CAA}"/>
    <cellStyle name="Input 8 3 8 2 2" xfId="16385" xr:uid="{319D6190-EAB0-4CDE-A582-7B00E1E03757}"/>
    <cellStyle name="Input 8 3 8 2 2 2" xfId="29922" xr:uid="{A6BF1713-3688-4F25-851B-F2A41FCFEA14}"/>
    <cellStyle name="Input 8 3 8 2 3" xfId="25821" xr:uid="{B0C02B1D-03A2-4497-A7D2-3DA456E270AE}"/>
    <cellStyle name="Input 8 3 8 3" xfId="10033" xr:uid="{F9803185-0B69-489A-9600-09DB4341FFD0}"/>
    <cellStyle name="Input 8 3 8 3 2" xfId="19022" xr:uid="{F1ADD976-8A2C-4912-9E18-F1ABC22DA61A}"/>
    <cellStyle name="Input 8 3 8 3 2 2" xfId="32670" xr:uid="{8550F794-97A9-436F-A9D3-C2DC1609312E}"/>
    <cellStyle name="Input 8 3 8 3 3" xfId="27454" xr:uid="{CCFEE3EE-2967-4359-8707-272AF67452A1}"/>
    <cellStyle name="Input 8 3 8 4" xfId="13799" xr:uid="{5DB2951C-FAD8-4B7C-8085-B705BBE84E36}"/>
    <cellStyle name="Input 8 3 8 4 2" xfId="22818" xr:uid="{1D4AD52F-E47B-4F0B-8557-2607F8D0FDE6}"/>
    <cellStyle name="Input 8 3 8 5" xfId="33823" xr:uid="{B36CEB22-1F3A-4C6A-A9DA-E80B27085D83}"/>
    <cellStyle name="Input 8 3 9" xfId="6716" xr:uid="{6A934BA3-ADFE-484A-BCBE-369B866FC304}"/>
    <cellStyle name="Input 8 3 9 2" xfId="11917" xr:uid="{332D0FA6-40A5-4E30-920D-3C4235B3EFF5}"/>
    <cellStyle name="Input 8 3 9 2 2" xfId="20906" xr:uid="{301084EA-CA33-4B12-929C-CF301CCC0D7C}"/>
    <cellStyle name="Input 8 3 9 2 2 2" xfId="27186" xr:uid="{215A69CA-6F3D-4909-ADE9-23D43DF05823}"/>
    <cellStyle name="Input 8 3 9 2 3" xfId="34689" xr:uid="{75E05FDE-FD93-4A4D-986F-96034E7C73B5}"/>
    <cellStyle name="Input 8 3 9 3" xfId="15705" xr:uid="{2098158D-FCBB-4C00-B70E-F3D8454A4AC6}"/>
    <cellStyle name="Input 8 3 9 3 2" xfId="22179" xr:uid="{0A781DA9-FBC0-4FE5-A46E-EB520C72CB9D}"/>
    <cellStyle name="Input 8 3 9 4" xfId="40468" xr:uid="{3D32CCB4-8B1F-4FC3-B821-D6C5C80523E1}"/>
    <cellStyle name="Input 8 4" xfId="513" xr:uid="{860A429B-E0A1-4A9B-B01C-ABF289000D3E}"/>
    <cellStyle name="Input 8 4 10" xfId="49266" xr:uid="{094B9C2F-CFEC-4CAE-9A54-4C3379CC6E78}"/>
    <cellStyle name="Input 8 4 2" xfId="862" xr:uid="{CE0F9CAF-AEEB-48FC-9805-B03D2B1B2C04}"/>
    <cellStyle name="Input 8 4 2 2" xfId="5231" xr:uid="{C0467A44-82C5-4989-8BC1-53263D471571}"/>
    <cellStyle name="Input 8 4 2 2 2" xfId="7817" xr:uid="{CD1B2449-467A-4215-A0FA-21AECA60F822}"/>
    <cellStyle name="Input 8 4 2 2 2 2" xfId="16806" xr:uid="{A7DA49FC-E555-4070-A51C-E18E4946FD85}"/>
    <cellStyle name="Input 8 4 2 2 2 2 2" xfId="33560" xr:uid="{5B2503B4-E52B-4C9B-9EBB-92CBD15F7584}"/>
    <cellStyle name="Input 8 4 2 2 2 3" xfId="40370" xr:uid="{D3AA5C83-62CA-4CA5-971F-A1E44C4C4201}"/>
    <cellStyle name="Input 8 4 2 2 3" xfId="10454" xr:uid="{4130F623-0F29-4289-B04B-448B39F0B853}"/>
    <cellStyle name="Input 8 4 2 2 3 2" xfId="19443" xr:uid="{E20B8D76-53AE-49B2-918C-FA121847B510}"/>
    <cellStyle name="Input 8 4 2 2 3 2 2" xfId="23762" xr:uid="{FFE94B5D-F845-4F91-AF47-084D818B0E63}"/>
    <cellStyle name="Input 8 4 2 2 3 3" xfId="26692" xr:uid="{60D359F4-888A-4FB4-BFA2-023CF311470B}"/>
    <cellStyle name="Input 8 4 2 2 4" xfId="14220" xr:uid="{766E09DA-F6E7-4270-B2D6-395387B8BDA7}"/>
    <cellStyle name="Input 8 4 2 2 4 2" xfId="38643" xr:uid="{845D8081-ECA9-4A2E-A4D6-57C85D810ED8}"/>
    <cellStyle name="Input 8 4 2 2 5" xfId="40881" xr:uid="{429467EE-18F1-4240-AAA0-5CFD8CED3BE1}"/>
    <cellStyle name="Input 8 4 2 3" xfId="3299" xr:uid="{A35B6090-191F-4B2B-B05E-07CBDAD9AA99}"/>
    <cellStyle name="Input 8 4 2 3 2" xfId="32712" xr:uid="{6F7D7E2D-CA2D-46C0-872E-EC62B55C4CEE}"/>
    <cellStyle name="Input 8 4 2 4" xfId="34973" xr:uid="{FA8CCAE7-0106-4C2A-9370-C806300D45B1}"/>
    <cellStyle name="Input 8 4 2 5" xfId="56048" xr:uid="{78C469E9-4219-4D04-BC61-029A48CE8A6C}"/>
    <cellStyle name="Input 8 4 3" xfId="1207" xr:uid="{0B10F0AB-B718-479F-A5F8-E3DD5EC43273}"/>
    <cellStyle name="Input 8 4 3 2" xfId="5552" xr:uid="{E867F66E-B6B1-4960-827F-4EE2B0DE8493}"/>
    <cellStyle name="Input 8 4 3 2 2" xfId="8138" xr:uid="{CB564CC5-0F0D-44A8-86D1-DA1BD161949C}"/>
    <cellStyle name="Input 8 4 3 2 2 2" xfId="17127" xr:uid="{CBCD1619-E5D4-41A5-BEED-CA1C3B52308F}"/>
    <cellStyle name="Input 8 4 3 2 2 2 2" xfId="39535" xr:uid="{F05F1C60-ECAD-4B03-88AD-770424EC66C3}"/>
    <cellStyle name="Input 8 4 3 2 2 3" xfId="38255" xr:uid="{5FC39DE8-BE7E-4C39-8E77-0035F6B44726}"/>
    <cellStyle name="Input 8 4 3 2 3" xfId="10775" xr:uid="{FCDBA7C9-FEA7-4BFF-8648-00BC33672B63}"/>
    <cellStyle name="Input 8 4 3 2 3 2" xfId="19764" xr:uid="{16A38FA8-1EAE-4EC4-83A9-91A7CC35F845}"/>
    <cellStyle name="Input 8 4 3 2 3 2 2" xfId="24830" xr:uid="{234CCE22-0B53-499F-91D2-437B8436A53F}"/>
    <cellStyle name="Input 8 4 3 2 3 3" xfId="31134" xr:uid="{BFC72B66-E3D6-4E1F-9327-D2758A010E5C}"/>
    <cellStyle name="Input 8 4 3 2 4" xfId="14541" xr:uid="{55915B4D-1BAA-4647-B379-570AE796AE52}"/>
    <cellStyle name="Input 8 4 3 2 4 2" xfId="29797" xr:uid="{852870A3-1A47-4F7C-B76F-F9A61F982382}"/>
    <cellStyle name="Input 8 4 3 2 5" xfId="38440" xr:uid="{15C3E311-FF8E-4197-B8E2-EF9BE916770D}"/>
    <cellStyle name="Input 8 4 3 3" xfId="3644" xr:uid="{1826C6FE-8091-47AD-A364-1E3A9691D9F3}"/>
    <cellStyle name="Input 8 4 3 3 2" xfId="38758" xr:uid="{D49DF6DD-DB69-4F6F-A894-F89CBE6F934D}"/>
    <cellStyle name="Input 8 4 3 4" xfId="26552" xr:uid="{085A67EB-5EEC-4382-B73D-26F574ABC305}"/>
    <cellStyle name="Input 8 4 4" xfId="1551" xr:uid="{E5C8DD21-2704-4B72-AECE-B3BCAE398AC8}"/>
    <cellStyle name="Input 8 4 4 2" xfId="5896" xr:uid="{D404CD65-9789-4781-B5ED-3C26FC25D62C}"/>
    <cellStyle name="Input 8 4 4 2 2" xfId="8482" xr:uid="{DCB58DF9-6031-4349-ADDD-4F71BC8A2064}"/>
    <cellStyle name="Input 8 4 4 2 2 2" xfId="17471" xr:uid="{D3DB30CE-63C6-492E-97BF-4D849239B90E}"/>
    <cellStyle name="Input 8 4 4 2 2 2 2" xfId="24144" xr:uid="{8F915F48-B139-4CE3-BD98-13D7298ACFF7}"/>
    <cellStyle name="Input 8 4 4 2 2 3" xfId="39560" xr:uid="{3836F71B-D5C5-4C7B-A0C3-632468284532}"/>
    <cellStyle name="Input 8 4 4 2 3" xfId="11119" xr:uid="{612E1B0A-F082-4661-A606-B0AFE7430188}"/>
    <cellStyle name="Input 8 4 4 2 3 2" xfId="20108" xr:uid="{04A26750-2968-4EF8-9CFB-5498A7FD12D3}"/>
    <cellStyle name="Input 8 4 4 2 3 2 2" xfId="34911" xr:uid="{436295F4-1DDF-47A1-A8EE-2B2D4B72DDFB}"/>
    <cellStyle name="Input 8 4 4 2 3 3" xfId="31111" xr:uid="{0D0151B1-4A96-40BF-8E11-5B9125FD28ED}"/>
    <cellStyle name="Input 8 4 4 2 4" xfId="14885" xr:uid="{0397D025-57CA-4D0E-88CC-50095203723F}"/>
    <cellStyle name="Input 8 4 4 2 4 2" xfId="43231" xr:uid="{88F50393-81F4-4978-A61D-85CF9C6E0152}"/>
    <cellStyle name="Input 8 4 4 2 5" xfId="31260" xr:uid="{675ECD66-DE6A-4BA6-B97A-BCD3DF30A14A}"/>
    <cellStyle name="Input 8 4 4 3" xfId="3988" xr:uid="{C39C0FDD-0265-4FB9-8461-5C0192FE5D33}"/>
    <cellStyle name="Input 8 4 4 3 2" xfId="38103" xr:uid="{23DE0EAC-969D-456B-AFE2-228CE27F214B}"/>
    <cellStyle name="Input 8 4 4 4" xfId="27754" xr:uid="{96056FD0-0258-4E15-BA4E-DA33B4B0A11D}"/>
    <cellStyle name="Input 8 4 5" xfId="1863" xr:uid="{F811E2BD-84EE-4F47-9DCA-9D6EB5477534}"/>
    <cellStyle name="Input 8 4 5 2" xfId="6179" xr:uid="{9C2E15A3-20A9-402D-AA22-C28CBEED42A0}"/>
    <cellStyle name="Input 8 4 5 2 2" xfId="8765" xr:uid="{F2E7403A-A276-495E-AA4F-F4F724A55323}"/>
    <cellStyle name="Input 8 4 5 2 2 2" xfId="17754" xr:uid="{F402E38A-5980-4D05-99D4-F725CF4D98DD}"/>
    <cellStyle name="Input 8 4 5 2 2 2 2" xfId="27473" xr:uid="{E77F8209-C478-4043-B5C6-0BAE3C69CF0A}"/>
    <cellStyle name="Input 8 4 5 2 2 3" xfId="32908" xr:uid="{4428D91D-0215-4290-B0C6-4026742EF9EC}"/>
    <cellStyle name="Input 8 4 5 2 3" xfId="11402" xr:uid="{5F79CC2F-E0B6-4F6A-9157-08E99FA8E66D}"/>
    <cellStyle name="Input 8 4 5 2 3 2" xfId="20391" xr:uid="{6BEC3D6A-A73C-46D3-AB2B-82EB63399464}"/>
    <cellStyle name="Input 8 4 5 2 3 2 2" xfId="43535" xr:uid="{4628581A-EBD8-4511-8BC4-C57638555A72}"/>
    <cellStyle name="Input 8 4 5 2 3 3" xfId="40002" xr:uid="{29937400-2455-4443-A4C0-C0F30AF84F73}"/>
    <cellStyle name="Input 8 4 5 2 4" xfId="15168" xr:uid="{62A231AB-940F-4E2F-A08A-224E4509BA11}"/>
    <cellStyle name="Input 8 4 5 2 4 2" xfId="31756" xr:uid="{9E51F9DE-14F8-4B73-957A-0F58D3E25AE2}"/>
    <cellStyle name="Input 8 4 5 2 5" xfId="30609" xr:uid="{6952EB76-E2B0-4382-92CA-64C48670DB32}"/>
    <cellStyle name="Input 8 4 5 3" xfId="4300" xr:uid="{154F212D-47E1-478B-ADC1-3FBBE50CBD44}"/>
    <cellStyle name="Input 8 4 5 3 2" xfId="39879" xr:uid="{03358B8B-7597-42B8-A4A3-5DAEA43D3233}"/>
    <cellStyle name="Input 8 4 5 4" xfId="30576" xr:uid="{EEFB7580-7CC1-448F-8173-9BD1F81FDC9E}"/>
    <cellStyle name="Input 8 4 6" xfId="2170" xr:uid="{FE7F3F29-9EC1-406C-A3CF-804A7DF0A2C3}"/>
    <cellStyle name="Input 8 4 6 2" xfId="6471" xr:uid="{AE6C8992-B1CD-4E74-A7A5-F94A740F901E}"/>
    <cellStyle name="Input 8 4 6 2 2" xfId="9057" xr:uid="{222EEC07-363E-4E66-8224-D3DCE154243A}"/>
    <cellStyle name="Input 8 4 6 2 2 2" xfId="18046" xr:uid="{1B18581B-9A5A-46F7-8816-ED8DB3116044}"/>
    <cellStyle name="Input 8 4 6 2 2 2 2" xfId="25106" xr:uid="{3929A5AD-1462-4285-827E-EF01C8797DEA}"/>
    <cellStyle name="Input 8 4 6 2 2 3" xfId="42177" xr:uid="{FD7A5697-0AF4-44A8-89DB-A2B745933406}"/>
    <cellStyle name="Input 8 4 6 2 3" xfId="11694" xr:uid="{025DDF23-1E1C-47DC-9895-1A374EDDE930}"/>
    <cellStyle name="Input 8 4 6 2 3 2" xfId="20683" xr:uid="{D4CAC942-65A2-4C9D-9A7D-19E2570DBADF}"/>
    <cellStyle name="Input 8 4 6 2 3 2 2" xfId="39673" xr:uid="{74C11A63-8621-4FB8-888F-982BB5E2D3A8}"/>
    <cellStyle name="Input 8 4 6 2 3 3" xfId="36090" xr:uid="{2F3E94AC-B74F-49AD-90EE-F8B0B058305C}"/>
    <cellStyle name="Input 8 4 6 2 4" xfId="15460" xr:uid="{70945856-E89B-4315-8FD2-4CC70194B138}"/>
    <cellStyle name="Input 8 4 6 2 4 2" xfId="25813" xr:uid="{449FF71C-40FD-4FBB-B861-92AF35B19D14}"/>
    <cellStyle name="Input 8 4 6 2 5" xfId="32013" xr:uid="{F60A4DFD-306F-4D46-B73D-C55AE621CC90}"/>
    <cellStyle name="Input 8 4 6 3" xfId="4607" xr:uid="{5342EB07-592B-4BB2-81E8-A9871C4EC500}"/>
    <cellStyle name="Input 8 4 6 3 2" xfId="24380" xr:uid="{FB4989CF-9A09-41F8-8F9C-915F9384CFA9}"/>
    <cellStyle name="Input 8 4 6 4" xfId="26898" xr:uid="{486B6D47-CB3E-4BD0-8002-A7D41C86A61D}"/>
    <cellStyle name="Input 8 4 7" xfId="4907" xr:uid="{1BC79CEF-4016-42AA-A231-F0F0D7B8F851}"/>
    <cellStyle name="Input 8 4 7 2" xfId="7493" xr:uid="{BF27C070-6F5F-44DB-8EC3-BFC7D9CF1622}"/>
    <cellStyle name="Input 8 4 7 2 2" xfId="16482" xr:uid="{0C689546-F075-4696-B2DF-CE686E7C74C6}"/>
    <cellStyle name="Input 8 4 7 2 2 2" xfId="32119" xr:uid="{B969C331-99EC-4C95-A914-5F6CCC7250AA}"/>
    <cellStyle name="Input 8 4 7 2 3" xfId="39767" xr:uid="{D1B8DD0B-C812-4690-B48A-51D1C8E61C97}"/>
    <cellStyle name="Input 8 4 7 3" xfId="10130" xr:uid="{A878867C-7E71-4829-85E4-D9AAD83BD041}"/>
    <cellStyle name="Input 8 4 7 3 2" xfId="19119" xr:uid="{3EAFC400-EB5A-4DBE-9B95-C46A8F56E7DF}"/>
    <cellStyle name="Input 8 4 7 3 2 2" xfId="43009" xr:uid="{895F8A19-2C4C-446E-BDB4-0F2B80F3DB05}"/>
    <cellStyle name="Input 8 4 7 3 3" xfId="26688" xr:uid="{6676E172-A216-4FA7-832F-BA60400FB53D}"/>
    <cellStyle name="Input 8 4 7 4" xfId="13896" xr:uid="{916B62B6-2EF9-4260-A5B7-10A5F1240678}"/>
    <cellStyle name="Input 8 4 7 4 2" xfId="43630" xr:uid="{4D405CAC-EFA3-4744-8834-47EABB7D37E2}"/>
    <cellStyle name="Input 8 4 7 5" xfId="29034" xr:uid="{1A74F2F6-A47C-4F99-AE50-D4BC918A6AE9}"/>
    <cellStyle name="Input 8 4 8" xfId="2519" xr:uid="{3A289FDE-3F6E-4777-9AF4-DC9EF9DB47E9}"/>
    <cellStyle name="Input 8 4 8 2" xfId="26493" xr:uid="{A275A121-9F32-4AF0-8EB1-0C256574B03A}"/>
    <cellStyle name="Input 8 4 9" xfId="27540" xr:uid="{677B66DF-DE61-4E45-9B65-CCE183512E41}"/>
    <cellStyle name="Input 8 5" xfId="281" xr:uid="{2C735430-CD5B-4059-9A32-7B99C7ECDCA5}"/>
    <cellStyle name="Input 8 5 2" xfId="4685" xr:uid="{BCF2B773-5716-4966-B098-332F63FF95F4}"/>
    <cellStyle name="Input 8 5 2 2" xfId="7271" xr:uid="{D0FF05BE-1927-4050-94B0-8CFAB7CBB1DF}"/>
    <cellStyle name="Input 8 5 2 2 2" xfId="16260" xr:uid="{23F77AC4-034A-4147-9442-BF7D1E8283B2}"/>
    <cellStyle name="Input 8 5 2 2 2 2" xfId="33744" xr:uid="{586AD377-F923-4670-9207-C58DFC1453F7}"/>
    <cellStyle name="Input 8 5 2 2 3" xfId="28213" xr:uid="{9B06572F-32E7-4DA8-848C-E9B96E551C0D}"/>
    <cellStyle name="Input 8 5 2 3" xfId="9908" xr:uid="{1142F393-242D-4FC7-B70D-8E79F12092B0}"/>
    <cellStyle name="Input 8 5 2 3 2" xfId="18897" xr:uid="{D22377E0-5D31-4C32-9C33-FF109062117F}"/>
    <cellStyle name="Input 8 5 2 3 2 2" xfId="23889" xr:uid="{6FCE8871-0B86-49DD-8466-88AC6D33E8E5}"/>
    <cellStyle name="Input 8 5 2 3 3" xfId="37785" xr:uid="{53BDA554-9F3D-4D17-96ED-774FC9C6D6A6}"/>
    <cellStyle name="Input 8 5 2 4" xfId="13674" xr:uid="{1C0F7E5B-4AC6-4346-BC5D-D70259FB693D}"/>
    <cellStyle name="Input 8 5 2 4 2" xfId="28290" xr:uid="{C885A0E4-E38F-4050-ABD1-47802BA6533F}"/>
    <cellStyle name="Input 8 5 2 5" xfId="37232" xr:uid="{E43974D3-5214-4F36-B5BE-581293898142}"/>
    <cellStyle name="Input 8 5 2 6" xfId="58677" xr:uid="{E82BC934-9B42-44AF-8EAA-09D44D28C6A7}"/>
    <cellStyle name="Input 8 5 3" xfId="2749" xr:uid="{BBC371CE-567F-492B-9E3C-D62E420C85B2}"/>
    <cellStyle name="Input 8 5 3 2" xfId="23922" xr:uid="{9E7518B6-6610-4074-9387-866D4DB4279A}"/>
    <cellStyle name="Input 8 5 4" xfId="24484" xr:uid="{7CAD52CF-FF7A-410C-9B61-1B2960AF6876}"/>
    <cellStyle name="Input 8 5 5" xfId="51896" xr:uid="{0D62559A-4FCF-4C61-8D8B-31EACAA0F3A8}"/>
    <cellStyle name="Input 8 6" xfId="630" xr:uid="{0AB9E79B-CFA4-4B51-A47C-E4EDC5CA1FCD}"/>
    <cellStyle name="Input 8 6 2" xfId="5009" xr:uid="{6270A137-DCF8-474E-B607-E27BEC8DA9AE}"/>
    <cellStyle name="Input 8 6 2 2" xfId="7595" xr:uid="{3807920D-1981-443A-A252-BF916BCACD1F}"/>
    <cellStyle name="Input 8 6 2 2 2" xfId="16584" xr:uid="{F6942B23-76DE-4AD1-AEE7-B48C97FB0F79}"/>
    <cellStyle name="Input 8 6 2 2 2 2" xfId="42242" xr:uid="{2EAE306E-2DFC-45C6-AF33-983E5EE1F2FF}"/>
    <cellStyle name="Input 8 6 2 2 3" xfId="43059" xr:uid="{6685463F-D583-4971-909C-490F914CDA3B}"/>
    <cellStyle name="Input 8 6 2 3" xfId="10232" xr:uid="{CAB2CB48-273C-4F26-BD17-248AEFE15B92}"/>
    <cellStyle name="Input 8 6 2 3 2" xfId="19221" xr:uid="{F139304E-A640-48DB-A912-77017665ABF6}"/>
    <cellStyle name="Input 8 6 2 3 2 2" xfId="25270" xr:uid="{4F2B6AE4-6D89-4E00-8041-D083D2EED481}"/>
    <cellStyle name="Input 8 6 2 3 3" xfId="36191" xr:uid="{64A8E56C-EBA7-4F4E-B07F-4698F958EA1E}"/>
    <cellStyle name="Input 8 6 2 4" xfId="13998" xr:uid="{62B6EE81-2E98-4312-ADD8-E104B2BE69B2}"/>
    <cellStyle name="Input 8 6 2 4 2" xfId="35627" xr:uid="{C29FE835-A2E8-4350-A867-D0F9A6054730}"/>
    <cellStyle name="Input 8 6 2 5" xfId="29823" xr:uid="{A0060441-4184-45F9-913E-D76CA28CFFEE}"/>
    <cellStyle name="Input 8 6 2 6" xfId="54208" xr:uid="{88CD799E-26A9-43B0-A624-D4A10C7CE272}"/>
    <cellStyle name="Input 8 6 3" xfId="3067" xr:uid="{F11510F5-E572-4A1A-B822-D234C9172B32}"/>
    <cellStyle name="Input 8 6 3 2" xfId="24450" xr:uid="{76DB656D-695A-48C3-BB26-7BD23DD0ABCC}"/>
    <cellStyle name="Input 8 6 4" xfId="42291" xr:uid="{201506AF-920E-4C5B-81AE-A058DC51345D}"/>
    <cellStyle name="Input 8 6 5" xfId="47455" xr:uid="{07EC1D65-337C-4D44-A33A-716FDE276911}"/>
    <cellStyle name="Input 8 7" xfId="975" xr:uid="{BE72F357-D64D-400F-ACC9-7CDB52D35E3A}"/>
    <cellStyle name="Input 8 7 2" xfId="5330" xr:uid="{A6EC510D-BF14-4DCE-B973-9583B3F0FA1E}"/>
    <cellStyle name="Input 8 7 2 2" xfId="7916" xr:uid="{27B2275A-9E36-4972-88BF-3C0D2333DC73}"/>
    <cellStyle name="Input 8 7 2 2 2" xfId="16905" xr:uid="{6824600D-EF51-4DE5-AD7C-42C0DF312A2F}"/>
    <cellStyle name="Input 8 7 2 2 2 2" xfId="29541" xr:uid="{AB50DEFB-7F69-4023-89CD-4EA2FD953DCD}"/>
    <cellStyle name="Input 8 7 2 2 3" xfId="26339" xr:uid="{D4749075-3A6F-4669-972B-FB56123F784C}"/>
    <cellStyle name="Input 8 7 2 3" xfId="10553" xr:uid="{BF761D19-457A-4C81-B8E2-60EF96D9FDBE}"/>
    <cellStyle name="Input 8 7 2 3 2" xfId="19542" xr:uid="{AD259315-EB8E-4313-9180-8E60C8068794}"/>
    <cellStyle name="Input 8 7 2 3 2 2" xfId="26800" xr:uid="{E3D19EFC-339B-4F4B-841C-A3E708557C3B}"/>
    <cellStyle name="Input 8 7 2 3 3" xfId="41654" xr:uid="{755544B6-47CF-40EA-A841-27D8F254F471}"/>
    <cellStyle name="Input 8 7 2 4" xfId="14319" xr:uid="{3457C421-AC40-4B6B-A73E-BB339BCE4F74}"/>
    <cellStyle name="Input 8 7 2 4 2" xfId="33885" xr:uid="{5C8391DC-273B-449D-9739-9761796580A3}"/>
    <cellStyle name="Input 8 7 2 5" xfId="36775" xr:uid="{1F5E0DA5-0474-412C-82C8-69192B1C9A74}"/>
    <cellStyle name="Input 8 7 3" xfId="3412" xr:uid="{6980C233-1CDA-471B-8CBF-F8EC7F7AFC45}"/>
    <cellStyle name="Input 8 7 3 2" xfId="31425" xr:uid="{67B12FD6-5D93-44E6-9C8C-053A25B01602}"/>
    <cellStyle name="Input 8 7 4" xfId="31347" xr:uid="{FDFFC9FB-58E0-4C6C-A8EA-BE92D790447E}"/>
    <cellStyle name="Input 8 7 5" xfId="52763" xr:uid="{66AD8278-DB7B-46E3-B686-BA323F85416C}"/>
    <cellStyle name="Input 8 8" xfId="1319" xr:uid="{B712FEE7-07D3-459A-A460-7A1B8A3FE6CD}"/>
    <cellStyle name="Input 8 8 2" xfId="5664" xr:uid="{84AD88C9-8741-4B50-9FA2-E465A48DF52F}"/>
    <cellStyle name="Input 8 8 2 2" xfId="8250" xr:uid="{584B94DB-22F4-4206-8A8E-1ED1384B1102}"/>
    <cellStyle name="Input 8 8 2 2 2" xfId="17239" xr:uid="{12F82FFB-BC89-4633-8580-6B578A3A98FF}"/>
    <cellStyle name="Input 8 8 2 2 2 2" xfId="38076" xr:uid="{41F2F42A-F9AD-4F4D-9ADE-32C974694B03}"/>
    <cellStyle name="Input 8 8 2 2 3" xfId="38957" xr:uid="{140C6181-97A3-4694-ADFF-D2CB765CBED5}"/>
    <cellStyle name="Input 8 8 2 3" xfId="10887" xr:uid="{B2947488-9A63-4718-9B93-5C67AA36D69F}"/>
    <cellStyle name="Input 8 8 2 3 2" xfId="19876" xr:uid="{511126B3-0BAB-4B17-8D25-3EE1AF4719BD}"/>
    <cellStyle name="Input 8 8 2 3 2 2" xfId="42030" xr:uid="{03280F19-859D-45BC-BCF9-CB83CB045235}"/>
    <cellStyle name="Input 8 8 2 3 3" xfId="43909" xr:uid="{210035C9-61C1-4C7F-8C80-F0AA3F300FCC}"/>
    <cellStyle name="Input 8 8 2 4" xfId="14653" xr:uid="{1A4CA8DF-83DF-4E77-9671-1250B685B5CA}"/>
    <cellStyle name="Input 8 8 2 4 2" xfId="28426" xr:uid="{04433553-3141-4C59-A593-902CAFABF36D}"/>
    <cellStyle name="Input 8 8 2 5" xfId="36067" xr:uid="{4715B7ED-163C-449A-AD92-B408E1213735}"/>
    <cellStyle name="Input 8 8 3" xfId="3756" xr:uid="{CE8BB205-112D-408F-86AA-57A44B8B7912}"/>
    <cellStyle name="Input 8 8 3 2" xfId="31691" xr:uid="{FDEEC198-B290-413C-82D7-B0E5CC280D01}"/>
    <cellStyle name="Input 8 8 4" xfId="24788" xr:uid="{37A95D4F-13FC-41FA-A12A-5AB83FF3424D}"/>
    <cellStyle name="Input 8 9" xfId="1770" xr:uid="{98F21D42-D657-4EE7-B9C2-54FFFB5567FC}"/>
    <cellStyle name="Input 8 9 2" xfId="6090" xr:uid="{6656951A-59EF-4090-A007-D01F41AC81E3}"/>
    <cellStyle name="Input 8 9 2 2" xfId="8676" xr:uid="{847DC1A8-3FEA-480D-B5F2-B40171982298}"/>
    <cellStyle name="Input 8 9 2 2 2" xfId="17665" xr:uid="{9F784B74-042D-4DFE-86DA-B9BE53BD7379}"/>
    <cellStyle name="Input 8 9 2 2 2 2" xfId="22184" xr:uid="{12A8B351-223A-486F-858C-42BF640FB523}"/>
    <cellStyle name="Input 8 9 2 2 3" xfId="29666" xr:uid="{AA8AE859-10C6-4730-AC05-4D2BC466541A}"/>
    <cellStyle name="Input 8 9 2 3" xfId="11313" xr:uid="{F324AF00-8690-49A9-91D0-BF98BC23C2C6}"/>
    <cellStyle name="Input 8 9 2 3 2" xfId="20302" xr:uid="{DDD7E78B-3DF2-4C8D-97C6-00756D0D272B}"/>
    <cellStyle name="Input 8 9 2 3 2 2" xfId="35775" xr:uid="{B99FFAFA-2C74-4D8B-82EF-0E19AB1BD55C}"/>
    <cellStyle name="Input 8 9 2 3 3" xfId="42731" xr:uid="{195675BA-7A17-4409-AAC9-0958ED207D69}"/>
    <cellStyle name="Input 8 9 2 4" xfId="15079" xr:uid="{DF39EC4F-8D33-4FB1-8F96-84E1180FEDD2}"/>
    <cellStyle name="Input 8 9 2 4 2" xfId="37922" xr:uid="{C38A509B-5687-479A-9F1A-CB4D919E388D}"/>
    <cellStyle name="Input 8 9 2 5" xfId="43289" xr:uid="{4F230C67-C788-4F3E-A71C-79D27AF95647}"/>
    <cellStyle name="Input 8 9 3" xfId="4207" xr:uid="{FCAC06A7-0AA9-47D0-B65F-F5847585281B}"/>
    <cellStyle name="Input 8 9 3 2" xfId="33583" xr:uid="{F1B079D0-770C-406E-97C7-7968328D57A2}"/>
    <cellStyle name="Input 8 9 4" xfId="29156" xr:uid="{427D49E2-75C9-466F-A8F8-A5A4106EF92C}"/>
    <cellStyle name="Input 9" xfId="140" xr:uid="{277AFAD3-A082-4E37-8DA7-A13995675CF9}"/>
    <cellStyle name="Input 9 10" xfId="1951" xr:uid="{AF3A7F7D-EECF-42B2-B2F7-B7A6C1E6ED73}"/>
    <cellStyle name="Input 9 10 2" xfId="6261" xr:uid="{3DF54966-3F18-46C1-B717-EB81FC06DDFA}"/>
    <cellStyle name="Input 9 10 2 2" xfId="8847" xr:uid="{923B9A5D-08CF-46DA-92FA-FD11939199ED}"/>
    <cellStyle name="Input 9 10 2 2 2" xfId="17836" xr:uid="{8894DA5F-A95F-4F01-B231-2292BDD6FDD0}"/>
    <cellStyle name="Input 9 10 2 2 2 2" xfId="31386" xr:uid="{E22353EF-7F98-44F9-B7D2-DE2F4B806608}"/>
    <cellStyle name="Input 9 10 2 2 3" xfId="29901" xr:uid="{D1207904-FD6F-4057-9A53-C4E92F8BB383}"/>
    <cellStyle name="Input 9 10 2 3" xfId="11484" xr:uid="{82EF2E06-7214-4527-A34D-7E595F6B5FA8}"/>
    <cellStyle name="Input 9 10 2 3 2" xfId="20473" xr:uid="{21F7FAD7-C799-462C-A04B-B1D970D68726}"/>
    <cellStyle name="Input 9 10 2 3 2 2" xfId="38148" xr:uid="{4B4F3569-3D94-4343-AC75-273541A39CD3}"/>
    <cellStyle name="Input 9 10 2 3 3" xfId="26657" xr:uid="{E40579DB-AB1B-4B6D-8583-AC365FA2DF64}"/>
    <cellStyle name="Input 9 10 2 4" xfId="15250" xr:uid="{9CD5C340-BF33-47B2-A996-E7A15EE72C20}"/>
    <cellStyle name="Input 9 10 2 4 2" xfId="29727" xr:uid="{AEB25D2A-C9F5-4037-9F44-998753BCF474}"/>
    <cellStyle name="Input 9 10 2 5" xfId="23078" xr:uid="{D4E44CEB-F701-4251-89F4-BB5D402192A8}"/>
    <cellStyle name="Input 9 10 3" xfId="4388" xr:uid="{DDCD2F24-E7F2-4037-81F9-FC03C6376B39}"/>
    <cellStyle name="Input 9 10 3 2" xfId="43206" xr:uid="{CC835F6E-FA52-4BAE-B85F-60A17526217A}"/>
    <cellStyle name="Input 9 10 4" xfId="29446" xr:uid="{704F3826-B3A7-4993-BFA1-ECBCCED65CD0}"/>
    <cellStyle name="Input 9 11" xfId="2978" xr:uid="{9312E066-F5CC-4881-8DE7-D9CBA3BFE077}"/>
    <cellStyle name="Input 9 11 2" xfId="7128" xr:uid="{6797A393-F7AB-49F7-8BE1-DDA966A29ACE}"/>
    <cellStyle name="Input 9 11 2 2" xfId="16117" xr:uid="{92516E83-0CA6-47C6-A00C-810F8EC5E71C}"/>
    <cellStyle name="Input 9 11 2 2 2" xfId="25063" xr:uid="{A90B4FCD-F82E-4BD8-8D77-7F43C55A1D06}"/>
    <cellStyle name="Input 9 11 2 3" xfId="28175" xr:uid="{DC66DD9A-98B2-4BB4-BA74-686CD4125EC2}"/>
    <cellStyle name="Input 9 11 3" xfId="9691" xr:uid="{22775CC5-0142-4406-B4CA-AD44A0CBDF8D}"/>
    <cellStyle name="Input 9 11 3 2" xfId="18680" xr:uid="{1F4EF0E2-B7EE-491E-AD90-DF9FCC2E2B27}"/>
    <cellStyle name="Input 9 11 3 2 2" xfId="22786" xr:uid="{7CA97E14-2CBD-4BBE-AC1A-1F69DF3C327F}"/>
    <cellStyle name="Input 9 11 3 3" xfId="34636" xr:uid="{93F45967-61A3-4CC0-9D77-E15CA4B025C0}"/>
    <cellStyle name="Input 9 11 4" xfId="13531" xr:uid="{121BF351-4B71-479A-B0A2-AB27D9BFB628}"/>
    <cellStyle name="Input 9 11 4 2" xfId="22943" xr:uid="{EA5AF496-CF5F-419C-89EE-6A13026A8EA1}"/>
    <cellStyle name="Input 9 11 5" xfId="36385" xr:uid="{5FBAE336-D318-4EF7-BCD2-C1763C96ABEC}"/>
    <cellStyle name="Input 9 12" xfId="6596" xr:uid="{F6B2FACE-7804-4324-A334-56EB80644B91}"/>
    <cellStyle name="Input 9 12 2" xfId="11804" xr:uid="{4762055B-89C6-4E0A-B65A-B275F5B94C95}"/>
    <cellStyle name="Input 9 12 2 2" xfId="20793" xr:uid="{FF493966-EDB3-4943-A731-9419669204F3}"/>
    <cellStyle name="Input 9 12 2 2 2" xfId="27421" xr:uid="{DAA800F2-AE7B-41BA-8693-E8639923B055}"/>
    <cellStyle name="Input 9 12 2 3" xfId="22634" xr:uid="{8B166E28-9EE1-41C5-9711-D6E79688F7DF}"/>
    <cellStyle name="Input 9 12 3" xfId="15585" xr:uid="{A298BD57-72C1-4090-B204-9DE36C90FE8E}"/>
    <cellStyle name="Input 9 12 3 2" xfId="32544" xr:uid="{894A83C3-A90D-4675-A82F-1F24BF4903D9}"/>
    <cellStyle name="Input 9 12 4" xfId="25432" xr:uid="{91961651-3DDA-4C4A-B3DB-AB3138E9CF72}"/>
    <cellStyle name="Input 9 13" xfId="9167" xr:uid="{41619B55-CAFD-434E-BAA0-84CEB90781F5}"/>
    <cellStyle name="Input 9 13 2" xfId="18156" xr:uid="{FEA35530-5D22-4C6C-AE24-D20EC5BB6CEF}"/>
    <cellStyle name="Input 9 13 2 2" xfId="33011" xr:uid="{2FDD9604-F348-40F3-830F-3706D028D91A}"/>
    <cellStyle name="Input 9 13 3" xfId="29921" xr:uid="{F7BD7AFD-AE1A-4849-849F-EB73BD47CE33}"/>
    <cellStyle name="Input 9 14" xfId="12773" xr:uid="{C6488B9D-9FBF-4CC2-A650-84FDE4DE0174}"/>
    <cellStyle name="Input 9 14 2" xfId="21762" xr:uid="{94F9248F-72D3-43B2-BAA7-936AC82EFC86}"/>
    <cellStyle name="Input 9 14 2 2" xfId="26920" xr:uid="{91A44F32-0FE4-4E53-969E-B8F50482A6E6}"/>
    <cellStyle name="Input 9 14 3" xfId="33777" xr:uid="{3DE0F0FC-5CB0-481D-82FC-78A2C97AF8B7}"/>
    <cellStyle name="Input 9 15" xfId="2300" xr:uid="{FC33678B-B975-4457-BD79-626E297E5BA7}"/>
    <cellStyle name="Input 9 15 2" xfId="42339" xr:uid="{C90B81A4-C25B-43BD-9441-ECC22D6628DB}"/>
    <cellStyle name="Input 9 16" xfId="13209" xr:uid="{DD81941C-F3C3-49EE-8A74-C4511E3B0E71}"/>
    <cellStyle name="Input 9 16 2" xfId="41174" xr:uid="{EFBF932D-8C2D-4C59-97DC-76E61E808A5F}"/>
    <cellStyle name="Input 9 17" xfId="32074" xr:uid="{375BD1BF-628F-4DCB-AC74-C10EF995110C}"/>
    <cellStyle name="Input 9 18" xfId="44703" xr:uid="{0ABAC570-DC12-4490-B391-AEE8927A76C4}"/>
    <cellStyle name="Input 9 19" xfId="45950" xr:uid="{554FA9A6-59B1-4A3C-A073-B1F0B78602E5}"/>
    <cellStyle name="Input 9 2" xfId="352" xr:uid="{561078DC-DDCF-4340-BE26-2E6ED91B4A2A}"/>
    <cellStyle name="Input 9 2 10" xfId="6654" xr:uid="{0DC7C3CE-B422-4DC9-B45F-1871E9FB5893}"/>
    <cellStyle name="Input 9 2 10 2" xfId="11860" xr:uid="{9CA4003C-18AF-40D6-A59F-0128C7EAD296}"/>
    <cellStyle name="Input 9 2 10 2 2" xfId="20849" xr:uid="{67BD427C-C611-4F56-A06D-C493C90109CF}"/>
    <cellStyle name="Input 9 2 10 2 2 2" xfId="26876" xr:uid="{681DD65C-9D18-4787-AF4E-49FB5291FE70}"/>
    <cellStyle name="Input 9 2 10 2 3" xfId="34502" xr:uid="{8873B8C1-975E-4E9F-8B20-EAB12E0D2586}"/>
    <cellStyle name="Input 9 2 10 3" xfId="15643" xr:uid="{567F5B27-282E-4B4F-BEEE-664CEA0A39DB}"/>
    <cellStyle name="Input 9 2 10 3 2" xfId="42250" xr:uid="{6A29EFF9-BA0B-4D7B-B342-5AF39F361948}"/>
    <cellStyle name="Input 9 2 10 4" xfId="33810" xr:uid="{92C64D8C-7657-424D-AD9C-10A3F466D772}"/>
    <cellStyle name="Input 9 2 11" xfId="9223" xr:uid="{097A2948-BC01-4205-8BC9-D626DA7D2723}"/>
    <cellStyle name="Input 9 2 11 2" xfId="18212" xr:uid="{8897610A-6587-4E57-9EF3-4ADBAD45944A}"/>
    <cellStyle name="Input 9 2 11 2 2" xfId="43666" xr:uid="{EBE57A28-EA90-4F1B-B3B8-57B1A7A485C8}"/>
    <cellStyle name="Input 9 2 11 3" xfId="43401" xr:uid="{15BDD60A-ABA4-4DE1-9D89-B031A70383C9}"/>
    <cellStyle name="Input 9 2 12" xfId="12767" xr:uid="{1B48E585-DEFE-494B-9340-D600D2265A51}"/>
    <cellStyle name="Input 9 2 12 2" xfId="21756" xr:uid="{8B56EC0F-6F14-47B4-AE89-CD2D1B100A4A}"/>
    <cellStyle name="Input 9 2 12 2 2" xfId="29590" xr:uid="{C8BB86B6-161E-4EE3-84C4-49026878033D}"/>
    <cellStyle name="Input 9 2 12 3" xfId="24679" xr:uid="{E96B91B6-2ED9-4081-9EB4-28D3D477F179}"/>
    <cellStyle name="Input 9 2 13" xfId="2358" xr:uid="{4B22944A-F592-4758-9DCC-6FAE3D774703}"/>
    <cellStyle name="Input 9 2 13 2" xfId="32378" xr:uid="{62F58912-D920-4BC7-84AD-D95A10C0B25B}"/>
    <cellStyle name="Input 9 2 14" xfId="13267" xr:uid="{C10EBA10-A533-436C-B1F7-F9C26FE0E5E9}"/>
    <cellStyle name="Input 9 2 14 2" xfId="31167" xr:uid="{751C4459-AF68-46CD-9BF6-02AC69985088}"/>
    <cellStyle name="Input 9 2 15" xfId="27497" xr:uid="{C24E561B-259B-4BF3-9C94-E5BED14E3A03}"/>
    <cellStyle name="Input 9 2 16" xfId="49441" xr:uid="{B043E77E-E687-4FA2-8B39-018E450BF288}"/>
    <cellStyle name="Input 9 2 2" xfId="484" xr:uid="{1A0DD147-036A-4094-B329-7F4A395F13A4}"/>
    <cellStyle name="Input 9 2 2 10" xfId="9348" xr:uid="{17359BCD-18B4-494E-8937-489DC4B2FD96}"/>
    <cellStyle name="Input 9 2 2 10 2" xfId="18337" xr:uid="{97502D6A-4A9B-47B3-AF79-3C642598B74E}"/>
    <cellStyle name="Input 9 2 2 10 2 2" xfId="24339" xr:uid="{E9FEBBC8-1E53-40FF-AB7B-7309890C0DFB}"/>
    <cellStyle name="Input 9 2 2 10 3" xfId="29173" xr:uid="{A5EEF68A-CCF5-417C-B94C-67BE4FD4A29B}"/>
    <cellStyle name="Input 9 2 2 11" xfId="12745" xr:uid="{2742F4F4-172A-43D2-A6A3-F166F641D348}"/>
    <cellStyle name="Input 9 2 2 11 2" xfId="21734" xr:uid="{42D71074-0FBC-492C-9E4A-585620A94038}"/>
    <cellStyle name="Input 9 2 2 11 2 2" xfId="31544" xr:uid="{C6C6ED07-63ED-4766-A51E-DE42BA6CC567}"/>
    <cellStyle name="Input 9 2 2 11 3" xfId="22257" xr:uid="{8984B3A1-CC35-4001-B358-0D2BE10661B1}"/>
    <cellStyle name="Input 9 2 2 12" xfId="2490" xr:uid="{0E3BB669-D191-4266-929C-CA7DA41F4CAE}"/>
    <cellStyle name="Input 9 2 2 12 2" xfId="28639" xr:uid="{693EC5E1-0650-4807-A5FD-F1C5239BFDC3}"/>
    <cellStyle name="Input 9 2 2 13" xfId="13399" xr:uid="{15B0F350-5097-4241-9751-1CFB22EE4DEE}"/>
    <cellStyle name="Input 9 2 2 13 2" xfId="30451" xr:uid="{E5C88F32-7707-4941-8367-AD052A5AAD4B}"/>
    <cellStyle name="Input 9 2 2 14" xfId="38371" xr:uid="{6EDB284D-0479-41C9-8461-5FE4692DF561}"/>
    <cellStyle name="Input 9 2 2 15" xfId="56223" xr:uid="{D907F771-A852-40BA-9717-D4772835F39B}"/>
    <cellStyle name="Input 9 2 2 2" xfId="833" xr:uid="{5C870B0D-BE02-4437-B847-F98E3EA86DA7}"/>
    <cellStyle name="Input 9 2 2 2 2" xfId="5202" xr:uid="{A119C21E-3DDC-4692-881B-8A575579836F}"/>
    <cellStyle name="Input 9 2 2 2 2 2" xfId="7788" xr:uid="{C552973B-8BDF-4606-BC86-62808BB94A3B}"/>
    <cellStyle name="Input 9 2 2 2 2 2 2" xfId="16777" xr:uid="{C4FD18A2-1A0C-47D6-B37F-E15F3F60DF6D}"/>
    <cellStyle name="Input 9 2 2 2 2 2 2 2" xfId="35806" xr:uid="{7C2D962A-CF34-4CCF-8908-8FAEFE658179}"/>
    <cellStyle name="Input 9 2 2 2 2 2 3" xfId="23206" xr:uid="{9ED91CBD-B888-4A4F-9914-34CDA60C2EE3}"/>
    <cellStyle name="Input 9 2 2 2 2 3" xfId="10425" xr:uid="{8B1ECB80-64BC-4ABA-AE0A-1C5A97803D81}"/>
    <cellStyle name="Input 9 2 2 2 2 3 2" xfId="19414" xr:uid="{0D2704E7-DDE5-4230-9D3E-62DAACA7DD79}"/>
    <cellStyle name="Input 9 2 2 2 2 3 2 2" xfId="30037" xr:uid="{8836A999-6BAC-4D05-B88E-B80E67C0B17B}"/>
    <cellStyle name="Input 9 2 2 2 2 3 3" xfId="25396" xr:uid="{28E1A9CC-4392-4CC0-BF75-12EFA75E0765}"/>
    <cellStyle name="Input 9 2 2 2 2 4" xfId="14191" xr:uid="{285DB531-6F73-47B1-82B0-5577B57DB038}"/>
    <cellStyle name="Input 9 2 2 2 2 4 2" xfId="22273" xr:uid="{4188BB47-740D-4542-A636-B015DEF757D3}"/>
    <cellStyle name="Input 9 2 2 2 2 5" xfId="32473" xr:uid="{46A149CB-8D4A-4051-9363-05D1B1224D3D}"/>
    <cellStyle name="Input 9 2 2 2 3" xfId="3270" xr:uid="{804C4237-41F5-49E5-B016-F77B1154DB62}"/>
    <cellStyle name="Input 9 2 2 2 3 2" xfId="31475" xr:uid="{C1AA5720-18C4-4DD1-B41D-88A33278BD9E}"/>
    <cellStyle name="Input 9 2 2 2 4" xfId="33429" xr:uid="{CF9F00D0-C3AD-4A40-9518-5786024A1C67}"/>
    <cellStyle name="Input 9 2 2 3" xfId="1178" xr:uid="{1CDBC5A3-F16E-4AF9-B4BF-F7FFC96D3EC2}"/>
    <cellStyle name="Input 9 2 2 3 2" xfId="5523" xr:uid="{4CC3137A-FA46-4F90-8041-19B5E70889E4}"/>
    <cellStyle name="Input 9 2 2 3 2 2" xfId="8109" xr:uid="{4B539944-85CF-4718-A471-D71813CB245A}"/>
    <cellStyle name="Input 9 2 2 3 2 2 2" xfId="17098" xr:uid="{C57400F2-1DFF-4432-AE8A-FAAF486265A1}"/>
    <cellStyle name="Input 9 2 2 3 2 2 2 2" xfId="23574" xr:uid="{3BFDAE73-AC78-42F5-BED6-9219CC32EBB5}"/>
    <cellStyle name="Input 9 2 2 3 2 2 3" xfId="36861" xr:uid="{8423CE22-2FB7-439E-A6C0-D7B08B8FAD1E}"/>
    <cellStyle name="Input 9 2 2 3 2 3" xfId="10746" xr:uid="{D5EF3A1F-6C6A-4ACE-98F9-C400BA991D9C}"/>
    <cellStyle name="Input 9 2 2 3 2 3 2" xfId="19735" xr:uid="{6E5F0CAF-98C0-4338-BF0A-24359A8AE828}"/>
    <cellStyle name="Input 9 2 2 3 2 3 2 2" xfId="39265" xr:uid="{F25A2E2A-8FBF-4421-B304-267007869ADB}"/>
    <cellStyle name="Input 9 2 2 3 2 3 3" xfId="44072" xr:uid="{A4DCFFFB-E2E5-42E4-9786-3DAFCF5800F6}"/>
    <cellStyle name="Input 9 2 2 3 2 4" xfId="14512" xr:uid="{60A5EAD0-DEB6-4408-B825-108675A89A5A}"/>
    <cellStyle name="Input 9 2 2 3 2 4 2" xfId="26315" xr:uid="{831B70B7-A83A-4E61-A4C3-623C0E797282}"/>
    <cellStyle name="Input 9 2 2 3 2 5" xfId="36978" xr:uid="{187A4B82-3A8E-4849-8FCD-E6A814F1FBC4}"/>
    <cellStyle name="Input 9 2 2 3 3" xfId="3615" xr:uid="{5DC66B20-7B19-4899-87CC-BDF543B9E8F7}"/>
    <cellStyle name="Input 9 2 2 3 3 2" xfId="30346" xr:uid="{690AE48D-D5B7-49F5-A8D6-172177ABFE80}"/>
    <cellStyle name="Input 9 2 2 3 4" xfId="26927" xr:uid="{A6999660-61C6-4957-BE5C-6BFC0D5B4849}"/>
    <cellStyle name="Input 9 2 2 4" xfId="1522" xr:uid="{EE48B3C5-497B-4869-841C-605179A2B432}"/>
    <cellStyle name="Input 9 2 2 4 2" xfId="5867" xr:uid="{20F898CA-5DCF-4B8E-8DF4-439F7106DED4}"/>
    <cellStyle name="Input 9 2 2 4 2 2" xfId="8453" xr:uid="{9136CE4B-34F0-47AB-8A4D-860692008F0D}"/>
    <cellStyle name="Input 9 2 2 4 2 2 2" xfId="17442" xr:uid="{66E67195-6D05-4E83-B8B6-11096DEEA00A}"/>
    <cellStyle name="Input 9 2 2 4 2 2 2 2" xfId="29606" xr:uid="{774D6EF3-5197-4219-B3EB-F0EB6BA5EB6A}"/>
    <cellStyle name="Input 9 2 2 4 2 2 3" xfId="23567" xr:uid="{892F34C0-CAE9-49E9-9F4A-57AF67982C15}"/>
    <cellStyle name="Input 9 2 2 4 2 3" xfId="11090" xr:uid="{11D454C6-83A3-4B76-BA3C-1499F7632EC5}"/>
    <cellStyle name="Input 9 2 2 4 2 3 2" xfId="20079" xr:uid="{F519C07A-075A-4E6C-A0BE-27330A0AF5EB}"/>
    <cellStyle name="Input 9 2 2 4 2 3 2 2" xfId="26162" xr:uid="{797CEE17-1913-4BE1-93AF-B5697E2A299F}"/>
    <cellStyle name="Input 9 2 2 4 2 3 3" xfId="44051" xr:uid="{8C71BC6C-FDE4-4B18-ADFB-CDC15E8BF49F}"/>
    <cellStyle name="Input 9 2 2 4 2 4" xfId="14856" xr:uid="{121BCAB9-E1C3-4D2A-819D-26C182F10823}"/>
    <cellStyle name="Input 9 2 2 4 2 4 2" xfId="34970" xr:uid="{06873DC9-42EC-4B81-A013-5C2CBD600274}"/>
    <cellStyle name="Input 9 2 2 4 2 5" xfId="23910" xr:uid="{C55F06E8-9ED5-4B19-B21F-72754A6D9027}"/>
    <cellStyle name="Input 9 2 2 4 3" xfId="3959" xr:uid="{AD40E33A-390B-43DC-A7AE-DDB7A18532C7}"/>
    <cellStyle name="Input 9 2 2 4 3 2" xfId="26933" xr:uid="{F54BB9A0-CFB5-45A4-A7A9-C7B7B1A8DFCB}"/>
    <cellStyle name="Input 9 2 2 4 4" xfId="39866" xr:uid="{20B2788E-A67C-42D8-ACEA-2F0E9FFC9995}"/>
    <cellStyle name="Input 9 2 2 5" xfId="1913" xr:uid="{18D635C6-C4B3-4D6B-897F-540D8C288148}"/>
    <cellStyle name="Input 9 2 2 5 2" xfId="6229" xr:uid="{0780BDA2-5813-4DA7-97C6-619C7AE5CB8D}"/>
    <cellStyle name="Input 9 2 2 5 2 2" xfId="8815" xr:uid="{72D85556-BA9F-4C15-B239-C4E6803F14FE}"/>
    <cellStyle name="Input 9 2 2 5 2 2 2" xfId="17804" xr:uid="{80555ED6-F558-4C41-823C-FD2AC3560E18}"/>
    <cellStyle name="Input 9 2 2 5 2 2 2 2" xfId="25466" xr:uid="{F2B12033-1A81-40D8-97E2-ADAF3EA0FA8F}"/>
    <cellStyle name="Input 9 2 2 5 2 2 3" xfId="26867" xr:uid="{5222A40C-689C-46CF-B62F-EDAB98DE906F}"/>
    <cellStyle name="Input 9 2 2 5 2 3" xfId="11452" xr:uid="{ADC83831-B72F-49AD-BC26-03DD7D551F46}"/>
    <cellStyle name="Input 9 2 2 5 2 3 2" xfId="20441" xr:uid="{92BDFCDA-E015-4CB8-9F8A-B07481DCE844}"/>
    <cellStyle name="Input 9 2 2 5 2 3 2 2" xfId="43667" xr:uid="{828E47D0-A2F9-450E-A278-374CBC878C3F}"/>
    <cellStyle name="Input 9 2 2 5 2 3 3" xfId="37827" xr:uid="{BDAEED57-7102-45D3-A156-E566B8296DFF}"/>
    <cellStyle name="Input 9 2 2 5 2 4" xfId="15218" xr:uid="{BA102D4F-64FE-4ABC-811B-A9881BF97A8A}"/>
    <cellStyle name="Input 9 2 2 5 2 4 2" xfId="32309" xr:uid="{7D5C89EE-0A48-4F22-A510-1758DB0055B5}"/>
    <cellStyle name="Input 9 2 2 5 2 5" xfId="38279" xr:uid="{D51FC739-B7EC-4C4E-9BA1-D115BE36FC21}"/>
    <cellStyle name="Input 9 2 2 5 3" xfId="4350" xr:uid="{68D7E434-47B4-487C-84A3-A661635950A4}"/>
    <cellStyle name="Input 9 2 2 5 3 2" xfId="42943" xr:uid="{CEA461D3-3C67-471C-AFF1-E8D96C3262F9}"/>
    <cellStyle name="Input 9 2 2 5 4" xfId="29205" xr:uid="{5A93938B-EB0B-4888-AB66-DC6A5C050EFB}"/>
    <cellStyle name="Input 9 2 2 6" xfId="2141" xr:uid="{BBDF4DAD-B557-47CC-AE3A-AF7D4A84A2D5}"/>
    <cellStyle name="Input 9 2 2 6 2" xfId="6442" xr:uid="{7906860B-D73D-4298-AE76-82BE9BA12892}"/>
    <cellStyle name="Input 9 2 2 6 2 2" xfId="9028" xr:uid="{2F680D28-CB59-450D-906F-31FCE177D068}"/>
    <cellStyle name="Input 9 2 2 6 2 2 2" xfId="18017" xr:uid="{A013D961-DF88-4151-B48E-D51FE1731C3A}"/>
    <cellStyle name="Input 9 2 2 6 2 2 2 2" xfId="41367" xr:uid="{364F5E53-162D-42C2-A585-333F4645470E}"/>
    <cellStyle name="Input 9 2 2 6 2 2 3" xfId="40779" xr:uid="{F1E46956-2424-4C07-963A-522EAAA8C91A}"/>
    <cellStyle name="Input 9 2 2 6 2 3" xfId="11665" xr:uid="{2E65A42A-B757-4ABE-8BCC-6FA4B18059EE}"/>
    <cellStyle name="Input 9 2 2 6 2 3 2" xfId="20654" xr:uid="{FA8E62F1-CAEA-4765-8718-345AAC6A6AC3}"/>
    <cellStyle name="Input 9 2 2 6 2 3 2 2" xfId="23690" xr:uid="{957DF8B9-DCA3-4025-A122-C5649C9B8151}"/>
    <cellStyle name="Input 9 2 2 6 2 3 3" xfId="31963" xr:uid="{2FE435BA-1FDB-407E-A941-E2951E1C8D16}"/>
    <cellStyle name="Input 9 2 2 6 2 4" xfId="15431" xr:uid="{CCFBFBC4-CEB4-444A-8126-AA86EF210427}"/>
    <cellStyle name="Input 9 2 2 6 2 4 2" xfId="27006" xr:uid="{EE3F9BD6-AC25-44E5-A520-C80D56134E63}"/>
    <cellStyle name="Input 9 2 2 6 2 5" xfId="28668" xr:uid="{B13515F2-2210-4822-926E-19BE0134F27C}"/>
    <cellStyle name="Input 9 2 2 6 3" xfId="4578" xr:uid="{A32BC93D-165E-421E-BA18-10871C1937A9}"/>
    <cellStyle name="Input 9 2 2 6 3 2" xfId="41281" xr:uid="{48771595-70E1-4E58-B8D6-F6F3BD9AD0B4}"/>
    <cellStyle name="Input 9 2 2 6 4" xfId="32950" xr:uid="{2D70DCA2-4716-41DD-8F34-9BAD7FA105DA}"/>
    <cellStyle name="Input 9 2 2 7" xfId="2951" xr:uid="{5F3076D9-4DF6-4767-8C04-0D117CAB1179}"/>
    <cellStyle name="Input 9 2 2 7 2" xfId="7101" xr:uid="{F9D8A6A2-9479-45B1-A758-7C06D98DFDF1}"/>
    <cellStyle name="Input 9 2 2 7 2 2" xfId="12227" xr:uid="{8C889D8C-E6F6-4682-ACF2-D00EB058E77C}"/>
    <cellStyle name="Input 9 2 2 7 2 2 2" xfId="21216" xr:uid="{263B88FA-12FD-4CDC-8ED0-AFD11BA58A5B}"/>
    <cellStyle name="Input 9 2 2 7 2 2 2 2" xfId="38155" xr:uid="{4B1110AF-72CC-4D56-AEF1-6976B7CC6DCB}"/>
    <cellStyle name="Input 9 2 2 7 2 2 3" xfId="37386" xr:uid="{A7A37A0D-46A1-4EE7-AE0E-DFF85284CDB4}"/>
    <cellStyle name="Input 9 2 2 7 2 3" xfId="13018" xr:uid="{A143607D-E935-4D40-9E18-71D56753F31E}"/>
    <cellStyle name="Input 9 2 2 7 2 3 2" xfId="22007" xr:uid="{32D59501-0DE1-4A8A-BD4F-C43BDD177502}"/>
    <cellStyle name="Input 9 2 2 7 2 3 2 2" xfId="43303" xr:uid="{2FD7B014-5071-43B6-8799-BBF774E6B816}"/>
    <cellStyle name="Input 9 2 2 7 2 3 3" xfId="24621" xr:uid="{B3950AEB-6A5E-41EF-A008-0B90AEC3A84D}"/>
    <cellStyle name="Input 9 2 2 7 2 4" xfId="16090" xr:uid="{4973AC6C-BDEE-45A0-9BE1-387207E9B804}"/>
    <cellStyle name="Input 9 2 2 7 2 4 2" xfId="36558" xr:uid="{4A6F75E1-FB0D-428A-965B-64302B19FBFD}"/>
    <cellStyle name="Input 9 2 2 7 2 5" xfId="38176" xr:uid="{2F8815AB-E6E9-4495-9404-A1D76801BDB4}"/>
    <cellStyle name="Input 9 2 2 7 3" xfId="9664" xr:uid="{CD62A7AC-D88B-45EB-A1B1-7A053BEB4FBA}"/>
    <cellStyle name="Input 9 2 2 7 3 2" xfId="18653" xr:uid="{D79FF38F-39DA-4107-ACCE-BFCCED1B7762}"/>
    <cellStyle name="Input 9 2 2 7 3 2 2" xfId="39114" xr:uid="{2DFCF0A8-12E4-4738-8A74-DFA69ECE12DD}"/>
    <cellStyle name="Input 9 2 2 7 3 3" xfId="40280" xr:uid="{A7FC70E4-B09F-4994-96D7-BE8185BB7679}"/>
    <cellStyle name="Input 9 2 2 7 4" xfId="43139" xr:uid="{B55654E4-0D4F-4D5A-843D-612A5D92CE82}"/>
    <cellStyle name="Input 9 2 2 8" xfId="4878" xr:uid="{D9F3954B-76DC-4A1F-B0EB-BF28EDBAE37F}"/>
    <cellStyle name="Input 9 2 2 8 2" xfId="7464" xr:uid="{AE715873-7A8F-46CD-9D26-4A58030B3558}"/>
    <cellStyle name="Input 9 2 2 8 2 2" xfId="16453" xr:uid="{C74E5E92-302A-4848-956B-6C2FDAA09CA8}"/>
    <cellStyle name="Input 9 2 2 8 2 2 2" xfId="24973" xr:uid="{DDCD0125-538B-4EEA-95B1-85DC70D102DD}"/>
    <cellStyle name="Input 9 2 2 8 2 3" xfId="34180" xr:uid="{5448120C-E2A8-4DD4-8F3F-C29762BEB027}"/>
    <cellStyle name="Input 9 2 2 8 3" xfId="10101" xr:uid="{60BAEDFB-F51B-4C08-B350-0C538C5DC96C}"/>
    <cellStyle name="Input 9 2 2 8 3 2" xfId="19090" xr:uid="{AF7F069F-BD00-4DB2-9DDB-01C5B9AB8583}"/>
    <cellStyle name="Input 9 2 2 8 3 2 2" xfId="31189" xr:uid="{2F03161E-2FB0-4B1A-996C-410FF5B79A78}"/>
    <cellStyle name="Input 9 2 2 8 3 3" xfId="25400" xr:uid="{C08DD732-C883-4773-B091-1655D5AFD2A9}"/>
    <cellStyle name="Input 9 2 2 8 4" xfId="13867" xr:uid="{3BB94699-7B98-40D4-8DFA-61C75DE60E63}"/>
    <cellStyle name="Input 9 2 2 8 4 2" xfId="40137" xr:uid="{F00203F0-5FA7-4AF4-9E4F-D3CF27B5C8CC}"/>
    <cellStyle name="Input 9 2 2 8 5" xfId="26825" xr:uid="{A4172844-4AA6-457F-9CD7-3BEAEE015885}"/>
    <cellStyle name="Input 9 2 2 9" xfId="6786" xr:uid="{0FE7464B-982E-4758-B3D1-0BF6DAF3273D}"/>
    <cellStyle name="Input 9 2 2 9 2" xfId="11985" xr:uid="{034CB0A1-1C69-449D-9851-D5AFEA56C1BF}"/>
    <cellStyle name="Input 9 2 2 9 2 2" xfId="20974" xr:uid="{01BD0073-FB09-4DA2-8C4D-E20B009DCDD8}"/>
    <cellStyle name="Input 9 2 2 9 2 2 2" xfId="33295" xr:uid="{82378006-C004-4440-9AAA-5E655B3B5180}"/>
    <cellStyle name="Input 9 2 2 9 2 3" xfId="24217" xr:uid="{77F96D07-7DB5-4DBD-AED1-045A5766C395}"/>
    <cellStyle name="Input 9 2 2 9 3" xfId="15775" xr:uid="{03D56740-FD15-4F74-932C-0AB519E6BB6E}"/>
    <cellStyle name="Input 9 2 2 9 3 2" xfId="27357" xr:uid="{11FBC55F-1FCB-4D5C-ABC4-64C67BF170F4}"/>
    <cellStyle name="Input 9 2 2 9 4" xfId="22569" xr:uid="{613F0A41-99B1-44BD-9D6F-2D32412B76C0}"/>
    <cellStyle name="Input 9 2 3" xfId="701" xr:uid="{2C59AA84-8AE9-4072-960C-D655ED1A9777}"/>
    <cellStyle name="Input 9 2 3 2" xfId="5077" xr:uid="{AB3A3353-5965-464E-8C18-70D4826F6882}"/>
    <cellStyle name="Input 9 2 3 2 2" xfId="7663" xr:uid="{98E1E471-F882-4EBE-A2C6-C22DC137133C}"/>
    <cellStyle name="Input 9 2 3 2 2 2" xfId="16652" xr:uid="{66467055-415F-41B1-9BF5-AE6EB0D8397F}"/>
    <cellStyle name="Input 9 2 3 2 2 2 2" xfId="40647" xr:uid="{FC304707-F8F3-4923-82EA-346DD86C2DAE}"/>
    <cellStyle name="Input 9 2 3 2 2 3" xfId="34255" xr:uid="{C0F2C6CE-EF8D-45DB-968D-E6A2946E1A76}"/>
    <cellStyle name="Input 9 2 3 2 3" xfId="10300" xr:uid="{4DF34D01-75FB-4355-8789-F1299F70449F}"/>
    <cellStyle name="Input 9 2 3 2 3 2" xfId="19289" xr:uid="{8BC53E62-76BD-4BC8-8A58-A08042CDA310}"/>
    <cellStyle name="Input 9 2 3 2 3 2 2" xfId="36287" xr:uid="{DB61D3F4-A32B-4B06-A2C9-0E6BB4F3FB42}"/>
    <cellStyle name="Input 9 2 3 2 3 3" xfId="34449" xr:uid="{FC8DB158-643A-4D70-A8C1-223D501CFCF8}"/>
    <cellStyle name="Input 9 2 3 2 4" xfId="14066" xr:uid="{7A3DEC83-B601-495B-8392-D175A827DD44}"/>
    <cellStyle name="Input 9 2 3 2 4 2" xfId="30008" xr:uid="{009853EB-EEAC-434B-8AC9-CD3D2BB2F5BA}"/>
    <cellStyle name="Input 9 2 3 2 5" xfId="28120" xr:uid="{FB11A3B2-A18F-4883-BA9D-E1FEE154B461}"/>
    <cellStyle name="Input 9 2 3 3" xfId="3138" xr:uid="{45A979E4-33F2-4F50-9696-B6063C737B07}"/>
    <cellStyle name="Input 9 2 3 3 2" xfId="27479" xr:uid="{E731E5FE-80E5-4BD2-9CE9-541ED240107A}"/>
    <cellStyle name="Input 9 2 3 4" xfId="24041" xr:uid="{4FC513EB-52E8-465B-82F2-640F46208295}"/>
    <cellStyle name="Input 9 2 4" xfId="1046" xr:uid="{6C2C891C-EB61-4044-8669-3CB28B440041}"/>
    <cellStyle name="Input 9 2 4 2" xfId="5398" xr:uid="{25998555-9E9B-4737-A4E6-C6EB5A0D06A6}"/>
    <cellStyle name="Input 9 2 4 2 2" xfId="7984" xr:uid="{BE873B41-125E-49C9-B940-3EA46C89FF56}"/>
    <cellStyle name="Input 9 2 4 2 2 2" xfId="16973" xr:uid="{0523E3BD-0747-4A2E-B34F-C29207BA90D2}"/>
    <cellStyle name="Input 9 2 4 2 2 2 2" xfId="35306" xr:uid="{AEC3B59D-B659-415E-BAC7-316FC5C5BC18}"/>
    <cellStyle name="Input 9 2 4 2 2 3" xfId="32648" xr:uid="{A3EE3602-8AA1-4003-AB32-17B29C8FD117}"/>
    <cellStyle name="Input 9 2 4 2 3" xfId="10621" xr:uid="{F78256AC-48B9-4C23-886C-24CBD3FB4829}"/>
    <cellStyle name="Input 9 2 4 2 3 2" xfId="19610" xr:uid="{9A32A648-BE2C-4842-95BB-5C1791331154}"/>
    <cellStyle name="Input 9 2 4 2 3 2 2" xfId="43299" xr:uid="{90F35C70-E930-4DE0-A244-D25C4878FD52}"/>
    <cellStyle name="Input 9 2 4 2 3 3" xfId="40117" xr:uid="{25B1AB09-F4B5-4C0E-A840-C4D32584411C}"/>
    <cellStyle name="Input 9 2 4 2 4" xfId="14387" xr:uid="{F90C25C8-51A5-4F16-B307-7E589CCDB317}"/>
    <cellStyle name="Input 9 2 4 2 4 2" xfId="29693" xr:uid="{627EC3E4-A6A1-4DE5-BFB9-A1C68BBFB053}"/>
    <cellStyle name="Input 9 2 4 2 5" xfId="22949" xr:uid="{1F9CD6B2-61CA-4CB4-AB66-C0CC3A982D4A}"/>
    <cellStyle name="Input 9 2 4 3" xfId="3483" xr:uid="{AD31F8A4-0E84-4769-BEB8-107DADF43E00}"/>
    <cellStyle name="Input 9 2 4 3 2" xfId="26550" xr:uid="{B22091C8-A557-4819-9794-E65A7D862570}"/>
    <cellStyle name="Input 9 2 4 4" xfId="26111" xr:uid="{8D84A119-8807-4FDC-8846-7EC3BCF0CF71}"/>
    <cellStyle name="Input 9 2 5" xfId="1390" xr:uid="{746DBBF7-2675-4BC5-A9C2-19808E386A84}"/>
    <cellStyle name="Input 9 2 5 2" xfId="5735" xr:uid="{957B5D2C-8712-4DA7-840C-BD0D8337D31C}"/>
    <cellStyle name="Input 9 2 5 2 2" xfId="8321" xr:uid="{17CAE746-325C-4E9C-804E-C418D1F2ECD8}"/>
    <cellStyle name="Input 9 2 5 2 2 2" xfId="17310" xr:uid="{96EAD27C-7556-46E0-89DD-65FBC9B0A526}"/>
    <cellStyle name="Input 9 2 5 2 2 2 2" xfId="23903" xr:uid="{2E2A7E72-6C2E-4A1E-8916-297E8DE80EAA}"/>
    <cellStyle name="Input 9 2 5 2 2 3" xfId="39414" xr:uid="{B1D7A5C8-CE25-4F90-8629-2F4E0E7A5959}"/>
    <cellStyle name="Input 9 2 5 2 3" xfId="10958" xr:uid="{0F03633A-2CC7-425F-81CC-170154595D3C}"/>
    <cellStyle name="Input 9 2 5 2 3 2" xfId="19947" xr:uid="{3FF7EEE2-1166-40F8-8570-DD36CFC51591}"/>
    <cellStyle name="Input 9 2 5 2 3 2 2" xfId="35601" xr:uid="{6FEE7166-AA62-4D3D-9B61-B30097BA272E}"/>
    <cellStyle name="Input 9 2 5 2 3 3" xfId="44096" xr:uid="{DD8E5386-FDF9-4A68-AFA7-290E58530E28}"/>
    <cellStyle name="Input 9 2 5 2 4" xfId="14724" xr:uid="{F6B2DBAC-A280-483F-BBF6-787AFDBF4600}"/>
    <cellStyle name="Input 9 2 5 2 4 2" xfId="35067" xr:uid="{CB91E001-876E-467D-996A-E17C80C457B4}"/>
    <cellStyle name="Input 9 2 5 2 5" xfId="31843" xr:uid="{A50687DC-BC01-4A4F-A70B-DA663EA7A243}"/>
    <cellStyle name="Input 9 2 5 3" xfId="3827" xr:uid="{96CA2562-34E6-4C04-9433-397D20647019}"/>
    <cellStyle name="Input 9 2 5 3 2" xfId="28530" xr:uid="{9998B000-860A-4C2A-AC6C-C65E840C2416}"/>
    <cellStyle name="Input 9 2 5 4" xfId="25293" xr:uid="{C1CB99AC-CE49-4135-8364-26328BC5FB7B}"/>
    <cellStyle name="Input 9 2 6" xfId="185" xr:uid="{78D5D33C-3A4A-433E-89D9-9B4ECDA2FA70}"/>
    <cellStyle name="Input 9 2 6 2" xfId="2963" xr:uid="{BF6CFEBC-8608-4A3F-8CAB-E37AEAF210B3}"/>
    <cellStyle name="Input 9 2 6 2 2" xfId="7113" xr:uid="{2CE85DF0-0692-4A62-8EC8-80CC3DE2E45C}"/>
    <cellStyle name="Input 9 2 6 2 2 2" xfId="16102" xr:uid="{37D9039C-B1CB-4626-838E-88459061ED9B}"/>
    <cellStyle name="Input 9 2 6 2 2 2 2" xfId="38853" xr:uid="{0B5F9C32-6759-4B97-BC18-C8DE0FFE2616}"/>
    <cellStyle name="Input 9 2 6 2 2 3" xfId="35168" xr:uid="{67FE3F2D-6C1A-4BAC-9DCF-C0000A1E9549}"/>
    <cellStyle name="Input 9 2 6 2 3" xfId="9676" xr:uid="{536C9E8B-C585-4606-AABE-609E811EC75C}"/>
    <cellStyle name="Input 9 2 6 2 3 2" xfId="18665" xr:uid="{077A183D-CEB6-4173-BCDA-B33303F1EDEF}"/>
    <cellStyle name="Input 9 2 6 2 3 2 2" xfId="41978" xr:uid="{D97D3EC6-E0C6-49F5-A3EC-2EEF1FC4B830}"/>
    <cellStyle name="Input 9 2 6 2 3 3" xfId="32114" xr:uid="{F9067C86-F0D8-4894-A7D6-5FC9463F452A}"/>
    <cellStyle name="Input 9 2 6 2 4" xfId="13516" xr:uid="{FFD86934-4AD7-4856-A8EF-728EE503787A}"/>
    <cellStyle name="Input 9 2 6 2 4 2" xfId="41485" xr:uid="{E6FF9CB1-BE77-4B8A-9759-9668CDCF6F50}"/>
    <cellStyle name="Input 9 2 6 2 5" xfId="24766" xr:uid="{2686E367-413E-4AE0-9DDD-4B05FA074BE5}"/>
    <cellStyle name="Input 9 2 6 3" xfId="2653" xr:uid="{0EB3E0D8-E2AC-4401-840D-04DE084DDBD2}"/>
    <cellStyle name="Input 9 2 6 3 2" xfId="33477" xr:uid="{22D7982B-B3E2-431D-AA97-2645EE3A706D}"/>
    <cellStyle name="Input 9 2 6 4" xfId="26078" xr:uid="{C3A82893-5149-404B-B7B8-F41B30107768}"/>
    <cellStyle name="Input 9 2 7" xfId="2009" xr:uid="{C4E1A792-875E-49CE-AEB1-D992F9E3A8B1}"/>
    <cellStyle name="Input 9 2 7 2" xfId="6317" xr:uid="{347CF7AA-C8FD-41F6-A296-9341020DFCC8}"/>
    <cellStyle name="Input 9 2 7 2 2" xfId="8903" xr:uid="{2964F1E0-4641-478C-9620-CD40E34A2F22}"/>
    <cellStyle name="Input 9 2 7 2 2 2" xfId="17892" xr:uid="{A5706A4F-D539-48DD-A447-9C6CA9D3DAA2}"/>
    <cellStyle name="Input 9 2 7 2 2 2 2" xfId="39582" xr:uid="{3E50064E-AC28-4E4C-B125-928A81ABBF41}"/>
    <cellStyle name="Input 9 2 7 2 2 3" xfId="43384" xr:uid="{7C842B3E-69B6-455C-A8BE-01CF45B469F9}"/>
    <cellStyle name="Input 9 2 7 2 3" xfId="11540" xr:uid="{827A3925-13B3-4A4B-A9CF-09769368C271}"/>
    <cellStyle name="Input 9 2 7 2 3 2" xfId="20529" xr:uid="{6BE4A612-E1E8-4679-9012-F9041D9E3AE0}"/>
    <cellStyle name="Input 9 2 7 2 3 2 2" xfId="29385" xr:uid="{612DDDCC-739D-4EBC-911C-56DB3C554412}"/>
    <cellStyle name="Input 9 2 7 2 3 3" xfId="44121" xr:uid="{D8D4601D-F29C-4DB3-819C-205383BDD67E}"/>
    <cellStyle name="Input 9 2 7 2 4" xfId="15306" xr:uid="{DA5F20EA-D24A-4F00-9C83-15DEBDBD1669}"/>
    <cellStyle name="Input 9 2 7 2 4 2" xfId="28030" xr:uid="{96639798-451B-4EB8-8F77-4A17B9C014A8}"/>
    <cellStyle name="Input 9 2 7 2 5" xfId="22202" xr:uid="{172DBDAB-E403-44A7-B45D-DC0C5AEB4119}"/>
    <cellStyle name="Input 9 2 7 3" xfId="4446" xr:uid="{28F8661C-8106-4CC2-9F2A-97903911B6C5}"/>
    <cellStyle name="Input 9 2 7 3 2" xfId="30790" xr:uid="{85FA9642-3F97-4517-AC31-BF4E8D314A66}"/>
    <cellStyle name="Input 9 2 7 4" xfId="25537" xr:uid="{0A86DF55-0AAA-425E-904A-B224D8416DF7}"/>
    <cellStyle name="Input 9 2 8" xfId="2820" xr:uid="{B36FD895-2AFE-488E-99A5-90C5B7C8A3C7}"/>
    <cellStyle name="Input 9 2 8 2" xfId="6970" xr:uid="{734FD82E-6660-42CC-A788-5682F132D9CC}"/>
    <cellStyle name="Input 9 2 8 2 2" xfId="12099" xr:uid="{AAF1A9A5-03F2-4BAA-8D7E-0B9C2B627E20}"/>
    <cellStyle name="Input 9 2 8 2 2 2" xfId="21088" xr:uid="{654C4D06-9EC1-404E-8D03-16E453ED5568}"/>
    <cellStyle name="Input 9 2 8 2 2 2 2" xfId="23661" xr:uid="{5071AD36-AC08-41E5-94ED-90B5192F6E15}"/>
    <cellStyle name="Input 9 2 8 2 2 3" xfId="32541" xr:uid="{5E92CB33-B9CA-4C37-ADE2-6A49B4AC67A6}"/>
    <cellStyle name="Input 9 2 8 2 3" xfId="12918" xr:uid="{C469F3A8-696F-4277-87D9-CA3A80E91F07}"/>
    <cellStyle name="Input 9 2 8 2 3 2" xfId="21907" xr:uid="{4C1D76D7-7E8B-4ABF-ACA7-2E26EF327FD7}"/>
    <cellStyle name="Input 9 2 8 2 3 2 2" xfId="43625" xr:uid="{43A20D61-2274-437A-95E4-66AEB5A61AE4}"/>
    <cellStyle name="Input 9 2 8 2 3 3" xfId="24727" xr:uid="{811893E0-050D-45E7-827F-F8CB11E1C779}"/>
    <cellStyle name="Input 9 2 8 2 4" xfId="15959" xr:uid="{1D97F08A-2B30-45D6-B2F3-4386FF3E1C8A}"/>
    <cellStyle name="Input 9 2 8 2 4 2" xfId="23279" xr:uid="{1BD54C86-E00F-447C-ABC1-FCFAED488EFB}"/>
    <cellStyle name="Input 9 2 8 2 5" xfId="42135" xr:uid="{18A29BFD-E761-4DBF-857B-E00527177710}"/>
    <cellStyle name="Input 9 2 8 3" xfId="9533" xr:uid="{5D051F03-8797-4DD1-9352-3AD7EC1C2DB0}"/>
    <cellStyle name="Input 9 2 8 3 2" xfId="18522" xr:uid="{A2831ABA-7418-4944-8D34-36226D6BB51B}"/>
    <cellStyle name="Input 9 2 8 3 2 2" xfId="31396" xr:uid="{73D5C0E1-9792-4D2D-9A11-620F0301443B}"/>
    <cellStyle name="Input 9 2 8 3 3" xfId="43552" xr:uid="{64E4862C-952F-4F07-A4D3-50A67A7E20C5}"/>
    <cellStyle name="Input 9 2 8 4" xfId="27036" xr:uid="{7B807F12-DF37-4A8D-91DC-0B645A6EAA14}"/>
    <cellStyle name="Input 9 2 9" xfId="4753" xr:uid="{55ABC449-3F7C-4D16-8184-D63FDB36D668}"/>
    <cellStyle name="Input 9 2 9 2" xfId="7339" xr:uid="{86DC5E06-8FC8-4396-843E-CB25824F6AE5}"/>
    <cellStyle name="Input 9 2 9 2 2" xfId="16328" xr:uid="{37090E47-B5D3-4F1A-A3A7-01B5ABB92DF5}"/>
    <cellStyle name="Input 9 2 9 2 2 2" xfId="22418" xr:uid="{46283986-DAA0-4AB1-B598-CD51A2DE0F40}"/>
    <cellStyle name="Input 9 2 9 2 3" xfId="25430" xr:uid="{2B0231A9-D648-4544-9D92-71BEC53600AE}"/>
    <cellStyle name="Input 9 2 9 3" xfId="9976" xr:uid="{BF00B24B-32B4-4FCA-90A6-09056CDA0143}"/>
    <cellStyle name="Input 9 2 9 3 2" xfId="18965" xr:uid="{7E0D32D0-92C7-475A-BB90-72C55FCB231F}"/>
    <cellStyle name="Input 9 2 9 3 2 2" xfId="32449" xr:uid="{B0160B25-AF09-4FD2-BFB2-98422F8FDD43}"/>
    <cellStyle name="Input 9 2 9 3 3" xfId="34405" xr:uid="{DC7C3497-6484-48F0-BF90-C53A3C57FB11}"/>
    <cellStyle name="Input 9 2 9 4" xfId="13742" xr:uid="{8A39D77E-8AD7-48AE-A175-FEC085BB2F73}"/>
    <cellStyle name="Input 9 2 9 4 2" xfId="41338" xr:uid="{A09C0617-770C-46AE-B2CF-08B1BF11FF4F}"/>
    <cellStyle name="Input 9 2 9 5" xfId="33428" xr:uid="{44E8C58E-1AE6-4486-AB2F-F180AB759A07}"/>
    <cellStyle name="Input 9 3" xfId="427" xr:uid="{FD8BCEC7-AACF-4E59-92D3-D4B23FF7ECA1}"/>
    <cellStyle name="Input 9 3 10" xfId="9292" xr:uid="{3156EE8E-BCCD-4B2A-B91A-ED407FF888D7}"/>
    <cellStyle name="Input 9 3 10 2" xfId="18281" xr:uid="{C102DDB3-EDFE-4EF3-B1FB-EDA79D7E1DA3}"/>
    <cellStyle name="Input 9 3 10 2 2" xfId="29249" xr:uid="{9EFD9CC6-00F0-493C-8117-815370E8C912}"/>
    <cellStyle name="Input 9 3 10 3" xfId="42533" xr:uid="{3A673959-626A-498D-80BC-4A496281B26C}"/>
    <cellStyle name="Input 9 3 11" xfId="12444" xr:uid="{E3AED2AA-9A2D-443C-8856-51ED54EDDBF3}"/>
    <cellStyle name="Input 9 3 11 2" xfId="21433" xr:uid="{E34ED86A-FBAF-4899-855D-1F1B70811F46}"/>
    <cellStyle name="Input 9 3 11 2 2" xfId="35603" xr:uid="{48EF1888-0FE0-4F5B-9553-97EFC749A6F7}"/>
    <cellStyle name="Input 9 3 11 3" xfId="36813" xr:uid="{81A56218-FE5C-4172-A3ED-D1FE96433AAC}"/>
    <cellStyle name="Input 9 3 12" xfId="2433" xr:uid="{AA7D2888-4AA1-4971-B404-1806D51F49F3}"/>
    <cellStyle name="Input 9 3 12 2" xfId="28149" xr:uid="{B8048E70-AB74-418C-A7BA-D992A9EE1975}"/>
    <cellStyle name="Input 9 3 13" xfId="13342" xr:uid="{76F60403-1D8F-4361-8473-49D5387AFA1C}"/>
    <cellStyle name="Input 9 3 13 2" xfId="30074" xr:uid="{8E95A462-1F9E-4289-AB1F-67673C1B3D51}"/>
    <cellStyle name="Input 9 3 14" xfId="37983" xr:uid="{49F81024-E59E-496A-A709-8BE9D74436E9}"/>
    <cellStyle name="Input 9 3 15" xfId="51887" xr:uid="{C9453194-47F6-455B-AE71-2BB986812743}"/>
    <cellStyle name="Input 9 3 2" xfId="776" xr:uid="{87F92975-CB86-40CC-949A-E0957833AD3F}"/>
    <cellStyle name="Input 9 3 2 2" xfId="5146" xr:uid="{C7F49BC2-B1B3-4538-BF49-C1DE05EF61ED}"/>
    <cellStyle name="Input 9 3 2 2 2" xfId="7732" xr:uid="{3E687A5C-8C9D-4C41-B672-5FFA975988D0}"/>
    <cellStyle name="Input 9 3 2 2 2 2" xfId="16721" xr:uid="{6C4C21D3-7DCD-435C-9121-297A85F517E8}"/>
    <cellStyle name="Input 9 3 2 2 2 2 2" xfId="36435" xr:uid="{7A7D4E29-62E3-450B-84B2-8A6CCAAC54F3}"/>
    <cellStyle name="Input 9 3 2 2 2 3" xfId="42285" xr:uid="{416BB22A-8C31-434B-BCD2-E14897835EB8}"/>
    <cellStyle name="Input 9 3 2 2 3" xfId="10369" xr:uid="{FA1F2F40-19E7-43B9-A1F3-9AA01658837A}"/>
    <cellStyle name="Input 9 3 2 2 3 2" xfId="19358" xr:uid="{DD86AAE3-82D1-4E9E-913D-4FB5CA2DEFC7}"/>
    <cellStyle name="Input 9 3 2 2 3 2 2" xfId="39071" xr:uid="{DE35FD0A-E000-4FD8-90E4-55442791F261}"/>
    <cellStyle name="Input 9 3 2 2 3 3" xfId="41679" xr:uid="{F8044A57-22DA-4DC8-B717-8BBB097CAB54}"/>
    <cellStyle name="Input 9 3 2 2 4" xfId="14135" xr:uid="{A3B8A2AE-27FA-4D33-A04A-E41E126FC3B1}"/>
    <cellStyle name="Input 9 3 2 2 4 2" xfId="41474" xr:uid="{AA95E805-A13B-4DC4-B37D-F263FA6CA011}"/>
    <cellStyle name="Input 9 3 2 2 5" xfId="28725" xr:uid="{2EAAA9F8-1332-4065-9D01-03C61F378212}"/>
    <cellStyle name="Input 9 3 2 3" xfId="3213" xr:uid="{7BD266C5-36B7-4D4F-80BF-CDB9F41F43B7}"/>
    <cellStyle name="Input 9 3 2 3 2" xfId="26414" xr:uid="{36CFFFD6-5929-4109-8139-E8DA7C34B208}"/>
    <cellStyle name="Input 9 3 2 4" xfId="26049" xr:uid="{E630E3CD-4D78-4E7D-89CA-72CF72EB7868}"/>
    <cellStyle name="Input 9 3 2 5" xfId="58668" xr:uid="{A2F4331A-9298-43CB-89F6-8F68A9D3AD89}"/>
    <cellStyle name="Input 9 3 3" xfId="1121" xr:uid="{09835FB3-18CE-4481-8212-1586D2098BDF}"/>
    <cellStyle name="Input 9 3 3 2" xfId="5467" xr:uid="{7670B9E5-24EF-4D50-A5D1-E4AFBF1ADC1F}"/>
    <cellStyle name="Input 9 3 3 2 2" xfId="8053" xr:uid="{C8AAE122-0A72-49A0-BEC3-AD1996B2A894}"/>
    <cellStyle name="Input 9 3 3 2 2 2" xfId="17042" xr:uid="{091868CC-6DFD-4AF5-8575-73044267637A}"/>
    <cellStyle name="Input 9 3 3 2 2 2 2" xfId="42872" xr:uid="{61DFCAE4-EEB4-4973-B35E-58A7EB8C1DB6}"/>
    <cellStyle name="Input 9 3 3 2 2 3" xfId="37458" xr:uid="{410E63EE-206D-40F8-A2CA-38808F74AF3E}"/>
    <cellStyle name="Input 9 3 3 2 3" xfId="10690" xr:uid="{416A1244-4A71-431C-BC4E-32ECD42A04E3}"/>
    <cellStyle name="Input 9 3 3 2 3 2" xfId="19679" xr:uid="{9C0B1802-2078-4C33-9E9C-470D880F7C09}"/>
    <cellStyle name="Input 9 3 3 2 3 2 2" xfId="35974" xr:uid="{FCD7591E-738F-4E55-91C8-A887C76B4C24}"/>
    <cellStyle name="Input 9 3 3 2 3 3" xfId="26719" xr:uid="{430448A0-D12A-4514-AB69-087F1C1C209C}"/>
    <cellStyle name="Input 9 3 3 2 4" xfId="14456" xr:uid="{2E255E25-2732-4D4D-A0DB-07D7F95EB0CF}"/>
    <cellStyle name="Input 9 3 3 2 4 2" xfId="32722" xr:uid="{9F04E08C-3F5B-4BD3-BD27-7F68B5178934}"/>
    <cellStyle name="Input 9 3 3 2 5" xfId="29764" xr:uid="{59064EEF-2FFA-4AC5-96A1-E12AEB388137}"/>
    <cellStyle name="Input 9 3 3 3" xfId="3558" xr:uid="{D4ADDE35-3691-44A9-A1C9-55F691DC859C}"/>
    <cellStyle name="Input 9 3 3 3 2" xfId="30015" xr:uid="{727E59AE-B592-45E2-96F5-F2771B8A6005}"/>
    <cellStyle name="Input 9 3 3 4" xfId="27010" xr:uid="{54F8C91E-7540-4B53-BF66-AC180AAC3DA9}"/>
    <cellStyle name="Input 9 3 4" xfId="1465" xr:uid="{DA1366F2-6382-4610-8C33-050576C74815}"/>
    <cellStyle name="Input 9 3 4 2" xfId="5810" xr:uid="{C57241E0-AE2F-42B7-8C2F-CDDD92C5D99B}"/>
    <cellStyle name="Input 9 3 4 2 2" xfId="8396" xr:uid="{EB42155D-5FB9-4BB5-9DDE-1F100C54032D}"/>
    <cellStyle name="Input 9 3 4 2 2 2" xfId="17385" xr:uid="{39004255-E464-46CB-B3D0-B3C4D38B7B57}"/>
    <cellStyle name="Input 9 3 4 2 2 2 2" xfId="29933" xr:uid="{F110129B-4AF9-4783-A812-42A69C7E6392}"/>
    <cellStyle name="Input 9 3 4 2 2 3" xfId="33455" xr:uid="{D4485ECA-F10C-495C-9FBD-E536335C7D3E}"/>
    <cellStyle name="Input 9 3 4 2 3" xfId="11033" xr:uid="{10387028-19FB-477C-9890-980E13D4797F}"/>
    <cellStyle name="Input 9 3 4 2 3 2" xfId="20022" xr:uid="{6BD2271E-E20E-44B4-AB00-710286488BEC}"/>
    <cellStyle name="Input 9 3 4 2 3 2 2" xfId="25785" xr:uid="{76360ADC-C6CA-4969-A065-0A623C1B5595}"/>
    <cellStyle name="Input 9 3 4 2 3 3" xfId="26448" xr:uid="{7897977B-BADD-4149-8463-DB270916E576}"/>
    <cellStyle name="Input 9 3 4 2 4" xfId="14799" xr:uid="{2830E2FC-D2A6-44AF-B2CF-8EF3D3057331}"/>
    <cellStyle name="Input 9 3 4 2 4 2" xfId="36715" xr:uid="{5BB27019-A680-4ADC-A17A-40D332CE0316}"/>
    <cellStyle name="Input 9 3 4 2 5" xfId="23532" xr:uid="{EEACB181-69F9-4CF4-8F53-32BE384782F4}"/>
    <cellStyle name="Input 9 3 4 3" xfId="3902" xr:uid="{9F5D3368-BC10-4A9A-9172-64339BE8683F}"/>
    <cellStyle name="Input 9 3 4 3 2" xfId="37346" xr:uid="{8F488F3D-CBD1-4C27-A99B-27BA954E87F8}"/>
    <cellStyle name="Input 9 3 4 4" xfId="38287" xr:uid="{131A60DA-C5F4-4590-A759-8D4109ABD94D}"/>
    <cellStyle name="Input 9 3 5" xfId="179" xr:uid="{477DE864-189E-42F1-B381-89D458E9B1C8}"/>
    <cellStyle name="Input 9 3 5 2" xfId="2960" xr:uid="{715503CD-B854-4D9B-BFA1-14BAA4176701}"/>
    <cellStyle name="Input 9 3 5 2 2" xfId="7110" xr:uid="{1CEFD604-F3AF-4762-90BC-2B2F537A1CE0}"/>
    <cellStyle name="Input 9 3 5 2 2 2" xfId="16099" xr:uid="{5C060D6C-83F9-4AE2-9E23-F154F86794F5}"/>
    <cellStyle name="Input 9 3 5 2 2 2 2" xfId="33290" xr:uid="{011BF47B-EEBE-4A4B-A64C-3C10EC323A8A}"/>
    <cellStyle name="Input 9 3 5 2 2 3" xfId="37045" xr:uid="{797464FE-4D67-486A-BE95-35CECF476A82}"/>
    <cellStyle name="Input 9 3 5 2 3" xfId="9673" xr:uid="{54089870-E04F-4948-8B6C-E9AD7770D2B4}"/>
    <cellStyle name="Input 9 3 5 2 3 2" xfId="18662" xr:uid="{0B4B6A23-9170-4488-A085-7DDBD507D508}"/>
    <cellStyle name="Input 9 3 5 2 3 2 2" xfId="23451" xr:uid="{70A5E3FF-910A-4405-B387-4287BC4FF702}"/>
    <cellStyle name="Input 9 3 5 2 3 3" xfId="34553" xr:uid="{8A84EFA1-45E5-4896-8FBD-976FFA1389FC}"/>
    <cellStyle name="Input 9 3 5 2 4" xfId="13513" xr:uid="{EA11656A-65E4-4116-9D00-E81AEA6E0C37}"/>
    <cellStyle name="Input 9 3 5 2 4 2" xfId="22288" xr:uid="{8158937A-A82D-4332-88C2-CA9DBB30B42A}"/>
    <cellStyle name="Input 9 3 5 2 5" xfId="35171" xr:uid="{13DAA45C-B733-4EBC-97A8-4E8575415613}"/>
    <cellStyle name="Input 9 3 5 3" xfId="2647" xr:uid="{221F6D60-F82A-4608-A53C-65574C774227}"/>
    <cellStyle name="Input 9 3 5 3 2" xfId="24379" xr:uid="{C75B9383-C0D5-4BFB-BA35-5BD076578AC5}"/>
    <cellStyle name="Input 9 3 5 4" xfId="23835" xr:uid="{F492A8D7-50A4-4B04-A8A2-7F1B336D650B}"/>
    <cellStyle name="Input 9 3 6" xfId="2084" xr:uid="{F1F4E90B-5D1E-448E-B09F-9E8B30637EC7}"/>
    <cellStyle name="Input 9 3 6 2" xfId="6386" xr:uid="{23930800-E7D6-42A2-8E76-030C7CA5724A}"/>
    <cellStyle name="Input 9 3 6 2 2" xfId="8972" xr:uid="{2170FFAC-0D75-49DF-A9ED-23629D07E183}"/>
    <cellStyle name="Input 9 3 6 2 2 2" xfId="17961" xr:uid="{1DAACC9F-966C-4943-8B9E-6DED8B8C39D7}"/>
    <cellStyle name="Input 9 3 6 2 2 2 2" xfId="28835" xr:uid="{68769EFB-8431-481D-8B6D-07936E2ED800}"/>
    <cellStyle name="Input 9 3 6 2 2 3" xfId="34723" xr:uid="{4BFBC4FA-3EB0-48F9-B3DE-DF6AD7CF6127}"/>
    <cellStyle name="Input 9 3 6 2 3" xfId="11609" xr:uid="{5DCC25F6-8DF5-4406-860B-ADAA83CF9F80}"/>
    <cellStyle name="Input 9 3 6 2 3 2" xfId="20598" xr:uid="{768992B8-1C62-4733-A2B8-349234C202BB}"/>
    <cellStyle name="Input 9 3 6 2 3 2 2" xfId="24504" xr:uid="{2FDAE30F-0EDE-43E1-A584-9E7549DEEED8}"/>
    <cellStyle name="Input 9 3 6 2 3 3" xfId="34659" xr:uid="{4A6C1BBE-402B-45DE-A7C5-6792BF9C42B2}"/>
    <cellStyle name="Input 9 3 6 2 4" xfId="15375" xr:uid="{659D9B6C-8835-4E4A-872E-913636970816}"/>
    <cellStyle name="Input 9 3 6 2 4 2" xfId="26595" xr:uid="{F078DE12-59D0-496E-BAD6-4EFA5B381F92}"/>
    <cellStyle name="Input 9 3 6 2 5" xfId="37184" xr:uid="{1307DBBB-FDEA-425B-B2AC-94F8F588E056}"/>
    <cellStyle name="Input 9 3 6 3" xfId="4521" xr:uid="{B03B5222-DE52-4C27-B9F7-2D536A4A8837}"/>
    <cellStyle name="Input 9 3 6 3 2" xfId="40903" xr:uid="{1998BA8A-33B0-4BD8-9CCF-692AC28DED0E}"/>
    <cellStyle name="Input 9 3 6 4" xfId="29360" xr:uid="{C0D60315-A5A6-4195-BC1E-3712C7E35B80}"/>
    <cellStyle name="Input 9 3 7" xfId="2894" xr:uid="{D5FE4B3C-D8AE-4541-BBBA-A8158B2024DF}"/>
    <cellStyle name="Input 9 3 7 2" xfId="7044" xr:uid="{C181FE73-AA11-422F-B3CD-76BF8EF0A2AD}"/>
    <cellStyle name="Input 9 3 7 2 2" xfId="12170" xr:uid="{6F9F3477-AC63-405D-BF64-FC531546FD88}"/>
    <cellStyle name="Input 9 3 7 2 2 2" xfId="21159" xr:uid="{DE181244-41F8-4101-A698-AFC1473DF25A}"/>
    <cellStyle name="Input 9 3 7 2 2 2 2" xfId="37745" xr:uid="{3E0376E6-F5EF-44F7-B1F2-0F8BDE182780}"/>
    <cellStyle name="Input 9 3 7 2 2 3" xfId="36609" xr:uid="{F5F56556-7C4D-4E12-AC1F-BC2E1AF068B9}"/>
    <cellStyle name="Input 9 3 7 2 3" xfId="12975" xr:uid="{AD29BFB4-764C-41E8-9EC5-1859386BBF2A}"/>
    <cellStyle name="Input 9 3 7 2 3 2" xfId="21964" xr:uid="{8EF8BCA1-A2C8-408F-9FA7-ECB1F2CF7294}"/>
    <cellStyle name="Input 9 3 7 2 3 2 2" xfId="27939" xr:uid="{A149D56F-C316-4C0E-BFC9-FDBEA7EBD9FA}"/>
    <cellStyle name="Input 9 3 7 2 3 3" xfId="40022" xr:uid="{B516CDA7-4427-4C59-B06D-2D53E6498D61}"/>
    <cellStyle name="Input 9 3 7 2 4" xfId="16033" xr:uid="{198B556B-2FB2-4498-9667-727EBE4EF0F2}"/>
    <cellStyle name="Input 9 3 7 2 4 2" xfId="36152" xr:uid="{221B43D1-E79B-43F5-9C78-B8EF1E4F435B}"/>
    <cellStyle name="Input 9 3 7 2 5" xfId="35920" xr:uid="{D0A9A85E-5653-415B-9195-75443B34AEE3}"/>
    <cellStyle name="Input 9 3 7 3" xfId="9607" xr:uid="{F1058FC2-8E48-414C-BBB1-113E0B545BE0}"/>
    <cellStyle name="Input 9 3 7 3 2" xfId="18596" xr:uid="{AC0A2FDC-2565-47C3-B617-0A610BFA5875}"/>
    <cellStyle name="Input 9 3 7 3 2 2" xfId="30504" xr:uid="{B60020DE-520F-41AE-853D-DC177B710BF4}"/>
    <cellStyle name="Input 9 3 7 3 3" xfId="33676" xr:uid="{AB7EF343-52E3-4440-B6E9-17F29D40ACF4}"/>
    <cellStyle name="Input 9 3 7 4" xfId="42483" xr:uid="{BB1FED98-34B0-4BAC-91AE-3B0C281FA7F2}"/>
    <cellStyle name="Input 9 3 8" xfId="4822" xr:uid="{801087D2-67BC-4DD3-BF9B-9E5B28899D27}"/>
    <cellStyle name="Input 9 3 8 2" xfId="7408" xr:uid="{A0CA24B4-E6A1-4FF5-BF60-EA1CA64894FC}"/>
    <cellStyle name="Input 9 3 8 2 2" xfId="16397" xr:uid="{05AFF65D-4BA9-4EA5-A7E4-2227B63BB1E4}"/>
    <cellStyle name="Input 9 3 8 2 2 2" xfId="32582" xr:uid="{9E6DD086-1A47-40DB-AB7F-FB8B64F544EA}"/>
    <cellStyle name="Input 9 3 8 2 3" xfId="22994" xr:uid="{00875E2B-CEF9-4265-BFBA-37D0CCA35673}"/>
    <cellStyle name="Input 9 3 8 3" xfId="10045" xr:uid="{4CBA5B5F-D5D8-41DE-B76E-06E55C42A371}"/>
    <cellStyle name="Input 9 3 8 3 2" xfId="19034" xr:uid="{1AD354BB-A31F-40C6-A1B0-6681BE201A93}"/>
    <cellStyle name="Input 9 3 8 3 2 2" xfId="37103" xr:uid="{A576290B-9AC2-4E4C-A46D-881E55475EFD}"/>
    <cellStyle name="Input 9 3 8 3 3" xfId="41681" xr:uid="{20701573-13B6-419A-A2C3-0B475E2AE19B}"/>
    <cellStyle name="Input 9 3 8 4" xfId="13811" xr:uid="{3C69C445-04BD-4670-A585-419D2E1BBA8D}"/>
    <cellStyle name="Input 9 3 8 4 2" xfId="31604" xr:uid="{1D26F6D7-42B1-4ECA-8394-F602FAD08EA4}"/>
    <cellStyle name="Input 9 3 8 5" xfId="23754" xr:uid="{3EEF5572-530A-4AF0-8022-0248B207A4A2}"/>
    <cellStyle name="Input 9 3 9" xfId="6729" xr:uid="{E9D0E625-005C-46E3-9765-4C097E35555C}"/>
    <cellStyle name="Input 9 3 9 2" xfId="11929" xr:uid="{422008D1-F181-4AD6-A018-F2ECA5D6AF35}"/>
    <cellStyle name="Input 9 3 9 2 2" xfId="20918" xr:uid="{4CC07C06-C56B-44C3-BD7E-B7934DC14E5B}"/>
    <cellStyle name="Input 9 3 9 2 2 2" xfId="43228" xr:uid="{8F2911C2-74B4-4DE7-A11F-CBD484F6BCC2}"/>
    <cellStyle name="Input 9 3 9 2 3" xfId="31135" xr:uid="{72EA15AB-A941-4419-99E3-24175AE7C56E}"/>
    <cellStyle name="Input 9 3 9 3" xfId="15718" xr:uid="{1C02D5F8-7DBE-4729-B10C-0BB129450AE6}"/>
    <cellStyle name="Input 9 3 9 3 2" xfId="30943" xr:uid="{EC7B6451-AEE2-449D-BC76-DF2B5002AEA5}"/>
    <cellStyle name="Input 9 3 9 4" xfId="25084" xr:uid="{58499014-7F79-4BDD-B191-E211EFE83123}"/>
    <cellStyle name="Input 9 4" xfId="525" xr:uid="{64742832-B403-45C0-B0CF-D81B7577027B}"/>
    <cellStyle name="Input 9 4 10" xfId="47560" xr:uid="{0F50C3D3-4E47-452F-BB84-41B859417ED8}"/>
    <cellStyle name="Input 9 4 2" xfId="874" xr:uid="{222660E6-E03D-4118-A0FE-AE74BEB6DB59}"/>
    <cellStyle name="Input 9 4 2 2" xfId="5243" xr:uid="{1C799EDB-6E3C-43BA-9907-35B8D4943269}"/>
    <cellStyle name="Input 9 4 2 2 2" xfId="7829" xr:uid="{0B40EE27-5C75-4F3F-A5CD-DD01F3D36E99}"/>
    <cellStyle name="Input 9 4 2 2 2 2" xfId="16818" xr:uid="{ED318011-5AA1-4C2E-A665-D75B72A42F35}"/>
    <cellStyle name="Input 9 4 2 2 2 2 2" xfId="23460" xr:uid="{FFDECF88-D058-4856-BBE8-1CC52D4DA58B}"/>
    <cellStyle name="Input 9 4 2 2 2 3" xfId="29950" xr:uid="{D664C3CB-1CDB-4EFC-9FBD-167FAE77A044}"/>
    <cellStyle name="Input 9 4 2 2 3" xfId="10466" xr:uid="{6D5009D7-D926-4E1E-861C-8DAC2B4F73EF}"/>
    <cellStyle name="Input 9 4 2 2 3 2" xfId="19455" xr:uid="{0A2748E9-FE7A-4C3C-873A-64C4240C2EA0}"/>
    <cellStyle name="Input 9 4 2 2 3 2 2" xfId="41158" xr:uid="{7E1B0901-5A09-4113-BB1A-9F7366D9F285}"/>
    <cellStyle name="Input 9 4 2 2 3 3" xfId="36465" xr:uid="{DD007DA4-2659-496C-9E57-6C1CC876AF29}"/>
    <cellStyle name="Input 9 4 2 2 4" xfId="14232" xr:uid="{DFBBFEC3-0A06-495F-92E9-BBDAC56A26B8}"/>
    <cellStyle name="Input 9 4 2 2 4 2" xfId="23994" xr:uid="{3271A4CA-43C2-4C74-83B0-73D11B8EFC2C}"/>
    <cellStyle name="Input 9 4 2 2 5" xfId="38302" xr:uid="{759A626B-06CB-494D-9F13-9FD05F4D038F}"/>
    <cellStyle name="Input 9 4 2 3" xfId="3311" xr:uid="{5B596BEE-A992-4F47-B10C-812F0AB42ED1}"/>
    <cellStyle name="Input 9 4 2 3 2" xfId="37145" xr:uid="{E7683900-B3A0-4F85-ABAE-1C94BEFD19D2}"/>
    <cellStyle name="Input 9 4 2 4" xfId="39251" xr:uid="{FF657D31-F423-46BF-8535-43E3F8C28499}"/>
    <cellStyle name="Input 9 4 2 5" xfId="54373" xr:uid="{671BB2DE-C12B-48D8-AFE5-3E047DA010DD}"/>
    <cellStyle name="Input 9 4 3" xfId="1219" xr:uid="{D82AB880-37FE-443F-AD0C-C1042BE321E6}"/>
    <cellStyle name="Input 9 4 3 2" xfId="5564" xr:uid="{AF48F02A-E05F-4EBB-874E-D758D1E84747}"/>
    <cellStyle name="Input 9 4 3 2 2" xfId="8150" xr:uid="{5266A7C1-EFE2-492D-B735-C34BAFA9D949}"/>
    <cellStyle name="Input 9 4 3 2 2 2" xfId="17139" xr:uid="{4804DCEB-DF3F-4472-B91D-75DCB75F65D5}"/>
    <cellStyle name="Input 9 4 3 2 2 2 2" xfId="42265" xr:uid="{8F86EC55-88D0-4F43-83F4-824F493D00D3}"/>
    <cellStyle name="Input 9 4 3 2 2 3" xfId="35253" xr:uid="{814694BF-3C71-4E60-AD4A-ED1E4EDEEEA0}"/>
    <cellStyle name="Input 9 4 3 2 3" xfId="10787" xr:uid="{CFAA1871-D899-476A-B58B-FAC7C070AB54}"/>
    <cellStyle name="Input 9 4 3 2 3 2" xfId="19776" xr:uid="{F29B9A11-50CE-4B24-B3F2-3532CAA3D566}"/>
    <cellStyle name="Input 9 4 3 2 3 2 2" xfId="28242" xr:uid="{00B2ECA8-861E-4D37-81EA-70F3E3DE31D5}"/>
    <cellStyle name="Input 9 4 3 2 3 3" xfId="26407" xr:uid="{59FF6C80-94B6-4571-BB9A-FC6CEE4EE0B9}"/>
    <cellStyle name="Input 9 4 3 2 4" xfId="14553" xr:uid="{5A1D9366-7918-4B7B-AAF0-FFDE6649B35B}"/>
    <cellStyle name="Input 9 4 3 2 4 2" xfId="26389" xr:uid="{56E9492B-69BE-45A8-B680-71B4D8E21132}"/>
    <cellStyle name="Input 9 4 3 2 5" xfId="35464" xr:uid="{509240F5-EBED-432E-A05C-BC97F10193E8}"/>
    <cellStyle name="Input 9 4 3 3" xfId="3656" xr:uid="{CE2D3E54-B6F8-4422-920F-874238D11DD0}"/>
    <cellStyle name="Input 9 4 3 3 2" xfId="38724" xr:uid="{53634F22-B8A0-49F3-B738-F5BF7B37EEB7}"/>
    <cellStyle name="Input 9 4 3 4" xfId="29627" xr:uid="{08BF8E5B-984E-4C64-9E36-7A3A565B575F}"/>
    <cellStyle name="Input 9 4 4" xfId="1563" xr:uid="{92A246E4-92C9-4295-AD88-54999CE92358}"/>
    <cellStyle name="Input 9 4 4 2" xfId="5908" xr:uid="{318A8CD7-F4DC-4DEE-ACC1-593B72F31DC0}"/>
    <cellStyle name="Input 9 4 4 2 2" xfId="8494" xr:uid="{8CF56157-C2A6-445D-8CDD-F88163C50CC7}"/>
    <cellStyle name="Input 9 4 4 2 2 2" xfId="17483" xr:uid="{F56EC6AD-778C-4BD2-9E98-C7B2A72FF82C}"/>
    <cellStyle name="Input 9 4 4 2 2 2 2" xfId="41539" xr:uid="{CA2E326A-9EA3-4D3F-BDBE-9036628D1E42}"/>
    <cellStyle name="Input 9 4 4 2 2 3" xfId="42298" xr:uid="{A89CBD97-8CA8-45DD-A162-8899845F8E46}"/>
    <cellStyle name="Input 9 4 4 2 3" xfId="11131" xr:uid="{3EA1133D-99FB-425B-BD58-5807777C21EA}"/>
    <cellStyle name="Input 9 4 4 2 3 2" xfId="20120" xr:uid="{19309BE1-5EB3-4BE1-BCD2-01B72CD01A9F}"/>
    <cellStyle name="Input 9 4 4 2 3 2 2" xfId="38987" xr:uid="{2F1B80A0-1226-4A9C-B4BC-EDDC5214AEBB}"/>
    <cellStyle name="Input 9 4 4 2 3 3" xfId="25399" xr:uid="{9A0E55FE-D79E-4A49-9065-7CF24CC3F13A}"/>
    <cellStyle name="Input 9 4 4 2 4" xfId="14897" xr:uid="{7A9D3BC6-4207-41D6-B6B7-8F23201AA448}"/>
    <cellStyle name="Input 9 4 4 2 4 2" xfId="24905" xr:uid="{DB8B891F-DFAA-4E43-B4A6-F5AAC94230F8}"/>
    <cellStyle name="Input 9 4 4 2 5" xfId="28587" xr:uid="{E36378B2-F523-4D42-95A9-1867D7652C1D}"/>
    <cellStyle name="Input 9 4 4 3" xfId="4000" xr:uid="{CB964BDF-6E82-4267-A9ED-EE61992771E4}"/>
    <cellStyle name="Input 9 4 4 3 2" xfId="35076" xr:uid="{A893DAA4-F8E2-429C-A20F-80890ED9F487}"/>
    <cellStyle name="Input 9 4 4 4" xfId="38865" xr:uid="{E3E248E0-04F0-41BC-B9A0-87F157F9F786}"/>
    <cellStyle name="Input 9 4 5" xfId="1875" xr:uid="{6074A1A9-E40B-4282-B2D1-1280C26EA2CA}"/>
    <cellStyle name="Input 9 4 5 2" xfId="6191" xr:uid="{F367ACF3-2F4B-40C1-984F-E74367415CB9}"/>
    <cellStyle name="Input 9 4 5 2 2" xfId="8777" xr:uid="{39479DDB-FB6F-48F2-8DC1-95FDFAA26A6C}"/>
    <cellStyle name="Input 9 4 5 2 2 2" xfId="17766" xr:uid="{C28107B7-8EFE-4551-8169-B3B073BF1C50}"/>
    <cellStyle name="Input 9 4 5 2 2 2 2" xfId="43499" xr:uid="{F43102F0-F60C-48B8-BB6C-4A2B327FFA54}"/>
    <cellStyle name="Input 9 4 5 2 2 3" xfId="37341" xr:uid="{8F91E44B-9EC0-40A8-87F1-AF319BFF1BDA}"/>
    <cellStyle name="Input 9 4 5 2 3" xfId="11414" xr:uid="{9A99AAE4-F81F-45CC-BF29-160E5121DB0D}"/>
    <cellStyle name="Input 9 4 5 2 3 2" xfId="20403" xr:uid="{9F77F642-66B9-4C4A-AC28-4FE1A0FF20B3}"/>
    <cellStyle name="Input 9 4 5 2 3 2 2" xfId="26365" xr:uid="{0F3EF24C-92B9-493F-A1B7-255854A7723C}"/>
    <cellStyle name="Input 9 4 5 2 3 3" xfId="32233" xr:uid="{CC4B114F-A197-44A9-ABF1-FBB1126AA225}"/>
    <cellStyle name="Input 9 4 5 2 4" xfId="15180" xr:uid="{410520FA-CEE8-48AF-9E4F-F3926A5C2BEA}"/>
    <cellStyle name="Input 9 4 5 2 4 2" xfId="29315" xr:uid="{E0E8CD7A-3118-49B0-9A79-F41029B59BBF}"/>
    <cellStyle name="Input 9 4 5 2 5" xfId="38013" xr:uid="{E721EE54-9C30-4033-83A6-D304F9758CB8}"/>
    <cellStyle name="Input 9 4 5 3" xfId="4312" xr:uid="{BC0F9D86-F15D-4904-AB66-356A21B4F3C3}"/>
    <cellStyle name="Input 9 4 5 3 2" xfId="42649" xr:uid="{7BEC3B02-26B5-4ABA-A962-0417415C557F}"/>
    <cellStyle name="Input 9 4 5 4" xfId="28938" xr:uid="{4B09826B-7CC0-468F-8400-AC8AEB1B4625}"/>
    <cellStyle name="Input 9 4 6" xfId="2182" xr:uid="{57B16E4D-C2BA-41A8-82D1-F94669AD4DB3}"/>
    <cellStyle name="Input 9 4 6 2" xfId="6483" xr:uid="{99A4C885-DAA0-4463-906E-5FA663F8F14F}"/>
    <cellStyle name="Input 9 4 6 2 2" xfId="9069" xr:uid="{A962534A-1EA6-4597-9BAC-3ACCC7912411}"/>
    <cellStyle name="Input 9 4 6 2 2 2" xfId="18058" xr:uid="{BF874493-59CD-41E3-88F5-91A62AFA3E72}"/>
    <cellStyle name="Input 9 4 6 2 2 2 2" xfId="30932" xr:uid="{5DB00026-513B-444F-9282-3D7C6BBB60A1}"/>
    <cellStyle name="Input 9 4 6 2 2 3" xfId="27394" xr:uid="{5D4537B5-5270-45F0-9C13-11CCB56D7695}"/>
    <cellStyle name="Input 9 4 6 2 3" xfId="11706" xr:uid="{963106B6-7074-4019-8547-1239C041A73E}"/>
    <cellStyle name="Input 9 4 6 2 3 2" xfId="20695" xr:uid="{5A697A52-9370-483B-8E7E-8057D5726FA0}"/>
    <cellStyle name="Input 9 4 6 2 3 2 2" xfId="43746" xr:uid="{90A221D2-1E66-4239-ADEC-56D9374CEC95}"/>
    <cellStyle name="Input 9 4 6 2 3 3" xfId="37804" xr:uid="{0636542D-238A-439C-A1D8-2F6DE791597B}"/>
    <cellStyle name="Input 9 4 6 2 4" xfId="15472" xr:uid="{FFFB79E9-1A0D-4C15-92C4-E991CFA6F691}"/>
    <cellStyle name="Input 9 4 6 2 4 2" xfId="22887" xr:uid="{8A2D0B13-7C74-4C56-8C10-C39A401332F2}"/>
    <cellStyle name="Input 9 4 6 2 5" xfId="25649" xr:uid="{6C2593A6-79C9-4F0B-9C4E-A741B60CFF41}"/>
    <cellStyle name="Input 9 4 6 3" xfId="4619" xr:uid="{10D240AD-DB3A-4DB9-B913-CC0EA1A39717}"/>
    <cellStyle name="Input 9 4 6 3 2" xfId="27791" xr:uid="{01375959-CC12-4C92-8B3F-F9B719A365E9}"/>
    <cellStyle name="Input 9 4 6 4" xfId="25095" xr:uid="{C8B30DBD-28FE-487F-963A-EBF3D7B3F7B7}"/>
    <cellStyle name="Input 9 4 7" xfId="4919" xr:uid="{F1F4C5FA-6A04-47DF-BD0C-505CD1122C15}"/>
    <cellStyle name="Input 9 4 7 2" xfId="7505" xr:uid="{FD64B80D-5D2A-4E1F-9043-66FD913E1FF2}"/>
    <cellStyle name="Input 9 4 7 2 2" xfId="16494" xr:uid="{2278E1CC-D869-491B-BD00-BA50C0F8B03B}"/>
    <cellStyle name="Input 9 4 7 2 2 2" xfId="32323" xr:uid="{570ED3C6-B98C-4302-8818-6F1EE1B7EC34}"/>
    <cellStyle name="Input 9 4 7 2 3" xfId="42777" xr:uid="{D01F1B83-A036-49B2-9DAE-F61DD0BDB9ED}"/>
    <cellStyle name="Input 9 4 7 3" xfId="10142" xr:uid="{8244E442-BE74-4AA9-BAF6-682596E269AE}"/>
    <cellStyle name="Input 9 4 7 3 2" xfId="19131" xr:uid="{E46C10E1-A1FA-46B4-81F0-F312E4626715}"/>
    <cellStyle name="Input 9 4 7 3 2 2" xfId="24631" xr:uid="{DBDD5548-084D-4504-A1B1-56C601F985BE}"/>
    <cellStyle name="Input 9 4 7 3 3" xfId="36459" xr:uid="{5CB1FF3D-397C-4F5C-9CEC-3DC3EDC0BE48}"/>
    <cellStyle name="Input 9 4 7 4" xfId="13908" xr:uid="{BCCB6EE4-718D-48B3-9B3A-EFC7A640ADE2}"/>
    <cellStyle name="Input 9 4 7 4 2" xfId="41924" xr:uid="{EAE991A7-537B-4C7C-A441-AC570FDAC633}"/>
    <cellStyle name="Input 9 4 7 5" xfId="36239" xr:uid="{C3E78738-1134-4003-934D-DF63499BB3DC}"/>
    <cellStyle name="Input 9 4 8" xfId="2531" xr:uid="{265EF61A-E0D4-44D7-83BA-6508A198B513}"/>
    <cellStyle name="Input 9 4 8 2" xfId="24508" xr:uid="{1428931A-0ABD-409A-B3DF-F587FF36B5EE}"/>
    <cellStyle name="Input 9 4 9" xfId="43940" xr:uid="{8C907968-7638-4E53-AAD7-2A9F081073B9}"/>
    <cellStyle name="Input 9 5" xfId="294" xr:uid="{DA8CD103-6E42-4478-B830-F751B103D08A}"/>
    <cellStyle name="Input 9 5 2" xfId="4697" xr:uid="{EC96E751-8CF6-4C80-BFC9-327267464D72}"/>
    <cellStyle name="Input 9 5 2 2" xfId="7283" xr:uid="{8B74F287-9441-45DB-88B8-ED60A07EF248}"/>
    <cellStyle name="Input 9 5 2 2 2" xfId="16272" xr:uid="{37207142-CED1-4A4B-9DF0-67C34060BDAD}"/>
    <cellStyle name="Input 9 5 2 2 2 2" xfId="23651" xr:uid="{90B1E563-3A59-4056-A48D-BA0536BDD9F3}"/>
    <cellStyle name="Input 9 5 2 2 3" xfId="26036" xr:uid="{4CDCE787-D150-437D-BB1B-A2A756E4294E}"/>
    <cellStyle name="Input 9 5 2 3" xfId="9920" xr:uid="{39859D5B-FBB9-4CD5-9929-0EE43833F290}"/>
    <cellStyle name="Input 9 5 2 3 2" xfId="18909" xr:uid="{49FBA338-6695-4F40-9A12-67DD85CC1EA8}"/>
    <cellStyle name="Input 9 5 2 3 2 2" xfId="41285" xr:uid="{4A57D58D-C6B1-45E7-B618-3E9F1C47F909}"/>
    <cellStyle name="Input 9 5 2 3 3" xfId="26533" xr:uid="{B1CF0141-B9A0-42C1-9AD5-01D4F7A87B5B}"/>
    <cellStyle name="Input 9 5 2 4" xfId="13686" xr:uid="{0EAA66E4-5233-456D-AEDB-294891C862D7}"/>
    <cellStyle name="Input 9 5 2 4 2" xfId="25971" xr:uid="{B3F07E1F-173A-4BAB-8F7E-2D67102779AF}"/>
    <cellStyle name="Input 9 5 2 5" xfId="34035" xr:uid="{4F18424B-FA57-467D-9563-94C81321DA7B}"/>
    <cellStyle name="Input 9 5 3" xfId="2762" xr:uid="{3D5FBCE8-CB67-45F9-B699-5F9D4F9E2501}"/>
    <cellStyle name="Input 9 5 3 2" xfId="28465" xr:uid="{9DB6643E-9FAE-4878-9528-C5A60727DBF8}"/>
    <cellStyle name="Input 9 5 4" xfId="36901" xr:uid="{386A9C78-EAF8-424A-AF1A-31E71EF20AAF}"/>
    <cellStyle name="Input 9 5 5" xfId="52857" xr:uid="{4A906271-642D-42EA-A450-030A3389383D}"/>
    <cellStyle name="Input 9 6" xfId="643" xr:uid="{9DC6ED9E-3111-47CF-B269-670EF494262A}"/>
    <cellStyle name="Input 9 6 2" xfId="5021" xr:uid="{4787BC14-72F2-4EB0-A56C-84DC8FCD14CC}"/>
    <cellStyle name="Input 9 6 2 2" xfId="7607" xr:uid="{7A55F514-C41B-4F81-A8B1-14FB2F20B293}"/>
    <cellStyle name="Input 9 6 2 2 2" xfId="16596" xr:uid="{8EF68CE7-837C-435A-9483-D9D721436013}"/>
    <cellStyle name="Input 9 6 2 2 2 2" xfId="27474" xr:uid="{CF0AC274-1970-4DC6-89C7-43E3558F64BE}"/>
    <cellStyle name="Input 9 6 2 2 3" xfId="25024" xr:uid="{E5208561-BF25-47F7-9D3D-17A7C4FBADCA}"/>
    <cellStyle name="Input 9 6 2 3" xfId="10244" xr:uid="{6A2745DF-8348-43DF-AD1E-E33B2F402682}"/>
    <cellStyle name="Input 9 6 2 3 2" xfId="19233" xr:uid="{1DBDC256-8B3C-4B5C-9CB9-53BF0810AFBD}"/>
    <cellStyle name="Input 9 6 2 3 2 2" xfId="25484" xr:uid="{C0829A31-9065-4B1C-9B31-25F9171DCE8D}"/>
    <cellStyle name="Input 9 6 2 3 3" xfId="37819" xr:uid="{473FF084-0C96-43CE-A950-0037C6C9117C}"/>
    <cellStyle name="Input 9 6 2 4" xfId="14010" xr:uid="{1DB4D1A3-FE71-469F-9C03-A5331809F7FB}"/>
    <cellStyle name="Input 9 6 2 4 2" xfId="31255" xr:uid="{0A6D0872-77C2-4F0D-BAC9-352FE44EFB7C}"/>
    <cellStyle name="Input 9 6 2 5" xfId="32010" xr:uid="{C946465C-2494-496B-B433-D31C30A5CD2C}"/>
    <cellStyle name="Input 9 6 3" xfId="3080" xr:uid="{8D71FAE5-65AA-4A97-BF09-DADC9C98F2D3}"/>
    <cellStyle name="Input 9 6 3 2" xfId="36867" xr:uid="{0BB40BAF-7E09-48C3-B972-F01CE7FC35F4}"/>
    <cellStyle name="Input 9 6 4" xfId="36541" xr:uid="{32205D1C-42B2-4324-AC2A-A812DE33320B}"/>
    <cellStyle name="Input 9 7" xfId="988" xr:uid="{75FC1663-C407-4265-A8FE-9A39C08173BD}"/>
    <cellStyle name="Input 9 7 2" xfId="5342" xr:uid="{970543ED-B4C7-439B-A3BD-84275A547EA3}"/>
    <cellStyle name="Input 9 7 2 2" xfId="7928" xr:uid="{B7E1714A-50E0-4DB2-8FC8-AF9C446BE691}"/>
    <cellStyle name="Input 9 7 2 2 2" xfId="16917" xr:uid="{A464EC67-8D25-42BC-9D3C-721DCC25035D}"/>
    <cellStyle name="Input 9 7 2 2 2 2" xfId="22534" xr:uid="{91EDCC52-7CF9-4A71-922C-C37668CCC2B4}"/>
    <cellStyle name="Input 9 7 2 2 3" xfId="28663" xr:uid="{F6C1AC8B-BAAD-4C0E-AFB4-6601B91AC8EF}"/>
    <cellStyle name="Input 9 7 2 3" xfId="10565" xr:uid="{ADD3FFB2-6280-4037-8EB8-07932AED6300}"/>
    <cellStyle name="Input 9 7 2 3 2" xfId="19554" xr:uid="{9408B400-83C3-411F-8082-6726E39B9CE4}"/>
    <cellStyle name="Input 9 7 2 3 2 2" xfId="34413" xr:uid="{62D5276E-7EDC-4382-ADCB-6C4590B60BAC}"/>
    <cellStyle name="Input 9 7 2 3 3" xfId="24287" xr:uid="{432CEE20-9B00-4E43-B645-C5F2F374D74E}"/>
    <cellStyle name="Input 9 7 2 4" xfId="14331" xr:uid="{F1171B92-9A34-41B0-A0DA-FB46EECE76E9}"/>
    <cellStyle name="Input 9 7 2 4 2" xfId="23811" xr:uid="{274E6316-560D-4B18-9155-C01808EBBDEC}"/>
    <cellStyle name="Input 9 7 2 5" xfId="23305" xr:uid="{898EC08A-1E0D-44E0-A336-6E762EDBDDA5}"/>
    <cellStyle name="Input 9 7 3" xfId="3425" xr:uid="{65BDA952-DCEA-4121-9921-127517ACBA3A}"/>
    <cellStyle name="Input 9 7 3 2" xfId="38251" xr:uid="{805AD903-4AFD-4536-A7FB-B7EF365A612E}"/>
    <cellStyle name="Input 9 7 4" xfId="38171" xr:uid="{E0FA0C3B-FF3A-474F-91F3-998F759FA0E1}"/>
    <cellStyle name="Input 9 8" xfId="1332" xr:uid="{7F27E148-C9D8-416A-896D-30869071BFB2}"/>
    <cellStyle name="Input 9 8 2" xfId="5677" xr:uid="{47E6202C-F677-4FAE-A942-27BB7D43B767}"/>
    <cellStyle name="Input 9 8 2 2" xfId="8263" xr:uid="{614F7730-78E5-4506-BAC6-425A54D499EB}"/>
    <cellStyle name="Input 9 8 2 2 2" xfId="17252" xr:uid="{46244FFB-AEB1-4B89-BD29-9240F9C0A6A5}"/>
    <cellStyle name="Input 9 8 2 2 2 2" xfId="22727" xr:uid="{2A191B6A-6D90-4287-9203-0B168EC15E98}"/>
    <cellStyle name="Input 9 8 2 2 3" xfId="33389" xr:uid="{253C8964-93B8-48F3-B052-49D47ED174E1}"/>
    <cellStyle name="Input 9 8 2 3" xfId="10900" xr:uid="{79DC28B6-679D-4785-B6F3-B33E194A4AC4}"/>
    <cellStyle name="Input 9 8 2 3 2" xfId="19889" xr:uid="{B66BC3AF-39C3-4E3D-BEC7-69092D1E5834}"/>
    <cellStyle name="Input 9 8 2 3 2 2" xfId="36251" xr:uid="{1E441DFD-DA35-4B11-842A-8A1955BC3A3F}"/>
    <cellStyle name="Input 9 8 2 3 3" xfId="22457" xr:uid="{8FCD7D60-C394-4722-A529-89C4594EF435}"/>
    <cellStyle name="Input 9 8 2 4" xfId="14666" xr:uid="{7A3024F9-C7B7-43A3-9D69-DA749FF31BD1}"/>
    <cellStyle name="Input 9 8 2 4 2" xfId="34599" xr:uid="{D4B077A3-74A5-4231-AB82-54272EF72556}"/>
    <cellStyle name="Input 9 8 2 5" xfId="39271" xr:uid="{896993E1-AA87-4314-8A36-33D3403DBC40}"/>
    <cellStyle name="Input 9 8 3" xfId="3769" xr:uid="{E03B7F28-3F28-463B-B8A3-68D32FFCFF8E}"/>
    <cellStyle name="Input 9 8 3 2" xfId="38535" xr:uid="{51DBC90C-22A9-4D43-A166-4BA04B22642B}"/>
    <cellStyle name="Input 9 8 4" xfId="37207" xr:uid="{E62A6D9B-2868-4823-87F1-5594A7967758}"/>
    <cellStyle name="Input 9 9" xfId="1669" xr:uid="{E08AF810-0028-4A76-8DE1-4DE58990E7B9}"/>
    <cellStyle name="Input 9 9 2" xfId="5997" xr:uid="{2816199A-5B51-46C4-A4E0-4DAE808991C0}"/>
    <cellStyle name="Input 9 9 2 2" xfId="8583" xr:uid="{3411EC90-EA7E-4F71-B5C5-AE6E018220D1}"/>
    <cellStyle name="Input 9 9 2 2 2" xfId="17572" xr:uid="{FCAA8A13-C328-4380-ADED-1F00C2BE5907}"/>
    <cellStyle name="Input 9 9 2 2 2 2" xfId="39357" xr:uid="{E924F23F-DA3D-4C04-9078-AD564D4A8F4D}"/>
    <cellStyle name="Input 9 9 2 2 3" xfId="24625" xr:uid="{ADF92FFE-6D3B-4169-9F61-338B47F6398E}"/>
    <cellStyle name="Input 9 9 2 3" xfId="11220" xr:uid="{6F60E4B0-34A4-4D73-88CF-70D17248BBE5}"/>
    <cellStyle name="Input 9 9 2 3 2" xfId="20209" xr:uid="{891EB54C-6BCD-4EBD-877E-1BF3348DFA79}"/>
    <cellStyle name="Input 9 9 2 3 2 2" xfId="42356" xr:uid="{B11746FE-AFAB-474E-AD37-CDAE476E28DF}"/>
    <cellStyle name="Input 9 9 2 3 3" xfId="33313" xr:uid="{2E24C973-0173-448B-AD07-2AEEF1430E5C}"/>
    <cellStyle name="Input 9 9 2 4" xfId="14986" xr:uid="{4568FB2A-3F8F-49D5-8641-434550C2560E}"/>
    <cellStyle name="Input 9 9 2 4 2" xfId="30088" xr:uid="{AE76FCB7-FAF7-40D7-81F8-4D098DD07E81}"/>
    <cellStyle name="Input 9 9 2 5" xfId="35685" xr:uid="{B0B00F2C-5F54-4BB6-9FB5-629D04388923}"/>
    <cellStyle name="Input 9 9 3" xfId="4106" xr:uid="{B7B02B99-74DD-404F-896E-515C564A4612}"/>
    <cellStyle name="Input 9 9 3 2" xfId="34064" xr:uid="{FCB3E43B-324A-4E28-89FE-0511050ECCB5}"/>
    <cellStyle name="Input 9 9 4" xfId="30631" xr:uid="{D65E9634-6068-4E16-8295-E156FC6BC1C4}"/>
    <cellStyle name="Linked Cell 10" xfId="45206" xr:uid="{A2EEBE9E-52BC-4A70-ACD2-AADEE1BBDFB3}"/>
    <cellStyle name="Linked Cell 11" xfId="45313" xr:uid="{BDDB8499-30F5-4846-A1D4-73B02CDC87D1}"/>
    <cellStyle name="Linked Cell 12" xfId="45433" xr:uid="{DCFB7C5C-93BC-44E9-82B5-1882DB4B8BD9}"/>
    <cellStyle name="Linked Cell 13" xfId="40" xr:uid="{E2888845-5E53-417B-8262-2BE98D993B1B}"/>
    <cellStyle name="Linked Cell 2" xfId="84" xr:uid="{C7EE5675-379D-410A-BB07-29CD0B12B696}"/>
    <cellStyle name="Linked Cell 2 2" xfId="47310" xr:uid="{DBD2EB9F-7E0A-416E-BE1B-C49F52B2C665}"/>
    <cellStyle name="Linked Cell 2 3" xfId="47319" xr:uid="{B65A3A27-38EF-4923-8905-147B2547381E}"/>
    <cellStyle name="Linked Cell 3" xfId="44832" xr:uid="{32BE2CD5-EA37-4D7F-B113-F4043E69529C}"/>
    <cellStyle name="Linked Cell 3 2" xfId="47314" xr:uid="{579A5663-B79A-484C-88A6-1FA0C520D3A7}"/>
    <cellStyle name="Linked Cell 3 3" xfId="47304" xr:uid="{C7ADB9C9-B4F6-43DF-8AB9-3AD4B29DD301}"/>
    <cellStyle name="Linked Cell 4" xfId="44869" xr:uid="{5E9C6D76-6119-46D9-BF98-E3B5C6D513BF}"/>
    <cellStyle name="Linked Cell 4 2" xfId="45853" xr:uid="{2EEDD613-D91D-44A7-B792-30B948C08A1E}"/>
    <cellStyle name="Linked Cell 5" xfId="44899" xr:uid="{F6AE0E8A-BC94-46EA-AAD9-B7E252D39D84}"/>
    <cellStyle name="Linked Cell 6" xfId="44917" xr:uid="{BF7AC955-3D3A-4913-BACC-9E1F77BE5712}"/>
    <cellStyle name="Linked Cell 7" xfId="45006" xr:uid="{D4739FC8-5343-4ED4-93EE-353CAE94AC80}"/>
    <cellStyle name="Linked Cell 8" xfId="45007" xr:uid="{9703CEFF-E666-4B28-9FCB-B9DE70C5ADC9}"/>
    <cellStyle name="Linked Cell 9" xfId="45124" xr:uid="{7D556799-EFCC-4EA5-A359-5AAB9776D99B}"/>
    <cellStyle name="Neutral 2" xfId="85" xr:uid="{EF287FC7-AE00-435E-AFE5-7E244D398FAD}"/>
    <cellStyle name="Neutral 3" xfId="41" xr:uid="{A5741636-E7B2-4E4D-AB4F-5D7812EC89BD}"/>
    <cellStyle name="Neutral 4" xfId="45854" xr:uid="{1A26291F-C07D-492A-9F33-0C4246F4A9D2}"/>
    <cellStyle name="Normal" xfId="0" builtinId="0"/>
    <cellStyle name="Normal 10" xfId="3" xr:uid="{7BD6DB69-6910-4AD2-9A59-29BBE6AFC896}"/>
    <cellStyle name="Normal 11" xfId="59388" xr:uid="{111715BA-3A60-420D-B4E5-DFD1A377DE5D}"/>
    <cellStyle name="Normal 2" xfId="44123" xr:uid="{1FFE17D4-DE53-416D-9040-35A65786C615}"/>
    <cellStyle name="Normal 2 2" xfId="44178" xr:uid="{A3A6D57D-5E67-4ADA-A7EF-C1C3440BDD35}"/>
    <cellStyle name="Normal 2 3" xfId="44206" xr:uid="{8DCBD67D-EAAC-452A-8AF7-DBF78EE6B64A}"/>
    <cellStyle name="Normal 2 3 10" xfId="47145" xr:uid="{55AEEB30-9C49-48C8-ADAF-EEF79E9C762F}"/>
    <cellStyle name="Normal 2 3 10 2" xfId="48759" xr:uid="{6AF82946-5F12-4485-B87D-11523C89A117}"/>
    <cellStyle name="Normal 2 3 11" xfId="47237" xr:uid="{27149E48-2EBB-417F-9139-958BA154D188}"/>
    <cellStyle name="Normal 2 3 11 2" xfId="48841" xr:uid="{D9284B1F-992C-4968-9B2B-13CFF1C2C805}"/>
    <cellStyle name="Normal 2 3 12" xfId="47309" xr:uid="{5276FE59-42F0-4D97-9CFB-233864EC2FF7}"/>
    <cellStyle name="Normal 2 3 2" xfId="44264" xr:uid="{689786AB-FEBC-4E09-9670-4284E26A5BDF}"/>
    <cellStyle name="Normal 2 3 2 2" xfId="45577" xr:uid="{E38984C3-6603-414A-B302-BABCBA1FFBF8}"/>
    <cellStyle name="Normal 2 3 2 2 2" xfId="47700" xr:uid="{02EAFFB5-D8CA-4F4C-8627-4F773B4A66A0}"/>
    <cellStyle name="Normal 2 3 2 3" xfId="47386" xr:uid="{51B5EACC-E7B9-4EED-A21E-4969D6C6FB70}"/>
    <cellStyle name="Normal 2 3 3" xfId="45452" xr:uid="{D1537DB1-0499-4477-BE72-ADE9B1D3B924}"/>
    <cellStyle name="Normal 2 3 3 2" xfId="45636" xr:uid="{5A5C0E7C-0E24-4192-933A-64E4782222F8}"/>
    <cellStyle name="Normal 2 3 3 2 2" xfId="47759" xr:uid="{89A99C3A-93B7-45EC-89F7-DAE547604C91}"/>
    <cellStyle name="Normal 2 3 3 3" xfId="47428" xr:uid="{3686697E-89BA-4B7D-9B40-77673AA7BCE1}"/>
    <cellStyle name="Normal 2 3 4" xfId="45727" xr:uid="{9FD4B928-63AF-44A2-9426-7F676726C8E0}"/>
    <cellStyle name="Normal 2 3 4 2" xfId="46236" xr:uid="{C0FC2988-E0CE-409E-B5FB-DFA6062689BB}"/>
    <cellStyle name="Normal 2 3 4 2 2" xfId="47850" xr:uid="{7F8BA3D2-AC78-4FED-B284-DCF72A68FB04}"/>
    <cellStyle name="Normal 2 3 4 3" xfId="47453" xr:uid="{D1437C2C-6825-462B-8E30-E053303C2391}"/>
    <cellStyle name="Normal 2 3 5" xfId="45776" xr:uid="{AC6E8B94-89DD-4FC2-AC11-FBA0C81A5AB8}"/>
    <cellStyle name="Normal 2 3 5 2" xfId="46285" xr:uid="{58527CAF-B28F-4E48-AE62-6FBD71B37A13}"/>
    <cellStyle name="Normal 2 3 5 2 2" xfId="47899" xr:uid="{CBADFED0-23EF-41AA-8BC9-4B0DC6590B7D}"/>
    <cellStyle name="Normal 2 3 5 3" xfId="47461" xr:uid="{DDBA4BFA-8D5B-438E-8268-29E94EB4A7C3}"/>
    <cellStyle name="Normal 2 3 6" xfId="45465" xr:uid="{E9E689CA-5A39-4651-86BC-B0A7872B6877}"/>
    <cellStyle name="Normal 2 3 6 2" xfId="46363" xr:uid="{950EAC01-95B6-4363-A606-09C5FD1DC699}"/>
    <cellStyle name="Normal 2 3 6 2 2" xfId="47977" xr:uid="{FEF43D98-6F98-433C-BBA8-A67A86316F7E}"/>
    <cellStyle name="Normal 2 3 6 3" xfId="47508" xr:uid="{CC801B13-0402-4F4B-A487-5FEA8B247213}"/>
    <cellStyle name="Normal 2 3 7" xfId="45936" xr:uid="{0DCAEA5C-170F-47B2-94C2-3156159F31EE}"/>
    <cellStyle name="Normal 2 3 7 2" xfId="46402" xr:uid="{1121E12C-54BA-4A3F-925F-D94C0E8FB9D7}"/>
    <cellStyle name="Normal 2 3 7 2 2" xfId="48016" xr:uid="{324AAD34-F5FC-4045-8633-2A7EA8373026}"/>
    <cellStyle name="Normal 2 3 7 3" xfId="47547" xr:uid="{3A5C653E-8636-40B4-A06C-337F7620BBC0}"/>
    <cellStyle name="Normal 2 3 8" xfId="45962" xr:uid="{99133E28-AF66-45F8-A879-5B972EA77BE7}"/>
    <cellStyle name="Normal 2 3 8 2" xfId="47571" xr:uid="{6450F296-FA7C-4D9F-9644-3F0771F04B08}"/>
    <cellStyle name="Normal 2 3 9" xfId="46902" xr:uid="{9550E161-3123-4EA9-8A92-32D1B3DC7244}"/>
    <cellStyle name="Normal 2 3 9 2" xfId="48516" xr:uid="{C0CE0527-9834-4BE1-B4A1-56A1852D2AB3}"/>
    <cellStyle name="Normal 2 4" xfId="44153" xr:uid="{70D08252-D3EB-4D35-B34B-87F2B259BC96}"/>
    <cellStyle name="Normal 2 5" xfId="59392" xr:uid="{6AB974F0-355A-4E9E-889A-590B86507ADA}"/>
    <cellStyle name="Normal 3" xfId="44179" xr:uid="{D54F0943-2FC9-4E29-BE96-70295E511E1B}"/>
    <cellStyle name="Normal 3 2" xfId="59383" xr:uid="{176C2CA2-C87C-4D1D-A11D-C2664164A1AB}"/>
    <cellStyle name="Normal 3 2 2" xfId="59386" xr:uid="{773C6810-E6D5-48B1-91BA-C1955E3B7385}"/>
    <cellStyle name="Normal 3 3" xfId="59382" xr:uid="{9252C5F3-D601-4688-A172-5BFCCB94CA2E}"/>
    <cellStyle name="Normal 4" xfId="44180" xr:uid="{9A239043-1765-4CD8-9BFB-6EEECDC19703}"/>
    <cellStyle name="Normal 4 2" xfId="59384" xr:uid="{5CF67A7C-E190-400F-B68D-73076C80A53E}"/>
    <cellStyle name="Normal 5" xfId="44151" xr:uid="{DA6D95D2-FEB0-4FBC-B50D-0FF576EC2D21}"/>
    <cellStyle name="Normal 6" xfId="44204" xr:uid="{C6A69329-2E5E-4B55-B7DE-ABB004149D31}"/>
    <cellStyle name="Normal 6 10" xfId="47143" xr:uid="{891FB40A-DCDB-4902-886A-34FE82109EE4}"/>
    <cellStyle name="Normal 6 10 2" xfId="48757" xr:uid="{8514112B-CFCE-4468-8EE9-132DBFC81A1F}"/>
    <cellStyle name="Normal 6 11" xfId="47235" xr:uid="{992029C2-0A84-4D75-BC85-7B3FC31B1BD3}"/>
    <cellStyle name="Normal 6 11 2" xfId="48839" xr:uid="{AF6999CA-74A7-48E2-BC50-EB87D995EC71}"/>
    <cellStyle name="Normal 6 12" xfId="47315" xr:uid="{1DF95580-C24C-40FD-AA07-1E5B08CBDEF7}"/>
    <cellStyle name="Normal 6 2" xfId="44262" xr:uid="{823C11E7-7FF1-457E-B9C5-E3E914462264}"/>
    <cellStyle name="Normal 6 2 2" xfId="45575" xr:uid="{6A24807B-00EF-4355-BB37-E48DDC567C66}"/>
    <cellStyle name="Normal 6 2 2 2" xfId="47698" xr:uid="{60E08393-09FE-4010-AB87-98D5CFABD75E}"/>
    <cellStyle name="Normal 6 2 3" xfId="47384" xr:uid="{A025465C-D9D7-4798-BCEC-0E4C0547CEE6}"/>
    <cellStyle name="Normal 6 3" xfId="45450" xr:uid="{0C74D278-5267-47B6-BBD1-C010EB5F4275}"/>
    <cellStyle name="Normal 6 3 2" xfId="45634" xr:uid="{F9767767-CDD2-4466-ACF0-B818203C1ACD}"/>
    <cellStyle name="Normal 6 3 2 2" xfId="47757" xr:uid="{F295A336-39C6-48D3-8500-831001327B53}"/>
    <cellStyle name="Normal 6 3 3" xfId="47426" xr:uid="{39437F30-95CC-4B60-A21F-947C871F5C47}"/>
    <cellStyle name="Normal 6 4" xfId="45725" xr:uid="{1D12FBC1-7DF4-467C-9D6F-85D1B0DFCC1A}"/>
    <cellStyle name="Normal 6 4 2" xfId="46234" xr:uid="{F2CB8331-051E-42A4-BF05-4AB6DA66FAB7}"/>
    <cellStyle name="Normal 6 4 2 2" xfId="47848" xr:uid="{28922B95-DEDC-4749-814E-2313F37A87D0}"/>
    <cellStyle name="Normal 6 4 3" xfId="47451" xr:uid="{F77C3517-D781-4B74-A38D-12FB800DFC03}"/>
    <cellStyle name="Normal 6 5" xfId="45774" xr:uid="{5BFABE04-47A3-418F-9500-EE4241F20D5D}"/>
    <cellStyle name="Normal 6 5 2" xfId="46283" xr:uid="{FAFD992C-07E9-433D-A4C0-2557169B9F9E}"/>
    <cellStyle name="Normal 6 5 2 2" xfId="47897" xr:uid="{DAA1839F-AB9E-4C15-8F33-24A0DB2920C0}"/>
    <cellStyle name="Normal 6 5 3" xfId="47459" xr:uid="{1082976F-04D1-4455-921B-F1A44306B31C}"/>
    <cellStyle name="Normal 6 6" xfId="45483" xr:uid="{4C468020-7C85-46A0-B0F6-ECF1988121D5}"/>
    <cellStyle name="Normal 6 6 2" xfId="46361" xr:uid="{195B4721-E917-4E7E-A770-ACFAD3CB2B4F}"/>
    <cellStyle name="Normal 6 6 2 2" xfId="47975" xr:uid="{0C63D3DF-7809-4A5D-89DA-A2C0458A46E2}"/>
    <cellStyle name="Normal 6 6 3" xfId="47506" xr:uid="{CCC016C5-1154-44B9-858E-81F67A4ECDB8}"/>
    <cellStyle name="Normal 6 7" xfId="45934" xr:uid="{8E30F6D4-964C-4E27-B5A3-7461AB018B4E}"/>
    <cellStyle name="Normal 6 7 2" xfId="46400" xr:uid="{5312D6ED-BAF4-4132-8A0C-CEF024641E20}"/>
    <cellStyle name="Normal 6 7 2 2" xfId="48014" xr:uid="{8F747F86-1919-49AD-B5A8-BAC271762F31}"/>
    <cellStyle name="Normal 6 7 3" xfId="47545" xr:uid="{422E4992-4339-45C8-A6C4-460F34AC50CA}"/>
    <cellStyle name="Normal 6 8" xfId="45988" xr:uid="{0851FCA7-0726-4C7A-A8AE-415C684EE74B}"/>
    <cellStyle name="Normal 6 8 2" xfId="47597" xr:uid="{54D945F9-8617-43A0-8B31-EAB5F128845A}"/>
    <cellStyle name="Normal 6 9" xfId="46900" xr:uid="{1293D6AE-05D3-4324-8618-F618908E6476}"/>
    <cellStyle name="Normal 6 9 2" xfId="48514" xr:uid="{D25A40E2-BB2E-4DE5-B0EF-FA8CAA9C3FF6}"/>
    <cellStyle name="Normal 7" xfId="44181" xr:uid="{B6FE7475-C2D2-427A-8BF9-4453B5E73C8A}"/>
    <cellStyle name="Normal 8" xfId="44210" xr:uid="{894533E1-EE29-451C-8A97-EFA2619AC474}"/>
    <cellStyle name="Normal 9" xfId="44207" xr:uid="{02EFAF7A-F5A7-42C6-AA50-2D198F77A379}"/>
    <cellStyle name="Note 10" xfId="2203" xr:uid="{31B23FBD-F2E8-4050-8A46-F31F76A12304}"/>
    <cellStyle name="Note 10 2" xfId="39771" xr:uid="{23073639-A203-461B-93FF-88852CE6BCB5}"/>
    <cellStyle name="Note 10 2 2" xfId="56257" xr:uid="{F07F76D0-72BE-48AC-A693-513F1E15BFB1}"/>
    <cellStyle name="Note 10 2 3" xfId="49475" xr:uid="{E7BF42F6-98C6-4A65-B901-6FCAB160B4C6}"/>
    <cellStyle name="Note 10 3" xfId="52361" xr:uid="{619AA0A9-8952-4F5A-9E36-8CCA3C53197C}"/>
    <cellStyle name="Note 10 3 2" xfId="59142" xr:uid="{7E0CBB3E-19B1-4513-8541-BDB1899B0157}"/>
    <cellStyle name="Note 10 4" xfId="47593" xr:uid="{8909EA5E-584E-45FC-9FB3-432984980955}"/>
    <cellStyle name="Note 10 4 2" xfId="54405" xr:uid="{66A87D41-9C54-4B27-B622-59C73884DA1B}"/>
    <cellStyle name="Note 10 5" xfId="52879" xr:uid="{693F316F-365B-4B71-AFBA-6CFE3FF54199}"/>
    <cellStyle name="Note 10 6" xfId="45984" xr:uid="{F4AFAE82-CE00-4FA8-BDEC-BE3DCC277FBB}"/>
    <cellStyle name="Note 11" xfId="42079" xr:uid="{73E1C7BB-2D63-4A41-9D18-DB7636FFEEC9}"/>
    <cellStyle name="Note 11 2" xfId="50421" xr:uid="{517A075F-27E4-4F18-929C-C23A310F5E87}"/>
    <cellStyle name="Note 11 2 2" xfId="57203" xr:uid="{A21DC22C-4D7A-4549-A580-D435D44AF4AC}"/>
    <cellStyle name="Note 11 3" xfId="52023" xr:uid="{147C0678-2284-4048-B341-7A8DC854A99D}"/>
    <cellStyle name="Note 11 3 2" xfId="58804" xr:uid="{849CA1B0-200C-40C8-966D-40D7DD40E95B}"/>
    <cellStyle name="Note 11 4" xfId="51503" xr:uid="{1D8A1A25-53F0-421E-81B0-18215E70B48C}"/>
    <cellStyle name="Note 11 4 2" xfId="58285" xr:uid="{97D55A54-7D90-4EF2-99FF-7AEB52EFB493}"/>
    <cellStyle name="Note 11 5" xfId="48538" xr:uid="{7140EF0B-EAB9-4180-B672-5C6AD83DFCF6}"/>
    <cellStyle name="Note 11 5 2" xfId="55327" xr:uid="{7A98706C-124F-467C-92E6-E2A577B678AB}"/>
    <cellStyle name="Note 11 6" xfId="53613" xr:uid="{14ABBF64-1EE2-4F1D-9B5E-7660574711D3}"/>
    <cellStyle name="Note 11 7" xfId="46924" xr:uid="{034F1CE2-0315-45BA-8F53-3B832C4EA5AE}"/>
    <cellStyle name="Note 12" xfId="86" xr:uid="{D4B47A0D-A2E1-4BEE-8BBD-57985D694D0C}"/>
    <cellStyle name="Note 12 2" xfId="50455" xr:uid="{565C7D7A-A561-4E1A-A6DE-3839A363F896}"/>
    <cellStyle name="Note 12 2 2" xfId="57237" xr:uid="{48F2BC86-C0DE-48D8-BC7A-4D9C02EF1372}"/>
    <cellStyle name="Note 12 3" xfId="52057" xr:uid="{4DB862DA-3E06-4AB1-B81C-8CF1374C148D}"/>
    <cellStyle name="Note 12 3 2" xfId="58838" xr:uid="{6A4BA0E2-5DDF-4FC5-A0A9-DC1F7304B93E}"/>
    <cellStyle name="Note 12 4" xfId="52238" xr:uid="{E023A903-5424-423E-B404-8FEF1828D58D}"/>
    <cellStyle name="Note 12 4 2" xfId="59019" xr:uid="{1BE5015D-A371-4F64-828B-A3E16C3D97DA}"/>
    <cellStyle name="Note 12 5" xfId="48572" xr:uid="{2EC94741-D011-426B-ABBF-E82EE14BF2DF}"/>
    <cellStyle name="Note 12 5 2" xfId="55361" xr:uid="{D8914278-1F92-4316-BA9B-9D946A73BC44}"/>
    <cellStyle name="Note 12 6" xfId="53647" xr:uid="{281980A4-5155-42AF-902B-512A939F3857}"/>
    <cellStyle name="Note 12 7" xfId="46958" xr:uid="{3FFFFD7F-A80D-451B-A529-A9F1EAD2863F}"/>
    <cellStyle name="Note 13" xfId="44128" xr:uid="{934EB77C-235C-43F4-A86B-FADA5FBA9049}"/>
    <cellStyle name="Note 13 2" xfId="53980" xr:uid="{AA2D3B68-1BEB-42DC-9593-17C14FB73A6A}"/>
    <cellStyle name="Note 13 3" xfId="47305" xr:uid="{94555024-E2E6-43EE-B56A-699CA14B1EFB}"/>
    <cellStyle name="Note 14" xfId="45455" xr:uid="{C95FA384-03C7-4D48-AAEA-510279B72B9D}"/>
    <cellStyle name="Note 14 2" xfId="55692" xr:uid="{9D6C80DA-3D02-4294-96A6-D6A8479533A9}"/>
    <cellStyle name="Note 15" xfId="42" xr:uid="{BCBD6372-A791-462A-9668-8EFAA44D9BDF}"/>
    <cellStyle name="Note 15 2" xfId="45855" xr:uid="{5CC6617B-9143-484F-9B75-1CE2BDF8A138}"/>
    <cellStyle name="Note 2" xfId="94" xr:uid="{07CFD747-C9D4-4321-AB8C-43874222C5D4}"/>
    <cellStyle name="Note 2 10" xfId="902" xr:uid="{142E6406-9AF9-4BB1-9CA1-68710DCFB5FA}"/>
    <cellStyle name="Note 2 10 2" xfId="5269" xr:uid="{FC152153-BECE-4E63-9F95-A2BC8A0592F7}"/>
    <cellStyle name="Note 2 10 2 2" xfId="7855" xr:uid="{8ADC2429-8DCC-45D5-81A9-DC9903F4B482}"/>
    <cellStyle name="Note 2 10 2 2 2" xfId="12434" xr:uid="{189639F1-1074-4F1C-ACEE-D8EBF33793D2}"/>
    <cellStyle name="Note 2 10 2 2 2 2" xfId="21423" xr:uid="{95C80EB7-0A4F-4F9D-B4E4-FDD6F3A32864}"/>
    <cellStyle name="Note 2 10 2 2 2 2 2" xfId="34112" xr:uid="{88C0F727-D22D-46AF-A088-D6C6E6638F77}"/>
    <cellStyle name="Note 2 10 2 2 2 3" xfId="28804" xr:uid="{E9337DF7-C654-4695-A80B-CB5C77D2D25F}"/>
    <cellStyle name="Note 2 10 2 2 2 4" xfId="56482" xr:uid="{2E123559-0F37-47D3-809B-A2915BDA8ABA}"/>
    <cellStyle name="Note 2 10 2 2 3" xfId="16844" xr:uid="{8DA5E460-36BA-47FF-A91E-AED9B9BAADD1}"/>
    <cellStyle name="Note 2 10 2 2 3 2" xfId="33827" xr:uid="{2E9ABD0A-5A8F-4A4A-9D25-67246BF02D85}"/>
    <cellStyle name="Note 2 10 2 2 4" xfId="36237" xr:uid="{57E763EF-F8AE-4927-AE7F-C497CE835F98}"/>
    <cellStyle name="Note 2 10 2 2 5" xfId="49700" xr:uid="{63709331-48D6-424A-A21E-006FDB1D86D4}"/>
    <cellStyle name="Note 2 10 2 3" xfId="10492" xr:uid="{B07F5929-ED71-4915-9213-419EAA7B05DD}"/>
    <cellStyle name="Note 2 10 2 3 2" xfId="19481" xr:uid="{5E8D35CE-B817-4FBD-9EDE-46FB40EEE0DB}"/>
    <cellStyle name="Note 2 10 2 3 2 2" xfId="22441" xr:uid="{D02597E3-B1F6-4020-A505-1D2CA4A047D7}"/>
    <cellStyle name="Note 2 10 2 3 2 3" xfId="57596" xr:uid="{022D610A-C3D4-486E-ADFF-E0EC619160AE}"/>
    <cellStyle name="Note 2 10 2 3 3" xfId="40070" xr:uid="{50AA87CD-E113-46C7-8EB4-722D39F01935}"/>
    <cellStyle name="Note 2 10 2 3 4" xfId="50814" xr:uid="{E32FDECE-BC76-4503-B7AF-3B4A1D4143A8}"/>
    <cellStyle name="Note 2 10 2 4" xfId="14258" xr:uid="{CC81279D-9286-457B-8C3A-B6DCC8D97138}"/>
    <cellStyle name="Note 2 10 2 4 2" xfId="25159" xr:uid="{AC8BDF46-C040-4455-B8C0-25EBCC74353D}"/>
    <cellStyle name="Note 2 10 2 4 2 2" xfId="54621" xr:uid="{B5B99A06-EE3D-483F-804A-7825B4C0C7FC}"/>
    <cellStyle name="Note 2 10 2 4 3" xfId="47817" xr:uid="{6BFE101E-69A3-49D0-A1BF-B5E5788857F2}"/>
    <cellStyle name="Note 2 10 2 5" xfId="40983" xr:uid="{FC2549E9-53CB-4283-BB39-90E97F2C7EF9}"/>
    <cellStyle name="Note 2 10 2 5 2" xfId="53007" xr:uid="{D0F57D16-EEC5-4AB4-A8D8-B971CD7CF150}"/>
    <cellStyle name="Note 2 10 2 6" xfId="46203" xr:uid="{2E923203-DFFD-47C9-81CC-3333ACFC3B37}"/>
    <cellStyle name="Note 2 10 3" xfId="3339" xr:uid="{4457E969-118A-4D49-AEB4-9903F69F7326}"/>
    <cellStyle name="Note 2 10 3 2" xfId="30674" xr:uid="{CC57528C-78E5-40BD-A0B9-11126C10B8A9}"/>
    <cellStyle name="Note 2 10 3 2 2" xfId="56884" xr:uid="{9A5F422A-0B07-4265-9850-7B4BEAACF1D0}"/>
    <cellStyle name="Note 2 10 3 2 3" xfId="50102" xr:uid="{6C2CB8BE-FAB7-46B3-AF63-9B5080E19F87}"/>
    <cellStyle name="Note 2 10 3 3" xfId="51069" xr:uid="{B5D3F874-BD84-4CB3-85F6-A0DDD282DD4D}"/>
    <cellStyle name="Note 2 10 3 3 2" xfId="57851" xr:uid="{EFC4FE25-5394-413E-9607-6052C22A3B15}"/>
    <cellStyle name="Note 2 10 3 4" xfId="48219" xr:uid="{4C80345F-A37A-485F-9E14-37B0E77A2C9A}"/>
    <cellStyle name="Note 2 10 3 4 2" xfId="55011" xr:uid="{F5CBD3CF-E42E-48B5-899F-6BD1B95A9FFE}"/>
    <cellStyle name="Note 2 10 3 5" xfId="53311" xr:uid="{F652DAB9-515E-4893-838F-B42E8AB66EEA}"/>
    <cellStyle name="Note 2 10 3 6" xfId="46605" xr:uid="{F6A3938E-028D-431C-93DB-D57B1E6103E6}"/>
    <cellStyle name="Note 2 10 4" xfId="23705" xr:uid="{C7EBA94B-AA0B-445A-B8D1-5695C13B13D3}"/>
    <cellStyle name="Note 2 10 4 2" xfId="56010" xr:uid="{F9813FFA-8B69-45FD-910D-3A111588370B}"/>
    <cellStyle name="Note 2 10 4 3" xfId="49228" xr:uid="{4F448645-65E0-49AF-B680-4FAB1881E63D}"/>
    <cellStyle name="Note 2 10 5" xfId="44460" xr:uid="{03946AC8-7D74-4A36-9E33-2DC6FB10AEC0}"/>
    <cellStyle name="Note 2 10 5 2" xfId="57849" xr:uid="{DC294A46-31EF-4465-84D1-86E34B67154E}"/>
    <cellStyle name="Note 2 10 5 3" xfId="51067" xr:uid="{CB18DA32-01C6-4C06-88D8-38C720AE30D5}"/>
    <cellStyle name="Note 2 10 6" xfId="45694" xr:uid="{37051166-F7A1-4A5B-AAF5-8B99D6D9A90C}"/>
    <cellStyle name="Note 2 10 6 2" xfId="54173" xr:uid="{D7A776C3-94E9-4CEB-850E-8537F461536C}"/>
    <cellStyle name="Note 2 10 7" xfId="52744" xr:uid="{843A47FB-869B-4171-A713-CE7BD105C07C}"/>
    <cellStyle name="Note 2 11" xfId="1246" xr:uid="{32186A2F-20F7-46E3-858F-3F06D9AA8409}"/>
    <cellStyle name="Note 2 11 2" xfId="5591" xr:uid="{C1E22080-FECD-4563-96FB-7EBA36E03AF8}"/>
    <cellStyle name="Note 2 11 2 2" xfId="8177" xr:uid="{4ABD00FC-CB3B-4D81-8657-884EE7297E10}"/>
    <cellStyle name="Note 2 11 2 2 2" xfId="12532" xr:uid="{862AD798-0FEB-47F2-9FE0-CD2A230B2F26}"/>
    <cellStyle name="Note 2 11 2 2 2 2" xfId="21521" xr:uid="{05361837-A89F-499E-83FD-3722638CC042}"/>
    <cellStyle name="Note 2 11 2 2 2 2 2" xfId="23679" xr:uid="{AB29D5C3-6467-4A69-976C-DCDD89CA1682}"/>
    <cellStyle name="Note 2 11 2 2 2 3" xfId="23851" xr:uid="{1BC93F76-A05F-432A-BBEE-71E04E341DDE}"/>
    <cellStyle name="Note 2 11 2 2 2 4" xfId="56529" xr:uid="{77040E62-C9D5-421E-9245-B15CE427CF3F}"/>
    <cellStyle name="Note 2 11 2 2 3" xfId="17166" xr:uid="{1FA361D7-9569-425B-B2DA-285A850D6A0E}"/>
    <cellStyle name="Note 2 11 2 2 3 2" xfId="32101" xr:uid="{AA46DFC9-9DC0-4BBE-970A-A04EEC8443E5}"/>
    <cellStyle name="Note 2 11 2 2 4" xfId="38373" xr:uid="{A89747DC-3848-4A99-A93B-789770E1DE31}"/>
    <cellStyle name="Note 2 11 2 2 5" xfId="49747" xr:uid="{D3FA9EE4-0215-4AC2-AA9E-04132306E212}"/>
    <cellStyle name="Note 2 11 2 3" xfId="10814" xr:uid="{18499948-C907-4007-9EE0-C80A9833BE8B}"/>
    <cellStyle name="Note 2 11 2 3 2" xfId="19803" xr:uid="{EE6E766B-AA46-40F4-A867-02CEDF03B08B}"/>
    <cellStyle name="Note 2 11 2 3 2 2" xfId="34305" xr:uid="{8184CAAB-8662-454E-8AAB-AC1EFB050153}"/>
    <cellStyle name="Note 2 11 2 3 2 3" xfId="58527" xr:uid="{F1A4AB03-BA2C-4A18-BDFC-9A5C51E3FE4A}"/>
    <cellStyle name="Note 2 11 2 3 3" xfId="26639" xr:uid="{8A0C939F-E10E-4C67-BA3F-EFDFEBFEABA6}"/>
    <cellStyle name="Note 2 11 2 3 4" xfId="51746" xr:uid="{F3560DCB-EBE0-42A2-8EDC-273D4E9C0125}"/>
    <cellStyle name="Note 2 11 2 4" xfId="14580" xr:uid="{1D57CD27-D71D-4649-8836-9C2F90122CD3}"/>
    <cellStyle name="Note 2 11 2 4 2" xfId="36100" xr:uid="{B5A7E41E-7985-4393-A63F-5E41EF971309}"/>
    <cellStyle name="Note 2 11 2 4 2 2" xfId="54665" xr:uid="{B9FF6448-1CD5-49BC-AE83-767DDA2AAAD0}"/>
    <cellStyle name="Note 2 11 2 4 3" xfId="47864" xr:uid="{DE5F813A-F7D1-42EE-96FB-44D77BE5FABF}"/>
    <cellStyle name="Note 2 11 2 5" xfId="26540" xr:uid="{26284BD8-D266-47CA-B1A0-4B8540E2D6DB}"/>
    <cellStyle name="Note 2 11 2 5 2" xfId="53031" xr:uid="{D522CD4D-ADE5-4ACB-9E6F-FF6BF9A7E103}"/>
    <cellStyle name="Note 2 11 2 6" xfId="46250" xr:uid="{FFB29A4F-6F4B-42E5-8DEA-18AB11E36832}"/>
    <cellStyle name="Note 2 11 3" xfId="3683" xr:uid="{81DB3DDB-F0B5-40CD-B4D2-21B101DE74BA}"/>
    <cellStyle name="Note 2 11 3 2" xfId="35728" xr:uid="{AFDFAEE9-9A54-4E1A-822B-0CA0E2CBA642}"/>
    <cellStyle name="Note 2 11 3 2 2" xfId="56928" xr:uid="{10644E78-4A7C-4BEE-846B-396923FF0858}"/>
    <cellStyle name="Note 2 11 3 2 3" xfId="50146" xr:uid="{70B073BE-CE9D-4C9D-89C4-E3A303C5FFE7}"/>
    <cellStyle name="Note 2 11 3 3" xfId="51320" xr:uid="{87077D18-BCE6-429E-89E5-64670B7F449E}"/>
    <cellStyle name="Note 2 11 3 3 2" xfId="58102" xr:uid="{BBF49164-9DE8-4144-B6AA-F9FC9AAA9D39}"/>
    <cellStyle name="Note 2 11 3 4" xfId="48263" xr:uid="{15BF1914-E8E7-4FC8-A9DB-78932822FB0C}"/>
    <cellStyle name="Note 2 11 3 4 2" xfId="55055" xr:uid="{558499C0-5E82-4BD4-B4BD-CD90A7C33EAE}"/>
    <cellStyle name="Note 2 11 3 5" xfId="53355" xr:uid="{36ECE42D-54D1-4F94-8675-67E96CD438EA}"/>
    <cellStyle name="Note 2 11 3 6" xfId="46649" xr:uid="{7275C53A-1A3D-4876-B442-E13CFC76C9E8}"/>
    <cellStyle name="Note 2 11 4" xfId="28522" xr:uid="{DAFE19FA-C1DB-4B48-90D1-8E239C950982}"/>
    <cellStyle name="Note 2 11 4 2" xfId="56057" xr:uid="{903DFBAB-0957-456A-B287-4ED9588C43E4}"/>
    <cellStyle name="Note 2 11 4 3" xfId="49275" xr:uid="{DD099A21-FA9B-44F2-8764-81DD47031E49}"/>
    <cellStyle name="Note 2 11 5" xfId="44505" xr:uid="{D54915F7-3B4E-470C-BD69-EEBBE93496B7}"/>
    <cellStyle name="Note 2 11 5 2" xfId="57819" xr:uid="{2522219E-3022-4D39-80DD-034BC522B739}"/>
    <cellStyle name="Note 2 11 5 3" xfId="51037" xr:uid="{5DB5BEF1-DB77-47FD-80B6-01B6F6586147}"/>
    <cellStyle name="Note 2 11 6" xfId="45741" xr:uid="{CD131A24-B520-4C22-9B84-3A30F22051A0}"/>
    <cellStyle name="Note 2 11 6 2" xfId="54217" xr:uid="{8459B2D2-B93E-45A4-B4F9-73DEE3019809}"/>
    <cellStyle name="Note 2 11 7" xfId="52768" xr:uid="{43DFB3C5-7866-459A-98FC-83AA04193A10}"/>
    <cellStyle name="Note 2 12" xfId="173" xr:uid="{A9565F99-21EE-4725-8167-806C091B3015}"/>
    <cellStyle name="Note 2 12 2" xfId="2575" xr:uid="{9A5AF427-BF02-45BB-8C58-7DA2797DD916}"/>
    <cellStyle name="Note 2 12 2 2" xfId="6816" xr:uid="{011CDDCF-3D7A-4A8A-AEC7-771C40EF6422}"/>
    <cellStyle name="Note 2 12 2 2 2" xfId="11997" xr:uid="{0C9715E1-771A-4639-B78A-B506CF101911}"/>
    <cellStyle name="Note 2 12 2 2 2 2" xfId="20986" xr:uid="{B135389C-9F2A-45B6-8D31-81DBB154C24A}"/>
    <cellStyle name="Note 2 12 2 2 2 2 2" xfId="30549" xr:uid="{7F908344-0CA6-41D2-AB86-18C22D9411AD}"/>
    <cellStyle name="Note 2 12 2 2 2 3" xfId="27011" xr:uid="{3CDB758F-E975-4137-A456-1DC4818828D0}"/>
    <cellStyle name="Note 2 12 2 2 2 4" xfId="56570" xr:uid="{A643DF55-11E6-4134-9590-EBAAEE55CE30}"/>
    <cellStyle name="Note 2 12 2 2 3" xfId="15805" xr:uid="{14A0BE48-C5B8-4AC2-B4D9-F9B2C5BA4B6E}"/>
    <cellStyle name="Note 2 12 2 2 3 2" xfId="34084" xr:uid="{05A48219-0D4E-4090-8C96-7CB57BC9E07E}"/>
    <cellStyle name="Note 2 12 2 2 4" xfId="39314" xr:uid="{A93500B7-CCFD-4991-B169-BD5AB623020A}"/>
    <cellStyle name="Note 2 12 2 2 5" xfId="49788" xr:uid="{05F195B8-9B46-42ED-80C8-062D04674D1B}"/>
    <cellStyle name="Note 2 12 2 3" xfId="9386" xr:uid="{F25E66B8-665B-4561-ACF1-3685FD0F1B77}"/>
    <cellStyle name="Note 2 12 2 3 2" xfId="18375" xr:uid="{A82664D5-AD7A-41A5-A583-C3BE1EB00A0F}"/>
    <cellStyle name="Note 2 12 2 3 2 2" xfId="33601" xr:uid="{F061F10F-FA17-48CF-9274-4E921AA06D3F}"/>
    <cellStyle name="Note 2 12 2 3 2 3" xfId="58249" xr:uid="{18475186-BF20-424D-B305-8A224953A952}"/>
    <cellStyle name="Note 2 12 2 3 3" xfId="29414" xr:uid="{4AEC87F2-8D24-4512-BB65-F36413C33513}"/>
    <cellStyle name="Note 2 12 2 3 4" xfId="51467" xr:uid="{B964CCB5-7A90-421D-B832-2CFD80637CA3}"/>
    <cellStyle name="Note 2 12 2 4" xfId="13429" xr:uid="{87515E7E-38D4-4CD9-83C7-754EC52BD9A0}"/>
    <cellStyle name="Note 2 12 2 4 2" xfId="35935" xr:uid="{5453DB9D-0586-45B5-90B0-3AB700BA69A2}"/>
    <cellStyle name="Note 2 12 2 4 2 2" xfId="54703" xr:uid="{1406BB1D-5FF5-4676-8DC8-D768527BD821}"/>
    <cellStyle name="Note 2 12 2 4 3" xfId="47905" xr:uid="{8C4BCCB3-97B4-4458-BA6F-DE63E51F237F}"/>
    <cellStyle name="Note 2 12 2 5" xfId="33873" xr:uid="{E6B971B3-8396-4CD5-A997-A87E566148A4}"/>
    <cellStyle name="Note 2 12 2 5 2" xfId="53054" xr:uid="{F1207131-764E-4029-9E0F-2991D653AF2C}"/>
    <cellStyle name="Note 2 12 2 6" xfId="46291" xr:uid="{7D3748CE-781D-444F-8D33-CE3C5DC758E9}"/>
    <cellStyle name="Note 2 12 3" xfId="2641" xr:uid="{1249939F-B40E-4BEE-9A26-0763C062FF59}"/>
    <cellStyle name="Note 2 12 3 2" xfId="33265" xr:uid="{F06A46A5-C1E6-4F1D-A3B5-124E2389AFAD}"/>
    <cellStyle name="Note 2 12 3 2 2" xfId="56966" xr:uid="{42A6796A-9CE0-46E5-8D8C-C9E96EEF7FC0}"/>
    <cellStyle name="Note 2 12 3 2 3" xfId="50184" xr:uid="{2FD7E228-8E72-4636-BDE7-4BFC5E849534}"/>
    <cellStyle name="Note 2 12 3 3" xfId="51238" xr:uid="{087698C1-D6E5-4AB5-94BE-59456AA4A639}"/>
    <cellStyle name="Note 2 12 3 3 2" xfId="58020" xr:uid="{18693781-F493-449D-9DE7-8FE43EF1FDE3}"/>
    <cellStyle name="Note 2 12 3 4" xfId="48301" xr:uid="{48885FE1-3379-4FC5-B347-565F94D24DF7}"/>
    <cellStyle name="Note 2 12 3 4 2" xfId="55093" xr:uid="{11096E17-4C9E-4F14-9AA9-432639D73725}"/>
    <cellStyle name="Note 2 12 3 5" xfId="53393" xr:uid="{2F5B89A7-1BC2-4379-A9FB-21E9C71F18F4}"/>
    <cellStyle name="Note 2 12 3 6" xfId="46687" xr:uid="{A3F7EA8F-569F-4A28-8BD0-6BD36BD87442}"/>
    <cellStyle name="Note 2 12 4" xfId="26732" xr:uid="{0492A761-FD46-4361-B84B-7F8470FDA9F2}"/>
    <cellStyle name="Note 2 12 4 2" xfId="56098" xr:uid="{439EA3E0-23EB-41F4-88B1-C73D79692E7F}"/>
    <cellStyle name="Note 2 12 4 3" xfId="49316" xr:uid="{845667AA-17D7-4DB8-8ADD-6690D1E8DA91}"/>
    <cellStyle name="Note 2 12 5" xfId="44553" xr:uid="{2035FAB9-5C10-450F-BCEC-FE1CDD51917C}"/>
    <cellStyle name="Note 2 12 5 2" xfId="58553" xr:uid="{DF6B20BD-DA28-4E6A-912F-A4B2E369EB07}"/>
    <cellStyle name="Note 2 12 5 3" xfId="51772" xr:uid="{17BC2411-4213-471F-982A-FE5249AB6137}"/>
    <cellStyle name="Note 2 12 6" xfId="45782" xr:uid="{2B29951D-C1F8-463E-9BC2-017EE8C921EE}"/>
    <cellStyle name="Note 2 12 6 2" xfId="54255" xr:uid="{70EFCC23-DD8B-4169-B0DC-283B36233CA0}"/>
    <cellStyle name="Note 2 12 7" xfId="52791" xr:uid="{6F10186C-3F0B-48AF-A927-7C87C8FFBA1D}"/>
    <cellStyle name="Note 2 13" xfId="1589" xr:uid="{533FB18F-EA58-411E-9E11-D3746B62F111}"/>
    <cellStyle name="Note 2 13 2" xfId="5934" xr:uid="{4991A664-81C0-4E61-A9FF-024B59A7AAFA}"/>
    <cellStyle name="Note 2 13 2 2" xfId="8520" xr:uid="{733D6678-2B7A-4B78-9D0D-D100AAAA6ECD}"/>
    <cellStyle name="Note 2 13 2 2 2" xfId="12640" xr:uid="{131F1B86-47F0-4876-850F-5B1EF682C347}"/>
    <cellStyle name="Note 2 13 2 2 2 2" xfId="21629" xr:uid="{0F076A5D-C31E-46BA-98AC-4645254BC0F4}"/>
    <cellStyle name="Note 2 13 2 2 2 2 2" xfId="36873" xr:uid="{81D6110A-6687-4310-8ACF-F07A4A6B10E1}"/>
    <cellStyle name="Note 2 13 2 2 2 3" xfId="35187" xr:uid="{DC27F6AF-E72C-4262-908E-0B2C7B760A70}"/>
    <cellStyle name="Note 2 13 2 2 2 4" xfId="56609" xr:uid="{361CE6CB-C405-42F8-9671-3BD90CAF2EB2}"/>
    <cellStyle name="Note 2 13 2 2 3" xfId="17509" xr:uid="{43E2C831-8E7F-4BFD-ADF3-70E55AC68464}"/>
    <cellStyle name="Note 2 13 2 2 3 2" xfId="33056" xr:uid="{F2ACD8DC-629D-46B4-9ABC-48976C4F729C}"/>
    <cellStyle name="Note 2 13 2 2 4" xfId="40095" xr:uid="{3746581A-987D-439D-A804-CA13D7DF5BE4}"/>
    <cellStyle name="Note 2 13 2 2 5" xfId="49827" xr:uid="{EEE70BC6-B19E-4A64-9448-04D67EFB69FC}"/>
    <cellStyle name="Note 2 13 2 3" xfId="11157" xr:uid="{A6BFF7FE-CA40-410D-A87C-0A6DAC9B8979}"/>
    <cellStyle name="Note 2 13 2 3 2" xfId="20146" xr:uid="{EFB0A05B-6A5B-43AA-AD90-3294ADE69E56}"/>
    <cellStyle name="Note 2 13 2 3 2 2" xfId="34967" xr:uid="{53F52930-F5EE-47D1-83F2-A1E369F9D6CB}"/>
    <cellStyle name="Note 2 13 2 3 2 3" xfId="58722" xr:uid="{09238089-1A31-4A42-AA8F-DA891448B900}"/>
    <cellStyle name="Note 2 13 2 3 3" xfId="35596" xr:uid="{24335010-C5BD-4824-8EF7-BE79670F2E37}"/>
    <cellStyle name="Note 2 13 2 3 4" xfId="51941" xr:uid="{36105BCE-F360-4839-8A92-ED3A0CE521BA}"/>
    <cellStyle name="Note 2 13 2 4" xfId="14923" xr:uid="{62916783-F456-4A05-ACF9-25D23A3EE609}"/>
    <cellStyle name="Note 2 13 2 4 2" xfId="41366" xr:uid="{BED9B79F-68AA-46CE-AD19-78B0A97039BD}"/>
    <cellStyle name="Note 2 13 2 4 2 2" xfId="54742" xr:uid="{E196A3EA-D309-4F0D-AC68-73AE0417F951}"/>
    <cellStyle name="Note 2 13 2 4 3" xfId="47944" xr:uid="{AC104EFD-A278-4489-B999-5FE2CE5FDADD}"/>
    <cellStyle name="Note 2 13 2 5" xfId="31279" xr:uid="{0CBD52EB-E131-4B55-BD7A-95FC4787F799}"/>
    <cellStyle name="Note 2 13 2 5 2" xfId="53076" xr:uid="{C8AF6C8B-B34A-4045-877B-F3E48198F7B5}"/>
    <cellStyle name="Note 2 13 2 6" xfId="46330" xr:uid="{B95A9DCC-B2A1-406B-A961-98F7E8818724}"/>
    <cellStyle name="Note 2 13 3" xfId="4026" xr:uid="{C6F5F545-A3F3-436A-A9F5-BF132C6528E1}"/>
    <cellStyle name="Note 2 13 3 2" xfId="38375" xr:uid="{71512C01-A1B3-420A-B213-7D537F9A020F}"/>
    <cellStyle name="Note 2 13 3 2 2" xfId="57005" xr:uid="{D6390061-876E-435A-AE8E-59A0B4D2D519}"/>
    <cellStyle name="Note 2 13 3 2 3" xfId="50223" xr:uid="{E21100E9-57B6-4F8E-A54E-5EABF8896599}"/>
    <cellStyle name="Note 2 13 3 3" xfId="50910" xr:uid="{828EF881-7A05-4449-8A14-5415AF999B78}"/>
    <cellStyle name="Note 2 13 3 3 2" xfId="57692" xr:uid="{E965A4EB-0DBF-4C1D-AF0C-7EF7106B829D}"/>
    <cellStyle name="Note 2 13 3 4" xfId="48340" xr:uid="{89E1B9F7-9E8F-4470-A22A-263E04D84B13}"/>
    <cellStyle name="Note 2 13 3 4 2" xfId="55132" xr:uid="{30669493-4106-4645-8921-3BCB55FAF5F3}"/>
    <cellStyle name="Note 2 13 3 5" xfId="53430" xr:uid="{1C7AD670-B9D6-4E10-B758-D4C711C04461}"/>
    <cellStyle name="Note 2 13 3 6" xfId="46726" xr:uid="{14252191-BAAD-44D1-85DE-5D62885ADF86}"/>
    <cellStyle name="Note 2 13 4" xfId="23429" xr:uid="{36429720-96A0-4FEF-A186-2FA682389D81}"/>
    <cellStyle name="Note 2 13 4 2" xfId="56137" xr:uid="{69C304B3-44D4-4765-A6DF-B2295C6C017F}"/>
    <cellStyle name="Note 2 13 4 3" xfId="49355" xr:uid="{0504D773-53F1-44BF-8DB7-224CB613BAFE}"/>
    <cellStyle name="Note 2 13 5" xfId="44571" xr:uid="{C88820A5-D779-4357-8092-D3DEC696581E}"/>
    <cellStyle name="Note 2 13 5 2" xfId="57702" xr:uid="{F1984C9E-CDE3-4D75-89C6-57769863A3BA}"/>
    <cellStyle name="Note 2 13 5 3" xfId="50920" xr:uid="{9B340F46-54DF-4BD3-8380-658D0421E15C}"/>
    <cellStyle name="Note 2 13 6" xfId="47475" xr:uid="{C4FD62AE-7656-4443-A8EE-15997D696EEC}"/>
    <cellStyle name="Note 2 13 6 2" xfId="54294" xr:uid="{36044EE0-9570-4BF2-8672-120DE777BA00}"/>
    <cellStyle name="Note 2 13 7" xfId="52809" xr:uid="{CD6C5EFE-788E-4FA8-BF6B-40664E59A119}"/>
    <cellStyle name="Note 2 13 8" xfId="45867" xr:uid="{A56C6D56-568B-4F7F-B7D1-5AA17B783AF0}"/>
    <cellStyle name="Note 2 14" xfId="2586" xr:uid="{D53C1A92-912D-4805-9541-4EBC620A4493}"/>
    <cellStyle name="Note 2 14 2" xfId="6827" xr:uid="{FBABF9A3-4FD4-4870-9817-65DDDD9D080F}"/>
    <cellStyle name="Note 2 14 2 2" xfId="12003" xr:uid="{BD501B78-36EE-45BB-92D9-235BBCFD9849}"/>
    <cellStyle name="Note 2 14 2 2 2" xfId="20992" xr:uid="{78BF7048-44B7-493A-BDC2-7957F75E9176}"/>
    <cellStyle name="Note 2 14 2 2 2 2" xfId="25093" xr:uid="{81E818AF-EDC0-45C5-96B2-C007D3475F7E}"/>
    <cellStyle name="Note 2 14 2 2 2 3" xfId="56648" xr:uid="{281901AD-0B9E-44B3-80CD-D321C9FCF858}"/>
    <cellStyle name="Note 2 14 2 2 3" xfId="24241" xr:uid="{07668DA4-ED74-4066-81CB-A9CE4DEB7B30}"/>
    <cellStyle name="Note 2 14 2 2 4" xfId="49866" xr:uid="{2017C824-9DAC-412E-B724-2441501625F7}"/>
    <cellStyle name="Note 2 14 2 3" xfId="15816" xr:uid="{7C904F4B-D5DE-4729-8238-A18E1BDC0576}"/>
    <cellStyle name="Note 2 14 2 3 2" xfId="22377" xr:uid="{62688299-562F-4B53-AC84-74DC12FE25AF}"/>
    <cellStyle name="Note 2 14 2 3 2 2" xfId="55724" xr:uid="{E44D0558-76C0-4AC3-8AED-A3F7BBBEA000}"/>
    <cellStyle name="Note 2 14 2 3 3" xfId="48941" xr:uid="{41A9BE1F-30EB-4F10-AE38-7A32A889B112}"/>
    <cellStyle name="Note 2 14 2 4" xfId="32775" xr:uid="{65A2DB04-21C1-44AA-9B37-C40E16D98342}"/>
    <cellStyle name="Note 2 14 2 4 2" xfId="54778" xr:uid="{EFF254E1-38B0-49F7-940B-F539C2447329}"/>
    <cellStyle name="Note 2 14 2 4 3" xfId="47983" xr:uid="{FF3C77C4-6C53-498C-BB1E-D0AAFD4D3498}"/>
    <cellStyle name="Note 2 14 2 5" xfId="53097" xr:uid="{171E2073-19AA-494A-8B8C-4B2935FA7CDF}"/>
    <cellStyle name="Note 2 14 2 6" xfId="46369" xr:uid="{9A520536-5571-4FA9-91DC-320D56D0C1C9}"/>
    <cellStyle name="Note 2 14 3" xfId="9397" xr:uid="{5A2BEF52-8CB7-4580-9129-C9D2A381FEE3}"/>
    <cellStyle name="Note 2 14 3 2" xfId="18386" xr:uid="{2034AB8B-99E8-4528-9196-06F47870B62B}"/>
    <cellStyle name="Note 2 14 3 2 2" xfId="22701" xr:uid="{3B7A79BE-2D59-493F-8C4D-E0053911BEBB}"/>
    <cellStyle name="Note 2 14 3 2 2 2" xfId="57041" xr:uid="{12E47155-8234-46FE-9EC8-3883D155229F}"/>
    <cellStyle name="Note 2 14 3 2 3" xfId="50259" xr:uid="{4AF7B771-B201-44DD-B418-1BFCC713435A}"/>
    <cellStyle name="Note 2 14 3 3" xfId="27657" xr:uid="{AFCFB34D-44C7-4FEA-BA27-E5299323240A}"/>
    <cellStyle name="Note 2 14 3 3 2" xfId="58132" xr:uid="{4D173AAE-3DDB-4D81-BF4D-FF4108443EFD}"/>
    <cellStyle name="Note 2 14 3 3 3" xfId="51350" xr:uid="{189C9E2A-A049-484B-B4D6-1DFB91197969}"/>
    <cellStyle name="Note 2 14 3 4" xfId="48376" xr:uid="{F07903B0-5B02-4EAD-A5F3-83760F568FC9}"/>
    <cellStyle name="Note 2 14 3 4 2" xfId="55168" xr:uid="{8E8279D4-5AC9-42E7-90FC-2CA2DFAB81F4}"/>
    <cellStyle name="Note 2 14 3 5" xfId="53464" xr:uid="{80AE7AA0-E4BC-48A9-936B-E4EE031F6B7C}"/>
    <cellStyle name="Note 2 14 3 6" xfId="46762" xr:uid="{72C3ACF6-0244-4A16-86B6-79175B88DC89}"/>
    <cellStyle name="Note 2 14 4" xfId="13440" xr:uid="{2AAAA261-B171-4F6F-9985-F4EAE2259E1D}"/>
    <cellStyle name="Note 2 14 4 2" xfId="39020" xr:uid="{CAF34242-E39F-4470-AADB-CBB26EDFB3FB}"/>
    <cellStyle name="Note 2 14 4 2 2" xfId="56176" xr:uid="{A2984A06-6088-4BD5-AA49-7E06059068D6}"/>
    <cellStyle name="Note 2 14 4 3" xfId="49394" xr:uid="{A6829ADA-2B81-4689-BD1C-6159074E66EB}"/>
    <cellStyle name="Note 2 14 5" xfId="22967" xr:uid="{F1D29CDF-89F7-4632-9FCF-930F3E36ECB3}"/>
    <cellStyle name="Note 2 14 5 2" xfId="58985" xr:uid="{3EEC7A31-AFAE-4C46-8665-946817BCBD21}"/>
    <cellStyle name="Note 2 14 5 3" xfId="52204" xr:uid="{13257D29-6A23-481B-ABB9-61B7273FF346}"/>
    <cellStyle name="Note 2 14 6" xfId="44613" xr:uid="{AEFE3CC9-F75D-4DB0-84FA-EDA5020D1753}"/>
    <cellStyle name="Note 2 14 6 2" xfId="54330" xr:uid="{6AF6733A-3B3E-4186-A682-E930BD815EFB}"/>
    <cellStyle name="Note 2 14 6 3" xfId="47514" xr:uid="{0CF6CB8B-9FE0-4021-B5A2-08CAFDFFF5AB}"/>
    <cellStyle name="Note 2 14 7" xfId="52830" xr:uid="{353A8107-F7DD-4AAB-9033-281D3A33CC18}"/>
    <cellStyle name="Note 2 14 8" xfId="45903" xr:uid="{5DFB9C9B-AFD2-4FE7-AD87-8504BF020DEE}"/>
    <cellStyle name="Note 2 15" xfId="6510" xr:uid="{242C0DB3-4844-4DE9-BEC3-D46E7FD5AA89}"/>
    <cellStyle name="Note 2 15 2" xfId="11731" xr:uid="{DDC2A623-A09C-46C4-9BE7-6681ECC3FBF3}"/>
    <cellStyle name="Note 2 15 2 2" xfId="20720" xr:uid="{DE7C30DE-A539-4DA3-A375-78FD03E67564}"/>
    <cellStyle name="Note 2 15 2 2 2" xfId="33473" xr:uid="{058F9BB2-1DCE-4A36-A13B-0645C5CFEA81}"/>
    <cellStyle name="Note 2 15 2 2 3" xfId="56248" xr:uid="{4050861F-E7FE-44EA-99C4-A540D014AC5C}"/>
    <cellStyle name="Note 2 15 2 3" xfId="31136" xr:uid="{FF6C607A-ED89-42B6-80FA-F851FD9A05E5}"/>
    <cellStyle name="Note 2 15 2 4" xfId="49466" xr:uid="{BD02B917-85DB-41C8-B1AD-A6D0AEE8AD3A}"/>
    <cellStyle name="Note 2 15 3" xfId="15499" xr:uid="{DE0C1F2F-B17B-4981-9B52-505B6EDED777}"/>
    <cellStyle name="Note 2 15 3 2" xfId="34052" xr:uid="{DB29F094-62CC-4F87-BC07-D5F1DD19D408}"/>
    <cellStyle name="Note 2 15 3 2 2" xfId="58461" xr:uid="{5258E969-73B4-4F4A-BD2A-C50E0FCBC8E8}"/>
    <cellStyle name="Note 2 15 3 3" xfId="51680" xr:uid="{566DA093-5582-4348-8C77-5717ABD2219A}"/>
    <cellStyle name="Note 2 15 4" xfId="37085" xr:uid="{A2751A6A-5FDC-4E57-908E-DDDD65B9A7D1}"/>
    <cellStyle name="Note 2 15 4 2" xfId="54396" xr:uid="{E97F963F-F669-4086-97DE-C067EE3C15A8}"/>
    <cellStyle name="Note 2 15 4 3" xfId="47584" xr:uid="{BC0E3664-D27E-47A9-BDC0-B1227E0D54B2}"/>
    <cellStyle name="Note 2 15 5" xfId="44644" xr:uid="{A20C2563-D5C5-459E-97B2-CAB03CC9ACDE}"/>
    <cellStyle name="Note 2 15 5 2" xfId="52873" xr:uid="{6B171F5F-3D71-474D-9AD2-499F2B60899B}"/>
    <cellStyle name="Note 2 15 6" xfId="45975" xr:uid="{C1BF7BBF-8C61-43D7-9164-D232B18DED4D}"/>
    <cellStyle name="Note 2 16" xfId="9094" xr:uid="{2226D786-45C3-47FE-A7F9-F7FBD9AFA68E}"/>
    <cellStyle name="Note 2 16 2" xfId="18083" xr:uid="{75882FB7-7E13-4ADE-90E3-594BF3D0F9DD}"/>
    <cellStyle name="Note 2 16 2 2" xfId="38067" xr:uid="{8A7EC774-A509-48FA-84FA-00D04C63BDA5}"/>
    <cellStyle name="Note 2 16 2 2 2" xfId="56243" xr:uid="{87C7634C-CCFA-48DF-A53E-EBBDC59E87A9}"/>
    <cellStyle name="Note 2 16 2 3" xfId="49461" xr:uid="{7A0DA979-D799-4C93-8AC6-EF6D78E95FCE}"/>
    <cellStyle name="Note 2 16 3" xfId="33008" xr:uid="{D20BB36E-57DE-47A7-A3B1-8E364033A457}"/>
    <cellStyle name="Note 2 16 3 2" xfId="58168" xr:uid="{B576B4C2-A9D5-437A-98D7-79836DDE0257}"/>
    <cellStyle name="Note 2 16 3 3" xfId="51386" xr:uid="{F63AFD81-85F7-4355-822F-20942F3B7385}"/>
    <cellStyle name="Note 2 16 4" xfId="44698" xr:uid="{9125DE96-68EB-4FDE-AEEA-A2E45D5BE9C6}"/>
    <cellStyle name="Note 2 16 4 2" xfId="54391" xr:uid="{BDE249FA-E921-4C34-AFF5-45F68E297B00}"/>
    <cellStyle name="Note 2 16 4 3" xfId="47579" xr:uid="{AF8542E1-27B8-453B-857E-1ADB7D0A106F}"/>
    <cellStyle name="Note 2 16 5" xfId="52871" xr:uid="{44A1B43F-A55C-47D0-9BB4-97337359E297}"/>
    <cellStyle name="Note 2 16 6" xfId="45970" xr:uid="{CE1FC4C9-593A-49FA-90CC-60DDE83637FB}"/>
    <cellStyle name="Note 2 17" xfId="12407" xr:uid="{1FCF7247-B4D3-441A-9C10-17B57BE6CE5B}"/>
    <cellStyle name="Note 2 17 2" xfId="21396" xr:uid="{977D6A6D-DBD9-4F7A-AC7E-18CF230F4589}"/>
    <cellStyle name="Note 2 17 2 2" xfId="22295" xr:uid="{CC5746E3-42EA-49F3-8DB2-769CB91A2740}"/>
    <cellStyle name="Note 2 17 2 2 2" xfId="57120" xr:uid="{6D148C57-BB1F-4E6D-874D-D760AE850581}"/>
    <cellStyle name="Note 2 17 2 3" xfId="50338" xr:uid="{8359E179-6CB9-4D47-81B8-BA83BBF2D9EA}"/>
    <cellStyle name="Note 2 17 3" xfId="35623" xr:uid="{FA15CEBE-13C3-4486-97FC-144E4CDE045B}"/>
    <cellStyle name="Note 2 17 3 2" xfId="58387" xr:uid="{67201691-7622-4F0B-9460-6D2DDF763D9B}"/>
    <cellStyle name="Note 2 17 3 3" xfId="51606" xr:uid="{EF2D04DB-7975-4A2D-9535-E917F2BC2A4B}"/>
    <cellStyle name="Note 2 17 4" xfId="44763" xr:uid="{DC7C9DE7-ADC5-4518-BFC3-E997AAFF37F1}"/>
    <cellStyle name="Note 2 17 4 2" xfId="55247" xr:uid="{7D4F68E3-B7DA-4AD4-BD63-246B0127F8F7}"/>
    <cellStyle name="Note 2 17 4 3" xfId="48455" xr:uid="{2535CF84-A062-4FBD-80E3-BE357A80BCAB}"/>
    <cellStyle name="Note 2 17 5" xfId="53533" xr:uid="{5B0A6775-106C-4E5F-8161-8F14DA009E04}"/>
    <cellStyle name="Note 2 17 6" xfId="46841" xr:uid="{28568F53-44D8-4501-91D0-FB1D880CDC6D}"/>
    <cellStyle name="Note 2 18" xfId="2214" xr:uid="{D79F8E19-50B1-43C9-BC29-FFE2EC333657}"/>
    <cellStyle name="Note 2 18 2" xfId="34467" xr:uid="{2BB8103A-35A2-42E1-BB05-5E68F416E69B}"/>
    <cellStyle name="Note 2 18 2 2" xfId="57127" xr:uid="{796A3A64-A350-464A-84C0-6CE5109EEA50}"/>
    <cellStyle name="Note 2 18 2 3" xfId="50345" xr:uid="{8C73FEB0-39B3-478D-BCBE-6335DFE7A836}"/>
    <cellStyle name="Note 2 18 3" xfId="44783" xr:uid="{0E4ABFDA-52F2-4C70-AF39-C46AF3ECA941}"/>
    <cellStyle name="Note 2 18 3 2" xfId="58729" xr:uid="{6721D9F5-ECED-4F0A-AD7E-D7B44BFB83E2}"/>
    <cellStyle name="Note 2 18 3 3" xfId="51948" xr:uid="{9A3CF72D-C41D-4096-801A-30FA10A18E2B}"/>
    <cellStyle name="Note 2 18 4" xfId="51473" xr:uid="{561F8EAE-9AE6-4FC9-A47D-39F6353381A9}"/>
    <cellStyle name="Note 2 18 4 2" xfId="58255" xr:uid="{DCEA0FDD-9DA9-4796-8A84-9F426DAB78FF}"/>
    <cellStyle name="Note 2 18 5" xfId="48462" xr:uid="{92BCE59B-1FFF-4BBE-A82D-E0C1B9B10C71}"/>
    <cellStyle name="Note 2 18 5 2" xfId="55254" xr:uid="{6F72F240-96BE-466E-9EE8-80431454E6DE}"/>
    <cellStyle name="Note 2 18 6" xfId="53540" xr:uid="{B8C08FBA-7D98-44ED-933E-F02F9362F795}"/>
    <cellStyle name="Note 2 18 7" xfId="46848" xr:uid="{817EC525-AD8C-46E3-B3B5-41E02CAE513E}"/>
    <cellStyle name="Note 2 19" xfId="13123" xr:uid="{EDA7FF96-75F3-4C3A-B064-405B564D0E2A}"/>
    <cellStyle name="Note 2 19 2" xfId="29818" xr:uid="{C15CD007-1414-45B9-9EB9-A8E11B5DD445}"/>
    <cellStyle name="Note 2 19 2 2" xfId="57131" xr:uid="{2478662C-8CC8-4BD5-A638-766DF752213B}"/>
    <cellStyle name="Note 2 19 2 3" xfId="50349" xr:uid="{C5A1B2A2-72B5-4444-B267-94C4BB80517B}"/>
    <cellStyle name="Note 2 19 3" xfId="44799" xr:uid="{92E5A56D-6D09-45B9-BA4A-3733004220BA}"/>
    <cellStyle name="Note 2 19 3 2" xfId="58733" xr:uid="{8427014F-C001-45A3-8AB5-A3C1C21DDC84}"/>
    <cellStyle name="Note 2 19 3 3" xfId="51952" xr:uid="{80E3F93C-EA3F-4923-A77E-BC69907B6A9C}"/>
    <cellStyle name="Note 2 19 4" xfId="51016" xr:uid="{40CF1806-2E60-46A6-8D36-AF30D9099D1D}"/>
    <cellStyle name="Note 2 19 4 2" xfId="57798" xr:uid="{F3FB71B5-82F7-49E1-8B99-DEACE5F1DC06}"/>
    <cellStyle name="Note 2 19 5" xfId="48466" xr:uid="{59DC6466-F6B8-4174-8B4A-33C25B616E7D}"/>
    <cellStyle name="Note 2 19 5 2" xfId="55258" xr:uid="{F61EEBFB-082C-40A5-B90B-06F611BDA3A1}"/>
    <cellStyle name="Note 2 19 6" xfId="53544" xr:uid="{139F4716-C5B6-47DE-9369-13FDC9ECDFD1}"/>
    <cellStyle name="Note 2 19 7" xfId="46852" xr:uid="{58CA8A0F-AA53-4C0D-AAC8-600AE56E2C1C}"/>
    <cellStyle name="Note 2 2" xfId="152" xr:uid="{FDE3056A-2DC7-446B-86B3-0C85D6315B78}"/>
    <cellStyle name="Note 2 2 10" xfId="1963" xr:uid="{72AE2223-2DBE-4761-9D59-8E02A1654293}"/>
    <cellStyle name="Note 2 2 10 2" xfId="6271" xr:uid="{3EB60A3C-2F1C-47F9-95B0-2E783F69FB77}"/>
    <cellStyle name="Note 2 2 10 2 2" xfId="8857" xr:uid="{FDFA7A58-9085-41D0-87D5-5A79D3C8CE4D}"/>
    <cellStyle name="Note 2 2 10 2 2 2" xfId="12739" xr:uid="{C6AF0F77-2133-49C4-8AD1-F2C593C291D4}"/>
    <cellStyle name="Note 2 2 10 2 2 2 2" xfId="21728" xr:uid="{DBD2F8BA-F73D-4B48-ACBD-C5E8CDF7E20F}"/>
    <cellStyle name="Note 2 2 10 2 2 2 2 2" xfId="38237" xr:uid="{CFE4FF7C-6809-4A77-90FD-B9D35DB91048}"/>
    <cellStyle name="Note 2 2 10 2 2 2 3" xfId="30606" xr:uid="{4A7C77F9-148F-4009-BC77-DF569D250985}"/>
    <cellStyle name="Note 2 2 10 2 2 2 4" xfId="56625" xr:uid="{9BE5172D-8A2E-43E7-BB33-57D3DAB0F293}"/>
    <cellStyle name="Note 2 2 10 2 2 3" xfId="17846" xr:uid="{E11FBFF7-8C3C-4499-8FF3-906C8DA1AF52}"/>
    <cellStyle name="Note 2 2 10 2 2 3 2" xfId="32647" xr:uid="{C7ED8715-ADDB-4964-AF9E-08E378AC4698}"/>
    <cellStyle name="Note 2 2 10 2 2 4" xfId="23443" xr:uid="{2AAF9241-7682-4BF7-A177-685B6F2DE40C}"/>
    <cellStyle name="Note 2 2 10 2 2 5" xfId="49843" xr:uid="{6C7DC5BA-DF69-44A1-89DC-35669C448190}"/>
    <cellStyle name="Note 2 2 10 2 3" xfId="11494" xr:uid="{1AF98221-7DDF-4771-BF4F-9A2AC299A4A5}"/>
    <cellStyle name="Note 2 2 10 2 3 2" xfId="20483" xr:uid="{88B108FE-F07C-4B9C-B20F-949F0EABE2B5}"/>
    <cellStyle name="Note 2 2 10 2 3 2 2" xfId="27204" xr:uid="{7D0B99FB-417A-4917-AC46-7A6D1F3CD963}"/>
    <cellStyle name="Note 2 2 10 2 3 2 3" xfId="58154" xr:uid="{986F62D8-E5EE-455E-A1AC-7987F3C66DB1}"/>
    <cellStyle name="Note 2 2 10 2 3 3" xfId="38717" xr:uid="{D99E2AEC-2C3D-4575-8421-289943998FF0}"/>
    <cellStyle name="Note 2 2 10 2 3 4" xfId="51372" xr:uid="{2D088DD0-767A-4D46-B55B-1DED1A405BE4}"/>
    <cellStyle name="Note 2 2 10 2 4" xfId="15260" xr:uid="{06A68807-636A-44FD-85F8-4539972CD5BE}"/>
    <cellStyle name="Note 2 2 10 2 4 2" xfId="42524" xr:uid="{96126D1E-25F8-41A8-93CC-8BFCB2D319E3}"/>
    <cellStyle name="Note 2 2 10 2 4 2 2" xfId="54758" xr:uid="{702C8748-7C04-4E10-B2A3-143C4FBB9A6E}"/>
    <cellStyle name="Note 2 2 10 2 4 3" xfId="47960" xr:uid="{EFACBB45-F099-4774-A210-D168CF1114B3}"/>
    <cellStyle name="Note 2 2 10 2 5" xfId="30427" xr:uid="{2FC0246D-725F-4F7C-BB9D-BC161EFCCF4E}"/>
    <cellStyle name="Note 2 2 10 2 5 2" xfId="53086" xr:uid="{2DD977E7-9BB3-4B6C-A8B9-78F721846400}"/>
    <cellStyle name="Note 2 2 10 2 6" xfId="46346" xr:uid="{199F8826-A835-4FE2-B9D5-20A3DB640ADA}"/>
    <cellStyle name="Note 2 2 10 3" xfId="4400" xr:uid="{A31D5006-B83C-4476-BA1A-097D7376EF26}"/>
    <cellStyle name="Note 2 2 10 3 2" xfId="24886" xr:uid="{DED44999-8858-4378-B2FA-B6EEF730A961}"/>
    <cellStyle name="Note 2 2 10 3 2 2" xfId="57021" xr:uid="{55B71ED9-424F-4140-8489-DE1DE3F311A5}"/>
    <cellStyle name="Note 2 2 10 3 2 3" xfId="50239" xr:uid="{C01C0DA3-70E8-405C-8E26-63B3CFC2FCB1}"/>
    <cellStyle name="Note 2 2 10 3 3" xfId="52002" xr:uid="{38F32536-01CA-4482-85EF-AC87FD40B342}"/>
    <cellStyle name="Note 2 2 10 3 3 2" xfId="58783" xr:uid="{19E86FC7-31BF-4CED-862B-CEC22C8276EA}"/>
    <cellStyle name="Note 2 2 10 3 4" xfId="48356" xr:uid="{81043BD8-8481-4A82-B404-BF794EF6EF24}"/>
    <cellStyle name="Note 2 2 10 3 4 2" xfId="55148" xr:uid="{0E6ADD9B-E2C2-4BD9-9B52-D71ED93411D6}"/>
    <cellStyle name="Note 2 2 10 3 5" xfId="53446" xr:uid="{F1B89D97-1497-43EB-9BCB-57382F9549A0}"/>
    <cellStyle name="Note 2 2 10 3 6" xfId="46742" xr:uid="{5F724793-6BF8-4D3F-8B29-543262CAFD6A}"/>
    <cellStyle name="Note 2 2 10 4" xfId="36700" xr:uid="{46B22DA8-E5F0-445C-84ED-CD416477DB1C}"/>
    <cellStyle name="Note 2 2 10 4 2" xfId="56153" xr:uid="{6C7EB3C2-21DD-4977-8137-1499BA023691}"/>
    <cellStyle name="Note 2 2 10 4 3" xfId="49371" xr:uid="{A593C51C-7B7E-4300-9E9A-52C551DEF948}"/>
    <cellStyle name="Note 2 2 10 5" xfId="44557" xr:uid="{45E7FC5A-A5D5-46A5-9792-94FEC19B0B29}"/>
    <cellStyle name="Note 2 2 10 5 2" xfId="58572" xr:uid="{72C3FB6B-480E-43CE-A9BE-E2895EE7C820}"/>
    <cellStyle name="Note 2 2 10 5 3" xfId="51791" xr:uid="{48C164CC-11AD-4C54-A007-51ADD21769A8}"/>
    <cellStyle name="Note 2 2 10 6" xfId="47491" xr:uid="{9C7AE569-F77A-4212-90D5-A68ACDA1002B}"/>
    <cellStyle name="Note 2 2 10 6 2" xfId="54310" xr:uid="{960EDFDE-D0F1-4C68-A6B5-3152F4EB8406}"/>
    <cellStyle name="Note 2 2 10 7" xfId="52819" xr:uid="{49A2D554-2B3B-4F02-8998-2E325CC753A5}"/>
    <cellStyle name="Note 2 2 10 8" xfId="45883" xr:uid="{840146A7-18D0-434D-B879-1078E9C89510}"/>
    <cellStyle name="Note 2 2 11" xfId="2871" xr:uid="{1285761B-2C2F-4B20-A0B2-67DFD4EF59F8}"/>
    <cellStyle name="Note 2 2 11 2" xfId="7021" xr:uid="{4743B6B8-7E0D-4430-96E9-E22ABCBCB714}"/>
    <cellStyle name="Note 2 2 11 2 2" xfId="12148" xr:uid="{1ED92B2E-AA54-4D2D-B32C-620BD2A5A2A7}"/>
    <cellStyle name="Note 2 2 11 2 2 2" xfId="21137" xr:uid="{484E9F56-D73F-4941-BF1E-09B90CC1E0E6}"/>
    <cellStyle name="Note 2 2 11 2 2 2 2" xfId="31889" xr:uid="{D7EC5E64-D738-497B-8AB4-FDBBE625125E}"/>
    <cellStyle name="Note 2 2 11 2 2 2 3" xfId="56664" xr:uid="{BF0F97DE-FDCB-4AA3-AC96-E91262F83255}"/>
    <cellStyle name="Note 2 2 11 2 2 3" xfId="28262" xr:uid="{A7034C49-93B7-40A8-8193-CD3FE065FC3E}"/>
    <cellStyle name="Note 2 2 11 2 2 4" xfId="49882" xr:uid="{BEB9D99D-6842-4D6B-972A-10C40C341815}"/>
    <cellStyle name="Note 2 2 11 2 3" xfId="16010" xr:uid="{8748B0E6-8675-4E2A-A4DA-1EC8E5C252CB}"/>
    <cellStyle name="Note 2 2 11 2 3 2" xfId="27833" xr:uid="{982787BD-0974-4B22-B8DD-E16CCB4C92B2}"/>
    <cellStyle name="Note 2 2 11 2 3 2 2" xfId="57634" xr:uid="{1A11DFDB-BD71-4404-94AE-10CAFEDA0AF3}"/>
    <cellStyle name="Note 2 2 11 2 3 3" xfId="50852" xr:uid="{0E0902D8-FFE9-4BEC-92F0-BC3DA3AA00C4}"/>
    <cellStyle name="Note 2 2 11 2 4" xfId="36636" xr:uid="{C2C360A3-061D-4D99-BF41-A1FB423C9D11}"/>
    <cellStyle name="Note 2 2 11 2 4 2" xfId="54794" xr:uid="{C5EE2941-800D-4848-9846-9E1CF675CBA5}"/>
    <cellStyle name="Note 2 2 11 2 4 3" xfId="47999" xr:uid="{77043702-CE65-4134-A5F7-23EF8EBDBBEC}"/>
    <cellStyle name="Note 2 2 11 2 5" xfId="53107" xr:uid="{817C9019-AAB9-4E43-94BD-90BF21F0277A}"/>
    <cellStyle name="Note 2 2 11 2 6" xfId="46385" xr:uid="{16234167-8FD0-49FD-940B-4B56C2E4D651}"/>
    <cellStyle name="Note 2 2 11 3" xfId="9584" xr:uid="{84F26968-927F-451A-BF09-668EBCBD1F64}"/>
    <cellStyle name="Note 2 2 11 3 2" xfId="18573" xr:uid="{386CC427-C89A-494E-AEC8-18365B3C56D3}"/>
    <cellStyle name="Note 2 2 11 3 2 2" xfId="38479" xr:uid="{F6195D91-BCFD-41C7-A341-4D56E7411E09}"/>
    <cellStyle name="Note 2 2 11 3 2 2 2" xfId="57057" xr:uid="{85C551A9-9AB1-4398-9207-48F2522668EB}"/>
    <cellStyle name="Note 2 2 11 3 2 3" xfId="50275" xr:uid="{C80CB0BA-A835-4B24-963D-C13F067FC7CB}"/>
    <cellStyle name="Note 2 2 11 3 3" xfId="41843" xr:uid="{128AB250-C809-4F28-83F9-843D0AC013EF}"/>
    <cellStyle name="Note 2 2 11 3 3 2" xfId="59007" xr:uid="{23607239-51E5-4ADE-857B-F5C024EC0D36}"/>
    <cellStyle name="Note 2 2 11 3 3 3" xfId="52226" xr:uid="{10C6AC56-E70B-4E89-BB79-A5EBC4B22F2A}"/>
    <cellStyle name="Note 2 2 11 3 4" xfId="48392" xr:uid="{5A464952-9DC2-4954-9E81-7C6B6F2A7D82}"/>
    <cellStyle name="Note 2 2 11 3 4 2" xfId="55184" xr:uid="{4E4CF053-001D-4CFB-A9A5-18EFC01D602E}"/>
    <cellStyle name="Note 2 2 11 3 5" xfId="53474" xr:uid="{A15E1162-1A78-4345-B524-6D03F8CFF89E}"/>
    <cellStyle name="Note 2 2 11 3 6" xfId="46778" xr:uid="{4837F0A4-7BDD-4BF6-8CBF-C8708493E27B}"/>
    <cellStyle name="Note 2 2 11 4" xfId="13506" xr:uid="{3B0EEC0B-07A2-4D7E-A64A-F84D8C5F9BE1}"/>
    <cellStyle name="Note 2 2 11 4 2" xfId="40965" xr:uid="{4B2EFAB1-A284-4075-B6F1-59B7CE45E10C}"/>
    <cellStyle name="Note 2 2 11 4 2 2" xfId="56192" xr:uid="{E96F53D5-0BBA-4FBD-95C1-C7D176E1E906}"/>
    <cellStyle name="Note 2 2 11 4 3" xfId="49410" xr:uid="{C3FB74DF-8466-4975-8E88-32F242E5FC4A}"/>
    <cellStyle name="Note 2 2 11 5" xfId="30312" xr:uid="{1E0055A5-840B-418D-8ABF-8728DD150E53}"/>
    <cellStyle name="Note 2 2 11 5 2" xfId="57834" xr:uid="{7DBDACF2-3587-40E2-A6F3-FBB09FDEBAFC}"/>
    <cellStyle name="Note 2 2 11 5 3" xfId="51052" xr:uid="{1716DED7-85F7-4521-96E5-22096D125AE7}"/>
    <cellStyle name="Note 2 2 11 6" xfId="44582" xr:uid="{EB889750-437D-4A18-8AE7-D0516EB2685C}"/>
    <cellStyle name="Note 2 2 11 6 2" xfId="54346" xr:uid="{4D98D2A1-BAC4-49C4-BA4F-6675C212D557}"/>
    <cellStyle name="Note 2 2 11 6 3" xfId="47530" xr:uid="{F3CA1CAB-4927-4920-91CC-125FCAB369EE}"/>
    <cellStyle name="Note 2 2 11 7" xfId="52840" xr:uid="{AA8FA319-9217-469D-9DE4-946EC03C7640}"/>
    <cellStyle name="Note 2 2 11 8" xfId="45919" xr:uid="{9AEF48ED-75D8-4F4A-BAB0-588DBAEEE3B6}"/>
    <cellStyle name="Note 2 2 12" xfId="6608" xr:uid="{0FFCD87C-86CC-481F-A2F4-2F9622569F13}"/>
    <cellStyle name="Note 2 2 12 2" xfId="11814" xr:uid="{C5C45300-5221-453A-B8D9-467EC670BC25}"/>
    <cellStyle name="Note 2 2 12 2 2" xfId="20803" xr:uid="{8C4A3A6B-5728-4AA6-AEF9-C01DA86198BD}"/>
    <cellStyle name="Note 2 2 12 2 2 2" xfId="26043" xr:uid="{FE1BE974-3026-4117-80E5-698277E46EF6}"/>
    <cellStyle name="Note 2 2 12 2 2 3" xfId="56236" xr:uid="{0CDFC40D-F590-4F31-A67D-55FD6D94901A}"/>
    <cellStyle name="Note 2 2 12 2 3" xfId="33356" xr:uid="{5937C2B1-2128-483F-8B4B-785E9106C7BD}"/>
    <cellStyle name="Note 2 2 12 2 4" xfId="49454" xr:uid="{893BE9EE-B340-4E92-A75D-E814D3A60BC3}"/>
    <cellStyle name="Note 2 2 12 3" xfId="15597" xr:uid="{490EA385-81D1-49AA-8313-9949CEACB9D3}"/>
    <cellStyle name="Note 2 2 12 3 2" xfId="36976" xr:uid="{C8FD6100-A043-444E-8B0B-26F06FF3122E}"/>
    <cellStyle name="Note 2 2 12 3 2 2" xfId="58597" xr:uid="{EF281AD5-F9ED-4D16-917B-FF47DB65A174}"/>
    <cellStyle name="Note 2 2 12 3 3" xfId="51816" xr:uid="{35BA5749-93A4-4136-847D-335FA4165400}"/>
    <cellStyle name="Note 2 2 12 4" xfId="22477" xr:uid="{DE9C557B-64C7-433B-A80D-0C03D7B091F2}"/>
    <cellStyle name="Note 2 2 12 4 2" xfId="54384" xr:uid="{2C9001A7-8898-4F8B-9446-2D9D7D558626}"/>
    <cellStyle name="Note 2 2 12 4 3" xfId="47572" xr:uid="{4897DB35-ABDC-4408-A80C-C9FA05968749}"/>
    <cellStyle name="Note 2 2 12 5" xfId="44641" xr:uid="{34374757-F9A5-4826-9A09-240080A84145}"/>
    <cellStyle name="Note 2 2 12 5 2" xfId="52866" xr:uid="{B5C5FE64-A26E-44A9-9944-E8675671D3ED}"/>
    <cellStyle name="Note 2 2 12 6" xfId="45963" xr:uid="{9585B86C-B7FC-480D-B213-D98543DE2C15}"/>
    <cellStyle name="Note 2 2 13" xfId="9177" xr:uid="{D78461A2-0DDD-4896-93FB-4F3B7190400F}"/>
    <cellStyle name="Note 2 2 13 2" xfId="18166" xr:uid="{A89D419B-23E7-4B49-B399-3C70E5F89AAC}"/>
    <cellStyle name="Note 2 2 13 2 2" xfId="41290" xr:uid="{0AEFCBF8-DACC-47F1-AA89-FEFE9EC53486}"/>
    <cellStyle name="Note 2 2 13 2 2 2" xfId="56217" xr:uid="{DC8EBE83-C2F2-4CBA-AEF4-553185A2BFD3}"/>
    <cellStyle name="Note 2 2 13 2 3" xfId="49435" xr:uid="{BB8DA6D2-88AB-47E5-88B9-5FE463E3E224}"/>
    <cellStyle name="Note 2 2 13 3" xfId="23463" xr:uid="{F29F871B-2134-4CFA-A63B-97D8A90641FD}"/>
    <cellStyle name="Note 2 2 13 3 2" xfId="58357" xr:uid="{5461881C-B31C-4AF6-B095-D0FCA8E8DB65}"/>
    <cellStyle name="Note 2 2 13 3 3" xfId="51575" xr:uid="{B2D1C072-BC15-47CD-87A2-A8C16C67CBF2}"/>
    <cellStyle name="Note 2 2 13 4" xfId="44677" xr:uid="{673C97BA-B283-4628-8997-1B57AD3BF761}"/>
    <cellStyle name="Note 2 2 13 4 2" xfId="54368" xr:uid="{03868820-B583-464A-95DA-69EC729A0CC7}"/>
    <cellStyle name="Note 2 2 13 4 3" xfId="47555" xr:uid="{262F3DD7-C6C1-4108-9E2E-9A60BC4799F6}"/>
    <cellStyle name="Note 2 2 13 5" xfId="52852" xr:uid="{253B6D50-BD6C-4282-AC71-BD3814504788}"/>
    <cellStyle name="Note 2 2 13 6" xfId="45944" xr:uid="{0CD2D961-74F1-4637-8CF7-4D37149AEE6B}"/>
    <cellStyle name="Note 2 2 14" xfId="9837" xr:uid="{D9095394-FE3C-4777-942A-FF34F6D04CC7}"/>
    <cellStyle name="Note 2 2 14 2" xfId="18826" xr:uid="{2CE2C212-071D-4A00-BAD3-7DDA2A4208A9}"/>
    <cellStyle name="Note 2 2 14 2 2" xfId="38062" xr:uid="{567FD779-E59F-451A-B90D-13C02B5774BD}"/>
    <cellStyle name="Note 2 2 14 2 2 2" xfId="57080" xr:uid="{EDC2C23B-3333-440F-8DEC-F8FA1695BF01}"/>
    <cellStyle name="Note 2 2 14 2 3" xfId="50298" xr:uid="{605D83E3-D8D0-4882-A9F5-1C8108B5337E}"/>
    <cellStyle name="Note 2 2 14 3" xfId="41667" xr:uid="{760D2787-A95E-4ABA-93C6-A3EADCE7C230}"/>
    <cellStyle name="Note 2 2 14 3 2" xfId="58487" xr:uid="{8ED1EF9F-FAEE-4A58-91DD-4C598FA90252}"/>
    <cellStyle name="Note 2 2 14 3 3" xfId="51706" xr:uid="{E5FE682D-F2A1-4F40-9684-52D1AF14A797}"/>
    <cellStyle name="Note 2 2 14 4" xfId="44702" xr:uid="{50BB649A-D4D4-4F33-8E1C-EB508160D9D6}"/>
    <cellStyle name="Note 2 2 14 4 2" xfId="55207" xr:uid="{CF985F81-5F63-4DDA-8489-E80EBB263146}"/>
    <cellStyle name="Note 2 2 14 4 3" xfId="48415" xr:uid="{CB14B950-049A-49E7-99E7-5477B00F9080}"/>
    <cellStyle name="Note 2 2 14 5" xfId="53493" xr:uid="{01F3EEBA-7059-4CAD-B89D-8CD762D291CE}"/>
    <cellStyle name="Note 2 2 14 6" xfId="46801" xr:uid="{D437AE29-CA1E-41E8-B4B7-461EE8985A2C}"/>
    <cellStyle name="Note 2 2 15" xfId="2312" xr:uid="{BB0E5E61-60FB-4A36-BE17-FD400204BA88}"/>
    <cellStyle name="Note 2 2 15 2" xfId="27585" xr:uid="{30ABFEA5-F793-40BF-B897-F5EC7CABC83B}"/>
    <cellStyle name="Note 2 2 15 2 2" xfId="57198" xr:uid="{A3438633-9349-4315-B878-E1B4C86152C0}"/>
    <cellStyle name="Note 2 2 15 2 3" xfId="50416" xr:uid="{DCADA89C-2749-441F-8B3F-B3535286F7EE}"/>
    <cellStyle name="Note 2 2 15 3" xfId="44762" xr:uid="{56067AB0-B7E0-4804-A5C6-1A131F739014}"/>
    <cellStyle name="Note 2 2 15 3 2" xfId="58799" xr:uid="{493B81F1-AFF2-4EDE-9763-F69CF687CBCE}"/>
    <cellStyle name="Note 2 2 15 3 3" xfId="52018" xr:uid="{C5E2454F-F130-404E-858D-6C6315935561}"/>
    <cellStyle name="Note 2 2 15 4" xfId="51173" xr:uid="{B2A1795A-C15A-4680-AA49-7E9EB30C9C35}"/>
    <cellStyle name="Note 2 2 15 4 2" xfId="57955" xr:uid="{D0CFE564-DDAF-450D-B6DF-35646716A6DE}"/>
    <cellStyle name="Note 2 2 15 5" xfId="48533" xr:uid="{D4136AB7-74F7-48E9-93CC-44E255A877C8}"/>
    <cellStyle name="Note 2 2 15 5 2" xfId="55322" xr:uid="{5C76B653-A546-411B-BAF5-7F6D1253DF79}"/>
    <cellStyle name="Note 2 2 15 6" xfId="53608" xr:uid="{2D888BC0-4D20-4D71-9A5B-A0624456439C}"/>
    <cellStyle name="Note 2 2 15 7" xfId="46919" xr:uid="{3DC08A8B-B60B-4596-B133-AEC6E8BCFF35}"/>
    <cellStyle name="Note 2 2 16" xfId="13221" xr:uid="{87EABA5B-4190-4C34-9A5E-CA787E74AAB3}"/>
    <cellStyle name="Note 2 2 16 2" xfId="38503" xr:uid="{42EE536E-DE8D-4649-A6E3-FF4FD2731322}"/>
    <cellStyle name="Note 2 2 16 2 2" xfId="57231" xr:uid="{779EE3A4-D957-4765-BC88-B00300AA28F0}"/>
    <cellStyle name="Note 2 2 16 2 3" xfId="50449" xr:uid="{F09E97AC-4322-4817-8E14-9E5E9B1B532E}"/>
    <cellStyle name="Note 2 2 16 3" xfId="44788" xr:uid="{1A4A031A-6993-4576-9920-5D5B2EB7068A}"/>
    <cellStyle name="Note 2 2 16 3 2" xfId="58832" xr:uid="{A323BB63-379F-4DDE-8C80-62137917BD86}"/>
    <cellStyle name="Note 2 2 16 3 3" xfId="52051" xr:uid="{F411207C-A0D9-41D0-842C-155959C3CE19}"/>
    <cellStyle name="Note 2 2 16 4" xfId="51255" xr:uid="{0E3B5D9C-9315-4425-B598-D0D16FDC5CB7}"/>
    <cellStyle name="Note 2 2 16 4 2" xfId="58037" xr:uid="{0E1E6531-6B26-497E-B18D-F9D0896226B1}"/>
    <cellStyle name="Note 2 2 16 5" xfId="48566" xr:uid="{C9FC8F54-AD61-4095-993F-E052AF0EB183}"/>
    <cellStyle name="Note 2 2 16 5 2" xfId="55355" xr:uid="{09DFA374-BF30-43E4-81FD-B32E6D7A08E1}"/>
    <cellStyle name="Note 2 2 16 6" xfId="53641" xr:uid="{CB82965B-535C-4FAD-8378-70EA87B87DF6}"/>
    <cellStyle name="Note 2 2 16 7" xfId="46952" xr:uid="{A00B6B4F-2329-48E8-92B1-27688B43089D}"/>
    <cellStyle name="Note 2 2 17" xfId="35834" xr:uid="{CE59ED7C-5DB5-4F0A-93B8-B79C224B0F37}"/>
    <cellStyle name="Note 2 2 17 2" xfId="44854" xr:uid="{3D4348E6-BE8E-46F1-9B95-BEFF0553BE47}"/>
    <cellStyle name="Note 2 2 17 2 2" xfId="57260" xr:uid="{974051AB-E7FB-458D-9B1A-35BE9209BE86}"/>
    <cellStyle name="Note 2 2 17 2 3" xfId="50478" xr:uid="{863CA492-F153-45F8-937A-C868D7E13090}"/>
    <cellStyle name="Note 2 2 17 3" xfId="52080" xr:uid="{117D99A2-A3BC-4229-ACBB-8555C7E3A06F}"/>
    <cellStyle name="Note 2 2 17 3 2" xfId="58861" xr:uid="{71B8AA7C-253B-45A0-B78D-A02097FA429F}"/>
    <cellStyle name="Note 2 2 17 4" xfId="51071" xr:uid="{F00B7944-DA8D-48E3-83E6-4D4D15DF9678}"/>
    <cellStyle name="Note 2 2 17 4 2" xfId="57853" xr:uid="{BA628A56-BC2C-416F-8187-F3AAD6AEFAE6}"/>
    <cellStyle name="Note 2 2 17 5" xfId="48595" xr:uid="{CFBCAC10-37AB-4D75-A7F7-C11EFC10F41E}"/>
    <cellStyle name="Note 2 2 17 5 2" xfId="55384" xr:uid="{14354300-71B9-4FF3-9DDC-577CE170F7C0}"/>
    <cellStyle name="Note 2 2 17 6" xfId="53670" xr:uid="{E46E8FB2-4D8D-4585-9D2F-8F6C09A062C6}"/>
    <cellStyle name="Note 2 2 17 7" xfId="46981" xr:uid="{25CB24DA-2586-4313-975D-D929C333BBDA}"/>
    <cellStyle name="Note 2 2 18" xfId="44886" xr:uid="{2737BB4C-2991-49A2-AA49-6B2E707955AD}"/>
    <cellStyle name="Note 2 2 18 2" xfId="50412" xr:uid="{2E0A695E-DB48-4E00-9ED6-971F340E8D1A}"/>
    <cellStyle name="Note 2 2 18 2 2" xfId="57194" xr:uid="{EFF7DDE8-6291-47FB-A5A4-A4FB6AB17C17}"/>
    <cellStyle name="Note 2 2 18 3" xfId="52014" xr:uid="{93F4A74C-4456-4D55-96F9-763038FC3B45}"/>
    <cellStyle name="Note 2 2 18 3 2" xfId="58795" xr:uid="{18DBC106-3E66-4582-A41B-6810E1F35947}"/>
    <cellStyle name="Note 2 2 18 4" xfId="51215" xr:uid="{081FFF2A-A36D-4D20-BC68-0B2E2C46DE66}"/>
    <cellStyle name="Note 2 2 18 4 2" xfId="57997" xr:uid="{C97E299F-222F-49E3-870D-1E7D6844BEA2}"/>
    <cellStyle name="Note 2 2 18 5" xfId="48529" xr:uid="{C8FF0E8A-BEF2-4C28-87BB-3A7C3CA8878C}"/>
    <cellStyle name="Note 2 2 18 5 2" xfId="55318" xr:uid="{9BA2018F-2D1A-4C3D-BB7D-7AFFEBC9BE81}"/>
    <cellStyle name="Note 2 2 18 6" xfId="53604" xr:uid="{1F44ECB5-90A9-4E01-AA25-1077CE534BAA}"/>
    <cellStyle name="Note 2 2 18 7" xfId="46915" xr:uid="{4F729F6E-68E0-42FA-B48E-03E207758458}"/>
    <cellStyle name="Note 2 2 19" xfId="44942" xr:uid="{59F99103-01B8-486D-92CB-6671E5B2868C}"/>
    <cellStyle name="Note 2 2 19 2" xfId="50527" xr:uid="{96A0755C-C689-429B-8AA6-8FB750BF1ED0}"/>
    <cellStyle name="Note 2 2 19 2 2" xfId="57309" xr:uid="{F2BFDD41-B7E4-4029-9C41-884F540BB743}"/>
    <cellStyle name="Note 2 2 19 3" xfId="52129" xr:uid="{A899788E-C128-4C48-8A94-4B4A5B07A2C4}"/>
    <cellStyle name="Note 2 2 19 3 2" xfId="58910" xr:uid="{28721A8E-5DF9-4C98-BBD6-196B6F7A5B06}"/>
    <cellStyle name="Note 2 2 19 4" xfId="48956" xr:uid="{ECD0187C-2F4C-4E38-B4C9-79FF9C90E701}"/>
    <cellStyle name="Note 2 2 19 4 2" xfId="55739" xr:uid="{60EE065E-CA3F-45DB-99CE-E91CCDB27FCD}"/>
    <cellStyle name="Note 2 2 19 5" xfId="48644" xr:uid="{6A869127-28F6-4C9F-A89D-C6D33057B88A}"/>
    <cellStyle name="Note 2 2 19 5 2" xfId="55433" xr:uid="{4A3D6888-1EBF-4CAE-A1A0-AE31CF15B3FF}"/>
    <cellStyle name="Note 2 2 19 6" xfId="53719" xr:uid="{14789D8A-6611-4174-A78B-39548AFE8EF1}"/>
    <cellStyle name="Note 2 2 19 7" xfId="47030" xr:uid="{7B3BEC30-7DDE-4F60-BEEF-6B9732A350CE}"/>
    <cellStyle name="Note 2 2 2" xfId="355" xr:uid="{D6689780-AD34-472A-BFC7-994519E25991}"/>
    <cellStyle name="Note 2 2 2 10" xfId="6657" xr:uid="{3FC0B093-455D-438C-883E-978C4011CC48}"/>
    <cellStyle name="Note 2 2 2 10 2" xfId="11863" xr:uid="{F28FF5A2-4DC3-4002-B5EC-9E9BACDFE343}"/>
    <cellStyle name="Note 2 2 2 10 2 2" xfId="20852" xr:uid="{D7E5346E-C280-4A1D-8136-A07DB2EA6F88}"/>
    <cellStyle name="Note 2 2 2 10 2 2 2" xfId="22350" xr:uid="{D2BFECB2-C1DE-42DA-8680-3FBF34262444}"/>
    <cellStyle name="Note 2 2 2 10 2 3" xfId="31951" xr:uid="{67880E56-AD65-4C2E-B0AD-827CB258C551}"/>
    <cellStyle name="Note 2 2 2 10 3" xfId="15646" xr:uid="{D1C88780-9265-4C03-B08B-FDEEC5E28500}"/>
    <cellStyle name="Note 2 2 2 10 3 2" xfId="25966" xr:uid="{F2A4B607-391F-499F-9B49-778CACFFFEE0}"/>
    <cellStyle name="Note 2 2 2 10 4" xfId="39373" xr:uid="{3821B94A-CAD1-4958-AEC7-7A967A53D541}"/>
    <cellStyle name="Note 2 2 2 11" xfId="9226" xr:uid="{B828273F-1896-4084-91E7-B2D891503105}"/>
    <cellStyle name="Note 2 2 2 11 2" xfId="18215" xr:uid="{2AE14183-8188-4641-9F25-0FB77928C3E1}"/>
    <cellStyle name="Note 2 2 2 11 2 2" xfId="32037" xr:uid="{0A7475A6-85B9-4571-850E-28285C3DB4DA}"/>
    <cellStyle name="Note 2 2 2 11 3" xfId="31748" xr:uid="{9863B07B-D292-4065-9B37-ED709087A413}"/>
    <cellStyle name="Note 2 2 2 12" xfId="9443" xr:uid="{0D35D0FF-2AD6-4FCB-BBA3-B3E4B13A2E36}"/>
    <cellStyle name="Note 2 2 2 12 2" xfId="18432" xr:uid="{A42E3797-EA50-4AD5-8C17-E5961E473DC8}"/>
    <cellStyle name="Note 2 2 2 12 2 2" xfId="33286" xr:uid="{5E77F3BE-37E6-4057-B2FC-1C979DC43E29}"/>
    <cellStyle name="Note 2 2 2 12 3" xfId="32012" xr:uid="{763FF9A3-E4AD-48B1-A279-3D68E995D472}"/>
    <cellStyle name="Note 2 2 2 13" xfId="2361" xr:uid="{C9F324AE-B056-46E5-82C2-5CE2E98CA81B}"/>
    <cellStyle name="Note 2 2 2 13 2" xfId="37941" xr:uid="{FF16CD4A-CFB5-40FA-8288-F03E0B55C938}"/>
    <cellStyle name="Note 2 2 2 14" xfId="13270" xr:uid="{5259EB14-4B10-4560-B3AE-3631DF56CBE2}"/>
    <cellStyle name="Note 2 2 2 14 2" xfId="36729" xr:uid="{B57F664E-1780-4B3A-8DBE-B3A2A27C559D}"/>
    <cellStyle name="Note 2 2 2 15" xfId="23098" xr:uid="{8A90BD3D-6B71-4AAD-AE88-5BD5DED8622A}"/>
    <cellStyle name="Note 2 2 2 16" xfId="44317" xr:uid="{33754D7D-1D16-4508-A9B6-E0C9317C4E71}"/>
    <cellStyle name="Note 2 2 2 17" xfId="45517" xr:uid="{DA7D207A-64DD-4F7B-87C8-D18CDDB0CB74}"/>
    <cellStyle name="Note 2 2 2 2" xfId="487" xr:uid="{054E2325-EE5F-4850-8894-F1F6C83278D2}"/>
    <cellStyle name="Note 2 2 2 2 10" xfId="9351" xr:uid="{AAB79027-2785-4884-A110-736F62298967}"/>
    <cellStyle name="Note 2 2 2 2 10 2" xfId="18340" xr:uid="{B4DA8AF1-247D-4DB6-93F8-148083DB0BB6}"/>
    <cellStyle name="Note 2 2 2 2 10 2 2" xfId="28747" xr:uid="{C58D02CC-CCAD-4222-9156-8FCDD6721B58}"/>
    <cellStyle name="Note 2 2 2 2 10 3" xfId="33863" xr:uid="{2E3C6747-CE96-484E-980E-7211C9FD05E8}"/>
    <cellStyle name="Note 2 2 2 2 11" xfId="9814" xr:uid="{AB64C6F9-40F8-4A25-9516-17EE41CA0133}"/>
    <cellStyle name="Note 2 2 2 2 11 2" xfId="18803" xr:uid="{DF3DC4DB-FB46-4D7B-A5BF-3627093B49BD}"/>
    <cellStyle name="Note 2 2 2 2 11 2 2" xfId="34823" xr:uid="{BCAF64DE-7356-46D4-B66E-D6A1325E108D}"/>
    <cellStyle name="Note 2 2 2 2 11 3" xfId="26535" xr:uid="{8177C011-49D2-4459-8821-38F3A819A602}"/>
    <cellStyle name="Note 2 2 2 2 12" xfId="2493" xr:uid="{8B963132-FEBD-4B73-BB37-E466310CF8C1}"/>
    <cellStyle name="Note 2 2 2 2 12 2" xfId="33225" xr:uid="{FEC86631-D44E-42C6-9EBF-FFE4217774AC}"/>
    <cellStyle name="Note 2 2 2 2 13" xfId="13402" xr:uid="{65AF3F2B-817D-4C6F-B6DC-68FF3BD6702A}"/>
    <cellStyle name="Note 2 2 2 2 13 2" xfId="41260" xr:uid="{F4F076E2-6E2D-4A31-96CB-2A72BC17F404}"/>
    <cellStyle name="Note 2 2 2 2 14" xfId="43331" xr:uid="{C8FFD797-F4CE-4B56-9769-E7BA921E5C7F}"/>
    <cellStyle name="Note 2 2 2 2 15" xfId="46032" xr:uid="{B2F0FCB3-0E86-4C6C-B016-534950D6B450}"/>
    <cellStyle name="Note 2 2 2 2 2" xfId="836" xr:uid="{1EAC6341-F60D-46E0-B7B5-9371DFF79AF0}"/>
    <cellStyle name="Note 2 2 2 2 2 2" xfId="5205" xr:uid="{25682E21-5D8A-454F-ACE6-AEEA5A074A33}"/>
    <cellStyle name="Note 2 2 2 2 2 2 2" xfId="7791" xr:uid="{CA8F13DA-E54F-4DEE-86ED-6B3FD323B032}"/>
    <cellStyle name="Note 2 2 2 2 2 2 2 2" xfId="12414" xr:uid="{A3E0E258-649E-4952-83E6-27AADA97D22E}"/>
    <cellStyle name="Note 2 2 2 2 2 2 2 2 2" xfId="21403" xr:uid="{8692D999-EC71-48EE-BBCC-D67A17437B3B}"/>
    <cellStyle name="Note 2 2 2 2 2 2 2 2 2 2" xfId="25301" xr:uid="{9E36EED1-674B-47CA-937D-8CF254FB6EF5}"/>
    <cellStyle name="Note 2 2 2 2 2 2 2 2 3" xfId="39920" xr:uid="{DAAF5FE5-AC9E-4198-A806-A7EACD489699}"/>
    <cellStyle name="Note 2 2 2 2 2 2 2 3" xfId="16780" xr:uid="{E5D1D009-FA5B-4FCA-9E97-C7171F206F17}"/>
    <cellStyle name="Note 2 2 2 2 2 2 2 3 2" xfId="23201" xr:uid="{AD7BE763-C784-4345-B221-6DFA3394BC0E}"/>
    <cellStyle name="Note 2 2 2 2 2 2 2 4" xfId="41733" xr:uid="{0E68AAA1-9C30-494A-A937-F1E297BBEAC6}"/>
    <cellStyle name="Note 2 2 2 2 2 2 3" xfId="10428" xr:uid="{42BD4591-B804-4B5E-BD1D-A38A5552E1AF}"/>
    <cellStyle name="Note 2 2 2 2 2 2 3 2" xfId="19417" xr:uid="{5B050DCD-D29A-4479-9AC5-23CDAC34AFDB}"/>
    <cellStyle name="Note 2 2 2 2 2 2 3 2 2" xfId="40845" xr:uid="{55199C82-28B1-4B7D-AFDF-847BEA90E2D1}"/>
    <cellStyle name="Note 2 2 2 2 2 2 3 3" xfId="38945" xr:uid="{BB56EA43-A44B-435E-BB94-093FF0C9127D}"/>
    <cellStyle name="Note 2 2 2 2 2 2 4" xfId="14194" xr:uid="{0B23EC90-0B88-4560-A93A-36C048D1D2CD}"/>
    <cellStyle name="Note 2 2 2 2 2 2 4 2" xfId="41470" xr:uid="{6796D5D4-F500-4FF1-91BE-C0AAE9B115C1}"/>
    <cellStyle name="Note 2 2 2 2 2 2 5" xfId="38036" xr:uid="{A37ADAC3-9232-4CCF-B270-06EB6FD17935}"/>
    <cellStyle name="Note 2 2 2 2 2 2 6" xfId="56305" xr:uid="{1DF20C06-C168-46E2-BB6A-859A82E399BF}"/>
    <cellStyle name="Note 2 2 2 2 2 3" xfId="3273" xr:uid="{70ACE3B5-902B-4A5E-89EE-21555515A5ED}"/>
    <cellStyle name="Note 2 2 2 2 2 3 2" xfId="37038" xr:uid="{82B43533-7346-42D1-8C71-40247A2A04AE}"/>
    <cellStyle name="Note 2 2 2 2 2 4" xfId="38992" xr:uid="{1C50DC53-1E1F-4742-BD4E-E33938191EAC}"/>
    <cellStyle name="Note 2 2 2 2 2 5" xfId="49523" xr:uid="{E8FCBFAD-B72A-4B52-AAD6-7ABB122AD53E}"/>
    <cellStyle name="Note 2 2 2 2 3" xfId="1181" xr:uid="{83E4D56C-2E56-4DCA-ADE6-49515F2B532C}"/>
    <cellStyle name="Note 2 2 2 2 3 2" xfId="5526" xr:uid="{ED8482C3-B200-4FBB-94F7-C24177E42DFA}"/>
    <cellStyle name="Note 2 2 2 2 3 2 2" xfId="8112" xr:uid="{950B3DA7-A2C4-4747-9EE6-DA4254DBFD32}"/>
    <cellStyle name="Note 2 2 2 2 3 2 2 2" xfId="12513" xr:uid="{302C624D-93F5-45C2-931F-F90117B4A7AE}"/>
    <cellStyle name="Note 2 2 2 2 3 2 2 2 2" xfId="21502" xr:uid="{5E20CF28-9403-47B7-A770-A2B6C1BEC28F}"/>
    <cellStyle name="Note 2 2 2 2 3 2 2 2 2 2" xfId="23542" xr:uid="{A31C9FC0-8B4F-45EB-B127-06759ADC12C0}"/>
    <cellStyle name="Note 2 2 2 2 3 2 2 2 3" xfId="23717" xr:uid="{F53D50FF-1022-442C-AFF6-8770159BCA67}"/>
    <cellStyle name="Note 2 2 2 2 3 2 2 3" xfId="17101" xr:uid="{7E1F6BAE-E8B0-4FE3-909D-84D654F0D6CC}"/>
    <cellStyle name="Note 2 2 2 2 3 2 2 3 2" xfId="42101" xr:uid="{0E4FA635-E99E-4D16-A353-08B3623BBED7}"/>
    <cellStyle name="Note 2 2 2 2 3 2 2 4" xfId="34948" xr:uid="{A20E53DD-CF5C-4851-9908-504DADFC4AEA}"/>
    <cellStyle name="Note 2 2 2 2 3 2 3" xfId="10749" xr:uid="{2FFAD3A0-9437-433B-AF37-70FDC0850DAA}"/>
    <cellStyle name="Note 2 2 2 2 3 2 3 2" xfId="19738" xr:uid="{38C1612D-8B6D-4B6A-87B8-FB6E81DF6B5A}"/>
    <cellStyle name="Note 2 2 2 2 3 2 3 2 2" xfId="28015" xr:uid="{8046217C-6823-409B-B1E2-962B9BB85044}"/>
    <cellStyle name="Note 2 2 2 2 3 2 3 3" xfId="41648" xr:uid="{FCD19DE6-D814-45A7-88D8-49DD59052B00}"/>
    <cellStyle name="Note 2 2 2 2 3 2 4" xfId="14515" xr:uid="{B91F3807-BFB1-4ACE-853A-643E86529CE2}"/>
    <cellStyle name="Note 2 2 2 2 3 2 4 2" xfId="30654" xr:uid="{164AA709-2AE9-4C99-AE17-F7AF66F5D74E}"/>
    <cellStyle name="Note 2 2 2 2 3 2 5" xfId="35084" xr:uid="{BDD8CEA9-50DE-4A98-B64B-3CCEFC6C7B5A}"/>
    <cellStyle name="Note 2 2 2 2 3 2 6" xfId="58231" xr:uid="{2854E8F8-E32F-4245-A7D7-93ED57A61BB2}"/>
    <cellStyle name="Note 2 2 2 2 3 3" xfId="3618" xr:uid="{E5520456-377E-442A-8FB0-D1E82E59024D}"/>
    <cellStyle name="Note 2 2 2 2 3 3 2" xfId="41155" xr:uid="{51A994B6-D78D-4096-8B7C-BA9694DD60EF}"/>
    <cellStyle name="Note 2 2 2 2 3 4" xfId="23059" xr:uid="{C887921D-0210-42ED-8190-20B34E19F8D2}"/>
    <cellStyle name="Note 2 2 2 2 3 5" xfId="51449" xr:uid="{4357D0FB-B7F0-4C86-8E76-457D555F8435}"/>
    <cellStyle name="Note 2 2 2 2 4" xfId="1525" xr:uid="{AA4F35EE-4B99-432B-8841-49D9E2A5019D}"/>
    <cellStyle name="Note 2 2 2 2 4 2" xfId="5870" xr:uid="{60BA4E31-6E8B-47A8-89A3-DF91BF9DD3A2}"/>
    <cellStyle name="Note 2 2 2 2 4 2 2" xfId="8456" xr:uid="{60F2D5BD-5C1E-4E4B-9AF8-B1B0DC1D687F}"/>
    <cellStyle name="Note 2 2 2 2 4 2 2 2" xfId="12621" xr:uid="{83EF0996-DE3E-479C-8277-B90682161639}"/>
    <cellStyle name="Note 2 2 2 2 4 2 2 2 2" xfId="21610" xr:uid="{0D854E0F-3748-48EA-8310-65D2347D204C}"/>
    <cellStyle name="Note 2 2 2 2 4 2 2 2 2 2" xfId="36744" xr:uid="{AAB08D12-ED08-42EA-85C9-CCF8F01B8123}"/>
    <cellStyle name="Note 2 2 2 2 4 2 2 2 3" xfId="35033" xr:uid="{866025CF-37CE-44CC-88CE-544E3A7D0599}"/>
    <cellStyle name="Note 2 2 2 2 4 2 2 3" xfId="17445" xr:uid="{C372C2E6-BA28-4355-B5D6-0E7E602C9809}"/>
    <cellStyle name="Note 2 2 2 2 4 2 2 3 2" xfId="40438" xr:uid="{6A33B9C3-A78A-4E83-9880-2C1E602CA0CE}"/>
    <cellStyle name="Note 2 2 2 2 4 2 2 4" xfId="42094" xr:uid="{63D2EB5C-6279-4E6C-A431-273F91C455E2}"/>
    <cellStyle name="Note 2 2 2 2 4 2 3" xfId="11093" xr:uid="{98C386BC-676F-407C-B3DA-06854BC50FDC}"/>
    <cellStyle name="Note 2 2 2 2 4 2 3 2" xfId="20082" xr:uid="{901F3DE1-DFC5-4C3B-9546-E5D35B7CEE8C}"/>
    <cellStyle name="Note 2 2 2 2 4 2 3 2 2" xfId="30506" xr:uid="{3666F5DB-AF51-4B7E-B9C2-2C1091FA5D91}"/>
    <cellStyle name="Note 2 2 2 2 4 2 3 3" xfId="41627" xr:uid="{C8EA97C0-62F5-4AEF-B104-334690BDDF6F}"/>
    <cellStyle name="Note 2 2 2 2 4 2 4" xfId="14859" xr:uid="{497628F9-5475-4557-925D-05EED46A61E4}"/>
    <cellStyle name="Note 2 2 2 2 4 2 4 2" xfId="24587" xr:uid="{9F2724D2-7FCF-4869-AAA7-84F6D92DD0E6}"/>
    <cellStyle name="Note 2 2 2 2 4 2 5" xfId="42437" xr:uid="{ACF90DEA-F3AA-46E5-8E87-087AC452504D}"/>
    <cellStyle name="Note 2 2 2 2 4 2 6" xfId="54450" xr:uid="{6C9D04FC-5CDB-483C-B447-792197CA4E69}"/>
    <cellStyle name="Note 2 2 2 2 4 3" xfId="3962" xr:uid="{1083D3E8-39F9-4D20-ADFD-87BB1900EA28}"/>
    <cellStyle name="Note 2 2 2 2 4 3 2" xfId="22445" xr:uid="{99F73084-98C9-48F1-A781-ED67BFE99434}"/>
    <cellStyle name="Note 2 2 2 2 4 4" xfId="43974" xr:uid="{85F30E27-F9A5-4CA7-97B9-ED6A758D9190}"/>
    <cellStyle name="Note 2 2 2 2 4 5" xfId="47640" xr:uid="{D5AA40F9-D568-4CEF-AC9F-517C8263B600}"/>
    <cellStyle name="Note 2 2 2 2 5" xfId="1916" xr:uid="{3331E83D-776A-4162-80A6-04918F7E2A2B}"/>
    <cellStyle name="Note 2 2 2 2 5 2" xfId="6232" xr:uid="{3700074B-4A9F-4AFE-9CDC-4388DA222227}"/>
    <cellStyle name="Note 2 2 2 2 5 2 2" xfId="8818" xr:uid="{C0D36A91-C58E-4FD2-832D-B2B767DDF798}"/>
    <cellStyle name="Note 2 2 2 2 5 2 2 2" xfId="12725" xr:uid="{3657E9E5-2758-49E8-AE86-9E8637326463}"/>
    <cellStyle name="Note 2 2 2 2 5 2 2 2 2" xfId="21714" xr:uid="{C6922FC6-AE3A-462D-94BD-DD04F8BE8186}"/>
    <cellStyle name="Note 2 2 2 2 5 2 2 2 2 2" xfId="27147" xr:uid="{18FEB475-187F-4350-8AD2-8EDF263A0ED5}"/>
    <cellStyle name="Note 2 2 2 2 5 2 2 2 3" xfId="37931" xr:uid="{7F634192-5593-4FDA-8343-4F197A133268}"/>
    <cellStyle name="Note 2 2 2 2 5 2 2 3" xfId="17807" xr:uid="{7E4918F4-C2EE-42C2-955F-C729E8379A7B}"/>
    <cellStyle name="Note 2 2 2 2 5 2 2 3 2" xfId="29810" xr:uid="{0E4DE0D6-DF96-4BA6-A528-C49B39356743}"/>
    <cellStyle name="Note 2 2 2 2 5 2 2 4" xfId="22333" xr:uid="{5F4BE2CD-CE9F-485B-B098-C1CADB7CF135}"/>
    <cellStyle name="Note 2 2 2 2 5 2 3" xfId="11455" xr:uid="{B2C4FD9E-B6AC-49C6-A3AF-D41AE24016CF}"/>
    <cellStyle name="Note 2 2 2 2 5 2 3 2" xfId="20444" xr:uid="{3F49DBDB-B765-4BBE-84D4-BFCF5BCC9969}"/>
    <cellStyle name="Note 2 2 2 2 5 2 3 2 2" xfId="32038" xr:uid="{F683856F-BF97-4B26-98A3-9E2AC403A207}"/>
    <cellStyle name="Note 2 2 2 2 5 2 3 3" xfId="42566" xr:uid="{8FC819B8-3EDC-4C98-AAB1-F390CEDBB760}"/>
    <cellStyle name="Note 2 2 2 2 5 2 4" xfId="15221" xr:uid="{31A1EBC9-7C69-4D38-B204-20E85BB5C569}"/>
    <cellStyle name="Note 2 2 2 2 5 2 4 2" xfId="37872" xr:uid="{683FAFFE-19F8-42FD-85D8-6E0D1135E13D}"/>
    <cellStyle name="Note 2 2 2 2 5 2 5" xfId="43239" xr:uid="{7E37F55F-BDEB-4894-8A57-2550CDA6DF7F}"/>
    <cellStyle name="Note 2 2 2 2 5 3" xfId="4353" xr:uid="{34489E98-8176-4CD0-B74D-F2E2071CC0E4}"/>
    <cellStyle name="Note 2 2 2 2 5 3 2" xfId="31290" xr:uid="{57DA6D65-4015-4744-98AD-4C6AB55ED35C}"/>
    <cellStyle name="Note 2 2 2 2 5 4" xfId="33895" xr:uid="{D4CB8C27-36F6-42CF-B9C5-532E38BF32F4}"/>
    <cellStyle name="Note 2 2 2 2 5 5" xfId="52906" xr:uid="{1FF665F0-9EE3-47CC-9CA8-A18486B3DE82}"/>
    <cellStyle name="Note 2 2 2 2 6" xfId="2144" xr:uid="{62757153-15AC-4AE1-A449-6F761C49ED8E}"/>
    <cellStyle name="Note 2 2 2 2 6 2" xfId="6445" xr:uid="{CE92B836-1383-411A-B9FD-1DB606E31BB9}"/>
    <cellStyle name="Note 2 2 2 2 6 2 2" xfId="9031" xr:uid="{47C24A59-6B4A-4470-9789-8AD720526FB2}"/>
    <cellStyle name="Note 2 2 2 2 6 2 2 2" xfId="12794" xr:uid="{991F69AA-156B-4284-A634-CD03239049FE}"/>
    <cellStyle name="Note 2 2 2 2 6 2 2 2 2" xfId="21783" xr:uid="{E8867797-4F07-4CBE-B044-E1778B92CC00}"/>
    <cellStyle name="Note 2 2 2 2 6 2 2 2 2 2" xfId="41083" xr:uid="{C1A65127-BBBE-4684-B8F2-89CF65433815}"/>
    <cellStyle name="Note 2 2 2 2 6 2 2 2 3" xfId="30271" xr:uid="{F3621E98-BDF4-4759-AE29-6A061AE3FFA5}"/>
    <cellStyle name="Note 2 2 2 2 6 2 2 3" xfId="18020" xr:uid="{D00B300B-30CA-468D-91DE-F992C2E698F7}"/>
    <cellStyle name="Note 2 2 2 2 6 2 2 3 2" xfId="25090" xr:uid="{137334B6-85E0-42B1-B801-E9B136E678D6}"/>
    <cellStyle name="Note 2 2 2 2 6 2 2 4" xfId="27102" xr:uid="{A1A15224-ECD1-4A12-AAD3-1691001830E7}"/>
    <cellStyle name="Note 2 2 2 2 6 2 3" xfId="11668" xr:uid="{9AA34630-7224-426A-A0A4-336D7D7825BF}"/>
    <cellStyle name="Note 2 2 2 2 6 2 3 2" xfId="20657" xr:uid="{252169E0-ADD1-4E06-B209-F07DA3B5F4F2}"/>
    <cellStyle name="Note 2 2 2 2 6 2 3 2 2" xfId="42217" xr:uid="{310D5132-CCD0-449F-A7C4-DD2E43FA5093}"/>
    <cellStyle name="Note 2 2 2 2 6 2 3 3" xfId="25376" xr:uid="{B36BDD34-CFBE-464B-851B-480F3DCC3451}"/>
    <cellStyle name="Note 2 2 2 2 6 2 4" xfId="15434" xr:uid="{399659B5-33C0-4FFC-8666-D36531B4ABED}"/>
    <cellStyle name="Note 2 2 2 2 6 2 4 2" xfId="22619" xr:uid="{81BA1289-6E25-44AB-A6BF-36D3FD6B1894}"/>
    <cellStyle name="Note 2 2 2 2 6 2 5" xfId="33254" xr:uid="{B519C889-E743-4DE7-9F93-F7410ED460FD}"/>
    <cellStyle name="Note 2 2 2 2 6 3" xfId="4581" xr:uid="{C072C31F-6EDA-4656-B55E-8AF7BFF9DA98}"/>
    <cellStyle name="Note 2 2 2 2 6 3 2" xfId="27672" xr:uid="{C8820E7B-5583-4E7A-9AB8-A2BF023E85B0}"/>
    <cellStyle name="Note 2 2 2 2 6 4" xfId="38513" xr:uid="{F7E720D8-5C54-481C-8669-D51D90133BB1}"/>
    <cellStyle name="Note 2 2 2 2 7" xfId="2954" xr:uid="{3D00E5C2-E659-4601-BA90-6EAAEE95E489}"/>
    <cellStyle name="Note 2 2 2 2 7 2" xfId="7104" xr:uid="{E04C5A89-116F-4DAA-A423-F57E7101AC2A}"/>
    <cellStyle name="Note 2 2 2 2 7 2 2" xfId="12230" xr:uid="{DA0CCA77-5509-4BB8-9249-93798D5D702C}"/>
    <cellStyle name="Note 2 2 2 2 7 2 2 2" xfId="21219" xr:uid="{0715E280-AAFF-4BB5-A966-460D839711A4}"/>
    <cellStyle name="Note 2 2 2 2 7 2 2 2 2" xfId="43115" xr:uid="{815DB658-96D2-4800-AB61-A610EA2D60FF}"/>
    <cellStyle name="Note 2 2 2 2 7 2 2 3" xfId="35551" xr:uid="{D0B0A246-E6F9-4D33-81A6-A428BAFC479F}"/>
    <cellStyle name="Note 2 2 2 2 7 2 3" xfId="16093" xr:uid="{C6E43374-F02C-4742-85B7-00891CB39C22}"/>
    <cellStyle name="Note 2 2 2 2 7 2 3 2" xfId="24203" xr:uid="{A9487604-111F-4759-B741-DBDEF50AD462}"/>
    <cellStyle name="Note 2 2 2 2 7 2 4" xfId="43136" xr:uid="{5BCA4A51-A561-4244-95A0-900A9BFEBC75}"/>
    <cellStyle name="Note 2 2 2 2 7 3" xfId="9667" xr:uid="{4FEAC1A2-24E8-443A-BF41-EB726A5D7758}"/>
    <cellStyle name="Note 2 2 2 2 7 3 2" xfId="18656" xr:uid="{7F8CFBAB-F3E7-4DE1-A6B9-D2CA9C1CEF62}"/>
    <cellStyle name="Note 2 2 2 2 7 3 2 2" xfId="27864" xr:uid="{EDAA04D2-91EA-4378-9A7E-BF2902141459}"/>
    <cellStyle name="Note 2 2 2 2 7 3 3" xfId="30922" xr:uid="{1953170F-B762-4F6C-8851-3AACABF6F05C}"/>
    <cellStyle name="Note 2 2 2 2 7 4" xfId="31485" xr:uid="{72353DC0-386B-4132-9533-4E478BCDBEA8}"/>
    <cellStyle name="Note 2 2 2 2 8" xfId="4881" xr:uid="{6FFBE192-85EE-4B72-BC09-627DD76A5CC2}"/>
    <cellStyle name="Note 2 2 2 2 8 2" xfId="7467" xr:uid="{43A74634-737F-4338-9A35-1569DB05B391}"/>
    <cellStyle name="Note 2 2 2 2 8 2 2" xfId="12313" xr:uid="{8FE670CA-3C3A-4CC7-A766-3423626EACB4}"/>
    <cellStyle name="Note 2 2 2 2 8 2 2 2" xfId="21302" xr:uid="{945E179A-8D12-46E3-BA4F-B16C02663252}"/>
    <cellStyle name="Note 2 2 2 2 8 2 2 2 2" xfId="25244" xr:uid="{A6039B1B-2DDD-47AB-B4A8-B5E2844D7415}"/>
    <cellStyle name="Note 2 2 2 2 8 2 2 3" xfId="22571" xr:uid="{7D71F2AD-35DC-4E89-8D3B-E57DD267BB66}"/>
    <cellStyle name="Note 2 2 2 2 8 2 3" xfId="16456" xr:uid="{058522A9-EBD3-4933-ADE9-D7F032AFFD88}"/>
    <cellStyle name="Note 2 2 2 2 8 2 3 2" xfId="29382" xr:uid="{C822EF92-14C8-4E44-88CB-121B77D49294}"/>
    <cellStyle name="Note 2 2 2 2 8 2 4" xfId="39743" xr:uid="{01BA11BB-1030-4546-95B9-1D4A477CEFA6}"/>
    <cellStyle name="Note 2 2 2 2 8 3" xfId="10104" xr:uid="{82EBEFB2-9CC8-473B-9638-9C6B765CC68A}"/>
    <cellStyle name="Note 2 2 2 2 8 3 2" xfId="19093" xr:uid="{E1B70B9C-D430-4A1C-9A74-663F2B009201}"/>
    <cellStyle name="Note 2 2 2 2 8 3 2 2" xfId="36751" xr:uid="{497B9649-D1E5-4458-AABF-598268E32052}"/>
    <cellStyle name="Note 2 2 2 2 8 3 3" xfId="38949" xr:uid="{CBF3BB0A-DEC8-467B-B200-BDB81E340131}"/>
    <cellStyle name="Note 2 2 2 2 8 4" xfId="13870" xr:uid="{1897451C-5C4C-453A-970A-90F7588B533D}"/>
    <cellStyle name="Note 2 2 2 2 8 4 2" xfId="28650" xr:uid="{948A5982-F839-4B71-92F5-2DAEC7EEF5C8}"/>
    <cellStyle name="Note 2 2 2 2 8 5" xfId="40372" xr:uid="{4880C20E-A27D-4DC4-8FCD-C84A77E035D1}"/>
    <cellStyle name="Note 2 2 2 2 9" xfId="6789" xr:uid="{751D5580-995F-4B3F-8B78-C35BF481F591}"/>
    <cellStyle name="Note 2 2 2 2 9 2" xfId="11988" xr:uid="{7F214B36-1AFC-4DFC-B1DC-8760FA17BAAC}"/>
    <cellStyle name="Note 2 2 2 2 9 2 2" xfId="20977" xr:uid="{510C281F-411D-45C1-B41A-6A645C6FDFAB}"/>
    <cellStyle name="Note 2 2 2 2 9 2 2 2" xfId="38858" xr:uid="{87951B3E-1E95-4FC0-ABD1-D8B9B44B0F31}"/>
    <cellStyle name="Note 2 2 2 2 9 2 3" xfId="44036" xr:uid="{50389C03-4256-4E9E-A2AC-E61AE13D4087}"/>
    <cellStyle name="Note 2 2 2 2 9 3" xfId="15778" xr:uid="{61836CD8-BFA0-4CB6-943D-9CFCD7B3B0A0}"/>
    <cellStyle name="Note 2 2 2 2 9 3 2" xfId="22978" xr:uid="{9361A898-ED91-4F13-8B28-337E324CE5B4}"/>
    <cellStyle name="Note 2 2 2 2 9 4" xfId="32509" xr:uid="{FA567AEB-DD44-49A1-85F7-79FBA153C3A6}"/>
    <cellStyle name="Note 2 2 2 3" xfId="704" xr:uid="{FA8DCACF-9800-4D5A-B32C-DAFE485ADE40}"/>
    <cellStyle name="Note 2 2 2 3 2" xfId="5080" xr:uid="{DA2BA398-D636-413A-8B0F-9DD38A20A2AD}"/>
    <cellStyle name="Note 2 2 2 3 2 2" xfId="7666" xr:uid="{56389852-3566-4ECE-861F-515F80E0C92F}"/>
    <cellStyle name="Note 2 2 2 3 2 2 2" xfId="12372" xr:uid="{CC3A1167-09BB-4DC9-90CF-880A07D52E26}"/>
    <cellStyle name="Note 2 2 2 3 2 2 2 2" xfId="21361" xr:uid="{D6E4A69F-ED32-4E50-9E88-3E4E66521905}"/>
    <cellStyle name="Note 2 2 2 3 2 2 2 2 2" xfId="32622" xr:uid="{7E6BDC2C-C096-44BC-B700-9B932BFF8C4C}"/>
    <cellStyle name="Note 2 2 2 3 2 2 2 3" xfId="24947" xr:uid="{48AC0602-62CD-4E41-8544-0B2FA45BA2ED}"/>
    <cellStyle name="Note 2 2 2 3 2 2 3" xfId="16655" xr:uid="{14F6E85C-759D-4546-9EF5-909C40FE0E1A}"/>
    <cellStyle name="Note 2 2 2 3 2 2 3 2" xfId="24044" xr:uid="{4AF0D4A7-8147-4105-943F-91E10C063FAD}"/>
    <cellStyle name="Note 2 2 2 3 2 2 4" xfId="39818" xr:uid="{03034F11-28CB-44F9-BCA2-6282F92A122B}"/>
    <cellStyle name="Note 2 2 2 3 2 2 5" xfId="56713" xr:uid="{E3396975-461C-45C1-A272-8664262AE6C4}"/>
    <cellStyle name="Note 2 2 2 3 2 3" xfId="10303" xr:uid="{57D44000-11AD-4376-8007-754FAA2D23F0}"/>
    <cellStyle name="Note 2 2 2 3 2 3 2" xfId="19292" xr:uid="{9B40D96C-3435-42D9-8F34-959BF3236B11}"/>
    <cellStyle name="Note 2 2 2 3 2 3 2 2" xfId="23674" xr:uid="{B7E03FEE-313F-4F3A-B495-24760D9252CD}"/>
    <cellStyle name="Note 2 2 2 3 2 3 3" xfId="26947" xr:uid="{337B8C65-B015-4CC4-BD96-8466638BAA36}"/>
    <cellStyle name="Note 2 2 2 3 2 4" xfId="14069" xr:uid="{9C535E57-7313-4447-9ABC-537A7350A222}"/>
    <cellStyle name="Note 2 2 2 3 2 4 2" xfId="40816" xr:uid="{75EDD50A-B406-4E36-AC3E-D37696006224}"/>
    <cellStyle name="Note 2 2 2 3 2 5" xfId="36327" xr:uid="{CB8F2BE1-76CE-42D8-8762-4EE4D0A7E5AB}"/>
    <cellStyle name="Note 2 2 2 3 2 6" xfId="49931" xr:uid="{7197875F-412B-41B4-8915-DC5043F2D0C0}"/>
    <cellStyle name="Note 2 2 2 3 3" xfId="3141" xr:uid="{F3F7CB75-CAFF-482E-B21E-ACD79378F493}"/>
    <cellStyle name="Note 2 2 2 3 3 2" xfId="22966" xr:uid="{02FA3D4E-9EE6-4644-AE83-86691A5C2527}"/>
    <cellStyle name="Note 2 2 2 3 3 2 2" xfId="58716" xr:uid="{2F1CBAAE-FE68-4082-9F52-5AE64B670DBF}"/>
    <cellStyle name="Note 2 2 2 3 3 3" xfId="51935" xr:uid="{D4A69E30-BB59-4D24-BC6B-12A831F699BB}"/>
    <cellStyle name="Note 2 2 2 3 4" xfId="43658" xr:uid="{3EA17D1E-1436-47F4-80BF-E448E3296C1F}"/>
    <cellStyle name="Note 2 2 2 3 4 2" xfId="54840" xr:uid="{74273152-176A-4EB8-BE6F-614BEAE4DB79}"/>
    <cellStyle name="Note 2 2 2 3 4 3" xfId="48048" xr:uid="{364EEF90-65DE-4548-B7CE-5EB3BCD8A3AC}"/>
    <cellStyle name="Note 2 2 2 3 5" xfId="53140" xr:uid="{9C31AC4F-A765-4B73-86B5-521BE2D705AB}"/>
    <cellStyle name="Note 2 2 2 3 6" xfId="46434" xr:uid="{18AF3F06-21CC-470B-A056-105AA825219E}"/>
    <cellStyle name="Note 2 2 2 4" xfId="1049" xr:uid="{180ADA22-B978-4358-90F9-840536A3F03F}"/>
    <cellStyle name="Note 2 2 2 4 2" xfId="5401" xr:uid="{CC7B2014-0277-487D-8818-03D73F7FC079}"/>
    <cellStyle name="Note 2 2 2 4 2 2" xfId="7987" xr:uid="{F9B49DE7-01A2-4EE6-A242-D1663DE9CDC4}"/>
    <cellStyle name="Note 2 2 2 4 2 2 2" xfId="12476" xr:uid="{BE3FF479-87D6-4A1F-BE05-1C1930E7744A}"/>
    <cellStyle name="Note 2 2 2 4 2 2 2 2" xfId="21465" xr:uid="{6837BC25-752B-468A-AA4D-2670C06E5B27}"/>
    <cellStyle name="Note 2 2 2 4 2 2 2 2 2" xfId="29833" xr:uid="{D015AF7D-94B6-4403-8CC5-71683ABF2355}"/>
    <cellStyle name="Note 2 2 2 4 2 2 2 3" xfId="24605" xr:uid="{F10E9F46-EA4B-45DD-805E-CD1BC1B49198}"/>
    <cellStyle name="Note 2 2 2 4 2 2 3" xfId="16976" xr:uid="{33C1ACE3-EF98-4F8C-8971-52C33CF8B18A}"/>
    <cellStyle name="Note 2 2 2 4 2 2 3 2" xfId="24832" xr:uid="{D543640E-C135-4944-9D49-3EB5016A0677}"/>
    <cellStyle name="Note 2 2 2 4 2 2 4" xfId="38211" xr:uid="{C1632563-715A-4FC3-BD5F-44019D37D483}"/>
    <cellStyle name="Note 2 2 2 4 2 3" xfId="10624" xr:uid="{C9CCE38F-2B00-4765-A97D-11530D35231E}"/>
    <cellStyle name="Note 2 2 2 4 2 3 2" xfId="19613" xr:uid="{3FEE57AE-BFD1-46A9-8A7D-9E5D8EAA38DE}"/>
    <cellStyle name="Note 2 2 2 4 2 3 2 2" xfId="31646" xr:uid="{F9821931-3BCA-4F1E-A5BF-5323AEBF567A}"/>
    <cellStyle name="Note 2 2 2 4 2 3 3" xfId="37678" xr:uid="{E14436E4-D092-4BD5-A5DB-B9B6CE780B9F}"/>
    <cellStyle name="Note 2 2 2 4 2 4" xfId="14390" xr:uid="{5C68E029-4931-4A2C-AFC8-F557DE826153}"/>
    <cellStyle name="Note 2 2 2 4 2 4 2" xfId="23259" xr:uid="{EF432EC8-2E11-4756-80F4-7E0072877ED4}"/>
    <cellStyle name="Note 2 2 2 4 2 5" xfId="32846" xr:uid="{E720D07D-D788-41BC-BBAD-2626EAA07764}"/>
    <cellStyle name="Note 2 2 2 4 2 6" xfId="55833" xr:uid="{99564EE2-6CB4-461C-AC88-1F02B358389F}"/>
    <cellStyle name="Note 2 2 2 4 3" xfId="3486" xr:uid="{154652BB-D254-42B8-A034-DFF0F9BA4B44}"/>
    <cellStyle name="Note 2 2 2 4 3 2" xfId="30795" xr:uid="{DEADC42F-43E1-4869-92FF-1C63EBD0EFC5}"/>
    <cellStyle name="Note 2 2 2 4 4" xfId="30455" xr:uid="{4D411ADC-CE2F-4F4C-B9A9-7B8F2D72BD25}"/>
    <cellStyle name="Note 2 2 2 4 5" xfId="49051" xr:uid="{C326E9BD-1204-438C-AFF0-1ABA1E856E9E}"/>
    <cellStyle name="Note 2 2 2 5" xfId="1393" xr:uid="{ECC61A85-FB64-4F79-B8CC-3964B4D9E7E4}"/>
    <cellStyle name="Note 2 2 2 5 2" xfId="5738" xr:uid="{FABEA95C-84E2-4DCA-A21F-E5C1AC34FE1C}"/>
    <cellStyle name="Note 2 2 2 5 2 2" xfId="8324" xr:uid="{D955E55E-9F8C-4DE9-BB86-07D72B40E2B5}"/>
    <cellStyle name="Note 2 2 2 5 2 2 2" xfId="12577" xr:uid="{85D89271-7A77-4893-BE30-6F8916731B0F}"/>
    <cellStyle name="Note 2 2 2 5 2 2 2 2" xfId="21566" xr:uid="{A5E773A9-6A8F-47D4-AEA6-57EA7DCE44CF}"/>
    <cellStyle name="Note 2 2 2 5 2 2 2 2 2" xfId="34150" xr:uid="{A519F318-3ED3-42B8-BF02-2377B52EA5C8}"/>
    <cellStyle name="Note 2 2 2 5 2 2 2 3" xfId="37895" xr:uid="{71BC84AE-89B3-408C-B69E-D8B7C0183EAA}"/>
    <cellStyle name="Note 2 2 2 5 2 2 3" xfId="17313" xr:uid="{51C3DA7F-4429-457E-917A-ED1740E7BBFD}"/>
    <cellStyle name="Note 2 2 2 5 2 2 3 2" xfId="42430" xr:uid="{A15F8F8C-B2BC-4093-8F3A-BDB79BEE4E97}"/>
    <cellStyle name="Note 2 2 2 5 2 2 4" xfId="28164" xr:uid="{E4BDAA3E-46C9-4D12-B9AA-F622CC9777ED}"/>
    <cellStyle name="Note 2 2 2 5 2 3" xfId="10961" xr:uid="{14C1B837-2F72-4F33-878E-420DF3CDB78B}"/>
    <cellStyle name="Note 2 2 2 5 2 3 2" xfId="19950" xr:uid="{4CC313B3-E9CB-4401-8E46-8A814010937E}"/>
    <cellStyle name="Note 2 2 2 5 2 3 2 2" xfId="26351" xr:uid="{6235CA66-548B-4B24-99B3-2E334AC10E42}"/>
    <cellStyle name="Note 2 2 2 5 2 3 3" xfId="41672" xr:uid="{63239CB4-8A7A-4DFF-A917-1DC297DD3AD9}"/>
    <cellStyle name="Note 2 2 2 5 2 4" xfId="14727" xr:uid="{970A7B1D-813A-4091-8680-EA7DC7DF0161}"/>
    <cellStyle name="Note 2 2 2 5 2 4 2" xfId="24675" xr:uid="{8BF80B88-FE8B-4D26-BE3A-A823E740135C}"/>
    <cellStyle name="Note 2 2 2 5 2 5" xfId="37406" xr:uid="{EBFFB3BD-9C5E-485D-8817-95930E1F9ACA}"/>
    <cellStyle name="Note 2 2 2 5 2 6" xfId="58327" xr:uid="{71ECD5AD-D99C-47CE-81AF-C890D27CDE31}"/>
    <cellStyle name="Note 2 2 2 5 3" xfId="3830" xr:uid="{7432C9E6-934B-4EBE-A375-8E7FF8464E00}"/>
    <cellStyle name="Note 2 2 2 5 3 2" xfId="22584" xr:uid="{5424C594-ED29-4E97-A70E-E60CAD1150F7}"/>
    <cellStyle name="Note 2 2 2 5 4" xfId="29695" xr:uid="{C1D40698-1CFD-4DFA-A030-8D488116A101}"/>
    <cellStyle name="Note 2 2 2 5 5" xfId="51545" xr:uid="{3B8904F7-FC88-47C0-924C-07B4559ECACC}"/>
    <cellStyle name="Note 2 2 2 6" xfId="1735" xr:uid="{43D8E23F-E91D-4E0D-8666-75060F7AC527}"/>
    <cellStyle name="Note 2 2 2 6 2" xfId="6061" xr:uid="{DFAEF900-830F-42D4-AB25-AB9B807A9180}"/>
    <cellStyle name="Note 2 2 2 6 2 2" xfId="8647" xr:uid="{A106E0FD-1F4D-49E0-9F6E-0D42D6C35176}"/>
    <cellStyle name="Note 2 2 2 6 2 2 2" xfId="12678" xr:uid="{E27D99A6-E98C-4F1F-9FF6-F65787ABE0F7}"/>
    <cellStyle name="Note 2 2 2 6 2 2 2 2" xfId="21667" xr:uid="{960604CF-F50B-4576-BE43-968AE9D93FBB}"/>
    <cellStyle name="Note 2 2 2 6 2 2 2 2 2" xfId="37140" xr:uid="{C3AC9279-C5A2-42A7-9069-46B042C9E98B}"/>
    <cellStyle name="Note 2 2 2 6 2 2 2 3" xfId="35368" xr:uid="{B33AC2CE-6EE2-433A-AD5C-26B44DD4713D}"/>
    <cellStyle name="Note 2 2 2 6 2 2 3" xfId="17636" xr:uid="{6F7E2DBE-0237-43A0-9903-285BC49A2FCE}"/>
    <cellStyle name="Note 2 2 2 6 2 2 3 2" xfId="42610" xr:uid="{53CAF244-EDBD-47B9-BE6C-2F8A9A71E01F}"/>
    <cellStyle name="Note 2 2 2 6 2 2 4" xfId="43511" xr:uid="{53B01A4D-228D-4292-9C81-5C88576B411F}"/>
    <cellStyle name="Note 2 2 2 6 2 3" xfId="11284" xr:uid="{47591973-6A1F-46D7-93DB-6820C2E2BD34}"/>
    <cellStyle name="Note 2 2 2 6 2 3 2" xfId="20273" xr:uid="{9C771B10-94B1-41FB-ABFB-ECDEA18BB7BF}"/>
    <cellStyle name="Note 2 2 2 6 2 3 2 2" xfId="28519" xr:uid="{BCC7E8D7-578F-4BB8-82F0-72723FD9BE1D}"/>
    <cellStyle name="Note 2 2 2 6 2 3 3" xfId="22545" xr:uid="{0D9170E5-22D6-4FFF-AA0F-9D2548B5D69B}"/>
    <cellStyle name="Note 2 2 2 6 2 4" xfId="15050" xr:uid="{1A4C8DC1-2B0C-4E9E-8ADE-E45C48D0DF18}"/>
    <cellStyle name="Note 2 2 2 6 2 4 2" xfId="36670" xr:uid="{6DEC3139-0E6D-47C5-9843-12BFA57DDC73}"/>
    <cellStyle name="Note 2 2 2 6 2 5" xfId="35036" xr:uid="{58C7C542-4CE3-4669-BE8A-40C0FC55DCBC}"/>
    <cellStyle name="Note 2 2 2 6 2 6" xfId="54002" xr:uid="{FD6D558B-17F7-4D2A-A341-42F76C1E1C3D}"/>
    <cellStyle name="Note 2 2 2 6 3" xfId="4172" xr:uid="{B18EC3ED-8CF3-40BD-B439-8386DF6EE368}"/>
    <cellStyle name="Note 2 2 2 6 3 2" xfId="38621" xr:uid="{A605EBF8-75D8-41C5-953C-268ECBCFB40E}"/>
    <cellStyle name="Note 2 2 2 6 4" xfId="33579" xr:uid="{6A2A6370-F74A-480B-9B93-B80FA0A5E72F}"/>
    <cellStyle name="Note 2 2 2 6 5" xfId="47334" xr:uid="{0C18AEA6-8B7A-4A9D-A2BE-1B432FB8960B}"/>
    <cellStyle name="Note 2 2 2 7" xfId="2012" xr:uid="{4549C6CF-D961-4928-8156-C74A2947205A}"/>
    <cellStyle name="Note 2 2 2 7 2" xfId="6320" xr:uid="{511D9E7A-A823-4EF8-BACB-1E11FA834186}"/>
    <cellStyle name="Note 2 2 2 7 2 2" xfId="8906" xr:uid="{229BA9C8-179E-40CD-885E-4024563EF401}"/>
    <cellStyle name="Note 2 2 2 7 2 2 2" xfId="12754" xr:uid="{77009923-3E64-40D7-8F51-0EC5BAECE797}"/>
    <cellStyle name="Note 2 2 2 7 2 2 2 2" xfId="21743" xr:uid="{2D383487-BDDC-478B-85BC-82B04D3FD469}"/>
    <cellStyle name="Note 2 2 2 7 2 2 2 2 2" xfId="24073" xr:uid="{9BBA8117-83DC-485E-9AC8-99E97DEF62DD}"/>
    <cellStyle name="Note 2 2 2 7 2 2 2 3" xfId="33647" xr:uid="{BCC1F43F-CA44-45DF-B3B2-8227450EC31A}"/>
    <cellStyle name="Note 2 2 2 7 2 2 3" xfId="17895" xr:uid="{C07F3B0F-0067-4235-BFA8-CE2D1691C9E9}"/>
    <cellStyle name="Note 2 2 2 7 2 2 3 2" xfId="28332" xr:uid="{0530C58E-94F1-4B78-B7CD-329638F230B1}"/>
    <cellStyle name="Note 2 2 2 7 2 2 4" xfId="31731" xr:uid="{D8ADE79D-70CB-45CE-AAB7-C52F2A48AFD4}"/>
    <cellStyle name="Note 2 2 2 7 2 3" xfId="11543" xr:uid="{6CEA75AB-00DB-4E94-8F70-83D08F9EF574}"/>
    <cellStyle name="Note 2 2 2 7 2 3 2" xfId="20532" xr:uid="{EEBF690B-6CC8-40CE-B285-77C8F49CBCA2}"/>
    <cellStyle name="Note 2 2 2 7 2 3 2 2" xfId="34075" xr:uid="{1729D39D-4231-4B23-B12C-A1C4A1FCBC2B}"/>
    <cellStyle name="Note 2 2 2 7 2 3 3" xfId="41697" xr:uid="{D9FD0EBE-B335-4F3A-9796-33C0B256835E}"/>
    <cellStyle name="Note 2 2 2 7 2 4" xfId="15309" xr:uid="{418AADB7-2E4E-46FB-8EC5-7071572E9121}"/>
    <cellStyle name="Note 2 2 2 7 2 4 2" xfId="36230" xr:uid="{28F4262A-68B9-48D0-AB46-971F765D8356}"/>
    <cellStyle name="Note 2 2 2 7 2 5" xfId="42534" xr:uid="{5883C8DA-DBD7-45CB-8799-769D094DBB2C}"/>
    <cellStyle name="Note 2 2 2 7 3" xfId="4449" xr:uid="{F12D103F-83E4-4482-BA7C-71FB47F14DB8}"/>
    <cellStyle name="Note 2 2 2 7 3 2" xfId="41501" xr:uid="{B98303BF-AF41-4CE4-9660-5DD95029E711}"/>
    <cellStyle name="Note 2 2 2 7 4" xfId="29881" xr:uid="{FE78EA8D-B44D-4CED-8867-7A8FF3C227ED}"/>
    <cellStyle name="Note 2 2 2 7 5" xfId="52643" xr:uid="{91DF148B-9DE8-4EBC-8508-EEAA6197A5BC}"/>
    <cellStyle name="Note 2 2 2 8" xfId="2823" xr:uid="{813FBA1F-F339-486A-9D1D-51127C39D550}"/>
    <cellStyle name="Note 2 2 2 8 2" xfId="6973" xr:uid="{AC7FB56B-DBE5-4007-B0FF-5D8266E47607}"/>
    <cellStyle name="Note 2 2 2 8 2 2" xfId="12102" xr:uid="{C23F9A01-AD72-46BA-8186-E9BD5714165C}"/>
    <cellStyle name="Note 2 2 2 8 2 2 2" xfId="21091" xr:uid="{D1CD1AE6-C949-4113-8397-0320805AE1B2}"/>
    <cellStyle name="Note 2 2 2 8 2 2 2 2" xfId="42188" xr:uid="{5216CC29-75DE-4BD0-856F-C26FBF723BBA}"/>
    <cellStyle name="Note 2 2 2 8 2 2 3" xfId="38104" xr:uid="{02505329-F71C-4976-9828-5E19ABEC59A4}"/>
    <cellStyle name="Note 2 2 2 8 2 3" xfId="15962" xr:uid="{F638AE09-DD23-4A7D-8100-C34B1AEAFD7F}"/>
    <cellStyle name="Note 2 2 2 8 2 3 2" xfId="41806" xr:uid="{FDE07B0E-F4F7-4CB3-AA9A-701D4AFE9407}"/>
    <cellStyle name="Note 2 2 2 8 2 4" xfId="25851" xr:uid="{CDBE581F-D32E-41EC-86B7-E26958D0EE77}"/>
    <cellStyle name="Note 2 2 2 8 3" xfId="9536" xr:uid="{BB491671-F75A-4847-90BF-B1E156F92AF0}"/>
    <cellStyle name="Note 2 2 2 8 3 2" xfId="18525" xr:uid="{31317D7D-715B-4B26-8F4F-B3702C4C0C8B}"/>
    <cellStyle name="Note 2 2 2 8 3 2 2" xfId="36958" xr:uid="{B1EC85C0-39AE-423D-B3D1-AC59268F79B0}"/>
    <cellStyle name="Note 2 2 2 8 3 3" xfId="31899" xr:uid="{18C0228A-588E-40DF-B864-BEF676EBC851}"/>
    <cellStyle name="Note 2 2 2 8 4" xfId="22649" xr:uid="{C0B49C3A-5089-4262-AA4F-F8D2D7FC89BE}"/>
    <cellStyle name="Note 2 2 2 9" xfId="4756" xr:uid="{6F17F41C-2173-4BF8-87A5-486EEE01A4D8}"/>
    <cellStyle name="Note 2 2 2 9 2" xfId="7342" xr:uid="{5062CB9F-B5F5-4DA3-933D-20D08A5DA63D}"/>
    <cellStyle name="Note 2 2 2 9 2 2" xfId="12276" xr:uid="{923ABA33-339E-4DED-83B8-2247798CC281}"/>
    <cellStyle name="Note 2 2 2 9 2 2 2" xfId="21265" xr:uid="{58B9FA02-E1F9-4349-B268-0893676988D4}"/>
    <cellStyle name="Note 2 2 2 9 2 2 2 2" xfId="35846" xr:uid="{299F7340-2557-4BA8-9EEF-B7FB4B7CAE10}"/>
    <cellStyle name="Note 2 2 2 9 2 2 3" xfId="30569" xr:uid="{25A811ED-F179-47CC-8EA4-34D1B2C5D031}"/>
    <cellStyle name="Note 2 2 2 9 2 3" xfId="16331" xr:uid="{87D6978B-AC24-4490-BB07-2ECE1E63186B}"/>
    <cellStyle name="Note 2 2 2 9 2 3 2" xfId="34348" xr:uid="{DAFC01AA-1A0B-4B47-8176-641A48FBB0C1}"/>
    <cellStyle name="Note 2 2 2 9 2 4" xfId="29774" xr:uid="{5B9DE562-6496-4323-A241-77503C17E84E}"/>
    <cellStyle name="Note 2 2 2 9 3" xfId="9979" xr:uid="{7945052D-892F-4DF9-80C8-A3C3263A0BDF}"/>
    <cellStyle name="Note 2 2 2 9 3 2" xfId="18968" xr:uid="{EDD53B20-8C4D-4F61-8F9E-EE566C3275B1}"/>
    <cellStyle name="Note 2 2 2 9 3 2 2" xfId="38012" xr:uid="{827FF73D-6BAA-4E7F-ACCB-0FA957823411}"/>
    <cellStyle name="Note 2 2 2 9 3 3" xfId="26951" xr:uid="{95DA698A-90B6-4DFB-8009-8AA944DE6922}"/>
    <cellStyle name="Note 2 2 2 9 4" xfId="13745" xr:uid="{ABC909D7-B7F1-4B40-B679-AB6BB57138AC}"/>
    <cellStyle name="Note 2 2 2 9 4 2" xfId="22183" xr:uid="{6FE85B93-B0FA-4EAA-BACD-3A56CFEF4427}"/>
    <cellStyle name="Note 2 2 2 9 5" xfId="38991" xr:uid="{1EA9C779-33EB-4208-A606-E195E92FCEA6}"/>
    <cellStyle name="Note 2 2 20" xfId="44931" xr:uid="{40CF555E-D1E3-45D3-A93F-90BC72347893}"/>
    <cellStyle name="Note 2 2 20 2" xfId="50514" xr:uid="{4490B3F9-D08A-4366-A36A-8BEAEB35EAD9}"/>
    <cellStyle name="Note 2 2 20 2 2" xfId="57296" xr:uid="{42697957-13FF-40BD-9001-F8C55E13FD84}"/>
    <cellStyle name="Note 2 2 20 3" xfId="52116" xr:uid="{1D1C1B5A-1669-4483-9136-DB633DD651B3}"/>
    <cellStyle name="Note 2 2 20 3 2" xfId="58897" xr:uid="{85B8D3A9-8E77-48A4-BA1D-4B71C1AFA61F}"/>
    <cellStyle name="Note 2 2 20 4" xfId="49780" xr:uid="{04BC6C51-CC1A-4DBB-9300-A3C91E416914}"/>
    <cellStyle name="Note 2 2 20 4 2" xfId="56562" xr:uid="{1281D6A3-DED1-4070-8C48-ED28DE48CC3F}"/>
    <cellStyle name="Note 2 2 20 5" xfId="48631" xr:uid="{53EB7EA6-C009-49D0-9509-C3B5FAE94008}"/>
    <cellStyle name="Note 2 2 20 5 2" xfId="55420" xr:uid="{89C19631-340D-4638-AC3B-161BAB41F8BF}"/>
    <cellStyle name="Note 2 2 20 6" xfId="53706" xr:uid="{1ADB78B6-4935-4B4A-B260-1378967E7D7A}"/>
    <cellStyle name="Note 2 2 20 7" xfId="47017" xr:uid="{B627DA27-98F2-4134-A953-45E3CBA9EA0E}"/>
    <cellStyle name="Note 2 2 21" xfId="44967" xr:uid="{CFC2971F-22E7-4F3F-A3E1-4BD578253713}"/>
    <cellStyle name="Note 2 2 21 2" xfId="50567" xr:uid="{8564BEC6-56F5-433C-A03D-63BC8136DA44}"/>
    <cellStyle name="Note 2 2 21 2 2" xfId="57349" xr:uid="{C5566E0B-FF4B-47B1-85D6-8DC3708BFC9C}"/>
    <cellStyle name="Note 2 2 21 3" xfId="52381" xr:uid="{2EA56B48-A308-4174-8168-51E21B94B9A3}"/>
    <cellStyle name="Note 2 2 21 3 2" xfId="59162" xr:uid="{F6A77848-6304-426C-8028-60E80D167277}"/>
    <cellStyle name="Note 2 2 21 4" xfId="48684" xr:uid="{CE7538C5-FB42-4679-8940-1D42BA120D87}"/>
    <cellStyle name="Note 2 2 21 4 2" xfId="55473" xr:uid="{AA787E35-B3B3-478B-AEA2-21AA4E23E4C3}"/>
    <cellStyle name="Note 2 2 21 5" xfId="53759" xr:uid="{AE7C5D22-DE75-4CCC-A6FE-00FE929E3514}"/>
    <cellStyle name="Note 2 2 21 6" xfId="47070" xr:uid="{64D79110-3DCE-4A62-B52E-DE2F6E7CA970}"/>
    <cellStyle name="Note 2 2 22" xfId="45048" xr:uid="{B0C23690-D261-43A1-B0A6-C870873D91BB}"/>
    <cellStyle name="Note 2 2 22 2" xfId="50649" xr:uid="{DF9D055D-8841-4658-B8FC-630DC0BB722D}"/>
    <cellStyle name="Note 2 2 22 2 2" xfId="57431" xr:uid="{33BFFAEA-D73A-4E54-9E7F-B49A485D8453}"/>
    <cellStyle name="Note 2 2 22 3" xfId="52460" xr:uid="{752989CA-14B2-4E90-BDFD-DD0ACBB29766}"/>
    <cellStyle name="Note 2 2 22 3 2" xfId="59241" xr:uid="{ECC1E5EA-F077-4ABC-A56A-A161DABD42BD}"/>
    <cellStyle name="Note 2 2 22 4" xfId="48766" xr:uid="{45D8587B-7575-4897-BBA5-3ABEDA5931BC}"/>
    <cellStyle name="Note 2 2 22 4 2" xfId="55552" xr:uid="{7C11E87D-4D66-4542-9937-18795C7DFD95}"/>
    <cellStyle name="Note 2 2 22 5" xfId="53838" xr:uid="{F8C587EB-2F2B-4C80-A79F-A7F417D57334}"/>
    <cellStyle name="Note 2 2 22 6" xfId="47152" xr:uid="{322D7A1E-7F54-4A0C-9EA6-7B182599317C}"/>
    <cellStyle name="Note 2 2 23" xfId="45016" xr:uid="{B9026346-837F-4ADF-A7C6-E5DA72A9200D}"/>
    <cellStyle name="Note 2 2 23 2" xfId="50665" xr:uid="{7D231988-9AE1-4796-8B73-B28C54EAB3F9}"/>
    <cellStyle name="Note 2 2 23 2 2" xfId="57447" xr:uid="{468B2E71-4EAE-4309-871A-A8CFC92892D0}"/>
    <cellStyle name="Note 2 2 23 3" xfId="52476" xr:uid="{A8313E85-A7A1-42AC-9E9E-AC49FF925FFA}"/>
    <cellStyle name="Note 2 2 23 3 2" xfId="59257" xr:uid="{489E8A2D-346B-4A0F-A81D-9617CCBADFD9}"/>
    <cellStyle name="Note 2 2 23 4" xfId="48782" xr:uid="{ABD66FC3-06C6-426D-9304-ED503D8ECA14}"/>
    <cellStyle name="Note 2 2 23 4 2" xfId="55568" xr:uid="{7C42BFF6-422F-42DC-B287-258B031BDB60}"/>
    <cellStyle name="Note 2 2 23 5" xfId="53854" xr:uid="{20762EB3-2B61-4D6F-8936-5B7B1D35A1C4}"/>
    <cellStyle name="Note 2 2 23 6" xfId="47168" xr:uid="{DE1F0F01-1015-4655-A0B5-BD2529F39F2D}"/>
    <cellStyle name="Note 2 2 24" xfId="45086" xr:uid="{AC179A35-4C79-4D5F-AE41-A3434D9F0786}"/>
    <cellStyle name="Note 2 2 24 2" xfId="50680" xr:uid="{86EFF801-86C0-42F0-B2A1-066B830C0C7C}"/>
    <cellStyle name="Note 2 2 24 2 2" xfId="57462" xr:uid="{7B21E7F9-C944-4B4C-B2F1-513982621B35}"/>
    <cellStyle name="Note 2 2 24 3" xfId="52491" xr:uid="{3F203612-13CB-4169-AEB2-64BDDE156072}"/>
    <cellStyle name="Note 2 2 24 3 2" xfId="59272" xr:uid="{353DAD89-FEAD-4D53-8AE2-9F76AEB2D0A4}"/>
    <cellStyle name="Note 2 2 24 4" xfId="48797" xr:uid="{40EDAD36-5410-4327-8A9A-27E927C0D76F}"/>
    <cellStyle name="Note 2 2 24 4 2" xfId="55583" xr:uid="{3A12A8B6-CF26-429D-823C-84B9A34D0775}"/>
    <cellStyle name="Note 2 2 24 5" xfId="53869" xr:uid="{679D5583-AE28-4B24-924D-88F8DC026A12}"/>
    <cellStyle name="Note 2 2 24 6" xfId="47183" xr:uid="{BAB8DEF4-9514-4F63-8809-48A55D0B8ECF}"/>
    <cellStyle name="Note 2 2 25" xfId="45116" xr:uid="{A6201E7F-94C9-4653-8DF2-24EEDA2959D3}"/>
    <cellStyle name="Note 2 2 25 2" xfId="50762" xr:uid="{01991122-917E-4882-855C-A6EF9774A407}"/>
    <cellStyle name="Note 2 2 25 2 2" xfId="57544" xr:uid="{6BC5CEE2-F2D8-4E32-8B9E-AA107F347035}"/>
    <cellStyle name="Note 2 2 25 3" xfId="52571" xr:uid="{095D3EF0-A781-47D6-A991-B57BA083CC6D}"/>
    <cellStyle name="Note 2 2 25 3 2" xfId="59352" xr:uid="{C35D1D4E-02C0-46E8-A7DF-88DAC65E468F}"/>
    <cellStyle name="Note 2 2 25 4" xfId="48862" xr:uid="{237B834A-226C-4103-8748-1B5223BDF4D6}"/>
    <cellStyle name="Note 2 2 25 4 2" xfId="55643" xr:uid="{FA813D14-67AD-484D-A15C-AB16444B79EF}"/>
    <cellStyle name="Note 2 2 25 5" xfId="53949" xr:uid="{CFFA7127-1107-4337-9629-560B885E15CE}"/>
    <cellStyle name="Note 2 2 25 6" xfId="47266" xr:uid="{FF434557-1A1C-4D9C-AF39-D973FE232DD9}"/>
    <cellStyle name="Note 2 2 26" xfId="45150" xr:uid="{7A95639B-20CB-44CF-8ADF-D2354C9A4AF6}"/>
    <cellStyle name="Note 2 2 26 2" xfId="50778" xr:uid="{45F94CD2-DA4A-44E4-BB51-DE7B8F511056}"/>
    <cellStyle name="Note 2 2 26 2 2" xfId="57560" xr:uid="{941F5228-4021-4E37-9020-CA45FA5AF72D}"/>
    <cellStyle name="Note 2 2 26 3" xfId="52587" xr:uid="{255A790C-5339-4141-AF06-53CCBC179E95}"/>
    <cellStyle name="Note 2 2 26 3 2" xfId="59368" xr:uid="{254C3CA8-A729-4EF2-9AA8-4A6185150A08}"/>
    <cellStyle name="Note 2 2 26 4" xfId="53965" xr:uid="{77318C3E-5992-4F4F-84F8-ED46E3C8A3FD}"/>
    <cellStyle name="Note 2 2 26 5" xfId="47282" xr:uid="{98A86E8A-0B77-4753-A980-66B0A67AAB98}"/>
    <cellStyle name="Note 2 2 27" xfId="45232" xr:uid="{E073A254-DD26-4F4C-A06F-FC2DF5BBBACC}"/>
    <cellStyle name="Note 2 2 27 2" xfId="55716" xr:uid="{E68EFC89-CB56-4039-8C42-1BB7166DCA59}"/>
    <cellStyle name="Note 2 2 27 3" xfId="48933" xr:uid="{243D24EF-0163-46B1-9906-3E0540E963E5}"/>
    <cellStyle name="Note 2 2 28" xfId="45243" xr:uid="{C51A36A2-25CF-4C02-89E1-8A9C9A387985}"/>
    <cellStyle name="Note 2 2 28 2" xfId="58126" xr:uid="{9FF8DD8A-AFF5-4496-B2EE-018D0D9DB999}"/>
    <cellStyle name="Note 2 2 28 3" xfId="51344" xr:uid="{A60AB4E5-356B-4A43-97B5-057958EFEB6F}"/>
    <cellStyle name="Note 2 2 29" xfId="45238" xr:uid="{DC946551-4DBC-44F3-A442-480349709471}"/>
    <cellStyle name="Note 2 2 29 2" xfId="52607" xr:uid="{BA740824-A87E-4287-A367-F2931813C3E1}"/>
    <cellStyle name="Note 2 2 3" xfId="438" xr:uid="{8F5A1DE8-06B1-467E-AB57-4865F985EB43}"/>
    <cellStyle name="Note 2 2 3 10" xfId="9302" xr:uid="{6EA65B59-4400-4583-A890-37C3E1D1BD79}"/>
    <cellStyle name="Note 2 2 3 10 2" xfId="18291" xr:uid="{0EC63F59-3753-4A8C-825C-72A48DC64308}"/>
    <cellStyle name="Note 2 2 3 10 2 2" xfId="37259" xr:uid="{351D3D52-1E79-4813-A187-0FA4462E1A75}"/>
    <cellStyle name="Note 2 2 3 10 3" xfId="30965" xr:uid="{A4F9C061-8AFD-4DC6-B982-535093BA7E05}"/>
    <cellStyle name="Note 2 2 3 11" xfId="12482" xr:uid="{7BC11BD3-3035-43CA-AD50-216E37429C6F}"/>
    <cellStyle name="Note 2 2 3 11 2" xfId="21471" xr:uid="{9107CB81-2E87-46DF-ABA9-5489568CC155}"/>
    <cellStyle name="Note 2 2 3 11 2 2" xfId="24037" xr:uid="{D5CAF0AE-ADE4-4CD8-B3E6-593D3A8903F4}"/>
    <cellStyle name="Note 2 2 3 11 3" xfId="33703" xr:uid="{33EA8C7C-82B6-4CF9-B750-3245C3B82C20}"/>
    <cellStyle name="Note 2 2 3 12" xfId="2444" xr:uid="{8048CDD0-44A9-4038-84C4-7FBFFAD0A883}"/>
    <cellStyle name="Note 2 2 3 12 2" xfId="38417" xr:uid="{7D4A0C91-6691-4044-97F4-8A4BBF842C28}"/>
    <cellStyle name="Note 2 2 3 13" xfId="13353" xr:uid="{23C3EF31-7BC3-4A36-A905-C05CB8B3F239}"/>
    <cellStyle name="Note 2 2 3 13 2" xfId="24754" xr:uid="{2F312A5E-09B5-4962-B27C-11C0C71F99F8}"/>
    <cellStyle name="Note 2 2 3 14" xfId="36008" xr:uid="{28E332F9-E8C7-4F12-BAA1-29223718AF6F}"/>
    <cellStyle name="Note 2 2 3 15" xfId="44334" xr:uid="{9F3EA596-C671-4864-8E31-642338B0E1F4}"/>
    <cellStyle name="Note 2 2 3 16" xfId="45560" xr:uid="{B38C1490-CF3B-4D60-A60A-EB9F74799217}"/>
    <cellStyle name="Note 2 2 3 2" xfId="787" xr:uid="{BEF1F34F-A3AD-4144-9D24-2BC33D4C4572}"/>
    <cellStyle name="Note 2 2 3 2 2" xfId="5156" xr:uid="{24066302-9146-47B8-808B-C9727B286436}"/>
    <cellStyle name="Note 2 2 3 2 2 2" xfId="7742" xr:uid="{1392766E-5F23-44C1-B4E8-9D10AAD9BE9A}"/>
    <cellStyle name="Note 2 2 3 2 2 2 2" xfId="12396" xr:uid="{CCA97ADC-033B-40BF-AEC7-BBBF97BC1285}"/>
    <cellStyle name="Note 2 2 3 2 2 2 2 2" xfId="21385" xr:uid="{1494B004-3BC2-4C80-A7D7-49E02E8E3883}"/>
    <cellStyle name="Note 2 2 3 2 2 2 2 2 2" xfId="33871" xr:uid="{83DD6580-D8BA-4254-9A1C-9A6C876A7446}"/>
    <cellStyle name="Note 2 2 3 2 2 2 2 3" xfId="26144" xr:uid="{C9AA098F-CD6F-407E-8C43-447287B5341E}"/>
    <cellStyle name="Note 2 2 3 2 2 2 3" xfId="16731" xr:uid="{6CB94910-C7B6-42BD-84A5-C0DB514183B1}"/>
    <cellStyle name="Note 2 2 3 2 2 2 3 2" xfId="34038" xr:uid="{2221AEC0-902C-4A81-816C-FA17F0D51320}"/>
    <cellStyle name="Note 2 2 3 2 2 2 4" xfId="28301" xr:uid="{49D66455-1F46-4F80-B4D3-C61B972B4A63}"/>
    <cellStyle name="Note 2 2 3 2 2 2 5" xfId="56348" xr:uid="{61CCAAA0-59C3-4846-8955-DAD728902879}"/>
    <cellStyle name="Note 2 2 3 2 2 3" xfId="10379" xr:uid="{3ED3EC72-0045-4D39-A812-DB8F5317D7D7}"/>
    <cellStyle name="Note 2 2 3 2 2 3 2" xfId="19368" xr:uid="{1199930A-EAF5-4689-B6D1-CB0FD95BAF1B}"/>
    <cellStyle name="Note 2 2 3 2 2 3 2 2" xfId="24322" xr:uid="{D76961A3-1869-4151-A75C-A543A1B5C3E4}"/>
    <cellStyle name="Note 2 2 3 2 2 3 3" xfId="35458" xr:uid="{62DFED69-F02C-413C-80B1-BF4FAF4BA7A7}"/>
    <cellStyle name="Note 2 2 3 2 2 4" xfId="14145" xr:uid="{77172346-247D-4081-A3F0-714899FA3AAE}"/>
    <cellStyle name="Note 2 2 3 2 2 4 2" xfId="26903" xr:uid="{DB1BFAB4-C435-4534-B79B-7623ECC12D6E}"/>
    <cellStyle name="Note 2 2 3 2 2 5" xfId="36734" xr:uid="{29CF98D5-74C2-4659-B37B-F00119526B04}"/>
    <cellStyle name="Note 2 2 3 2 2 6" xfId="49566" xr:uid="{1A1CEDA1-C7C5-4BAD-9A63-B4ABF1BC894A}"/>
    <cellStyle name="Note 2 2 3 2 3" xfId="3224" xr:uid="{C2EC5CD3-594D-4EDC-A0CE-3DDA9C3A9EA7}"/>
    <cellStyle name="Note 2 2 3 2 3 2" xfId="25129" xr:uid="{77F21D18-4F36-48A6-B8BE-6A4DBA451535}"/>
    <cellStyle name="Note 2 2 3 2 3 2 2" xfId="58608" xr:uid="{D1509CBC-0232-42E1-AC3F-3D445216D16B}"/>
    <cellStyle name="Note 2 2 3 2 3 3" xfId="51827" xr:uid="{2AF16A31-4843-4FDF-BD4B-A8085B068195}"/>
    <cellStyle name="Note 2 2 3 2 4" xfId="35513" xr:uid="{A5E87F1F-80FA-44EF-ABB1-C9A1C62821B1}"/>
    <cellStyle name="Note 2 2 3 2 4 2" xfId="54493" xr:uid="{D3838C87-A4E4-4077-832A-018670BDC9E0}"/>
    <cellStyle name="Note 2 2 3 2 4 3" xfId="47683" xr:uid="{35D8D916-09FD-4617-A53B-56E4AFAF9331}"/>
    <cellStyle name="Note 2 2 3 2 5" xfId="52933" xr:uid="{87ADC026-1AEE-45DF-A8B5-AB8A0C27EAA2}"/>
    <cellStyle name="Note 2 2 3 2 6" xfId="46075" xr:uid="{EA8A5B06-13CE-49BF-8F70-8BB23884623B}"/>
    <cellStyle name="Note 2 2 3 3" xfId="1132" xr:uid="{2A57E0B6-04A8-4676-AE00-F4A4BF659045}"/>
    <cellStyle name="Note 2 2 3 3 2" xfId="5477" xr:uid="{E6D98A0B-B1D4-4993-B95B-B5D010F532D8}"/>
    <cellStyle name="Note 2 2 3 3 2 2" xfId="8063" xr:uid="{B41EED46-6385-444D-A22D-4282175B90F2}"/>
    <cellStyle name="Note 2 2 3 3 2 2 2" xfId="12497" xr:uid="{17D34625-59DA-4C79-B445-5E587FC11579}"/>
    <cellStyle name="Note 2 2 3 3 2 2 2 2" xfId="21486" xr:uid="{EA89BD1C-A9A8-4BE7-9C8D-BF261DDF088D}"/>
    <cellStyle name="Note 2 2 3 3 2 2 2 2 2" xfId="41939" xr:uid="{7A5CCC9F-4095-404A-8213-4259CE95ACFD}"/>
    <cellStyle name="Note 2 2 3 3 2 2 2 3" xfId="42137" xr:uid="{D20BF15F-E92F-456A-B688-45F3823D221F}"/>
    <cellStyle name="Note 2 2 3 3 2 2 3" xfId="17052" xr:uid="{C97453E6-E543-4C44-96F2-7D3E825C157E}"/>
    <cellStyle name="Note 2 2 3 3 2 2 3 2" xfId="43641" xr:uid="{62C5D815-0AED-4B73-894D-C206D2362D9B}"/>
    <cellStyle name="Note 2 2 3 3 2 2 4" xfId="25515" xr:uid="{468EDB4C-3E85-47CA-887A-660E8397A736}"/>
    <cellStyle name="Note 2 2 3 3 2 2 5" xfId="56756" xr:uid="{17ECE9DE-7D6D-44D8-B9CD-1D625F9C28C9}"/>
    <cellStyle name="Note 2 2 3 3 2 3" xfId="10700" xr:uid="{2DC06945-C0EB-49DB-96AD-D615E0BE6D17}"/>
    <cellStyle name="Note 2 2 3 3 2 3 2" xfId="19689" xr:uid="{4715EC06-0C40-4E70-BD2E-CF7C5FD24D3D}"/>
    <cellStyle name="Note 2 2 3 3 2 3 2 2" xfId="29851" xr:uid="{96E4C934-D1AB-47B5-89FB-4F3D5CBF2AF6}"/>
    <cellStyle name="Note 2 2 3 3 2 3 3" xfId="39981" xr:uid="{8884E74F-DB3D-4643-AC4D-86A4D2749133}"/>
    <cellStyle name="Note 2 2 3 3 2 4" xfId="14466" xr:uid="{82A2CAF6-E248-4AFB-96DD-374AD6B8B94F}"/>
    <cellStyle name="Note 2 2 3 3 2 4 2" xfId="41001" xr:uid="{5A9C6F08-33F4-421B-8D38-B0A9F5205B41}"/>
    <cellStyle name="Note 2 2 3 3 2 5" xfId="29476" xr:uid="{B884CA63-1E5E-4EE5-BED3-C63281091AA3}"/>
    <cellStyle name="Note 2 2 3 3 2 6" xfId="49974" xr:uid="{193B49FD-7FF3-4610-90AE-2A5C45BB9D30}"/>
    <cellStyle name="Note 2 2 3 3 3" xfId="3569" xr:uid="{5A13C663-89AE-4B54-8FF2-C24BEA51D8E2}"/>
    <cellStyle name="Note 2 2 3 3 3 2" xfId="24690" xr:uid="{5E619E4F-CD0D-4AAA-8455-E4A202574DE4}"/>
    <cellStyle name="Note 2 2 3 3 3 2 2" xfId="58784" xr:uid="{430EF1BE-20BE-48F7-BA55-55A61A45F378}"/>
    <cellStyle name="Note 2 2 3 3 3 3" xfId="52003" xr:uid="{DBF9F37B-59BD-4A7B-B41B-99187D386806}"/>
    <cellStyle name="Note 2 2 3 3 4" xfId="33670" xr:uid="{6AD262AE-30B7-44B0-8110-968F039D3C1E}"/>
    <cellStyle name="Note 2 2 3 3 4 2" xfId="54883" xr:uid="{74D50A97-688F-4F54-A96A-755AFFAA9D30}"/>
    <cellStyle name="Note 2 2 3 3 4 3" xfId="48091" xr:uid="{4E320A2C-ED02-402D-A937-F674D3FB1B91}"/>
    <cellStyle name="Note 2 2 3 3 5" xfId="53183" xr:uid="{B86E3AD4-8EE2-4F63-85BA-1887D9338D07}"/>
    <cellStyle name="Note 2 2 3 3 6" xfId="46477" xr:uid="{54A1241D-E638-402E-A751-CC46F480F6FF}"/>
    <cellStyle name="Note 2 2 3 4" xfId="1476" xr:uid="{6BDA3D7E-5D4F-4615-8597-2336B4765430}"/>
    <cellStyle name="Note 2 2 3 4 2" xfId="5821" xr:uid="{5021C956-02B6-4A76-8DFA-AC2E1F1CE78D}"/>
    <cellStyle name="Note 2 2 3 4 2 2" xfId="8407" xr:uid="{42A5E850-6138-4A04-88B7-DA7AF86BE7C3}"/>
    <cellStyle name="Note 2 2 3 4 2 2 2" xfId="12601" xr:uid="{A0A46C0D-1C57-427A-9C35-0531685F6DEC}"/>
    <cellStyle name="Note 2 2 3 4 2 2 2 2" xfId="21590" xr:uid="{9553AB05-BBB8-48A8-8471-C19E5C92E728}"/>
    <cellStyle name="Note 2 2 3 4 2 2 2 2 2" xfId="27826" xr:uid="{B3F56105-1C9D-4FD0-A4CA-BA28EC379660}"/>
    <cellStyle name="Note 2 2 3 4 2 2 2 3" xfId="40392" xr:uid="{38159487-025B-4277-BC85-68FCC911082D}"/>
    <cellStyle name="Note 2 2 3 4 2 2 3" xfId="17396" xr:uid="{97187C38-932F-4EAB-9577-A2A246602FC7}"/>
    <cellStyle name="Note 2 2 3 4 2 2 3 2" xfId="24607" xr:uid="{4F645C61-3B28-49A7-8906-8BFC1C0E86FB}"/>
    <cellStyle name="Note 2 2 3 4 2 2 4" xfId="43634" xr:uid="{2048329F-0FF4-449E-9128-82F230FCD4F5}"/>
    <cellStyle name="Note 2 2 3 4 2 3" xfId="11044" xr:uid="{7743CB85-92F2-4A24-9920-1AD885121835}"/>
    <cellStyle name="Note 2 2 3 4 2 3 2" xfId="20033" xr:uid="{9575D2E3-3D72-4F24-B2DD-C4E28DAA3C3E}"/>
    <cellStyle name="Note 2 2 3 4 2 3 2 2" xfId="35219" xr:uid="{094355C9-244C-4FA0-8122-3A5BF01D1C86}"/>
    <cellStyle name="Note 2 2 3 4 2 3 3" xfId="26534" xr:uid="{84212191-7B9E-4B6E-9715-4E5107ACC9AD}"/>
    <cellStyle name="Note 2 2 3 4 2 4" xfId="14810" xr:uid="{BB414084-0DCA-45AF-8C10-D53C8FCF9BA2}"/>
    <cellStyle name="Note 2 2 3 4 2 4 2" xfId="29872" xr:uid="{22A5876E-C321-41E6-B408-7B76EEAA3320}"/>
    <cellStyle name="Note 2 2 3 4 2 5" xfId="31519" xr:uid="{C7690C93-0F77-4D03-9BEC-49DBDD510629}"/>
    <cellStyle name="Note 2 2 3 4 2 6" xfId="55876" xr:uid="{AA39FEF2-8A07-48C4-BCA2-E610AF870FD8}"/>
    <cellStyle name="Note 2 2 3 4 3" xfId="3913" xr:uid="{1CC877AE-239C-4667-98FB-F054699C0436}"/>
    <cellStyle name="Note 2 2 3 4 3 2" xfId="26157" xr:uid="{F44EE800-A9FD-4586-90A1-88789903A10B}"/>
    <cellStyle name="Note 2 2 3 4 4" xfId="36357" xr:uid="{A0C1E00A-B070-4AE2-9020-0EA7AB000751}"/>
    <cellStyle name="Note 2 2 3 4 5" xfId="49094" xr:uid="{C84E8D06-0594-4933-A0B2-F3006BCC6511}"/>
    <cellStyle name="Note 2 2 3 5" xfId="181" xr:uid="{50DFA20D-BDDE-4D40-B414-C00789E22B8D}"/>
    <cellStyle name="Note 2 2 3 5 2" xfId="2959" xr:uid="{960CC786-C73D-4A18-BCA1-B9961530F272}"/>
    <cellStyle name="Note 2 2 3 5 2 2" xfId="7109" xr:uid="{469EE262-D058-4449-A5CE-78399C0571E7}"/>
    <cellStyle name="Note 2 2 3 5 2 2 2" xfId="12234" xr:uid="{378484F8-03C2-4335-B7DF-62BEEE1DC0D3}"/>
    <cellStyle name="Note 2 2 3 5 2 2 2 2" xfId="21223" xr:uid="{D498C2F3-20A9-4DCD-AA41-8F06AAAD2B93}"/>
    <cellStyle name="Note 2 2 3 5 2 2 2 2 2" xfId="40870" xr:uid="{3AC55D24-3CC2-4C02-B307-721BD04889B1}"/>
    <cellStyle name="Note 2 2 3 5 2 2 2 3" xfId="41570" xr:uid="{47827CC4-6C78-4FD3-8D9D-7A94AAA9CA17}"/>
    <cellStyle name="Note 2 2 3 5 2 2 3" xfId="16098" xr:uid="{860B78A4-4866-41AA-802A-5DBE1068B9DD}"/>
    <cellStyle name="Note 2 2 3 5 2 2 3 2" xfId="25304" xr:uid="{42E09208-26DD-4A34-A11D-9898CD4C3E41}"/>
    <cellStyle name="Note 2 2 3 5 2 2 4" xfId="28038" xr:uid="{DBC2DD94-BF62-4977-95BB-2D29D6BB86D2}"/>
    <cellStyle name="Note 2 2 3 5 2 3" xfId="9672" xr:uid="{9E6E250B-0FE4-426A-87B0-05B34387872E}"/>
    <cellStyle name="Note 2 2 3 5 2 3 2" xfId="18661" xr:uid="{A79B7626-D7A1-4894-89BA-A61180FB73DF}"/>
    <cellStyle name="Note 2 2 3 5 2 3 2 2" xfId="22641" xr:uid="{DDE76601-4379-4668-9318-FB763CFA64FF}"/>
    <cellStyle name="Note 2 2 3 5 2 3 3" xfId="26567" xr:uid="{350D0DDD-801A-463D-9EEB-0EBFC45060D7}"/>
    <cellStyle name="Note 2 2 3 5 2 4" xfId="13512" xr:uid="{20FD2173-BDE8-4D96-8F6A-618D71BBD404}"/>
    <cellStyle name="Note 2 2 3 5 2 4 2" xfId="22300" xr:uid="{C87B186E-A4C8-4B5C-87F3-58EC91A7C567}"/>
    <cellStyle name="Note 2 2 3 5 2 5" xfId="36243" xr:uid="{86D87F98-491C-4497-B3D9-7D77E5B49A15}"/>
    <cellStyle name="Note 2 2 3 5 2 6" xfId="58669" xr:uid="{75473135-3775-4E38-A3F0-CA6002DB3690}"/>
    <cellStyle name="Note 2 2 3 5 3" xfId="2649" xr:uid="{A38051F8-7FFC-48E2-A7F2-1454E8B7C338}"/>
    <cellStyle name="Note 2 2 3 5 3 2" xfId="41774" xr:uid="{C86B98FE-AE0A-4E0E-AD03-71CBFC9E192B}"/>
    <cellStyle name="Note 2 2 3 5 4" xfId="32952" xr:uid="{701F0609-E9FF-4BB0-8F70-72118BDF826B}"/>
    <cellStyle name="Note 2 2 3 5 5" xfId="51888" xr:uid="{A4279FD5-EE00-4536-86E8-4853D237E81D}"/>
    <cellStyle name="Note 2 2 3 6" xfId="2095" xr:uid="{30FA2663-4A21-49F0-BCEA-1CAC4A4D3440}"/>
    <cellStyle name="Note 2 2 3 6 2" xfId="6396" xr:uid="{ED6C4824-E3C3-4635-8E56-6A651C1F51CA}"/>
    <cellStyle name="Note 2 2 3 6 2 2" xfId="8982" xr:uid="{621617C8-EB74-4F45-999F-0EB792737D85}"/>
    <cellStyle name="Note 2 2 3 6 2 2 2" xfId="12777" xr:uid="{356650FB-BFD7-4ECA-9504-02D2C9D4C956}"/>
    <cellStyle name="Note 2 2 3 6 2 2 2 2" xfId="21766" xr:uid="{082B4C7E-F07B-411B-A18A-273FED08FB2E}"/>
    <cellStyle name="Note 2 2 3 6 2 2 2 2 2" xfId="23687" xr:uid="{08EF4D66-9BC5-41FF-894D-0E7F698368FC}"/>
    <cellStyle name="Note 2 2 3 6 2 2 2 3" xfId="31534" xr:uid="{5B3779C5-EA55-4627-A690-83119301D951}"/>
    <cellStyle name="Note 2 2 3 6 2 2 3" xfId="17971" xr:uid="{8D41E4F5-0026-4638-A576-F30CC3F4D278}"/>
    <cellStyle name="Note 2 2 3 6 2 2 3 2" xfId="36844" xr:uid="{3F50C09A-88C6-4C16-98EF-B35EDFC73B91}"/>
    <cellStyle name="Note 2 2 3 6 2 2 4" xfId="28515" xr:uid="{FD29651A-A2F3-4F56-BC23-C0D61A04B1BA}"/>
    <cellStyle name="Note 2 2 3 6 2 3" xfId="11619" xr:uid="{F1A67412-1051-4D1B-A53E-38A93DF1C728}"/>
    <cellStyle name="Note 2 2 3 6 2 3 2" xfId="20608" xr:uid="{73A48B46-F041-41BF-860B-48A032637EBF}"/>
    <cellStyle name="Note 2 2 3 6 2 3 2 2" xfId="31359" xr:uid="{5BAFAD94-1B32-4659-B877-85D4BD09029B}"/>
    <cellStyle name="Note 2 2 3 6 2 3 3" xfId="27188" xr:uid="{DC7112FB-AF68-4304-989C-8A0D683EE46F}"/>
    <cellStyle name="Note 2 2 3 6 2 4" xfId="15385" xr:uid="{13FBF00F-2B24-4484-8118-8B9E672A63AB}"/>
    <cellStyle name="Note 2 2 3 6 2 4 2" xfId="33243" xr:uid="{D73144AA-4EF5-46F0-A302-07058760C4EF}"/>
    <cellStyle name="Note 2 2 3 6 2 5" xfId="38463" xr:uid="{F9959CCB-753C-4B70-9517-DDAD014A4356}"/>
    <cellStyle name="Note 2 2 3 6 2 6" xfId="54045" xr:uid="{BF0359DC-D143-42EF-A78F-9A4BD6E711F1}"/>
    <cellStyle name="Note 2 2 3 6 3" xfId="4532" xr:uid="{EFC5941F-15EA-4B3F-B5F9-0DFE6EDEFFFD}"/>
    <cellStyle name="Note 2 2 3 6 3 2" xfId="29184" xr:uid="{DB714108-6F5E-40C4-80AD-3397DF5F1B38}"/>
    <cellStyle name="Note 2 2 3 6 4" xfId="27594" xr:uid="{355006EC-999B-44DC-AD91-EDD14D5402A4}"/>
    <cellStyle name="Note 2 2 3 6 5" xfId="47377" xr:uid="{E80B23AB-FF81-4819-959E-3B748E43434F}"/>
    <cellStyle name="Note 2 2 3 7" xfId="2905" xr:uid="{5D3E8573-F21C-4AA0-8829-680A417AEE23}"/>
    <cellStyle name="Note 2 2 3 7 2" xfId="7055" xr:uid="{F89E8E51-E0BF-435C-8B7B-B074AF2AAE18}"/>
    <cellStyle name="Note 2 2 3 7 2 2" xfId="12181" xr:uid="{55150007-BE6A-473D-98E5-9BA85DA01E51}"/>
    <cellStyle name="Note 2 2 3 7 2 2 2" xfId="21170" xr:uid="{09B95CD7-8A63-4661-9580-E35C6FC8B1B5}"/>
    <cellStyle name="Note 2 2 3 7 2 2 2 2" xfId="28805" xr:uid="{6AB16A53-9695-40F3-988B-C51925022159}"/>
    <cellStyle name="Note 2 2 3 7 2 2 3" xfId="29709" xr:uid="{C8796FFD-3D4A-4D57-A224-23EC9F507889}"/>
    <cellStyle name="Note 2 2 3 7 2 3" xfId="16044" xr:uid="{6B2159C7-8602-430A-8FDD-390F01153357}"/>
    <cellStyle name="Note 2 2 3 7 2 3 2" xfId="43196" xr:uid="{5C5557F0-C39F-45AC-A3AF-94CA598494A4}"/>
    <cellStyle name="Note 2 2 3 7 2 4" xfId="39005" xr:uid="{0E9FCFD5-0621-4D8D-8DE0-BE641A7C7B15}"/>
    <cellStyle name="Note 2 2 3 7 3" xfId="9618" xr:uid="{4B779FB2-16D0-4A6A-8F56-39C0B5EE631F}"/>
    <cellStyle name="Note 2 2 3 7 3 2" xfId="18607" xr:uid="{BDB498B0-BB82-4178-AED9-1ED1C0FA83F2}"/>
    <cellStyle name="Note 2 2 3 7 3 2 2" xfId="32398" xr:uid="{ABF4714B-F6B3-449B-B4FC-1D70C3AF888B}"/>
    <cellStyle name="Note 2 2 3 7 3 3" xfId="22780" xr:uid="{4B12BA84-8C7B-4B91-85EB-3D45611A75FF}"/>
    <cellStyle name="Note 2 2 3 7 4" xfId="40311" xr:uid="{E0EC034F-EEB6-4B51-B8EA-41E269F7129C}"/>
    <cellStyle name="Note 2 2 3 7 5" xfId="52670" xr:uid="{2C3A6143-2220-45EA-956D-FD720D030FA0}"/>
    <cellStyle name="Note 2 2 3 8" xfId="4832" xr:uid="{B820AB61-045B-48EC-BE5C-39668BE34E7E}"/>
    <cellStyle name="Note 2 2 3 8 2" xfId="7418" xr:uid="{BC92853E-1E43-42D6-9304-2D528286A8E6}"/>
    <cellStyle name="Note 2 2 3 8 2 2" xfId="12298" xr:uid="{A9E70F37-6564-474D-97CC-3DE221F49E21}"/>
    <cellStyle name="Note 2 2 3 8 2 2 2" xfId="21287" xr:uid="{D291B779-2E3C-4902-B040-FA79E3FFF286}"/>
    <cellStyle name="Note 2 2 3 8 2 2 2 2" xfId="24143" xr:uid="{38D52ED4-CBC9-4581-BE0B-A1D5FAFD6AA6}"/>
    <cellStyle name="Note 2 2 3 8 2 2 3" xfId="25164" xr:uid="{FF94E2AA-1BB8-456F-8167-C33150BF677D}"/>
    <cellStyle name="Note 2 2 3 8 2 3" xfId="16407" xr:uid="{CADF0075-8FDD-4658-9EC1-D2D3256CA341}"/>
    <cellStyle name="Note 2 2 3 8 2 3 2" xfId="40860" xr:uid="{216AA632-3CEA-42DB-8858-4DDA64AB083A}"/>
    <cellStyle name="Note 2 2 3 8 2 4" xfId="30352" xr:uid="{CB6B1F57-D3F1-4953-9776-8B0802B76E05}"/>
    <cellStyle name="Note 2 2 3 8 3" xfId="10055" xr:uid="{607F5B87-DF3E-461D-AE78-E2E576806BAE}"/>
    <cellStyle name="Note 2 2 3 8 3 2" xfId="19044" xr:uid="{46095352-E6D8-4E47-B073-16A02C8A8398}"/>
    <cellStyle name="Note 2 2 3 8 3 2 2" xfId="38519" xr:uid="{9B91F679-B68D-4154-A724-1E721383B8B2}"/>
    <cellStyle name="Note 2 2 3 8 3 3" xfId="35465" xr:uid="{1CBB7A39-1B68-43D1-9635-FDCC1B5D6907}"/>
    <cellStyle name="Note 2 2 3 8 4" xfId="13821" xr:uid="{07FE806B-9E39-4AF5-AE30-9A450F036E03}"/>
    <cellStyle name="Note 2 2 3 8 4 2" xfId="32847" xr:uid="{9B3AD4FD-0F83-4ED1-A36B-8FABD0536847}"/>
    <cellStyle name="Note 2 2 3 8 5" xfId="39547" xr:uid="{F0A6D7CC-6802-4157-9985-83756B3F128B}"/>
    <cellStyle name="Note 2 2 3 9" xfId="6740" xr:uid="{6CC1450E-C4CD-4655-92A2-9F04C46964FB}"/>
    <cellStyle name="Note 2 2 3 9 2" xfId="11939" xr:uid="{BC2F618E-1411-49BD-9C54-9129AB012367}"/>
    <cellStyle name="Note 2 2 3 9 2 2" xfId="20928" xr:uid="{3A8B3FBA-8F07-4315-B18E-39EA461ECC3F}"/>
    <cellStyle name="Note 2 2 3 9 2 2 2" xfId="22982" xr:uid="{AAF3DA9E-AC5F-4940-A737-06ED71034795}"/>
    <cellStyle name="Note 2 2 3 9 2 3" xfId="41693" xr:uid="{9D1A8E61-06B7-4E65-9C5A-7EDD691B8DD2}"/>
    <cellStyle name="Note 2 2 3 9 3" xfId="15729" xr:uid="{CBD866BA-AD71-46DD-BAEC-71684D3E0E6A}"/>
    <cellStyle name="Note 2 2 3 9 3 2" xfId="33576" xr:uid="{BEE90469-E416-4AA4-B2E3-F12496D48685}"/>
    <cellStyle name="Note 2 2 3 9 4" xfId="35683" xr:uid="{B7D8A148-3AA1-497D-BDB7-83FE8C445B0C}"/>
    <cellStyle name="Note 2 2 30" xfId="45360" xr:uid="{7EB8389E-43E7-4A73-A730-EE14EBD878C1}"/>
    <cellStyle name="Note 2 2 31" xfId="45384" xr:uid="{8FD38EC6-C954-4014-90CD-0389024B7993}"/>
    <cellStyle name="Note 2 2 32" xfId="45405" xr:uid="{5ECE1EF6-75FF-40AD-9703-4928E6F6EE7B}"/>
    <cellStyle name="Note 2 2 33" xfId="45359" xr:uid="{598E4BF9-2279-4029-AA58-29A5291AC30B}"/>
    <cellStyle name="Note 2 2 34" xfId="44182" xr:uid="{D7448E1C-B7E8-45E4-B3D5-AD812F6A3BE5}"/>
    <cellStyle name="Note 2 2 35" xfId="45466" xr:uid="{D8FEA53C-9242-4F24-AEE9-AE50C7F0D7A0}"/>
    <cellStyle name="Note 2 2 4" xfId="535" xr:uid="{AFA9A3A8-AD4E-4CEF-B33C-DC34D3519D84}"/>
    <cellStyle name="Note 2 2 4 10" xfId="44303" xr:uid="{6A35FE40-E858-4881-A362-0C5160A7A3B8}"/>
    <cellStyle name="Note 2 2 4 11" xfId="45619" xr:uid="{B94E15CF-E6AB-4A1D-852B-736223AC9B81}"/>
    <cellStyle name="Note 2 2 4 2" xfId="884" xr:uid="{709CBDEC-AA42-49E3-996B-534AEBB416FD}"/>
    <cellStyle name="Note 2 2 4 2 2" xfId="5253" xr:uid="{64D74936-9E5C-47C4-891B-B5B48069DC55}"/>
    <cellStyle name="Note 2 2 4 2 2 2" xfId="7839" xr:uid="{221B9388-375F-4CBB-AA59-2B304368504B}"/>
    <cellStyle name="Note 2 2 4 2 2 2 2" xfId="12431" xr:uid="{FE0395F9-4D0F-4CD9-AFC7-6EDB2D97C21F}"/>
    <cellStyle name="Note 2 2 4 2 2 2 2 2" xfId="21420" xr:uid="{9D161980-642C-413F-8CB8-927AECB25287}"/>
    <cellStyle name="Note 2 2 4 2 2 2 2 2 2" xfId="29422" xr:uid="{CACFD446-2341-4C3D-88A7-8FAC87BF3EB0}"/>
    <cellStyle name="Note 2 2 4 2 2 2 2 3" xfId="24396" xr:uid="{92830400-1AC1-4270-B944-F58B89949829}"/>
    <cellStyle name="Note 2 2 4 2 2 2 3" xfId="16828" xr:uid="{F01E43A4-47A8-4088-A5E6-3C83BCF44F1A}"/>
    <cellStyle name="Note 2 2 4 2 2 2 3 2" xfId="39253" xr:uid="{3DF73BE8-2FA5-43F6-8299-90B7362D4B36}"/>
    <cellStyle name="Note 2 2 4 2 2 2 4" xfId="23492" xr:uid="{76DA27DF-249C-41FC-880F-40D86685E542}"/>
    <cellStyle name="Note 2 2 4 2 2 2 5" xfId="56407" xr:uid="{0EA9E519-C3E9-402A-A9BF-3046D70C3278}"/>
    <cellStyle name="Note 2 2 4 2 2 3" xfId="10476" xr:uid="{1EF72676-61F2-4BA2-BA7C-E8EFC550E0FC}"/>
    <cellStyle name="Note 2 2 4 2 2 3 2" xfId="19465" xr:uid="{86270F0B-E460-4713-8149-83307E1FEE45}"/>
    <cellStyle name="Note 2 2 4 2 2 3 2 2" xfId="32947" xr:uid="{B69C4A98-CB98-41DE-8875-5691080CA3ED}"/>
    <cellStyle name="Note 2 2 4 2 2 3 3" xfId="32278" xr:uid="{267F5B55-BA54-4FB7-9036-8DC1F49B5A1C}"/>
    <cellStyle name="Note 2 2 4 2 2 4" xfId="14242" xr:uid="{8D29B886-F97E-4D10-88FD-C5DD9ABDE8FF}"/>
    <cellStyle name="Note 2 2 4 2 2 4 2" xfId="25108" xr:uid="{327AB59E-ADB6-432D-87BA-152AFE93C0F2}"/>
    <cellStyle name="Note 2 2 4 2 2 5" xfId="27366" xr:uid="{18699705-E4B0-4612-9125-77373C4594E1}"/>
    <cellStyle name="Note 2 2 4 2 2 6" xfId="49625" xr:uid="{8182038B-92C7-43E3-BCDF-CFF1F2A3E1C4}"/>
    <cellStyle name="Note 2 2 4 2 3" xfId="3321" xr:uid="{3A7665D2-726C-47D4-831A-90B015A28F77}"/>
    <cellStyle name="Note 2 2 4 2 3 2" xfId="38546" xr:uid="{0247F499-E433-479D-98D8-7C66B5FAC6CB}"/>
    <cellStyle name="Note 2 2 4 2 3 2 2" xfId="58036" xr:uid="{AA755978-50F4-4B6F-8AE5-9411E1A24597}"/>
    <cellStyle name="Note 2 2 4 2 3 3" xfId="51254" xr:uid="{C5CA3BAA-F820-4820-8A71-0675543674F9}"/>
    <cellStyle name="Note 2 2 4 2 4" xfId="24725" xr:uid="{9D0138CD-7EE4-4AB7-A3B1-1ABB2415621E}"/>
    <cellStyle name="Note 2 2 4 2 4 2" xfId="54549" xr:uid="{C5F62E68-4A2F-44BA-A01C-9B2F57BD11B6}"/>
    <cellStyle name="Note 2 2 4 2 4 3" xfId="47742" xr:uid="{BF2C0C40-54A1-4EC8-A054-CA6EF2B19968}"/>
    <cellStyle name="Note 2 2 4 2 5" xfId="52966" xr:uid="{3B197160-0364-4DCE-85ED-39B91D9AC2E0}"/>
    <cellStyle name="Note 2 2 4 2 6" xfId="46131" xr:uid="{B01A3580-3C87-4663-858B-1888E364C60B}"/>
    <cellStyle name="Note 2 2 4 3" xfId="1229" xr:uid="{DEF7E989-0A77-433A-AD81-3B53DAB7ED3E}"/>
    <cellStyle name="Note 2 2 4 3 2" xfId="5574" xr:uid="{EB9CCC72-183D-4FC0-9D77-73847A522D22}"/>
    <cellStyle name="Note 2 2 4 3 2 2" xfId="8160" xr:uid="{FC5744DF-61D6-4AF6-8FD7-0DEFD20FD996}"/>
    <cellStyle name="Note 2 2 4 3 2 2 2" xfId="12528" xr:uid="{04E2BA98-0129-4441-B5A5-4E4D715785AA}"/>
    <cellStyle name="Note 2 2 4 3 2 2 2 2" xfId="21517" xr:uid="{322D2656-27BE-4D57-B056-E742EC1EDF43}"/>
    <cellStyle name="Note 2 2 4 3 2 2 2 2 2" xfId="27286" xr:uid="{5730BB13-F65E-4447-9B76-8F94E24AA3EA}"/>
    <cellStyle name="Note 2 2 4 3 2 2 2 3" xfId="27478" xr:uid="{641941BE-DD96-4F10-83C5-ECACE315187E}"/>
    <cellStyle name="Note 2 2 4 3 2 2 3" xfId="17149" xr:uid="{34A9B8C3-392F-40DA-972C-F2D0BDA7D2B0}"/>
    <cellStyle name="Note 2 2 4 3 2 2 3 2" xfId="28281" xr:uid="{13737F40-7138-4280-AFE1-0F3E3053D722}"/>
    <cellStyle name="Note 2 2 4 3 2 2 4" xfId="43334" xr:uid="{F553D3CA-5E26-40CC-8DEB-D74FBEC2B670}"/>
    <cellStyle name="Note 2 2 4 3 2 2 5" xfId="56812" xr:uid="{F8B8AB63-BAA0-47BA-A86B-307E2CCB0CD2}"/>
    <cellStyle name="Note 2 2 4 3 2 3" xfId="10797" xr:uid="{DB90D18D-A914-4941-9AE8-2EAAD8DC7437}"/>
    <cellStyle name="Note 2 2 4 3 2 3 2" xfId="19786" xr:uid="{21050F96-480E-4BDA-BE7C-890EA278BC21}"/>
    <cellStyle name="Note 2 2 4 3 2 3 2 2" xfId="29390" xr:uid="{EC5E0ECD-CE3B-4037-BB89-DC11766E8508}"/>
    <cellStyle name="Note 2 2 4 3 2 3 3" xfId="26526" xr:uid="{4B395D77-765E-46C7-A483-4F1E7781F1CB}"/>
    <cellStyle name="Note 2 2 4 3 2 4" xfId="14563" xr:uid="{E1E1A9E8-3393-46EA-BEA8-806378045299}"/>
    <cellStyle name="Note 2 2 4 3 2 4 2" xfId="22552" xr:uid="{BFAB6FC9-E67A-4649-AB7B-44774ED5463C}"/>
    <cellStyle name="Note 2 2 4 3 2 5" xfId="43412" xr:uid="{2CE010D0-A0D3-4699-B66E-D7162940C35D}"/>
    <cellStyle name="Note 2 2 4 3 2 6" xfId="50030" xr:uid="{E9AFA15C-C4D7-483C-ACE4-F97EB02FE404}"/>
    <cellStyle name="Note 2 2 4 3 3" xfId="3666" xr:uid="{B5CD7CA7-F39E-411F-9130-151245982964}"/>
    <cellStyle name="Note 2 2 4 3 3 2" xfId="39728" xr:uid="{AD2A6BBB-BBBD-4088-BA0F-DF7BD36C3CB9}"/>
    <cellStyle name="Note 2 2 4 3 3 2 2" xfId="58517" xr:uid="{F0A22A2C-C090-4C9B-B424-F86A6995ED01}"/>
    <cellStyle name="Note 2 2 4 3 3 3" xfId="51736" xr:uid="{BA0D7142-D6BC-4882-BA34-44EA12DD9831}"/>
    <cellStyle name="Note 2 2 4 3 4" xfId="33411" xr:uid="{BD44CA03-23B7-426F-BB5D-CEC88717B933}"/>
    <cellStyle name="Note 2 2 4 3 4 2" xfId="54939" xr:uid="{E01959E7-AEEA-4C4C-BDE6-9E79E7BB051D}"/>
    <cellStyle name="Note 2 2 4 3 4 3" xfId="48147" xr:uid="{E7C3AE77-B7D3-4FBD-89BE-813C3F67CEB5}"/>
    <cellStyle name="Note 2 2 4 3 5" xfId="53239" xr:uid="{E85D4EC5-05FA-4332-A3B9-38B80F84FDC2}"/>
    <cellStyle name="Note 2 2 4 3 6" xfId="46533" xr:uid="{1883B57F-CE0B-4057-BD09-8E46F585AE08}"/>
    <cellStyle name="Note 2 2 4 4" xfId="1573" xr:uid="{D18D333E-26CE-4447-A1F2-D41FFECF91A5}"/>
    <cellStyle name="Note 2 2 4 4 2" xfId="5918" xr:uid="{78A28AF5-3009-4A43-9AAB-82928533B2D6}"/>
    <cellStyle name="Note 2 2 4 4 2 2" xfId="8504" xr:uid="{C4C3F853-39D4-45FB-A5C8-57F0C4F92722}"/>
    <cellStyle name="Note 2 2 4 4 2 2 2" xfId="12636" xr:uid="{E7EB235A-D326-49D1-804E-56D4C4EEFAAC}"/>
    <cellStyle name="Note 2 2 4 4 2 2 2 2" xfId="21625" xr:uid="{4E329E3A-6A86-4EEC-BD2B-88CBE2685446}"/>
    <cellStyle name="Note 2 2 4 4 2 2 2 2 2" xfId="39117" xr:uid="{E67B5F5A-804C-4BF0-9E92-90A81AE41A62}"/>
    <cellStyle name="Note 2 2 4 4 2 2 2 3" xfId="28052" xr:uid="{C9F76BDB-1C4E-4471-8A60-28CBE1E40263}"/>
    <cellStyle name="Note 2 2 4 4 2 2 3" xfId="17493" xr:uid="{1A1BE123-B887-41C7-9352-2D5A20F76621}"/>
    <cellStyle name="Note 2 2 4 4 2 2 3 2" xfId="24348" xr:uid="{5832B4EE-6538-4FBF-A4B1-31B8FD5F347B}"/>
    <cellStyle name="Note 2 2 4 4 2 2 4" xfId="28314" xr:uid="{92EAA36D-A9D4-4F91-801B-BDB4AA3871F7}"/>
    <cellStyle name="Note 2 2 4 4 2 3" xfId="11141" xr:uid="{752878EA-16DF-4F1E-8FA9-B011A2164A05}"/>
    <cellStyle name="Note 2 2 4 4 2 3 2" xfId="20130" xr:uid="{FD8EBBC1-5B5C-4C65-A903-348BE8E18D34}"/>
    <cellStyle name="Note 2 2 4 4 2 3 2 2" xfId="24455" xr:uid="{BDE6F52D-EE62-4AD7-90DC-5D3A4C809F32}"/>
    <cellStyle name="Note 2 2 4 4 2 3 3" xfId="24300" xr:uid="{6C23F1FC-B0AE-44CD-85A9-03AD4557438E}"/>
    <cellStyle name="Note 2 2 4 4 2 4" xfId="14907" xr:uid="{7BA26CDA-4796-46A9-8A4F-E11ED4EC622E}"/>
    <cellStyle name="Note 2 2 4 4 2 4 2" xfId="31761" xr:uid="{3A691530-63E6-4337-A2A4-65F6BE2A912E}"/>
    <cellStyle name="Note 2 2 4 4 2 5" xfId="35815" xr:uid="{5AD43EDD-BF46-417C-B482-9ACDF13BB44B}"/>
    <cellStyle name="Note 2 2 4 4 2 6" xfId="55935" xr:uid="{8CF21C95-856E-45BD-A674-8A151C823DC0}"/>
    <cellStyle name="Note 2 2 4 4 3" xfId="4010" xr:uid="{5CAED20F-7C84-45F5-8439-0CD6A047EB9F}"/>
    <cellStyle name="Note 2 2 4 4 3 2" xfId="43192" xr:uid="{30AEE4E1-2F90-4357-814D-56F612AD0A70}"/>
    <cellStyle name="Note 2 2 4 4 4" xfId="41826" xr:uid="{8615290D-7BFB-44B3-B1BD-F481B553760D}"/>
    <cellStyle name="Note 2 2 4 4 5" xfId="49153" xr:uid="{DD5717F6-961E-4C24-96DC-4EEF7D860FA0}"/>
    <cellStyle name="Note 2 2 4 5" xfId="1885" xr:uid="{4E0C56E2-9320-425E-8562-4017418A7CD7}"/>
    <cellStyle name="Note 2 2 4 5 2" xfId="6201" xr:uid="{CF2EEB2E-DB79-45FD-A5F7-38B4C95358A0}"/>
    <cellStyle name="Note 2 2 4 5 2 2" xfId="8787" xr:uid="{C2040CD9-7A66-4855-BA8D-B210987F8A4C}"/>
    <cellStyle name="Note 2 2 4 5 2 2 2" xfId="12717" xr:uid="{8A8DEAD4-0E76-4A73-9D57-AAB835E13CFA}"/>
    <cellStyle name="Note 2 2 4 5 2 2 2 2" xfId="21706" xr:uid="{E61489CC-FFF3-4856-862C-179527B77445}"/>
    <cellStyle name="Note 2 2 4 5 2 2 2 2 2" xfId="33655" xr:uid="{A4610DF9-2D02-45CD-BF48-855CFDD9831B}"/>
    <cellStyle name="Note 2 2 4 5 2 2 2 3" xfId="29684" xr:uid="{415F9465-E9EB-49F8-ABA5-B69EFD626A85}"/>
    <cellStyle name="Note 2 2 4 5 2 2 3" xfId="17776" xr:uid="{BA2696B6-4CBC-41E6-8BD4-85B2181586BE}"/>
    <cellStyle name="Note 2 2 4 5 2 2 3 2" xfId="22382" xr:uid="{041BA71B-9778-4305-9E9A-677BFFBAE981}"/>
    <cellStyle name="Note 2 2 4 5 2 2 4" xfId="38589" xr:uid="{909F8C54-71F9-4A35-88FD-5B8644E83FFB}"/>
    <cellStyle name="Note 2 2 4 5 2 3" xfId="11424" xr:uid="{2A3C2CA1-E452-4AC0-AF53-B777341EB962}"/>
    <cellStyle name="Note 2 2 4 5 2 3 2" xfId="20413" xr:uid="{A2518121-B270-4672-A5A2-A6D356568704}"/>
    <cellStyle name="Note 2 2 4 5 2 3 2 2" xfId="32175" xr:uid="{46C367FD-4BA9-42D2-8B6E-65A45B2B225A}"/>
    <cellStyle name="Note 2 2 4 5 2 3 3" xfId="40511" xr:uid="{377212DA-AC22-4378-B552-9E24C3881DBF}"/>
    <cellStyle name="Note 2 2 4 5 2 4" xfId="15190" xr:uid="{6C8FB332-0AF3-44F0-8782-A4CAE2728C49}"/>
    <cellStyle name="Note 2 2 4 5 2 4 2" xfId="37325" xr:uid="{45A40754-FDE8-44F9-A903-BBD12E532B21}"/>
    <cellStyle name="Note 2 2 4 5 2 5" xfId="27044" xr:uid="{E0F46DE6-A78E-48E4-B596-D591459D0476}"/>
    <cellStyle name="Note 2 2 4 5 2 6" xfId="56091" xr:uid="{9377B4DE-8112-4C05-97C7-5E3165C264FC}"/>
    <cellStyle name="Note 2 2 4 5 3" xfId="4322" xr:uid="{2FE5EEFA-3C9E-4A37-8F51-80F2C597ABCF}"/>
    <cellStyle name="Note 2 2 4 5 3 2" xfId="25468" xr:uid="{22051704-74B4-4520-9800-4D2CCD726A8E}"/>
    <cellStyle name="Note 2 2 4 5 4" xfId="36947" xr:uid="{251956F1-8030-42E7-BDEB-D85E2296A98A}"/>
    <cellStyle name="Note 2 2 4 5 5" xfId="49309" xr:uid="{2E48456B-EE74-420F-8675-3E2C636F383D}"/>
    <cellStyle name="Note 2 2 4 6" xfId="2192" xr:uid="{244E0A46-A0A2-439F-83C9-316CF99E516D}"/>
    <cellStyle name="Note 2 2 4 6 2" xfId="6493" xr:uid="{9FF84912-10F3-4DA1-B14C-58D0ED6E338B}"/>
    <cellStyle name="Note 2 2 4 6 2 2" xfId="9079" xr:uid="{2F8EB8F2-065F-4F19-B44F-B0049104B698}"/>
    <cellStyle name="Note 2 2 4 6 2 2 2" xfId="12809" xr:uid="{6F708AC3-86D7-4AC0-85A8-8615563F0F4B}"/>
    <cellStyle name="Note 2 2 4 6 2 2 2 2" xfId="21798" xr:uid="{B401CFFD-4611-4307-BE60-FBA13C1F08AC}"/>
    <cellStyle name="Note 2 2 4 6 2 2 2 2 2" xfId="28595" xr:uid="{116E0423-57D4-4131-B97D-5C790CE610C5}"/>
    <cellStyle name="Note 2 2 4 6 2 2 2 3" xfId="38487" xr:uid="{2B7CCD9B-743F-43E3-907B-4B80DEFB0333}"/>
    <cellStyle name="Note 2 2 4 6 2 2 3" xfId="18068" xr:uid="{2C5B18E4-EB37-4507-B0B5-601344F9FD21}"/>
    <cellStyle name="Note 2 2 4 6 2 2 3 2" xfId="33375" xr:uid="{5FDC1643-325E-4644-83B9-4FE918B68740}"/>
    <cellStyle name="Note 2 2 4 6 2 2 4" xfId="25193" xr:uid="{8F6EF832-A0FA-4C14-84D8-FB21AB0C9F01}"/>
    <cellStyle name="Note 2 2 4 6 2 3" xfId="11716" xr:uid="{B208A890-C96F-4025-8783-6A8FD215866B}"/>
    <cellStyle name="Note 2 2 4 6 2 3 2" xfId="20705" xr:uid="{B8A930A8-0DC6-41D6-A395-EBBC14AB5E7F}"/>
    <cellStyle name="Note 2 2 4 6 2 3 2 2" xfId="28674" xr:uid="{5DF6FDEA-862C-4DA7-994D-A12FDF7E1487}"/>
    <cellStyle name="Note 2 2 4 6 2 3 3" xfId="22975" xr:uid="{43B5C9B9-274B-4646-B9A9-35DE68032FB7}"/>
    <cellStyle name="Note 2 2 4 6 2 4" xfId="15482" xr:uid="{742A282A-70FE-4AB8-908B-CF7E2DDF91F5}"/>
    <cellStyle name="Note 2 2 4 6 2 4 2" xfId="30273" xr:uid="{F0348DBE-4761-45EA-93B1-810700310940}"/>
    <cellStyle name="Note 2 2 4 6 2 5" xfId="36131" xr:uid="{EB227E47-4D3F-4F8D-994E-D754AB5DD327}"/>
    <cellStyle name="Note 2 2 4 6 2 6" xfId="54101" xr:uid="{89C9A4A5-E687-4C1B-B3BD-2FECFC963231}"/>
    <cellStyle name="Note 2 2 4 6 3" xfId="4629" xr:uid="{E5B98E5C-322A-4E2D-96A7-3A37AFB9A1BC}"/>
    <cellStyle name="Note 2 2 4 6 3 2" xfId="28560" xr:uid="{12DC19D5-FB36-4CA9-98B2-380CCA179B3B}"/>
    <cellStyle name="Note 2 2 4 6 4" xfId="26781" xr:uid="{47CFC1B7-AF06-4E44-8D04-D68FCFF5A49F}"/>
    <cellStyle name="Note 2 2 4 6 5" xfId="47419" xr:uid="{81695B35-EBBA-452F-8E42-D218C8841721}"/>
    <cellStyle name="Note 2 2 4 7" xfId="4929" xr:uid="{17BE5F59-176D-4C73-B3F6-CDEA5BB1515C}"/>
    <cellStyle name="Note 2 2 4 7 2" xfId="7515" xr:uid="{4316936D-A9CE-4AF5-8B41-EDAA9F86E8DB}"/>
    <cellStyle name="Note 2 2 4 7 2 2" xfId="12328" xr:uid="{28F83A42-7F25-426A-BAA7-BDFC6E4D8E77}"/>
    <cellStyle name="Note 2 2 4 7 2 2 2" xfId="21317" xr:uid="{DB47E3EF-B9DA-4810-9A7B-AD826E7D2391}"/>
    <cellStyle name="Note 2 2 4 7 2 2 2 2" xfId="29803" xr:uid="{7DB58A76-D001-4FF6-AB4B-9CC5C7D5D124}"/>
    <cellStyle name="Note 2 2 4 7 2 2 3" xfId="36942" xr:uid="{8AA3BD96-FBA5-4F96-B58A-7D75651A57EE}"/>
    <cellStyle name="Note 2 2 4 7 2 3" xfId="16504" xr:uid="{DB27B67E-B1E4-4D61-B323-BBBE7FF35BDB}"/>
    <cellStyle name="Note 2 2 4 7 2 3 2" xfId="40601" xr:uid="{21E8EAFD-4F0F-465F-ACAA-E49B2AF07EAC}"/>
    <cellStyle name="Note 2 2 4 7 2 4" xfId="33142" xr:uid="{5F533691-2213-489B-9B96-97DC404A0C18}"/>
    <cellStyle name="Note 2 2 4 7 3" xfId="10152" xr:uid="{65D6FAC1-EE57-4C53-8821-943AB7F04F23}"/>
    <cellStyle name="Note 2 2 4 7 3 2" xfId="19141" xr:uid="{7705C500-72D3-485E-A358-18A695DFC720}"/>
    <cellStyle name="Note 2 2 4 7 3 2 2" xfId="31486" xr:uid="{69E055F3-C204-4C99-AB53-DBD52A8418D2}"/>
    <cellStyle name="Note 2 2 4 7 3 3" xfId="32274" xr:uid="{11D2DD77-C715-4B85-9302-D979A3B5DE64}"/>
    <cellStyle name="Note 2 2 4 7 4" xfId="13918" xr:uid="{41019BFD-037C-494E-BCD5-8F34DC6F77E6}"/>
    <cellStyle name="Note 2 2 4 7 4 2" xfId="27940" xr:uid="{65EAF4E9-ECAB-424B-B48F-D68BAFB73B6B}"/>
    <cellStyle name="Note 2 2 4 7 5" xfId="33861" xr:uid="{30B58BEC-EF9B-4793-885D-E73F972E5A96}"/>
    <cellStyle name="Note 2 2 4 7 6" xfId="52703" xr:uid="{91F3479B-C67A-40A8-828C-687E5739878F}"/>
    <cellStyle name="Note 2 2 4 8" xfId="2541" xr:uid="{1CCAD4EE-792F-4D64-9A92-165D7EC3F659}"/>
    <cellStyle name="Note 2 2 4 8 2" xfId="31363" xr:uid="{26A02F65-E3AF-4FE2-A1D1-A642CE64E2EB}"/>
    <cellStyle name="Note 2 2 4 9" xfId="29619" xr:uid="{13E8E145-BD25-4614-8CC4-3C8FDA45E38E}"/>
    <cellStyle name="Note 2 2 5" xfId="306" xr:uid="{2922E4E5-EF8A-46ED-A1FA-47A861A65B81}"/>
    <cellStyle name="Note 2 2 5 2" xfId="4707" xr:uid="{503D3EC6-9B8E-4871-A621-B25D2BF27C78}"/>
    <cellStyle name="Note 2 2 5 2 2" xfId="7293" xr:uid="{E3EAAC13-1492-4AAC-8863-1B3CA96ADD6A}"/>
    <cellStyle name="Note 2 2 5 2 2 2" xfId="12259" xr:uid="{6C0E4988-AB0F-4A7F-98F4-F98D46DF22B3}"/>
    <cellStyle name="Note 2 2 5 2 2 2 2" xfId="21248" xr:uid="{5856CF2E-4777-4EE4-8A8A-4E9B02849BFF}"/>
    <cellStyle name="Note 2 2 5 2 2 2 2 2" xfId="22298" xr:uid="{95A4C223-24F7-4039-ACCE-4C44B0DD8CB7}"/>
    <cellStyle name="Note 2 2 5 2 2 2 3" xfId="29507" xr:uid="{B9078B07-5257-4414-A27F-77476840D0AD}"/>
    <cellStyle name="Note 2 2 5 2 2 2 4" xfId="56426" xr:uid="{59EC5FF4-A9AB-4CDD-B5F7-702BF210104D}"/>
    <cellStyle name="Note 2 2 5 2 2 3" xfId="16282" xr:uid="{261FABFF-441C-42A4-AC88-B09699344FED}"/>
    <cellStyle name="Note 2 2 5 2 2 3 2" xfId="39444" xr:uid="{957D3485-676A-4018-9AD9-E16BFD9DC329}"/>
    <cellStyle name="Note 2 2 5 2 2 4" xfId="36572" xr:uid="{BFA7C9BE-4EF6-4317-8507-368D5B6719FB}"/>
    <cellStyle name="Note 2 2 5 2 2 5" xfId="49644" xr:uid="{1249DED1-2FF1-42CB-86F6-FDD160AA0D64}"/>
    <cellStyle name="Note 2 2 5 2 3" xfId="9930" xr:uid="{C9481160-AA36-47D3-AAD5-C081B2DBAE71}"/>
    <cellStyle name="Note 2 2 5 2 3 2" xfId="18919" xr:uid="{30208C60-B5E6-4858-A3B6-001A4878EA0B}"/>
    <cellStyle name="Note 2 2 5 2 3 2 2" xfId="43755" xr:uid="{7F0FE79A-6BBE-4B26-A335-6FAC2BDFA3C0}"/>
    <cellStyle name="Note 2 2 5 2 3 2 3" xfId="57864" xr:uid="{2B1C1EC3-16C6-4530-A94D-440FD2C6D799}"/>
    <cellStyle name="Note 2 2 5 2 3 3" xfId="40049" xr:uid="{7AEDB85A-3B7C-4D6E-A629-EBD5F9A5D4DA}"/>
    <cellStyle name="Note 2 2 5 2 3 4" xfId="51082" xr:uid="{2C8DC5F2-D7B1-4572-951F-27804D9F8F59}"/>
    <cellStyle name="Note 2 2 5 2 4" xfId="13696" xr:uid="{A3E74FA0-AB94-4203-9826-3F29AEF58CE1}"/>
    <cellStyle name="Note 2 2 5 2 4 2" xfId="36497" xr:uid="{22E9339A-7C72-402A-A503-C22A81B31229}"/>
    <cellStyle name="Note 2 2 5 2 4 2 2" xfId="54565" xr:uid="{EE58ABE5-5308-4023-9BBB-C10F1B8505CE}"/>
    <cellStyle name="Note 2 2 5 2 4 3" xfId="47761" xr:uid="{AD198550-ECA8-4B5A-A6A6-2BB2255A1127}"/>
    <cellStyle name="Note 2 2 5 2 5" xfId="35512" xr:uid="{8547DA54-F9BA-445B-8D52-1899E39298A4}"/>
    <cellStyle name="Note 2 2 5 2 5 2" xfId="52975" xr:uid="{43FB5ABC-644A-42C2-81B6-038DD2742D35}"/>
    <cellStyle name="Note 2 2 5 2 6" xfId="46147" xr:uid="{ADA2A9EB-46B8-4671-B94F-B216346ED14D}"/>
    <cellStyle name="Note 2 2 5 3" xfId="2774" xr:uid="{A6295C08-B3BC-45C5-AF0F-96951D99B9BF}"/>
    <cellStyle name="Note 2 2 5 3 2" xfId="33515" xr:uid="{88DCEA81-0832-4061-9ED8-C11E6A94C6D1}"/>
    <cellStyle name="Note 2 2 5 3 2 2" xfId="56828" xr:uid="{BE677755-D0B6-4A4B-9004-D460CC612148}"/>
    <cellStyle name="Note 2 2 5 3 2 3" xfId="50046" xr:uid="{A2CA342C-1826-4576-8BB8-74DD81DF14B4}"/>
    <cellStyle name="Note 2 2 5 3 3" xfId="52332" xr:uid="{76070D0D-F649-499A-80AD-08442F8804EC}"/>
    <cellStyle name="Note 2 2 5 3 3 2" xfId="59113" xr:uid="{859839A4-EF00-42D2-A6B6-47F1ACC6B492}"/>
    <cellStyle name="Note 2 2 5 3 4" xfId="48163" xr:uid="{0333C38E-798C-49AC-82CB-764872C02778}"/>
    <cellStyle name="Note 2 2 5 3 4 2" xfId="54955" xr:uid="{C0B98132-DCA0-452B-A301-367DA3C1626E}"/>
    <cellStyle name="Note 2 2 5 3 5" xfId="53255" xr:uid="{5D27F624-87D8-4135-8FBC-34D7A8A7F243}"/>
    <cellStyle name="Note 2 2 5 3 6" xfId="46549" xr:uid="{0E010E9C-2404-42E7-93CB-E40B7DD2B399}"/>
    <cellStyle name="Note 2 2 5 4" xfId="33712" xr:uid="{59988F17-12AC-428B-B6D4-D8B81C542E34}"/>
    <cellStyle name="Note 2 2 5 4 2" xfId="55954" xr:uid="{5A986656-EADE-4E31-9EE0-AECC317794F3}"/>
    <cellStyle name="Note 2 2 5 4 3" xfId="49172" xr:uid="{C98BBD4B-0E9D-4F75-87B8-64B055EE739C}"/>
    <cellStyle name="Note 2 2 5 5" xfId="44371" xr:uid="{82B45AAE-5A66-48D3-AB1F-DB3BB672B650}"/>
    <cellStyle name="Note 2 2 5 5 2" xfId="55754" xr:uid="{D3FA0827-C762-4346-B24E-53BC77352CC0}"/>
    <cellStyle name="Note 2 2 5 5 3" xfId="48971" xr:uid="{18619142-FB29-4C0B-8CE2-880201D4E526}"/>
    <cellStyle name="Note 2 2 5 6" xfId="45638" xr:uid="{3E911520-7F03-49FC-B1EE-58C9FCB931E1}"/>
    <cellStyle name="Note 2 2 5 6 2" xfId="54117" xr:uid="{161D49CF-C4C3-4371-81D0-DE42CA57A420}"/>
    <cellStyle name="Note 2 2 5 7" xfId="52712" xr:uid="{BDA1FA90-962B-4E25-8536-2D38752EE8FF}"/>
    <cellStyle name="Note 2 2 6" xfId="655" xr:uid="{8CF7286C-B1AB-411F-AC98-EABF28663ECD}"/>
    <cellStyle name="Note 2 2 6 2" xfId="5031" xr:uid="{354476FF-910C-459F-842E-299A48A5344E}"/>
    <cellStyle name="Note 2 2 6 2 2" xfId="7617" xr:uid="{53B44F00-B767-442E-B46E-77BBF6B91AF1}"/>
    <cellStyle name="Note 2 2 6 2 2 2" xfId="12358" xr:uid="{49385068-CBBD-4ED6-9DC1-67A6A91B54DD}"/>
    <cellStyle name="Note 2 2 6 2 2 2 2" xfId="21347" xr:uid="{A3BD89A9-3562-46CF-AC63-1F2DF70C5EFB}"/>
    <cellStyle name="Note 2 2 6 2 2 2 2 2" xfId="33604" xr:uid="{3A33D49E-1CBC-4A15-B514-E7C2EAA108A9}"/>
    <cellStyle name="Note 2 2 6 2 2 2 3" xfId="25903" xr:uid="{FAC0B804-8751-4BB1-B7B7-74581A5D74E9}"/>
    <cellStyle name="Note 2 2 6 2 2 2 4" xfId="56462" xr:uid="{1FC5F4F9-A9D3-4539-9338-C4E96543A095}"/>
    <cellStyle name="Note 2 2 6 2 2 3" xfId="16606" xr:uid="{D73BF351-FDDD-44CE-97F3-CE24648720DF}"/>
    <cellStyle name="Note 2 2 6 2 2 3 2" xfId="26131" xr:uid="{79DAED22-7361-44FE-91C6-4BFB3E72588A}"/>
    <cellStyle name="Note 2 2 6 2 2 4" xfId="31880" xr:uid="{1E3AFD67-28E6-44BE-84BF-190A837E26AF}"/>
    <cellStyle name="Note 2 2 6 2 2 5" xfId="49680" xr:uid="{6E950FAD-83CA-403B-B8EC-7B4E0A6289CE}"/>
    <cellStyle name="Note 2 2 6 2 3" xfId="10254" xr:uid="{496509E2-DB73-45CD-8FBF-477D284E745C}"/>
    <cellStyle name="Note 2 2 6 2 3 2" xfId="19243" xr:uid="{81AA271E-B1B7-4151-9BB1-C73A138868DC}"/>
    <cellStyle name="Note 2 2 6 2 3 2 2" xfId="26252" xr:uid="{C05CE717-D3A2-48CF-A92A-AB4CBC8E721D}"/>
    <cellStyle name="Note 2 2 6 2 3 2 3" xfId="58311" xr:uid="{E299F52A-4522-4941-8B58-709EB7FBC47C}"/>
    <cellStyle name="Note 2 2 6 2 3 3" xfId="23063" xr:uid="{D2E4B70A-CE18-4456-8BA8-D5B6117EC68A}"/>
    <cellStyle name="Note 2 2 6 2 3 4" xfId="51529" xr:uid="{0FB6CE48-CE80-48A4-B3D4-04B27214F858}"/>
    <cellStyle name="Note 2 2 6 2 4" xfId="14020" xr:uid="{61B60523-4E6D-47CE-BAB5-3E65C15405DF}"/>
    <cellStyle name="Note 2 2 6 2 4 2" xfId="32053" xr:uid="{5F5B340A-1BDA-4A78-9A60-C1EE01602F65}"/>
    <cellStyle name="Note 2 2 6 2 4 2 2" xfId="54601" xr:uid="{8BFCDD7F-4705-4487-AD0E-78FF90BCC863}"/>
    <cellStyle name="Note 2 2 6 2 4 3" xfId="47797" xr:uid="{3FBB959E-D0F3-43B8-AE31-D10D5F8C5FD2}"/>
    <cellStyle name="Note 2 2 6 2 5" xfId="37995" xr:uid="{8A34C13E-3A47-41DA-8865-DA428E40AB4F}"/>
    <cellStyle name="Note 2 2 6 2 5 2" xfId="52996" xr:uid="{941C1A54-B9E6-4EB9-ADBB-52F225E34CDA}"/>
    <cellStyle name="Note 2 2 6 2 6" xfId="46183" xr:uid="{CE25E385-EF9F-4D99-AE43-D36A0605ECFA}"/>
    <cellStyle name="Note 2 2 6 3" xfId="3092" xr:uid="{1B613B45-A4EB-4331-BBD5-02A2E1A69F1C}"/>
    <cellStyle name="Note 2 2 6 3 2" xfId="33678" xr:uid="{BA677F6E-9A48-45FE-845D-AB6DA5F16B14}"/>
    <cellStyle name="Note 2 2 6 3 2 2" xfId="56864" xr:uid="{FDD43AAA-1160-4934-8D9B-7E85DCE30237}"/>
    <cellStyle name="Note 2 2 6 3 2 3" xfId="50082" xr:uid="{2BE5465E-9D02-4582-9C87-8DE05FF28B4E}"/>
    <cellStyle name="Note 2 2 6 3 3" xfId="51604" xr:uid="{4EA77AE3-4B1A-4677-8668-D7F0DB2ED106}"/>
    <cellStyle name="Note 2 2 6 3 3 2" xfId="58385" xr:uid="{2C6BFEBE-1418-4DC9-A2D1-3F832F0AFEB8}"/>
    <cellStyle name="Note 2 2 6 3 4" xfId="48199" xr:uid="{DBD62BB5-8935-4D70-BA2C-20262A2AE088}"/>
    <cellStyle name="Note 2 2 6 3 4 2" xfId="54991" xr:uid="{EE7DD10E-1D1D-47D8-AF0B-BED1D26A4E0D}"/>
    <cellStyle name="Note 2 2 6 3 5" xfId="53291" xr:uid="{DC62AB58-B9B1-4BAB-A569-DE6BEF7795CB}"/>
    <cellStyle name="Note 2 2 6 3 6" xfId="46585" xr:uid="{8813A2E4-5768-4CA5-ADCA-5498FC444ED5}"/>
    <cellStyle name="Note 2 2 6 4" xfId="30473" xr:uid="{FE9B0CE9-A6B6-4A5F-ABF6-F70437291BF7}"/>
    <cellStyle name="Note 2 2 6 4 2" xfId="55990" xr:uid="{37A4B6CB-24C3-4A2A-BCBB-57781B9E3F7F}"/>
    <cellStyle name="Note 2 2 6 4 3" xfId="49208" xr:uid="{8FC34E47-00AE-48AA-A722-2A01E28863DF}"/>
    <cellStyle name="Note 2 2 6 5" xfId="44424" xr:uid="{F866FA3A-5682-4DBB-91AB-1C983806F572}"/>
    <cellStyle name="Note 2 2 6 5 2" xfId="58023" xr:uid="{BCF9EBAC-561D-415A-AFB3-3A5E671161EA}"/>
    <cellStyle name="Note 2 2 6 5 3" xfId="51241" xr:uid="{2A44E768-DC06-4A1F-A760-7300029A6BCA}"/>
    <cellStyle name="Note 2 2 6 6" xfId="45674" xr:uid="{C51352B8-8D67-478B-A254-2166B8A24EB0}"/>
    <cellStyle name="Note 2 2 6 6 2" xfId="54153" xr:uid="{2E3C01EA-C63D-4C07-B96F-F56E690BBB84}"/>
    <cellStyle name="Note 2 2 6 7" xfId="52733" xr:uid="{49DA3634-5F7B-4B9B-AF0E-DCC14ED944A9}"/>
    <cellStyle name="Note 2 2 7" xfId="1000" xr:uid="{D89E61C3-0BC7-4CBF-8AFF-977F711A4B24}"/>
    <cellStyle name="Note 2 2 7 2" xfId="5352" xr:uid="{62A11AAA-0E9F-4A97-A07B-74D31A597719}"/>
    <cellStyle name="Note 2 2 7 2 2" xfId="7938" xr:uid="{3BA19622-F21A-47F1-B4E1-498527979B15}"/>
    <cellStyle name="Note 2 2 7 2 2 2" xfId="12459" xr:uid="{20E434C7-AD6B-435F-96D2-58C229E3DA21}"/>
    <cellStyle name="Note 2 2 7 2 2 2 2" xfId="21448" xr:uid="{8ED87B47-3A07-46C4-A851-5735C823BDEC}"/>
    <cellStyle name="Note 2 2 7 2 2 2 2 2" xfId="28677" xr:uid="{EA0D7F0D-2894-455D-8128-A732F7562F1E}"/>
    <cellStyle name="Note 2 2 7 2 2 2 3" xfId="41870" xr:uid="{BEE82E36-5433-493B-B1A2-521E8A84A36C}"/>
    <cellStyle name="Note 2 2 7 2 2 2 4" xfId="56498" xr:uid="{A423BEB9-F8E2-44FE-938A-AA58A53DB173}"/>
    <cellStyle name="Note 2 2 7 2 2 3" xfId="16927" xr:uid="{EE8133A4-E486-4FD5-82C6-EC6A28C13043}"/>
    <cellStyle name="Note 2 2 7 2 2 3 2" xfId="29949" xr:uid="{A9D571EE-A56A-4A78-9C01-BA7DCF3527A6}"/>
    <cellStyle name="Note 2 2 7 2 2 4" xfId="32351" xr:uid="{5EAA3A34-A5DC-47FB-BFD2-BBEBFBC533F3}"/>
    <cellStyle name="Note 2 2 7 2 2 5" xfId="49716" xr:uid="{E010ED04-435E-48C6-901B-EA26BC2F84E4}"/>
    <cellStyle name="Note 2 2 7 2 3" xfId="10575" xr:uid="{177E259F-D8A9-4471-8A7A-44ABF2C8B3F1}"/>
    <cellStyle name="Note 2 2 7 2 3 2" xfId="19564" xr:uid="{8EFF19E3-1BA1-43AB-BB01-4C21A1BAFF5C}"/>
    <cellStyle name="Note 2 2 7 2 3 2 2" xfId="23392" xr:uid="{86C4E9FF-B0DD-4CAD-B453-0B616260AAA7}"/>
    <cellStyle name="Note 2 2 7 2 3 2 3" xfId="58453" xr:uid="{950F514B-0950-4AD4-ADB3-28412213B4D2}"/>
    <cellStyle name="Note 2 2 7 2 3 3" xfId="42709" xr:uid="{DB4858E4-3EB8-4322-A490-DACCD86EDDA0}"/>
    <cellStyle name="Note 2 2 7 2 3 4" xfId="51672" xr:uid="{6E99FB89-FC2E-4D39-90BC-B542CD69FEBE}"/>
    <cellStyle name="Note 2 2 7 2 4" xfId="14341" xr:uid="{3E989B17-45AD-4766-B9BA-29EAE7CBACB3}"/>
    <cellStyle name="Note 2 2 7 2 4 2" xfId="39604" xr:uid="{86F89622-6F94-4E19-8D68-4BC53A8992D3}"/>
    <cellStyle name="Note 2 2 7 2 4 2 2" xfId="54637" xr:uid="{FBE40558-63B2-4ED1-99D6-31E2B731ECC7}"/>
    <cellStyle name="Note 2 2 7 2 4 3" xfId="47833" xr:uid="{C2B3D563-F689-42CA-A352-207DA4B0BBC4}"/>
    <cellStyle name="Note 2 2 7 2 5" xfId="39098" xr:uid="{A8B130A8-2517-46B9-B65D-B8F29999CDEA}"/>
    <cellStyle name="Note 2 2 7 2 5 2" xfId="53017" xr:uid="{460CAC63-D9F7-4EF4-8B8F-95B6739CED3A}"/>
    <cellStyle name="Note 2 2 7 2 6" xfId="46219" xr:uid="{4B67B0EF-19B2-47A1-B078-E02D09DF2A0F}"/>
    <cellStyle name="Note 2 2 7 3" xfId="3437" xr:uid="{F4FDF584-C256-4694-A56D-D5AB9F23CD8D}"/>
    <cellStyle name="Note 2 2 7 3 2" xfId="35249" xr:uid="{A1E7FBCF-F559-45C3-A30F-18F9E3D58220}"/>
    <cellStyle name="Note 2 2 7 3 2 2" xfId="56900" xr:uid="{0509E5B7-5AED-4B6B-A9F9-0053805836D7}"/>
    <cellStyle name="Note 2 2 7 3 2 3" xfId="50118" xr:uid="{2FDFA3BE-09D0-44EF-BAC7-BC87F43F6259}"/>
    <cellStyle name="Note 2 2 7 3 3" xfId="48884" xr:uid="{441D4EB2-DA08-4147-9BF3-A80289CA82E8}"/>
    <cellStyle name="Note 2 2 7 3 3 2" xfId="55665" xr:uid="{1E4690D7-10C2-43A4-98E6-BAC834899448}"/>
    <cellStyle name="Note 2 2 7 3 4" xfId="48235" xr:uid="{BFBE3295-963C-43DF-A2A6-F364089A8975}"/>
    <cellStyle name="Note 2 2 7 3 4 2" xfId="55027" xr:uid="{89915048-3055-4B2D-8CA6-91F9AF4B2B94}"/>
    <cellStyle name="Note 2 2 7 3 5" xfId="53327" xr:uid="{B3BE1C69-DDC0-45B0-A5CC-729BE8745A68}"/>
    <cellStyle name="Note 2 2 7 3 6" xfId="46621" xr:uid="{916EA60E-EB2B-483C-8808-99DDECB71F80}"/>
    <cellStyle name="Note 2 2 7 4" xfId="35162" xr:uid="{90468FC1-1625-421E-8C8B-73167FB17A35}"/>
    <cellStyle name="Note 2 2 7 4 2" xfId="56026" xr:uid="{38A7FA58-3DCA-4E54-BB63-961592BB891C}"/>
    <cellStyle name="Note 2 2 7 4 3" xfId="49244" xr:uid="{C5B00290-1893-4919-B995-3BFA56142614}"/>
    <cellStyle name="Note 2 2 7 5" xfId="44480" xr:uid="{7E9330DC-C568-439D-8E87-A9B843709085}"/>
    <cellStyle name="Note 2 2 7 5 2" xfId="57728" xr:uid="{7AC763F9-91DC-4550-9736-BE4B8513BDF2}"/>
    <cellStyle name="Note 2 2 7 5 3" xfId="50946" xr:uid="{3F68F1A2-3E10-4016-B456-B9391F870C75}"/>
    <cellStyle name="Note 2 2 7 6" xfId="45710" xr:uid="{775771B7-5B92-4C28-9474-EAEDA074FF82}"/>
    <cellStyle name="Note 2 2 7 6 2" xfId="54189" xr:uid="{D6CE1BD3-3E9B-4DA6-925F-EC4FDDA1FA79}"/>
    <cellStyle name="Note 2 2 7 7" xfId="52754" xr:uid="{001826F4-2BF6-466D-B1DC-98C1937D30D1}"/>
    <cellStyle name="Note 2 2 8" xfId="1344" xr:uid="{F87BB26C-D64E-4FF4-82CD-7C3F73015A59}"/>
    <cellStyle name="Note 2 2 8 2" xfId="5689" xr:uid="{6B4E47BC-C265-48BF-8228-6D7D555C0A7B}"/>
    <cellStyle name="Note 2 2 8 2 2" xfId="8275" xr:uid="{81AB8B03-ACAF-4793-A29C-84EB67FC582C}"/>
    <cellStyle name="Note 2 2 8 2 2 2" xfId="12559" xr:uid="{4D1CA373-B7B7-46CF-86AA-FDF0A2F9CC17}"/>
    <cellStyle name="Note 2 2 8 2 2 2 2" xfId="21548" xr:uid="{6A4AA851-B66D-4897-93DA-67D6A08972C9}"/>
    <cellStyle name="Note 2 2 8 2 2 2 2 2" xfId="43442" xr:uid="{FFE0CFD0-DCE2-44E9-8B91-2AC7CC7B5AA6}"/>
    <cellStyle name="Note 2 2 8 2 2 2 3" xfId="43977" xr:uid="{40FF993F-215F-4CD7-8A78-C3FB9732C831}"/>
    <cellStyle name="Note 2 2 8 2 2 2 4" xfId="56547" xr:uid="{C089B535-850E-4B9E-89FA-A8E9D3D90807}"/>
    <cellStyle name="Note 2 2 8 2 2 3" xfId="17264" xr:uid="{ADCE49F4-9DDC-4412-9DC4-658887BB2424}"/>
    <cellStyle name="Note 2 2 8 2 2 3 2" xfId="31512" xr:uid="{9C8856B6-A0F0-4E0D-B1AD-E80A63E466C0}"/>
    <cellStyle name="Note 2 2 8 2 2 4" xfId="32472" xr:uid="{4B97138B-1FC5-4253-A681-CAB872BD9E2A}"/>
    <cellStyle name="Note 2 2 8 2 2 5" xfId="49765" xr:uid="{F426C9AC-A950-498F-8FBA-C483F189ACCB}"/>
    <cellStyle name="Note 2 2 8 2 3" xfId="10912" xr:uid="{DE3485F4-74F7-403D-A7F1-B42950551034}"/>
    <cellStyle name="Note 2 2 8 2 3 2" xfId="19901" xr:uid="{90176CF3-7532-4244-9E98-B9097E9D0F03}"/>
    <cellStyle name="Note 2 2 8 2 3 2 2" xfId="30227" xr:uid="{56F26C3C-BEA4-464F-9A89-E949AA450ECA}"/>
    <cellStyle name="Note 2 2 8 2 3 2 3" xfId="59039" xr:uid="{D6484A25-E531-40DD-AF75-1C40A12BD590}"/>
    <cellStyle name="Note 2 2 8 2 3 3" xfId="40007" xr:uid="{79BAA54E-810D-4A89-A1F1-5C87B4A8D814}"/>
    <cellStyle name="Note 2 2 8 2 3 4" xfId="52258" xr:uid="{C370D628-64E1-464F-835B-F943D502F73A}"/>
    <cellStyle name="Note 2 2 8 2 4" xfId="14678" xr:uid="{C62E14EF-385C-4E16-88CA-31CAE385D975}"/>
    <cellStyle name="Note 2 2 8 2 4 2" xfId="38827" xr:uid="{3AEF2873-26CA-47D5-941B-3B779ED65356}"/>
    <cellStyle name="Note 2 2 8 2 4 2 2" xfId="54683" xr:uid="{E9E4453E-3DE4-4518-8702-34AA70CAB118}"/>
    <cellStyle name="Note 2 2 8 2 4 3" xfId="47882" xr:uid="{B2FC9AD9-FC9C-49AF-9DAA-27B02DE96B8C}"/>
    <cellStyle name="Note 2 2 8 2 5" xfId="42142" xr:uid="{65D23B54-B893-4FB3-BE95-0C7325194680}"/>
    <cellStyle name="Note 2 2 8 2 5 2" xfId="53043" xr:uid="{0DB9CF09-8071-4E52-BDE3-853B4986430B}"/>
    <cellStyle name="Note 2 2 8 2 6" xfId="46268" xr:uid="{A368C640-40C4-4E82-A035-6F357E731CE0}"/>
    <cellStyle name="Note 2 2 8 3" xfId="3781" xr:uid="{D83B7406-DBDE-41E4-AB04-78DAFAFCDD43}"/>
    <cellStyle name="Note 2 2 8 3 2" xfId="35570" xr:uid="{985A86EB-F518-47B4-9453-934D579AC30D}"/>
    <cellStyle name="Note 2 2 8 3 2 2" xfId="56946" xr:uid="{371D3CE1-0705-4A05-A77E-5E1C5884C34F}"/>
    <cellStyle name="Note 2 2 8 3 2 3" xfId="50164" xr:uid="{56229B11-DC7C-4E5F-86DE-800E3612DACC}"/>
    <cellStyle name="Note 2 2 8 3 3" xfId="48876" xr:uid="{4B59638D-B447-4336-99AC-0F97E0B19C15}"/>
    <cellStyle name="Note 2 2 8 3 3 2" xfId="55657" xr:uid="{16AB69F5-0D1C-4AB9-B63C-572BA3B6D59D}"/>
    <cellStyle name="Note 2 2 8 3 4" xfId="48281" xr:uid="{E7F8A438-0A05-457A-B101-ABA6A9FF6A31}"/>
    <cellStyle name="Note 2 2 8 3 4 2" xfId="55073" xr:uid="{6B02BF75-644F-4013-8265-7789101F7F99}"/>
    <cellStyle name="Note 2 2 8 3 5" xfId="53373" xr:uid="{744BCE0C-FA0D-46D4-BFC6-7B5B460D19FB}"/>
    <cellStyle name="Note 2 2 8 3 6" xfId="46667" xr:uid="{6E9DFF2E-215F-4C14-BB9C-F18D124C1688}"/>
    <cellStyle name="Note 2 2 8 4" xfId="34043" xr:uid="{38773D7A-0FE5-484E-A3B6-F5DD8AFC5234}"/>
    <cellStyle name="Note 2 2 8 4 2" xfId="56075" xr:uid="{366393B1-7B83-47C2-A1C4-2EFBC43BA957}"/>
    <cellStyle name="Note 2 2 8 4 3" xfId="49293" xr:uid="{281B88C5-0DD5-4C87-B763-524CC7F5BC2B}"/>
    <cellStyle name="Note 2 2 8 5" xfId="44475" xr:uid="{E7DECBA9-3304-4A8A-8446-E0428B431E15}"/>
    <cellStyle name="Note 2 2 8 5 2" xfId="57609" xr:uid="{F03BD113-4385-4ACB-B04E-8DB265CBD0BE}"/>
    <cellStyle name="Note 2 2 8 5 3" xfId="50827" xr:uid="{1A1B20F9-9CE7-4FEB-94BC-54478CD6AF1B}"/>
    <cellStyle name="Note 2 2 8 6" xfId="45759" xr:uid="{D6362873-1EDB-4DAA-BF9F-2A88C612F8BA}"/>
    <cellStyle name="Note 2 2 8 6 2" xfId="54235" xr:uid="{8C28A0CE-204E-4876-AACC-DF12AEF048F5}"/>
    <cellStyle name="Note 2 2 8 7" xfId="52780" xr:uid="{DA3585AC-8071-4A36-AF6E-2E4F46456FB9}"/>
    <cellStyle name="Note 2 2 9" xfId="191" xr:uid="{BDE9B8FD-6212-4425-9C93-84506F40B881}"/>
    <cellStyle name="Note 2 2 9 2" xfId="2964" xr:uid="{546964E1-6945-4476-84DF-D6F53CE34B3B}"/>
    <cellStyle name="Note 2 2 9 2 2" xfId="7114" xr:uid="{1592037A-7B28-495A-B1E7-2FCD46A4DCF5}"/>
    <cellStyle name="Note 2 2 9 2 2 2" xfId="12236" xr:uid="{57BE4176-AD09-4335-8D9A-67AC034999DB}"/>
    <cellStyle name="Note 2 2 9 2 2 2 2" xfId="21225" xr:uid="{F9069A16-C5FC-4983-A5AE-94EC988A0BAD}"/>
    <cellStyle name="Note 2 2 9 2 2 2 2 2" xfId="37024" xr:uid="{003A9797-A745-4ED1-A280-7CD12F350BEC}"/>
    <cellStyle name="Note 2 2 9 2 2 2 3" xfId="37724" xr:uid="{E0525BC7-5A55-414E-A377-BECEE39C10F0}"/>
    <cellStyle name="Note 2 2 9 2 2 2 4" xfId="56587" xr:uid="{236F9078-53B1-4E1A-A991-E8527FBD0DBB}"/>
    <cellStyle name="Note 2 2 9 2 2 3" xfId="16103" xr:uid="{E3E86E2D-3385-4AAA-88B5-9DDF4B55AAC5}"/>
    <cellStyle name="Note 2 2 9 2 2 3 2" xfId="31058" xr:uid="{FF0683CD-717A-4225-A080-3A5809DC973C}"/>
    <cellStyle name="Note 2 2 9 2 2 4" xfId="22833" xr:uid="{9F3579DA-DF05-4F07-899F-327150A5EA15}"/>
    <cellStyle name="Note 2 2 9 2 2 5" xfId="49805" xr:uid="{C0245852-7F13-4601-A859-669D2CF7F944}"/>
    <cellStyle name="Note 2 2 9 2 3" xfId="9677" xr:uid="{F37DF605-9843-4CC7-B713-2D328421EB98}"/>
    <cellStyle name="Note 2 2 9 2 3 2" xfId="18666" xr:uid="{2EBECBF1-DF89-4754-BD93-81343039FB43}"/>
    <cellStyle name="Note 2 2 9 2 3 2 2" xfId="28991" xr:uid="{99E551CF-B584-4E58-A7C9-7B4AB893F584}"/>
    <cellStyle name="Note 2 2 9 2 3 2 3" xfId="58397" xr:uid="{4D2D7191-103D-4776-8510-A0855BD7BDF6}"/>
    <cellStyle name="Note 2 2 9 2 3 3" xfId="41523" xr:uid="{BBCB3083-48E7-4ECD-99E5-DC21FA7DC63E}"/>
    <cellStyle name="Note 2 2 9 2 3 4" xfId="51616" xr:uid="{DEA48CF8-3FB3-4DD0-BB51-7AD993296580}"/>
    <cellStyle name="Note 2 2 9 2 4" xfId="13517" xr:uid="{C3151C4D-73D1-461D-9E7C-0112344A0097}"/>
    <cellStyle name="Note 2 2 9 2 4 2" xfId="28608" xr:uid="{15EBD0D3-6876-40D3-9195-12EB7402425C}"/>
    <cellStyle name="Note 2 2 9 2 4 2 2" xfId="54720" xr:uid="{2958CA84-D403-4BA6-B6DD-AC7A86F71F44}"/>
    <cellStyle name="Note 2 2 9 2 4 3" xfId="47922" xr:uid="{C0C4F97C-E261-48EE-B3FA-077D772D9266}"/>
    <cellStyle name="Note 2 2 9 2 5" xfId="32752" xr:uid="{483BF9A0-5DCC-4608-9C1D-F43A0EF1C440}"/>
    <cellStyle name="Note 2 2 9 2 5 2" xfId="53064" xr:uid="{49890FC6-471E-4A67-A9E7-9635D6979147}"/>
    <cellStyle name="Note 2 2 9 2 6" xfId="46308" xr:uid="{530E42D5-2F6C-42F9-8C26-5DE46CC05FCA}"/>
    <cellStyle name="Note 2 2 9 3" xfId="2659" xr:uid="{1851EC14-D445-4A6B-9BD9-7E5BA60794DF}"/>
    <cellStyle name="Note 2 2 9 3 2" xfId="27790" xr:uid="{1C46F8A4-7E10-4596-82D2-2C88E9FEA0A9}"/>
    <cellStyle name="Note 2 2 9 3 2 2" xfId="56983" xr:uid="{B0036E0F-BEA7-47B5-BC27-3FDC9B5B68E4}"/>
    <cellStyle name="Note 2 2 9 3 2 3" xfId="50201" xr:uid="{EFC63A50-1427-4FFD-A989-AA446EF3E8DC}"/>
    <cellStyle name="Note 2 2 9 3 3" xfId="51101" xr:uid="{7B73B348-4ED6-44AC-848E-BE91129273A1}"/>
    <cellStyle name="Note 2 2 9 3 3 2" xfId="57883" xr:uid="{F91B3DB1-E868-4C37-AFD0-8F5BD5E9BA3F}"/>
    <cellStyle name="Note 2 2 9 3 4" xfId="48318" xr:uid="{C6F9FA8C-EA17-4C0C-9BDE-195F49BFB838}"/>
    <cellStyle name="Note 2 2 9 3 4 2" xfId="55110" xr:uid="{A8B7013E-223B-4555-94E8-5ABE1D73102E}"/>
    <cellStyle name="Note 2 2 9 3 5" xfId="53410" xr:uid="{4EC48FAF-1B06-4EB9-8948-9459F8A274B1}"/>
    <cellStyle name="Note 2 2 9 3 6" xfId="46704" xr:uid="{5A430086-2DC7-456E-A705-12E435E0C9AD}"/>
    <cellStyle name="Note 2 2 9 4" xfId="41231" xr:uid="{5DC0C62B-0ECA-461A-8620-B2DCBDF81CA2}"/>
    <cellStyle name="Note 2 2 9 4 2" xfId="56115" xr:uid="{E54038E4-E623-49AC-9CC2-73148524DD64}"/>
    <cellStyle name="Note 2 2 9 4 3" xfId="49333" xr:uid="{BB2AE108-B722-4C12-AE6A-475DA06B6BF2}"/>
    <cellStyle name="Note 2 2 9 5" xfId="44511" xr:uid="{96DCECF8-3EB6-402B-80A7-103924B8C513}"/>
    <cellStyle name="Note 2 2 9 5 2" xfId="57611" xr:uid="{C1A8C103-FDDF-494D-BBF5-5404BC423997}"/>
    <cellStyle name="Note 2 2 9 5 3" xfId="50829" xr:uid="{12441254-E5AD-425B-AD73-9FEC5116080B}"/>
    <cellStyle name="Note 2 2 9 6" xfId="45799" xr:uid="{B11CE64F-DCAA-4302-B429-C7AD1BE3062C}"/>
    <cellStyle name="Note 2 2 9 6 2" xfId="54272" xr:uid="{F939553A-433E-476E-8009-A265441AEF95}"/>
    <cellStyle name="Note 2 2 9 7" xfId="52801" xr:uid="{35EC7D59-151D-4278-92F4-99DDB18E2669}"/>
    <cellStyle name="Note 2 20" xfId="40948" xr:uid="{1B174C64-726E-40C6-9E76-83B43FDE95B5}"/>
    <cellStyle name="Note 2 20 2" xfId="44838" xr:uid="{4BA26204-58B2-400C-AB13-EAAAE5CBEB7B}"/>
    <cellStyle name="Note 2 20 2 2" xfId="57187" xr:uid="{A8CA441E-8FE8-463B-8477-D0BB1A93F345}"/>
    <cellStyle name="Note 2 20 2 3" xfId="50405" xr:uid="{D1DFC7B8-0F24-4517-9792-56A6AA94208F}"/>
    <cellStyle name="Note 2 20 3" xfId="52007" xr:uid="{E312BD41-35D2-461A-A687-4F374586B679}"/>
    <cellStyle name="Note 2 20 3 2" xfId="58788" xr:uid="{ED187C02-9A57-438E-B330-328CC483F33A}"/>
    <cellStyle name="Note 2 20 4" xfId="52362" xr:uid="{21D80097-DC5F-479D-A919-EE783C03645D}"/>
    <cellStyle name="Note 2 20 4 2" xfId="59143" xr:uid="{6FBD897C-E031-46E9-855A-67888A5D1D35}"/>
    <cellStyle name="Note 2 20 5" xfId="48522" xr:uid="{D4EC65CE-A6B6-40DF-9496-C0FDFABBED5D}"/>
    <cellStyle name="Note 2 20 5 2" xfId="55311" xr:uid="{86A57454-5669-433D-A07D-F153A432DEC5}"/>
    <cellStyle name="Note 2 20 6" xfId="53597" xr:uid="{2EBFB72C-5FB5-461B-8D3F-E8ED8138411F}"/>
    <cellStyle name="Note 2 20 7" xfId="46908" xr:uid="{3BA740BD-6EEB-4388-BC7C-351E3F8BA0C0}"/>
    <cellStyle name="Note 2 21" xfId="44870" xr:uid="{3D4CFA8D-4083-4EF9-84F1-960AEDDE4EAC}"/>
    <cellStyle name="Note 2 21 2" xfId="50518" xr:uid="{250D734A-1672-4CAC-9404-8D25A5D61DE3}"/>
    <cellStyle name="Note 2 21 2 2" xfId="57300" xr:uid="{10F9A955-ABBB-45A2-834C-AF943E9173B0}"/>
    <cellStyle name="Note 2 21 3" xfId="52120" xr:uid="{C9C74AA1-C770-410B-919C-CC8198D3B96E}"/>
    <cellStyle name="Note 2 21 3 2" xfId="58901" xr:uid="{A92A73DF-7E58-44FA-B8E4-E3F0E5558C73}"/>
    <cellStyle name="Note 2 21 4" xfId="49260" xr:uid="{31A4AA43-5B47-42C7-9C6B-2AEB4F5D8600}"/>
    <cellStyle name="Note 2 21 4 2" xfId="56042" xr:uid="{07FFA8A3-154E-4342-829A-CB6229016B0F}"/>
    <cellStyle name="Note 2 21 5" xfId="48635" xr:uid="{BC399D6E-364A-4C83-88EA-773523579EDD}"/>
    <cellStyle name="Note 2 21 5 2" xfId="55424" xr:uid="{48272E54-3ECA-4536-8A06-6E537569398F}"/>
    <cellStyle name="Note 2 21 6" xfId="53710" xr:uid="{5F24B18E-2356-4E25-A570-3986A894F606}"/>
    <cellStyle name="Note 2 21 7" xfId="47021" xr:uid="{FCA09868-2423-4DF5-A272-5A337A99BB45}"/>
    <cellStyle name="Note 2 22" xfId="44943" xr:uid="{6D291770-9897-4D22-AC92-01284440AB51}"/>
    <cellStyle name="Note 2 22 2" xfId="50337" xr:uid="{694EAD87-3958-4391-B232-00838D9E61C7}"/>
    <cellStyle name="Note 2 22 2 2" xfId="57119" xr:uid="{4C59D023-C0C3-4447-9336-1A9A9003F22C}"/>
    <cellStyle name="Note 2 22 3" xfId="51940" xr:uid="{CFA88C2B-14AA-46BA-BA01-6E6131CE37CC}"/>
    <cellStyle name="Note 2 22 3 2" xfId="58721" xr:uid="{D8395AED-84A9-434A-90D9-BBC44CFEB644}"/>
    <cellStyle name="Note 2 22 4" xfId="50869" xr:uid="{4F57A662-AD3B-4511-9BDE-198D98918F98}"/>
    <cellStyle name="Note 2 22 4 2" xfId="57651" xr:uid="{D7889B53-D54B-43A8-B584-53BA22F714FE}"/>
    <cellStyle name="Note 2 22 5" xfId="48454" xr:uid="{2DF678B4-0065-429F-968F-40436514054E}"/>
    <cellStyle name="Note 2 22 5 2" xfId="55246" xr:uid="{E8FFFB5B-12BD-4828-9335-487D97617BAB}"/>
    <cellStyle name="Note 2 22 6" xfId="53532" xr:uid="{4C9C07DE-4759-43CD-8CEB-A6AA6AF625CD}"/>
    <cellStyle name="Note 2 22 7" xfId="46840" xr:uid="{19A3277D-4CC2-40B2-B656-0A2A51512174}"/>
    <cellStyle name="Note 2 23" xfId="44995" xr:uid="{F5C8F3EA-060C-4F05-9F49-FD2675A87C47}"/>
    <cellStyle name="Note 2 23 2" xfId="50551" xr:uid="{2FFC4B5F-5019-4AC2-ACBB-79B0358961B3}"/>
    <cellStyle name="Note 2 23 2 2" xfId="57333" xr:uid="{C17550EE-28C8-4764-BA5D-74D4F9311D61}"/>
    <cellStyle name="Note 2 23 3" xfId="52153" xr:uid="{46F68FF5-C005-4554-A5B7-E18F131048B0}"/>
    <cellStyle name="Note 2 23 3 2" xfId="58934" xr:uid="{EC66CF9B-2F3F-44FB-BCBE-2B104F8B46EC}"/>
    <cellStyle name="Note 2 23 4" xfId="48999" xr:uid="{A6D11F39-2A51-49A1-8425-64906C5A7E48}"/>
    <cellStyle name="Note 2 23 4 2" xfId="55782" xr:uid="{F79C031F-1B9A-4AE8-B281-4C0A6CE3315A}"/>
    <cellStyle name="Note 2 23 5" xfId="48668" xr:uid="{F7EAA75D-30CD-4054-A426-B85E750BF611}"/>
    <cellStyle name="Note 2 23 5 2" xfId="55457" xr:uid="{E98A49B1-37FC-4ABB-BA98-0E28C4BEA46D}"/>
    <cellStyle name="Note 2 23 6" xfId="53743" xr:uid="{D21D05E1-6F52-4B8D-843D-FE580C56CD40}"/>
    <cellStyle name="Note 2 23 7" xfId="47054" xr:uid="{3CDFB7F1-F83F-4F0D-BA80-2821E5A574A2}"/>
    <cellStyle name="Note 2 24" xfId="45003" xr:uid="{7AC0FC18-9A8F-4745-B1DC-11DF0F9B3BD2}"/>
    <cellStyle name="Note 2 24 2" xfId="50597" xr:uid="{4DCD8D4E-FF30-4C6D-84C6-5A6356A108CC}"/>
    <cellStyle name="Note 2 24 2 2" xfId="57379" xr:uid="{2B9623A6-7705-4CF2-A546-B1D5CBA7113F}"/>
    <cellStyle name="Note 2 24 3" xfId="52411" xr:uid="{F04637EA-42B7-4B0B-B0E8-9462494AF6D8}"/>
    <cellStyle name="Note 2 24 3 2" xfId="59192" xr:uid="{6890F47A-7EAD-4B1A-A604-326ABB75FD2F}"/>
    <cellStyle name="Note 2 24 4" xfId="48714" xr:uid="{174938BC-4B16-4C7C-89E1-BFFD5E8DAC2B}"/>
    <cellStyle name="Note 2 24 4 2" xfId="55503" xr:uid="{4BE5BD1B-698E-4682-BA6D-29BCBEF6B1DE}"/>
    <cellStyle name="Note 2 24 5" xfId="53789" xr:uid="{EABC12DD-99C3-403C-9077-CC93624A4345}"/>
    <cellStyle name="Note 2 24 6" xfId="47100" xr:uid="{B590550A-97E0-461A-8E72-2AA3B8906838}"/>
    <cellStyle name="Note 2 25" xfId="45026" xr:uid="{BF4016C1-09F2-4AF5-9209-0D8EDEE40FC2}"/>
    <cellStyle name="Note 2 25 2" xfId="50604" xr:uid="{52AFC5E5-2B13-46B4-8863-B2A8BFEE6E7A}"/>
    <cellStyle name="Note 2 25 2 2" xfId="57386" xr:uid="{76C36E53-F87C-434E-A607-2650572C1EFA}"/>
    <cellStyle name="Note 2 25 3" xfId="52418" xr:uid="{B0E25D5A-459C-4569-865F-6220BBF7D53F}"/>
    <cellStyle name="Note 2 25 3 2" xfId="59199" xr:uid="{D3A4440D-4269-44B6-A653-B78BE04F127C}"/>
    <cellStyle name="Note 2 25 4" xfId="48721" xr:uid="{A20FC67B-94DF-4B4B-A794-070DCC4B94A2}"/>
    <cellStyle name="Note 2 25 4 2" xfId="55510" xr:uid="{954160AB-2B1F-43EE-BAAD-0BBF6C90A1BC}"/>
    <cellStyle name="Note 2 25 5" xfId="53796" xr:uid="{A8ED57F8-1A34-407E-BFF1-CF1DEC393E1D}"/>
    <cellStyle name="Note 2 25 6" xfId="47107" xr:uid="{203A9935-2D6D-4B2D-A5B3-5C07BC242D24}"/>
    <cellStyle name="Note 2 26" xfId="45042" xr:uid="{059E29C4-563C-473D-AE6A-6F81A7E8AC8A}"/>
    <cellStyle name="Note 2 26 2" xfId="50587" xr:uid="{6F28E3F4-1EC4-4621-8DD2-2403E3F9041B}"/>
    <cellStyle name="Note 2 26 2 2" xfId="57369" xr:uid="{C87B4B56-3D75-461E-8DC6-1555F3B299B4}"/>
    <cellStyle name="Note 2 26 3" xfId="52401" xr:uid="{0EA92784-06AC-43A1-9F06-52EF30A4DB6D}"/>
    <cellStyle name="Note 2 26 3 2" xfId="59182" xr:uid="{5CC66DBB-5A16-48A5-8A6D-55E00DA00479}"/>
    <cellStyle name="Note 2 26 4" xfId="48704" xr:uid="{7F1B9BE5-1F61-4407-BA48-F78904881C2E}"/>
    <cellStyle name="Note 2 26 4 2" xfId="55493" xr:uid="{7A297E3B-B054-42BB-83EA-EF36382B9783}"/>
    <cellStyle name="Note 2 26 5" xfId="53779" xr:uid="{102BFCAE-7950-4604-A2EA-F6AE7A0A3D72}"/>
    <cellStyle name="Note 2 26 6" xfId="47090" xr:uid="{6FE3ED1C-B1B1-4990-A4BB-B0F2BB611677}"/>
    <cellStyle name="Note 2 27" xfId="45106" xr:uid="{E56FD45E-1A81-4BBA-AF2F-720FC183D235}"/>
    <cellStyle name="Note 2 27 2" xfId="50691" xr:uid="{B343B3FD-F7A9-4003-969A-1970724B6FA5}"/>
    <cellStyle name="Note 2 27 2 2" xfId="57473" xr:uid="{1621A38D-AFAB-4956-A6BE-48478E0EC2DB}"/>
    <cellStyle name="Note 2 27 3" xfId="52502" xr:uid="{AF94D9BC-187E-4337-BD37-9FC7B7B79A86}"/>
    <cellStyle name="Note 2 27 3 2" xfId="59283" xr:uid="{140DB847-245F-424D-82D6-2A38C35985B0}"/>
    <cellStyle name="Note 2 27 4" xfId="48806" xr:uid="{432288EA-C68A-4B90-BB8D-A032E5555A28}"/>
    <cellStyle name="Note 2 27 4 2" xfId="55592" xr:uid="{337B9BC3-B59A-458E-B946-111E30E4B49A}"/>
    <cellStyle name="Note 2 27 5" xfId="53880" xr:uid="{F8756BC0-B657-48E6-B3B4-8DD9A2A28C01}"/>
    <cellStyle name="Note 2 27 6" xfId="47194" xr:uid="{B0FCBE55-855C-454E-8CF2-AA35FA720FF7}"/>
    <cellStyle name="Note 2 28" xfId="45123" xr:uid="{B6F5FF62-EB73-466F-93CB-FC3E024B8B4C}"/>
    <cellStyle name="Note 2 28 2" xfId="50727" xr:uid="{78CA2D51-B883-4C4F-A905-5B93DDBA580F}"/>
    <cellStyle name="Note 2 28 2 2" xfId="57509" xr:uid="{C8BD9EA5-20AC-4686-A5B0-C7AE5A546861}"/>
    <cellStyle name="Note 2 28 3" xfId="52538" xr:uid="{CFA1D954-13CD-4BEB-81AD-3F7ACA578934}"/>
    <cellStyle name="Note 2 28 3 2" xfId="59319" xr:uid="{1B3493E9-A4D9-4AF5-B2C5-AD2DC9330915}"/>
    <cellStyle name="Note 2 28 4" xfId="48835" xr:uid="{756F7800-3A41-4F8E-BCB1-6947C0517B48}"/>
    <cellStyle name="Note 2 28 4 2" xfId="55620" xr:uid="{6413AE7C-4445-4D5D-83EC-586C4A5754B6}"/>
    <cellStyle name="Note 2 28 5" xfId="53916" xr:uid="{4938E23D-A576-4E00-A85E-871A350CE518}"/>
    <cellStyle name="Note 2 28 6" xfId="47230" xr:uid="{5ECAA3BA-6CA1-4A15-A731-C8D83FED8960}"/>
    <cellStyle name="Note 2 29" xfId="45161" xr:uid="{BFB03FCF-1E21-41B4-929D-8E658C86B279}"/>
    <cellStyle name="Note 2 29 2" xfId="50719" xr:uid="{F47337FB-E911-4196-8657-37DE05B6F192}"/>
    <cellStyle name="Note 2 29 2 2" xfId="57501" xr:uid="{734F85D7-ED97-4469-903F-C5CEC646C281}"/>
    <cellStyle name="Note 2 29 3" xfId="52530" xr:uid="{1AAA3550-3BE1-43F8-BF4A-483963549666}"/>
    <cellStyle name="Note 2 29 3 2" xfId="59311" xr:uid="{ECA506AB-A103-436D-8D8D-F20160C451EC}"/>
    <cellStyle name="Note 2 29 4" xfId="53908" xr:uid="{7BAEED58-5757-43A6-8D08-CEC3837B1A6C}"/>
    <cellStyle name="Note 2 29 5" xfId="47222" xr:uid="{F1BFA104-6E55-4998-8CA4-D82C677226C3}"/>
    <cellStyle name="Note 2 3" xfId="248" xr:uid="{A734E2BD-1DD5-40A7-B299-D8FE9EDA6D43}"/>
    <cellStyle name="Note 2 3 10" xfId="6550" xr:uid="{B46C5409-3490-44AE-9AC5-FF0786F571DC}"/>
    <cellStyle name="Note 2 3 10 2" xfId="11769" xr:uid="{05945261-C15D-470D-883B-DD16AFA26A6D}"/>
    <cellStyle name="Note 2 3 10 2 2" xfId="20758" xr:uid="{2F689EF4-9D33-43E6-8534-F51A3E1E5C34}"/>
    <cellStyle name="Note 2 3 10 2 2 2" xfId="22742" xr:uid="{80A77D76-F7B4-4C91-8868-E37D402FDE9E}"/>
    <cellStyle name="Note 2 3 10 2 2 2 2" xfId="56629" xr:uid="{A2A1B2B3-BB6F-48B6-925A-CCA3C25ECEDE}"/>
    <cellStyle name="Note 2 3 10 2 2 3" xfId="49847" xr:uid="{3511F979-757C-4692-8842-A3A8A77E669D}"/>
    <cellStyle name="Note 2 3 10 2 3" xfId="24119" xr:uid="{688D3DD5-5495-4381-8AC9-4E4C1EC43AE1}"/>
    <cellStyle name="Note 2 3 10 2 3 2" xfId="56043" xr:uid="{DDF1EFCA-CB68-4787-BBE4-14AB9E06D7A6}"/>
    <cellStyle name="Note 2 3 10 2 3 3" xfId="49261" xr:uid="{A6CFB9D0-A33D-4D65-88FF-01F8179E81DB}"/>
    <cellStyle name="Note 2 3 10 2 4" xfId="47964" xr:uid="{9EE037BF-8E10-4E97-B691-9FE095D34EDC}"/>
    <cellStyle name="Note 2 3 10 2 4 2" xfId="54762" xr:uid="{5BE6E75D-1558-408F-A006-993254AA3A51}"/>
    <cellStyle name="Note 2 3 10 2 5" xfId="53088" xr:uid="{30413A5D-8548-4D3C-AA53-E778F6B79A58}"/>
    <cellStyle name="Note 2 3 10 2 6" xfId="46350" xr:uid="{8A171B77-EB92-4E5D-81B6-6FD543BA656E}"/>
    <cellStyle name="Note 2 3 10 3" xfId="15539" xr:uid="{EF146D4D-6DD3-4BF9-8B75-346122838CBC}"/>
    <cellStyle name="Note 2 3 10 3 2" xfId="33408" xr:uid="{E2C50050-3953-4EB6-8DD3-18D253841C17}"/>
    <cellStyle name="Note 2 3 10 3 2 2" xfId="57025" xr:uid="{0FE5041F-95C7-4E8C-ACC4-D0BBA52A3812}"/>
    <cellStyle name="Note 2 3 10 3 2 3" xfId="50243" xr:uid="{DC9D6435-32C1-4BE9-B893-A8F0ECF399A1}"/>
    <cellStyle name="Note 2 3 10 3 3" xfId="51546" xr:uid="{DCF7126F-D3D6-416C-BAA7-D990A2A56DB2}"/>
    <cellStyle name="Note 2 3 10 3 3 2" xfId="58328" xr:uid="{00CA8C23-FACA-4339-90EF-977B9C95E0A2}"/>
    <cellStyle name="Note 2 3 10 3 4" xfId="48360" xr:uid="{8AA07590-999B-4D10-A4D9-D44CE23F7FA2}"/>
    <cellStyle name="Note 2 3 10 3 4 2" xfId="55152" xr:uid="{A94EE221-89B9-402D-A057-528556BE9C7B}"/>
    <cellStyle name="Note 2 3 10 3 5" xfId="53450" xr:uid="{56E5569D-BBF1-4AB0-A216-8A8691084354}"/>
    <cellStyle name="Note 2 3 10 3 6" xfId="46746" xr:uid="{00DDDDBE-B408-46D5-AAAC-4DDA1C86DA3D}"/>
    <cellStyle name="Note 2 3 10 4" xfId="36574" xr:uid="{358D9DCF-687E-46AF-A7B4-752B44C3E9E1}"/>
    <cellStyle name="Note 2 3 10 4 2" xfId="56157" xr:uid="{FF73129B-3F8E-4842-9C60-1CB44C771014}"/>
    <cellStyle name="Note 2 3 10 4 3" xfId="49375" xr:uid="{EEF159F7-FBC7-4A1F-8A9B-7FB4C5C4495E}"/>
    <cellStyle name="Note 2 3 10 5" xfId="44519" xr:uid="{6947D205-6278-4AB9-AD0B-BDE06E44F6F9}"/>
    <cellStyle name="Note 2 3 10 5 2" xfId="58176" xr:uid="{628ED4E1-1D40-4136-AB40-CBA6F3DBEC12}"/>
    <cellStyle name="Note 2 3 10 5 3" xfId="51394" xr:uid="{A4FDDAF8-77DE-4183-9FED-30F8591EE67D}"/>
    <cellStyle name="Note 2 3 10 6" xfId="47495" xr:uid="{F6D0D5BB-4867-48AA-9284-306F007AFE1B}"/>
    <cellStyle name="Note 2 3 10 6 2" xfId="54314" xr:uid="{3B0A0888-448C-4170-9845-F4E360EA4609}"/>
    <cellStyle name="Note 2 3 10 7" xfId="52821" xr:uid="{B9C17027-7679-4EBD-98FB-23F443AA400F}"/>
    <cellStyle name="Note 2 3 10 8" xfId="45887" xr:uid="{5D195D83-D834-4EC6-A1FC-331A09D76F1B}"/>
    <cellStyle name="Note 2 3 11" xfId="9132" xr:uid="{0CA799BF-1074-4ECC-907C-1A39C23ECAD3}"/>
    <cellStyle name="Note 2 3 11 2" xfId="18121" xr:uid="{F7A910B7-C167-4046-9151-CD071115A7F3}"/>
    <cellStyle name="Note 2 3 11 2 2" xfId="38333" xr:uid="{6C5C0AB1-03B5-4A2F-9E12-51D7E309AA6E}"/>
    <cellStyle name="Note 2 3 11 2 2 2" xfId="56668" xr:uid="{B42C5F6A-1981-4DFE-A7D5-107DD38D61C4}"/>
    <cellStyle name="Note 2 3 11 2 2 3" xfId="49886" xr:uid="{3B8057FA-CC70-447C-BB6C-54ACA21E7C1C}"/>
    <cellStyle name="Note 2 3 11 2 3" xfId="50398" xr:uid="{0AAF0C24-8DA0-4F6C-AF45-0C82F7FD31BB}"/>
    <cellStyle name="Note 2 3 11 2 3 2" xfId="57180" xr:uid="{73AE389A-AA06-4FBA-A504-FD471C3E3CEF}"/>
    <cellStyle name="Note 2 3 11 2 4" xfId="48003" xr:uid="{B0C50CEC-908D-4CC3-B268-32D06D455E18}"/>
    <cellStyle name="Note 2 3 11 2 4 2" xfId="54798" xr:uid="{9AE71E88-1289-4630-BDDB-BC771E00AC8D}"/>
    <cellStyle name="Note 2 3 11 2 5" xfId="53109" xr:uid="{7B5A7482-A130-4342-B0C2-CE1A2B68BF30}"/>
    <cellStyle name="Note 2 3 11 2 6" xfId="46389" xr:uid="{C658CAA0-D80D-47E0-9335-B0F352DB249A}"/>
    <cellStyle name="Note 2 3 11 3" xfId="23254" xr:uid="{4D347FB7-0628-40D8-95E0-42C75FABD74C}"/>
    <cellStyle name="Note 2 3 11 3 2" xfId="50279" xr:uid="{B18214BB-1AD4-414C-A35D-56F413AEF0A5}"/>
    <cellStyle name="Note 2 3 11 3 2 2" xfId="57061" xr:uid="{1F8E650F-DDE5-4884-90D0-30130D9E1FD9}"/>
    <cellStyle name="Note 2 3 11 3 3" xfId="51993" xr:uid="{2D0D4C98-2888-4481-8A0D-B29206E52F50}"/>
    <cellStyle name="Note 2 3 11 3 3 2" xfId="58774" xr:uid="{CAC21E1A-D1B0-4FB3-9B0F-E6311ED4CCFD}"/>
    <cellStyle name="Note 2 3 11 3 4" xfId="48396" xr:uid="{AFB76E60-1B79-4D7E-A1C8-C25232A3031E}"/>
    <cellStyle name="Note 2 3 11 3 4 2" xfId="55188" xr:uid="{2512DFE4-716C-44F7-9299-3E8736A5B5DF}"/>
    <cellStyle name="Note 2 3 11 3 5" xfId="53477" xr:uid="{F3949760-A6E7-4E34-95A6-AF11AF81DF0F}"/>
    <cellStyle name="Note 2 3 11 3 6" xfId="46782" xr:uid="{48DBC1BA-15B6-4941-AAE2-1298C4811741}"/>
    <cellStyle name="Note 2 3 11 4" xfId="44593" xr:uid="{5A736182-D9C2-44F0-986D-72D2D4BCF741}"/>
    <cellStyle name="Note 2 3 11 4 2" xfId="56196" xr:uid="{2DD0422D-56F4-48AD-AFF4-3CFD5EF930D4}"/>
    <cellStyle name="Note 2 3 11 4 3" xfId="49414" xr:uid="{F2B50A69-3639-4FAE-8039-C4EC88EA2FB6}"/>
    <cellStyle name="Note 2 3 11 5" xfId="51747" xr:uid="{A47579A2-4E19-4531-A552-E692F142D9AA}"/>
    <cellStyle name="Note 2 3 11 5 2" xfId="58528" xr:uid="{4C479992-B47E-4BDE-BE9E-92D52A76A6DF}"/>
    <cellStyle name="Note 2 3 11 6" xfId="47534" xr:uid="{81C6D1A7-234C-47C0-85E8-15CECE841600}"/>
    <cellStyle name="Note 2 3 11 6 2" xfId="54350" xr:uid="{EF56F119-3B0F-47E7-B8E0-E2FA814ED7E5}"/>
    <cellStyle name="Note 2 3 11 7" xfId="52842" xr:uid="{217B38DF-C780-4376-A6F8-7CAF18AF4621}"/>
    <cellStyle name="Note 2 3 11 8" xfId="45923" xr:uid="{273C594E-E175-438E-B92B-84B630079D01}"/>
    <cellStyle name="Note 2 3 12" xfId="9835" xr:uid="{91F13466-6573-4072-9140-214E23C2BD41}"/>
    <cellStyle name="Note 2 3 12 2" xfId="18824" xr:uid="{B3F3E23F-4945-44AA-B440-EDAC28BDA8F0}"/>
    <cellStyle name="Note 2 3 12 2 2" xfId="41908" xr:uid="{2554D79C-32D7-4198-8249-9FEE333D2A37}"/>
    <cellStyle name="Note 2 3 12 2 2 2" xfId="56280" xr:uid="{0179CDA3-CDF7-46C4-8495-9D6676C3DE7E}"/>
    <cellStyle name="Note 2 3 12 2 3" xfId="49498" xr:uid="{74BB1157-AB72-4891-96A4-E2EF369136FF}"/>
    <cellStyle name="Note 2 3 12 3" xfId="40244" xr:uid="{30E91EB4-FFC7-45C6-88B8-3B6559DBAFEB}"/>
    <cellStyle name="Note 2 3 12 3 2" xfId="58306" xr:uid="{9FF66F5A-EAD5-4451-8043-26A17C7DBAE9}"/>
    <cellStyle name="Note 2 3 12 3 3" xfId="51524" xr:uid="{A03AADF9-A9E5-456F-8225-6A840A17E868}"/>
    <cellStyle name="Note 2 3 12 4" xfId="44658" xr:uid="{96443358-53D6-4A0C-A139-20FEB7ABF7EE}"/>
    <cellStyle name="Note 2 3 12 4 2" xfId="54426" xr:uid="{5FC454A7-5613-44CD-91F6-DAF3FDB8E6E9}"/>
    <cellStyle name="Note 2 3 12 4 3" xfId="47615" xr:uid="{7278AED3-22E3-47AF-8843-35656C2EB779}"/>
    <cellStyle name="Note 2 3 12 5" xfId="52891" xr:uid="{DE8D04BC-020A-46AA-B63A-8A983A4EB1EA}"/>
    <cellStyle name="Note 2 3 12 6" xfId="46007" xr:uid="{5DE9EA7E-C531-42BB-ABF7-9AF6607C056F}"/>
    <cellStyle name="Note 2 3 13" xfId="2254" xr:uid="{6807A863-93F7-44F0-A23C-4E0192384EDA}"/>
    <cellStyle name="Note 2 3 13 2" xfId="36938" xr:uid="{1C88D690-59A2-4B48-BDB9-0E66853B15C5}"/>
    <cellStyle name="Note 2 3 13 2 2" xfId="56693" xr:uid="{1C5FE369-97FF-4CFC-918B-526DCFE38F90}"/>
    <cellStyle name="Note 2 3 13 2 3" xfId="49911" xr:uid="{6A99AF9B-2AB3-4A07-813F-1C6003AC4FC9}"/>
    <cellStyle name="Note 2 3 13 3" xfId="44621" xr:uid="{67D94348-ED6A-4E6B-B443-4F548CD91A74}"/>
    <cellStyle name="Note 2 3 13 3 2" xfId="57697" xr:uid="{D67F32BB-0354-4D0F-AD64-A164A6FDF93B}"/>
    <cellStyle name="Note 2 3 13 3 3" xfId="50915" xr:uid="{FE34B86A-0954-48AB-8A1F-D3C591C05599}"/>
    <cellStyle name="Note 2 3 13 4" xfId="48028" xr:uid="{FF7BF6F1-5EBF-4928-995B-933988AFC5C1}"/>
    <cellStyle name="Note 2 3 13 4 2" xfId="54820" xr:uid="{21B5D41B-BACF-4A4D-9D25-5A31F354EE1F}"/>
    <cellStyle name="Note 2 3 13 5" xfId="53120" xr:uid="{321B6860-D487-4B33-8A8C-9EC8F1FCE584}"/>
    <cellStyle name="Note 2 3 13 6" xfId="46414" xr:uid="{BF55F4C3-761D-46A6-9D07-DE2D1FD65A88}"/>
    <cellStyle name="Note 2 3 14" xfId="13163" xr:uid="{7491EE37-9A49-4813-8251-827CCBB6D032}"/>
    <cellStyle name="Note 2 3 14 2" xfId="28979" xr:uid="{8D59335F-F347-41BF-98D7-0712BAAEDD3D}"/>
    <cellStyle name="Note 2 3 14 2 2" xfId="57076" xr:uid="{74225751-C3D4-4972-8589-B818893D02A9}"/>
    <cellStyle name="Note 2 3 14 2 3" xfId="50294" xr:uid="{DB0CE5BF-EBAF-48F4-A54B-B05E6109465A}"/>
    <cellStyle name="Note 2 3 14 3" xfId="44755" xr:uid="{CA3ABD61-1807-4BD9-BECA-0AB8DEE744B6}"/>
    <cellStyle name="Note 2 3 14 3 2" xfId="57784" xr:uid="{4B029728-CE17-4034-8E2D-5E41611F1518}"/>
    <cellStyle name="Note 2 3 14 3 3" xfId="51002" xr:uid="{B96C962B-F98C-4F5F-8136-73403CAA5453}"/>
    <cellStyle name="Note 2 3 14 4" xfId="48411" xr:uid="{6B65988A-531F-4BFC-8EDC-44136358B9D4}"/>
    <cellStyle name="Note 2 3 14 4 2" xfId="55203" xr:uid="{06BA0358-8E04-471F-A0E2-871E2A43CE32}"/>
    <cellStyle name="Note 2 3 14 5" xfId="53489" xr:uid="{E71509D7-A2A6-40EB-B56C-232284230993}"/>
    <cellStyle name="Note 2 3 14 6" xfId="46797" xr:uid="{363091EE-969B-48FF-8A6C-7835A8B3E4DA}"/>
    <cellStyle name="Note 2 3 15" xfId="25071" xr:uid="{B4930CC2-895A-46C6-859D-189475458F23}"/>
    <cellStyle name="Note 2 3 15 2" xfId="44724" xr:uid="{BA955269-35B1-4103-B808-749349BCB9AD}"/>
    <cellStyle name="Note 2 3 15 2 2" xfId="57205" xr:uid="{30C8C03B-8F2D-406F-B4EF-2C3CBFA9A0AD}"/>
    <cellStyle name="Note 2 3 15 2 3" xfId="50423" xr:uid="{19B90E7F-E563-4E88-BD1F-0939B9949519}"/>
    <cellStyle name="Note 2 3 15 3" xfId="52025" xr:uid="{FC47FDAE-4188-4B3F-B804-AAB452671947}"/>
    <cellStyle name="Note 2 3 15 3 2" xfId="58806" xr:uid="{7C00C09B-4573-4FF8-A259-B28119C5DB4D}"/>
    <cellStyle name="Note 2 3 15 4" xfId="49110" xr:uid="{31E07DE7-A380-4904-AA91-5613F975A83C}"/>
    <cellStyle name="Note 2 3 15 4 2" xfId="55892" xr:uid="{E4A9D998-4D9C-4518-9E3C-885A164B38F4}"/>
    <cellStyle name="Note 2 3 15 5" xfId="48540" xr:uid="{7943863A-7C79-4FA2-9AA0-050805F98912}"/>
    <cellStyle name="Note 2 3 15 5 2" xfId="55329" xr:uid="{CFD2F131-E1C1-4EA5-A3CD-8DD1A551A1BE}"/>
    <cellStyle name="Note 2 3 15 6" xfId="53615" xr:uid="{4B6A98FB-1911-4462-B1DA-0890BEF309F3}"/>
    <cellStyle name="Note 2 3 15 7" xfId="46926" xr:uid="{EB270776-C822-492A-B771-04D2409B0FEC}"/>
    <cellStyle name="Note 2 3 16" xfId="44789" xr:uid="{B5E67923-1BB0-4938-8AD5-7D81699DF4D0}"/>
    <cellStyle name="Note 2 3 16 2" xfId="50457" xr:uid="{D897088D-E8C7-4B19-9BD7-0572EC801BD8}"/>
    <cellStyle name="Note 2 3 16 2 2" xfId="57239" xr:uid="{FAEC7D0D-61EB-45E5-AF09-6A527D03FBA4}"/>
    <cellStyle name="Note 2 3 16 3" xfId="52059" xr:uid="{4D396B0B-453B-4FDC-A797-A97D6D85ED02}"/>
    <cellStyle name="Note 2 3 16 3 2" xfId="58840" xr:uid="{D2246391-CFB9-4B97-AE85-DCB192F8ACC7}"/>
    <cellStyle name="Note 2 3 16 4" xfId="51581" xr:uid="{97EFEB1B-41CC-44F9-B2A6-B41073D959CA}"/>
    <cellStyle name="Note 2 3 16 4 2" xfId="58363" xr:uid="{4CABA2B4-FBFB-4AA6-911B-8FDD54825072}"/>
    <cellStyle name="Note 2 3 16 5" xfId="48574" xr:uid="{FCFD87C0-BE00-40F3-AC13-78E1AFDFDBBD}"/>
    <cellStyle name="Note 2 3 16 5 2" xfId="55363" xr:uid="{1C73CB74-3910-4178-893B-3F2138215EA6}"/>
    <cellStyle name="Note 2 3 16 6" xfId="53649" xr:uid="{3E57D66D-471B-4545-B40A-A5CD201A0BED}"/>
    <cellStyle name="Note 2 3 16 7" xfId="46960" xr:uid="{E8A2C939-73A1-456E-AE58-1B5E95579BFB}"/>
    <cellStyle name="Note 2 3 17" xfId="44858" xr:uid="{1061C952-CA7A-4F0B-9857-C7140173CD6E}"/>
    <cellStyle name="Note 2 3 17 2" xfId="50485" xr:uid="{8691F160-8AD9-452E-9410-4E0AA362B913}"/>
    <cellStyle name="Note 2 3 17 2 2" xfId="57267" xr:uid="{5C16A7C7-3757-4111-8AAD-BAE0CDF8585F}"/>
    <cellStyle name="Note 2 3 17 3" xfId="52087" xr:uid="{E7F46439-BC67-4D9E-B82C-CF49DD2B4340}"/>
    <cellStyle name="Note 2 3 17 3 2" xfId="58868" xr:uid="{B0FD6BA7-EE11-4997-AE10-2E59E098BD67}"/>
    <cellStyle name="Note 2 3 17 4" xfId="51732" xr:uid="{8E8E3623-13CB-4358-940B-24F766288990}"/>
    <cellStyle name="Note 2 3 17 4 2" xfId="58513" xr:uid="{21998481-1D3F-4983-B312-654DA7C0EC06}"/>
    <cellStyle name="Note 2 3 17 5" xfId="48602" xr:uid="{51A27AEE-D13E-402B-B0C5-4B7F2AF536D1}"/>
    <cellStyle name="Note 2 3 17 5 2" xfId="55391" xr:uid="{3D705878-042C-4D52-83AC-30A22325B331}"/>
    <cellStyle name="Note 2 3 17 6" xfId="53677" xr:uid="{11CAC54B-733B-4C83-AA49-96019D7B7586}"/>
    <cellStyle name="Note 2 3 17 7" xfId="46988" xr:uid="{442CA1AC-4927-4285-81C3-645D7C622971}"/>
    <cellStyle name="Note 2 3 18" xfId="44889" xr:uid="{83326B0C-E806-43B4-90F7-E9D934DE0202}"/>
    <cellStyle name="Note 2 3 18 2" xfId="50437" xr:uid="{F286BB39-93DE-4BDF-894A-C3E373803F17}"/>
    <cellStyle name="Note 2 3 18 2 2" xfId="57219" xr:uid="{1CF8DCD6-DA88-41E7-B5E8-3EA8C718432C}"/>
    <cellStyle name="Note 2 3 18 3" xfId="52039" xr:uid="{B1486777-7BD9-4A57-BB61-9CF98CD76BA8}"/>
    <cellStyle name="Note 2 3 18 3 2" xfId="58820" xr:uid="{8F04BE5D-36AB-49C9-92CE-9B71AE48EEA1}"/>
    <cellStyle name="Note 2 3 18 4" xfId="51384" xr:uid="{EBF7C8E0-351C-49CE-B75F-58D638C0C962}"/>
    <cellStyle name="Note 2 3 18 4 2" xfId="58166" xr:uid="{03F23D93-EFB5-4250-8F34-AEDA87CA4007}"/>
    <cellStyle name="Note 2 3 18 5" xfId="48554" xr:uid="{F09232D8-B70D-44B6-BE88-A75B8C9E37CD}"/>
    <cellStyle name="Note 2 3 18 5 2" xfId="55343" xr:uid="{020007CD-094B-4BE6-967A-8646400AB981}"/>
    <cellStyle name="Note 2 3 18 6" xfId="53629" xr:uid="{E61A4F1A-9BDA-4DFC-82D8-AA4C94D49DBB}"/>
    <cellStyle name="Note 2 3 18 7" xfId="46940" xr:uid="{99BF005A-42E0-4B6E-AF98-02BD3E264FE9}"/>
    <cellStyle name="Note 2 3 19" xfId="44965" xr:uid="{5BDF35C9-2B36-4554-A956-7C5DD4CDBFC4}"/>
    <cellStyle name="Note 2 3 19 2" xfId="50531" xr:uid="{422EA887-A48C-45DD-8444-C86DA15C56BC}"/>
    <cellStyle name="Note 2 3 19 2 2" xfId="57313" xr:uid="{A635A68F-FF05-4FFF-A8A8-B6CE2FEA0D87}"/>
    <cellStyle name="Note 2 3 19 3" xfId="52133" xr:uid="{A08BB312-58C6-489B-987D-F4A71C4D093C}"/>
    <cellStyle name="Note 2 3 19 3 2" xfId="58914" xr:uid="{C71647A1-7E7F-40A9-B271-073FE11187BC}"/>
    <cellStyle name="Note 2 3 19 4" xfId="49027" xr:uid="{5D00E796-CC7B-4EF0-82B7-7819AC0643B5}"/>
    <cellStyle name="Note 2 3 19 4 2" xfId="55810" xr:uid="{9694B6EF-8331-4CC0-ACBF-A999354B45A0}"/>
    <cellStyle name="Note 2 3 19 5" xfId="48648" xr:uid="{80FBCEBC-B6DB-4CA9-AABA-110B3E5D3463}"/>
    <cellStyle name="Note 2 3 19 5 2" xfId="55437" xr:uid="{6FC3394F-7DE5-454F-A76C-06CC59678C92}"/>
    <cellStyle name="Note 2 3 19 6" xfId="53723" xr:uid="{01AE8D91-EB7E-4113-BC06-4FCE5AACAB18}"/>
    <cellStyle name="Note 2 3 19 7" xfId="47034" xr:uid="{B2276F3C-860C-4DE6-9CD2-E31ABE5BF9E8}"/>
    <cellStyle name="Note 2 3 2" xfId="386" xr:uid="{8F5FEA30-E145-4784-B908-B43ED152B2E8}"/>
    <cellStyle name="Note 2 3 2 10" xfId="9257" xr:uid="{3B4AA779-ECB9-4898-8C19-D6221834391B}"/>
    <cellStyle name="Note 2 3 2 10 2" xfId="18246" xr:uid="{C9CDF250-0F60-4EA9-87CB-F01223839225}"/>
    <cellStyle name="Note 2 3 2 10 2 2" xfId="33696" xr:uid="{9E91A074-E95A-4BD1-B000-5927A32D9B71}"/>
    <cellStyle name="Note 2 3 2 10 3" xfId="30649" xr:uid="{51994C59-F9DD-46A5-863C-7683060FE02B}"/>
    <cellStyle name="Note 2 3 2 11" xfId="9828" xr:uid="{3C4776D4-8230-44CA-875A-ED6C43ABAC55}"/>
    <cellStyle name="Note 2 3 2 11 2" xfId="18817" xr:uid="{E0AF3458-8088-4896-981D-0E5B7575F096}"/>
    <cellStyle name="Note 2 3 2 11 2 2" xfId="30985" xr:uid="{2D5AED32-672F-42F1-8BBF-D412A5308EC6}"/>
    <cellStyle name="Note 2 3 2 11 3" xfId="40444" xr:uid="{F650A2A4-52D3-4725-A503-5483C2568453}"/>
    <cellStyle name="Note 2 3 2 12" xfId="2392" xr:uid="{43BA3AC7-02F5-4509-A517-648A805B9493}"/>
    <cellStyle name="Note 2 3 2 12 2" xfId="39132" xr:uid="{A89F8384-B632-4211-AD3D-D9CCD25F3D86}"/>
    <cellStyle name="Note 2 3 2 13" xfId="13301" xr:uid="{432C6980-688D-4320-B3C9-E7402427BC5B}"/>
    <cellStyle name="Note 2 3 2 13 2" xfId="29536" xr:uid="{B41619FF-D560-4446-95E2-16950CF9C8A9}"/>
    <cellStyle name="Note 2 3 2 14" xfId="32137" xr:uid="{09CA1E9A-CA51-4E0F-BD7B-EFDF13171522}"/>
    <cellStyle name="Note 2 3 2 15" xfId="44322" xr:uid="{A34A8C8F-3F93-4A34-90EF-857B87FD2EF7}"/>
    <cellStyle name="Note 2 3 2 16" xfId="45513" xr:uid="{E873F79D-5148-4384-9442-58366318551F}"/>
    <cellStyle name="Note 2 3 2 2" xfId="735" xr:uid="{9987BAFD-01FB-4040-A578-2E84AE6A5B4D}"/>
    <cellStyle name="Note 2 3 2 2 2" xfId="5111" xr:uid="{0658873C-0DDD-454E-B00D-5BCDFE3FC31A}"/>
    <cellStyle name="Note 2 3 2 2 2 2" xfId="7697" xr:uid="{9BEE4AF3-D6C3-4569-AC2F-1856FBBE38D0}"/>
    <cellStyle name="Note 2 3 2 2 2 2 2" xfId="12380" xr:uid="{9B23C582-183D-4383-928D-FED65FFAD9BB}"/>
    <cellStyle name="Note 2 3 2 2 2 2 2 2" xfId="21369" xr:uid="{8468B4CC-38DA-4F2C-BFA5-D9AC39C08427}"/>
    <cellStyle name="Note 2 3 2 2 2 2 2 2 2" xfId="39297" xr:uid="{0015BC37-9513-4C57-9C3D-D0D0542069AA}"/>
    <cellStyle name="Note 2 3 2 2 2 2 2 3" xfId="30403" xr:uid="{162442E0-F99C-437A-A757-1F1DA642FC83}"/>
    <cellStyle name="Note 2 3 2 2 2 2 3" xfId="16686" xr:uid="{96BEE0ED-B5A8-4355-8769-52541CC7677E}"/>
    <cellStyle name="Note 2 3 2 2 2 2 3 2" xfId="23548" xr:uid="{BF4573F8-ED37-4C17-914A-9BD5CAE55133}"/>
    <cellStyle name="Note 2 3 2 2 2 2 4" xfId="25709" xr:uid="{8F0F99A0-2D19-4A26-B34B-8AE251A85E6A}"/>
    <cellStyle name="Note 2 3 2 2 2 2 5" xfId="56301" xr:uid="{97305981-0684-403B-B36D-0FE2A0B9E3A7}"/>
    <cellStyle name="Note 2 3 2 2 2 3" xfId="10334" xr:uid="{B118300C-9B02-4B23-AD9A-B1CED39355DB}"/>
    <cellStyle name="Note 2 3 2 2 2 3 2" xfId="19323" xr:uid="{EF987CFA-949C-41F5-A93D-788463C29010}"/>
    <cellStyle name="Note 2 3 2 2 2 3 2 2" xfId="41193" xr:uid="{CAA5AC39-81BC-46B0-B4A3-AE9D271C1FE8}"/>
    <cellStyle name="Note 2 3 2 2 2 3 3" xfId="37791" xr:uid="{0552424D-B71B-4CAB-9772-7B320C912636}"/>
    <cellStyle name="Note 2 3 2 2 2 4" xfId="14100" xr:uid="{52A519FB-10B6-4CF6-8384-4D46583687B8}"/>
    <cellStyle name="Note 2 3 2 2 2 4 2" xfId="38372" xr:uid="{7C654BAD-A367-4299-9610-09501D047E19}"/>
    <cellStyle name="Note 2 3 2 2 2 5" xfId="30327" xr:uid="{61FE3CBB-B0E8-4C76-8A42-DC5C98B31D07}"/>
    <cellStyle name="Note 2 3 2 2 2 6" xfId="49519" xr:uid="{A4AD72E1-F3A7-4069-A609-606DF1BAC0FF}"/>
    <cellStyle name="Note 2 3 2 2 3" xfId="3172" xr:uid="{D7878CB3-3A3F-414B-897D-55BE79FC7839}"/>
    <cellStyle name="Note 2 3 2 2 3 2" xfId="32103" xr:uid="{C37E22CC-5819-427F-A20A-438B2482D684}"/>
    <cellStyle name="Note 2 3 2 2 3 2 2" xfId="57976" xr:uid="{672D45D2-5C54-444A-9587-B089448BAEAD}"/>
    <cellStyle name="Note 2 3 2 2 3 3" xfId="51194" xr:uid="{06AC32DB-5997-43DB-BA6E-48C8289ADA22}"/>
    <cellStyle name="Note 2 3 2 2 4" xfId="42073" xr:uid="{CBF6A9C9-152C-46B7-9457-E508F615BB64}"/>
    <cellStyle name="Note 2 3 2 2 4 2" xfId="54446" xr:uid="{9D2A918E-7C43-449C-8DA3-BEFADBB6EC3B}"/>
    <cellStyle name="Note 2 3 2 2 4 3" xfId="47636" xr:uid="{075D36F8-A862-408F-B274-FC39C8351D2E}"/>
    <cellStyle name="Note 2 3 2 2 5" xfId="52904" xr:uid="{5297B4C8-4923-44C1-B588-E78BFAE66BC9}"/>
    <cellStyle name="Note 2 3 2 2 6" xfId="46028" xr:uid="{0133338F-1043-4EDF-BEF8-88018B058B4B}"/>
    <cellStyle name="Note 2 3 2 3" xfId="1080" xr:uid="{EFB525A0-0F82-4FB3-ACA8-4CE3044EF3B3}"/>
    <cellStyle name="Note 2 3 2 3 2" xfId="5432" xr:uid="{F99A731E-FD18-418A-B0F8-FFAE8AA54AAC}"/>
    <cellStyle name="Note 2 3 2 3 2 2" xfId="8018" xr:uid="{D5FC805D-928F-4A36-86A4-D169E2278D9E}"/>
    <cellStyle name="Note 2 3 2 3 2 2 2" xfId="12483" xr:uid="{4C7ACD6F-81CC-41FF-85B4-F7A29C289845}"/>
    <cellStyle name="Note 2 3 2 3 2 2 2 2" xfId="21472" xr:uid="{99296D67-ACDD-4874-A619-D3F85EFA4A44}"/>
    <cellStyle name="Note 2 3 2 3 2 2 2 2 2" xfId="26257" xr:uid="{E5E1A7AF-F311-4414-B234-8F9534A5A691}"/>
    <cellStyle name="Note 2 3 2 3 2 2 2 3" xfId="43114" xr:uid="{CBBD1F38-345C-4E1B-888D-5E7BEC8D8BFF}"/>
    <cellStyle name="Note 2 3 2 3 2 2 3" xfId="17007" xr:uid="{2899A752-E255-4A50-B700-FF60DEC4083F}"/>
    <cellStyle name="Note 2 3 2 3 2 2 3 2" xfId="28412" xr:uid="{2DBE384D-1A28-4C31-BEF2-AE80A36035A6}"/>
    <cellStyle name="Note 2 3 2 3 2 2 4" xfId="35345" xr:uid="{7707A2D4-E691-42FE-B69C-46743A4BFFE8}"/>
    <cellStyle name="Note 2 3 2 3 2 2 5" xfId="56709" xr:uid="{9921B1B1-1098-4DCD-8411-4DE24820B6BA}"/>
    <cellStyle name="Note 2 3 2 3 2 3" xfId="10655" xr:uid="{EB8A0BC3-9DF6-40B8-A6E9-069B1F147CBB}"/>
    <cellStyle name="Note 2 3 2 3 2 3 2" xfId="19644" xr:uid="{178C98EC-B837-421E-8D6F-24D044FD0F71}"/>
    <cellStyle name="Note 2 3 2 3 2 3 2 2" xfId="29440" xr:uid="{780ACA1D-EA15-420A-BC0E-62C6F7D4AA7F}"/>
    <cellStyle name="Note 2 3 2 3 2 3 3" xfId="34661" xr:uid="{FCEAA69A-09CF-4E36-9806-EE2224D07AC5}"/>
    <cellStyle name="Note 2 3 2 3 2 4" xfId="14421" xr:uid="{1CE63966-1C30-41A0-AF30-0F2E19FBD8C5}"/>
    <cellStyle name="Note 2 3 2 3 2 4 2" xfId="38019" xr:uid="{0972DDB4-0F27-4BA4-8A8E-4485992FD75E}"/>
    <cellStyle name="Note 2 3 2 3 2 5" xfId="37256" xr:uid="{7EA1AD7C-B94E-4BEE-BF9F-D3CBCE7597B4}"/>
    <cellStyle name="Note 2 3 2 3 2 6" xfId="49927" xr:uid="{A53D7DD4-3EA6-4750-891B-B97EF61ACF64}"/>
    <cellStyle name="Note 2 3 2 3 3" xfId="3517" xr:uid="{CA846BFD-0CC3-410E-9ED8-951C3B82ABAD}"/>
    <cellStyle name="Note 2 3 2 3 3 2" xfId="29475" xr:uid="{0DD199D4-4617-4FE3-A68E-481D47F7B778}"/>
    <cellStyle name="Note 2 3 2 3 3 2 2" xfId="58970" xr:uid="{767011A4-C325-491C-8970-3082D35C97B7}"/>
    <cellStyle name="Note 2 3 2 3 3 3" xfId="52189" xr:uid="{9D19A169-7960-42F2-AC83-3276596DB556}"/>
    <cellStyle name="Note 2 3 2 3 4" xfId="23231" xr:uid="{8CF3B6D7-6F3D-4571-85DA-814B64ABECCC}"/>
    <cellStyle name="Note 2 3 2 3 4 2" xfId="54836" xr:uid="{2A5C3F8A-D4FC-4B7C-A851-46D39385A8B6}"/>
    <cellStyle name="Note 2 3 2 3 4 3" xfId="48044" xr:uid="{D2F58313-75E1-4F5A-B7A4-D854BBDBA844}"/>
    <cellStyle name="Note 2 3 2 3 5" xfId="53136" xr:uid="{3541E9B8-15FB-462E-BB18-87D8CDDCB3FC}"/>
    <cellStyle name="Note 2 3 2 3 6" xfId="46430" xr:uid="{3A81B174-2AF4-4042-8AC4-F5119E4A4D5D}"/>
    <cellStyle name="Note 2 3 2 4" xfId="1424" xr:uid="{E47910D4-3151-4149-872C-0FE3BB4EB8AC}"/>
    <cellStyle name="Note 2 3 2 4 2" xfId="5769" xr:uid="{67F0C6C9-F042-4A57-BBE3-9D9789B8955D}"/>
    <cellStyle name="Note 2 3 2 4 2 2" xfId="8355" xr:uid="{414C4148-04A4-447E-BF37-F9D68D7D70A2}"/>
    <cellStyle name="Note 2 3 2 4 2 2 2" xfId="12585" xr:uid="{C85A5BCC-0523-4326-9002-8C3287FAA3E7}"/>
    <cellStyle name="Note 2 3 2 4 2 2 2 2" xfId="21574" xr:uid="{FE129D3B-D710-43FC-BB10-F6415671F0D8}"/>
    <cellStyle name="Note 2 3 2 4 2 2 2 2 2" xfId="27708" xr:uid="{B3A38D96-A95D-4577-96BA-86DAB41F34A3}"/>
    <cellStyle name="Note 2 3 2 4 2 2 2 3" xfId="27757" xr:uid="{52979E45-177D-4D15-AE34-DFE8BA17AA34}"/>
    <cellStyle name="Note 2 3 2 4 2 2 3" xfId="17344" xr:uid="{DAE45617-73E2-4D52-9703-487BAF6ED245}"/>
    <cellStyle name="Note 2 3 2 4 2 2 3 2" xfId="25298" xr:uid="{0E71F376-CBBD-44B7-9A09-FE77835BA678}"/>
    <cellStyle name="Note 2 3 2 4 2 2 4" xfId="26105" xr:uid="{84C2E1BA-F68E-4D63-8257-984DE1461D83}"/>
    <cellStyle name="Note 2 3 2 4 2 3" xfId="10992" xr:uid="{D126751A-2B41-4BE8-945A-E13009A498F9}"/>
    <cellStyle name="Note 2 3 2 4 2 3 2" xfId="19981" xr:uid="{2CBF2FF1-D92E-4A78-922F-9E5C04C0E042}"/>
    <cellStyle name="Note 2 3 2 4 2 3 2 2" xfId="31231" xr:uid="{6E5B286A-F9F3-43F7-B4AB-BCB6B75FA67E}"/>
    <cellStyle name="Note 2 3 2 4 2 3 3" xfId="43933" xr:uid="{9C811BED-54AB-4297-9495-36D95F2413FA}"/>
    <cellStyle name="Note 2 3 2 4 2 4" xfId="14758" xr:uid="{2352826C-F40A-445D-962C-E611E0931CDC}"/>
    <cellStyle name="Note 2 3 2 4 2 4 2" xfId="28223" xr:uid="{BF06A062-280F-4908-9CCD-322140DB1AA5}"/>
    <cellStyle name="Note 2 3 2 4 2 5" xfId="37900" xr:uid="{3C044137-353A-49AA-8776-18989420D89A}"/>
    <cellStyle name="Note 2 3 2 4 2 6" xfId="55829" xr:uid="{C3F2284F-6548-4608-98C0-17FF223B49CC}"/>
    <cellStyle name="Note 2 3 2 4 3" xfId="3861" xr:uid="{00652891-EF82-490C-A0DF-FA57541A0EC4}"/>
    <cellStyle name="Note 2 3 2 4 3 2" xfId="31523" xr:uid="{02B6B14A-D377-4555-AE2C-192BBF44445B}"/>
    <cellStyle name="Note 2 3 2 4 4" xfId="32458" xr:uid="{33C921E3-FBA9-4FFB-A9A0-6C6F850FCC30}"/>
    <cellStyle name="Note 2 3 2 4 5" xfId="49047" xr:uid="{C5308E84-73AA-463B-9623-2BBAD0525133}"/>
    <cellStyle name="Note 2 3 2 5" xfId="1752" xr:uid="{31E65342-73EE-429D-93FE-8C4DAEC5ADF3}"/>
    <cellStyle name="Note 2 3 2 5 2" xfId="6076" xr:uid="{80335BA6-79D8-48FA-B82A-B572DCD56FB2}"/>
    <cellStyle name="Note 2 3 2 5 2 2" xfId="8662" xr:uid="{48AFA27D-9013-499E-ABEB-F1D3A6F6C9CC}"/>
    <cellStyle name="Note 2 3 2 5 2 2 2" xfId="12681" xr:uid="{1BB08934-8B2F-4133-83E3-1087DBAD0EC0}"/>
    <cellStyle name="Note 2 3 2 5 2 2 2 2" xfId="21670" xr:uid="{A88CC039-B768-430C-AE60-66A179E80D76}"/>
    <cellStyle name="Note 2 3 2 5 2 2 2 2 2" xfId="35268" xr:uid="{01C6D8FA-5756-40A8-89F1-8BF72E47E853}"/>
    <cellStyle name="Note 2 3 2 5 2 2 2 3" xfId="25018" xr:uid="{C762C01D-49C5-4F58-B04F-6BA4AF182612}"/>
    <cellStyle name="Note 2 3 2 5 2 2 3" xfId="17651" xr:uid="{76AB6BAA-25C8-4AC8-A08B-2C08CDD58A2C}"/>
    <cellStyle name="Note 2 3 2 5 2 2 3 2" xfId="31159" xr:uid="{F20FD6C6-73D5-45D6-876E-1C412F58E6FE}"/>
    <cellStyle name="Note 2 3 2 5 2 2 4" xfId="30679" xr:uid="{6FF8A85D-4316-4872-A9AC-C1B9C79DC0A5}"/>
    <cellStyle name="Note 2 3 2 5 2 3" xfId="11299" xr:uid="{09A4E307-9465-4D11-A68F-91F30698DC0E}"/>
    <cellStyle name="Note 2 3 2 5 2 3 2" xfId="20288" xr:uid="{CD98EDAB-15D0-4098-989B-ED928B8D2A77}"/>
    <cellStyle name="Note 2 3 2 5 2 3 2 2" xfId="40342" xr:uid="{4FEC9BB1-6BA7-467B-9BC1-DA5E709C657F}"/>
    <cellStyle name="Note 2 3 2 5 2 3 3" xfId="31088" xr:uid="{22032660-C601-46F3-AB1B-D49AEE855AED}"/>
    <cellStyle name="Note 2 3 2 5 2 4" xfId="15065" xr:uid="{540A86EF-CCC1-405E-825C-14825DEC0F99}"/>
    <cellStyle name="Note 2 3 2 5 2 4 2" xfId="41566" xr:uid="{84E39601-C5B3-410A-940C-B3E8AD80A275}"/>
    <cellStyle name="Note 2 3 2 5 2 5" xfId="28055" xr:uid="{006383BB-1200-4649-B7E9-D090ECA8664D}"/>
    <cellStyle name="Note 2 3 2 5 2 6" xfId="58773" xr:uid="{FCE70A7B-64DB-4701-9BEE-77C232220FE1}"/>
    <cellStyle name="Note 2 3 2 5 3" xfId="4189" xr:uid="{91ECFD12-6E54-4AA9-9FA9-1855FC672A85}"/>
    <cellStyle name="Note 2 3 2 5 3 2" xfId="26390" xr:uid="{E4A2BEDC-0784-41C3-854F-AEA98B86C2A1}"/>
    <cellStyle name="Note 2 3 2 5 4" xfId="38160" xr:uid="{B2105108-E002-4DFB-AD57-FDCB7CB8F4FE}"/>
    <cellStyle name="Note 2 3 2 5 5" xfId="51992" xr:uid="{06AA55A3-E00B-43E1-AEF6-183EF87BAA97}"/>
    <cellStyle name="Note 2 3 2 6" xfId="2043" xr:uid="{6B1FBD53-A87B-4C16-A299-A8FECC01583D}"/>
    <cellStyle name="Note 2 3 2 6 2" xfId="6351" xr:uid="{0E174742-86BC-4D67-A17E-868F11F6FD57}"/>
    <cellStyle name="Note 2 3 2 6 2 2" xfId="8937" xr:uid="{3093E62B-AB6E-46FB-AA77-CCAA5C6BD4A6}"/>
    <cellStyle name="Note 2 3 2 6 2 2 2" xfId="12761" xr:uid="{ACE707BD-D7AD-4B94-A7B2-66DC65893409}"/>
    <cellStyle name="Note 2 3 2 6 2 2 2 2" xfId="21750" xr:uid="{9C2B1839-371F-4C65-AFB7-45A2EB89BE3F}"/>
    <cellStyle name="Note 2 3 2 6 2 2 2 2 2" xfId="41468" xr:uid="{DD3AFAC7-44DD-486C-9F2B-B46B242F3034}"/>
    <cellStyle name="Note 2 3 2 6 2 2 2 3" xfId="36966" xr:uid="{70EFD54C-F45A-439A-B2D2-28F0EB09C347}"/>
    <cellStyle name="Note 2 3 2 6 2 2 3" xfId="17926" xr:uid="{0576FD26-B135-4B5B-A934-E687E0FA6B76}"/>
    <cellStyle name="Note 2 3 2 6 2 2 3 2" xfId="33500" xr:uid="{D7F4FC09-59EE-4C00-816F-1A1ECEB41E20}"/>
    <cellStyle name="Note 2 3 2 6 2 2 4" xfId="28711" xr:uid="{F6EEAC21-9079-4975-B8D4-47B052E8EFAE}"/>
    <cellStyle name="Note 2 3 2 6 2 3" xfId="11574" xr:uid="{AA321033-894D-492F-999C-3FE2008257D0}"/>
    <cellStyle name="Note 2 3 2 6 2 3 2" xfId="20563" xr:uid="{BCA3EAB7-5542-4534-AFE1-46F1ED570837}"/>
    <cellStyle name="Note 2 3 2 6 2 3 2 2" xfId="38786" xr:uid="{F635C52D-E000-46F3-B808-E612554B9DBC}"/>
    <cellStyle name="Note 2 3 2 6 2 3 3" xfId="43962" xr:uid="{411BDA41-AE1E-4282-8709-2CAF3E79EBD5}"/>
    <cellStyle name="Note 2 3 2 6 2 4" xfId="15340" xr:uid="{4A7CF4D0-6F90-4D40-878F-A1F8757D82AA}"/>
    <cellStyle name="Note 2 3 2 6 2 4 2" xfId="30141" xr:uid="{DE426336-160F-462D-9C17-DE47018E75E5}"/>
    <cellStyle name="Note 2 3 2 6 2 5" xfId="35016" xr:uid="{EE754E24-A0C9-4FE1-8157-BA9F17B5F5C2}"/>
    <cellStyle name="Note 2 3 2 6 2 6" xfId="53998" xr:uid="{A048B66C-4EF1-496B-894F-CA7504AF351A}"/>
    <cellStyle name="Note 2 3 2 6 3" xfId="4480" xr:uid="{05066F2E-4F2A-455B-A779-58C7EBD34415}"/>
    <cellStyle name="Note 2 3 2 6 3 2" xfId="33388" xr:uid="{24F1FFB9-1FE0-46BE-8578-6E3D2151CE41}"/>
    <cellStyle name="Note 2 3 2 6 4" xfId="24682" xr:uid="{ACF851F9-C165-437B-95D2-346240590239}"/>
    <cellStyle name="Note 2 3 2 6 5" xfId="47330" xr:uid="{5E65E717-95C4-4567-AC80-93EC81C0E0B7}"/>
    <cellStyle name="Note 2 3 2 7" xfId="2854" xr:uid="{468E20F5-056B-434C-860B-403276DE9A6B}"/>
    <cellStyle name="Note 2 3 2 7 2" xfId="7004" xr:uid="{183492E0-AAA3-4821-90FF-8D0D57C916CF}"/>
    <cellStyle name="Note 2 3 2 7 2 2" xfId="12133" xr:uid="{A2552C22-B005-43D9-B57E-5CBBA4BC68DD}"/>
    <cellStyle name="Note 2 3 2 7 2 2 2" xfId="21122" xr:uid="{EA38B762-B56F-40C3-BD57-97F91209D152}"/>
    <cellStyle name="Note 2 3 2 7 2 2 2 2" xfId="27590" xr:uid="{2E3E207E-24BE-4B6E-9288-C330D34CFE44}"/>
    <cellStyle name="Note 2 3 2 7 2 2 3" xfId="35233" xr:uid="{244CC0AE-CE05-47B5-8AF4-CD88BEB0D450}"/>
    <cellStyle name="Note 2 3 2 7 2 3" xfId="15993" xr:uid="{E84E7FDA-22C7-40C5-93BE-D496E46C786D}"/>
    <cellStyle name="Note 2 3 2 7 2 3 2" xfId="26932" xr:uid="{95C06732-C0DC-4ACC-82C2-887795D0A083}"/>
    <cellStyle name="Note 2 3 2 7 2 4" xfId="23087" xr:uid="{36A66091-79A4-4E03-844F-A44D2338EF83}"/>
    <cellStyle name="Note 2 3 2 7 3" xfId="9567" xr:uid="{1199EBE7-8522-4ECA-A889-3F4C7448BA0A}"/>
    <cellStyle name="Note 2 3 2 7 3 2" xfId="18556" xr:uid="{7145FA90-E01E-4608-A255-4AF971B122C6}"/>
    <cellStyle name="Note 2 3 2 7 3 2 2" xfId="33906" xr:uid="{8BEC9ED6-1285-4B05-9A1C-CFC16051E815}"/>
    <cellStyle name="Note 2 3 2 7 3 3" xfId="37868" xr:uid="{CBB3B259-3979-4E31-BD3C-9EA13795FD45}"/>
    <cellStyle name="Note 2 3 2 7 4" xfId="31579" xr:uid="{202810EE-2F60-4D6A-841F-07DF6E5D16A4}"/>
    <cellStyle name="Note 2 3 2 7 5" xfId="52641" xr:uid="{BBF28211-0E20-46AD-AD1D-444BA490D5BD}"/>
    <cellStyle name="Note 2 3 2 8" xfId="4787" xr:uid="{754A057D-541A-4C49-8983-97F8FF9468E5}"/>
    <cellStyle name="Note 2 3 2 8 2" xfId="7373" xr:uid="{03608733-69B6-477D-852D-F41651F35A74}"/>
    <cellStyle name="Note 2 3 2 8 2 2" xfId="12283" xr:uid="{41794858-282E-4D9A-A614-FE5D45655E08}"/>
    <cellStyle name="Note 2 3 2 8 2 2 2" xfId="21272" xr:uid="{7CA5F173-55D7-4080-BD18-4D5C349BAAE9}"/>
    <cellStyle name="Note 2 3 2 8 2 2 2 2" xfId="29392" xr:uid="{2001F854-9E55-497A-8FF0-E3F4FDEE6859}"/>
    <cellStyle name="Note 2 3 2 8 2 2 3" xfId="33099" xr:uid="{24D9DC46-10B9-4ADE-9328-573888EE3FE9}"/>
    <cellStyle name="Note 2 3 2 8 2 3" xfId="16362" xr:uid="{589412A7-CC12-4FDF-A869-101DDC7AE556}"/>
    <cellStyle name="Note 2 3 2 8 2 3 2" xfId="40651" xr:uid="{15A5E148-F257-4DC0-B7AC-1DB8B6EA7135}"/>
    <cellStyle name="Note 2 3 2 8 2 4" xfId="32563" xr:uid="{D329F75C-2539-4B0F-AFF3-309746C4E159}"/>
    <cellStyle name="Note 2 3 2 8 3" xfId="10010" xr:uid="{EF6DE08F-1E84-42D2-831C-1AB68A05F1A0}"/>
    <cellStyle name="Note 2 3 2 8 3 2" xfId="18999" xr:uid="{1D89AE5A-7B94-4556-AC3A-90AE7015B103}"/>
    <cellStyle name="Note 2 3 2 8 3 2 2" xfId="35132" xr:uid="{DF827570-5B46-4450-BF20-82B9B27CBC37}"/>
    <cellStyle name="Note 2 3 2 8 3 3" xfId="37794" xr:uid="{A02C15CF-AC8E-4687-9882-AA6601917943}"/>
    <cellStyle name="Note 2 3 2 8 4" xfId="13776" xr:uid="{8209B805-5135-4D60-9DF1-F7795B4D796C}"/>
    <cellStyle name="Note 2 3 2 8 4 2" xfId="36899" xr:uid="{774B636E-4155-4E08-BBAD-00FADB861243}"/>
    <cellStyle name="Note 2 3 2 8 5" xfId="41984" xr:uid="{EA783907-55CD-4480-B598-8C4A41003457}"/>
    <cellStyle name="Note 2 3 2 9" xfId="6688" xr:uid="{CF14B007-3BFF-4FE9-B0BE-B2E05DB2F9EF}"/>
    <cellStyle name="Note 2 3 2 9 2" xfId="11894" xr:uid="{19679700-637E-4A3D-A797-D41E1C89D5E0}"/>
    <cellStyle name="Note 2 3 2 9 2 2" xfId="20883" xr:uid="{317E833F-F719-414C-A546-ABD33BD06362}"/>
    <cellStyle name="Note 2 3 2 9 2 2 2" xfId="31309" xr:uid="{456CCA31-6835-4687-ADFA-404936A4B655}"/>
    <cellStyle name="Note 2 3 2 9 2 3" xfId="40494" xr:uid="{65C20EA8-9ED5-4F19-839A-288411AF2153}"/>
    <cellStyle name="Note 2 3 2 9 3" xfId="15677" xr:uid="{72BA91F1-0D85-4422-95B4-7D03F8EAFA47}"/>
    <cellStyle name="Note 2 3 2 9 3 2" xfId="29612" xr:uid="{7F1BEB6A-C949-4E7D-88EC-3FC0506D4DF7}"/>
    <cellStyle name="Note 2 3 2 9 4" xfId="32874" xr:uid="{80CC81C7-D95A-4793-A761-627B35BF066E}"/>
    <cellStyle name="Note 2 3 20" xfId="44959" xr:uid="{BBB548C5-877C-40C2-884E-E93B3D8560F8}"/>
    <cellStyle name="Note 2 3 20 2" xfId="50536" xr:uid="{C23F47E1-C386-4270-BB2D-669DB1328A33}"/>
    <cellStyle name="Note 2 3 20 2 2" xfId="57318" xr:uid="{8811635F-4EB8-4305-AB1B-C48D92E01E1E}"/>
    <cellStyle name="Note 2 3 20 3" xfId="52138" xr:uid="{E2671464-3DF0-4CAF-9AA8-EE4D7C042C90}"/>
    <cellStyle name="Note 2 3 20 3 2" xfId="58919" xr:uid="{3A36826D-32E2-4188-94C0-05208AB88E26}"/>
    <cellStyle name="Note 2 3 20 4" xfId="48911" xr:uid="{1DA5804D-7F26-4641-9D1E-267284789BDA}"/>
    <cellStyle name="Note 2 3 20 4 2" xfId="55694" xr:uid="{22247D74-9E6B-41E5-86CE-1D70AB0EBC9C}"/>
    <cellStyle name="Note 2 3 20 5" xfId="48653" xr:uid="{B8D35C2B-BD73-449D-802E-8C864B668921}"/>
    <cellStyle name="Note 2 3 20 5 2" xfId="55442" xr:uid="{9C3F6AEF-9973-4C01-A521-43A275577DB8}"/>
    <cellStyle name="Note 2 3 20 6" xfId="53728" xr:uid="{E54AA919-EE25-469A-8535-6C29D739A0C3}"/>
    <cellStyle name="Note 2 3 20 7" xfId="47039" xr:uid="{8E29985D-A8A8-46C2-8700-8C58CE16AB9F}"/>
    <cellStyle name="Note 2 3 21" xfId="44919" xr:uid="{421F5A71-6706-467C-A3EF-874A67F57AE8}"/>
    <cellStyle name="Note 2 3 21 2" xfId="50564" xr:uid="{BCE359C0-66A3-4B28-B36F-DC70A8716227}"/>
    <cellStyle name="Note 2 3 21 2 2" xfId="57346" xr:uid="{C223444D-FA32-450A-B63B-E644797E1A4A}"/>
    <cellStyle name="Note 2 3 21 3" xfId="52378" xr:uid="{BFB356AA-C887-49AD-A22B-1F40E0703AFA}"/>
    <cellStyle name="Note 2 3 21 3 2" xfId="59159" xr:uid="{97219BF1-3889-48C3-A7A3-B58D839D2872}"/>
    <cellStyle name="Note 2 3 21 4" xfId="48681" xr:uid="{1236A311-D506-41A0-A48B-136AF398A100}"/>
    <cellStyle name="Note 2 3 21 4 2" xfId="55470" xr:uid="{ED2CD42A-CB92-4BC0-8F74-F040F4FABD16}"/>
    <cellStyle name="Note 2 3 21 5" xfId="53756" xr:uid="{372D634E-8083-46BD-B853-A58252EB2783}"/>
    <cellStyle name="Note 2 3 21 6" xfId="47067" xr:uid="{FD36A529-8BB8-4D05-8C81-C93BB731BE59}"/>
    <cellStyle name="Note 2 3 22" xfId="45054" xr:uid="{4DC2C3AC-0E2B-4B79-97DC-6856BB3BF8C7}"/>
    <cellStyle name="Note 2 3 22 2" xfId="50653" xr:uid="{108FD433-C3CD-40D8-9C8E-9157C550B0AB}"/>
    <cellStyle name="Note 2 3 22 2 2" xfId="57435" xr:uid="{36A19DF4-6633-4596-92BD-24C815176E55}"/>
    <cellStyle name="Note 2 3 22 3" xfId="52464" xr:uid="{3803C0A6-68C7-489D-B378-DD5DEBC0B507}"/>
    <cellStyle name="Note 2 3 22 3 2" xfId="59245" xr:uid="{400BBDE5-1124-4E32-B3B3-4F4CEBE7E1E6}"/>
    <cellStyle name="Note 2 3 22 4" xfId="48770" xr:uid="{694BA9E4-E27B-4877-A638-E6DA8C38A856}"/>
    <cellStyle name="Note 2 3 22 4 2" xfId="55556" xr:uid="{A2BFCEBD-EFD6-40EC-8005-9703E44316D6}"/>
    <cellStyle name="Note 2 3 22 5" xfId="53842" xr:uid="{C87C4B52-EF22-4B69-8FC1-F07EB556E2BC}"/>
    <cellStyle name="Note 2 3 22 6" xfId="47156" xr:uid="{0A283A7A-A508-4F00-90A1-FAE3A2DBD72D}"/>
    <cellStyle name="Note 2 3 23" xfId="45024" xr:uid="{0FEE5301-7395-4EA5-B847-4225634FD099}"/>
    <cellStyle name="Note 2 3 23 2" xfId="50669" xr:uid="{B5D5B77A-3FDD-499D-8538-F7ABD1455297}"/>
    <cellStyle name="Note 2 3 23 2 2" xfId="57451" xr:uid="{A1DCCBC4-14C3-4E27-8FD5-030FDDA49CA6}"/>
    <cellStyle name="Note 2 3 23 3" xfId="52480" xr:uid="{12EECF07-1B36-4611-AF4A-8B346783ED4A}"/>
    <cellStyle name="Note 2 3 23 3 2" xfId="59261" xr:uid="{4E14CA19-C6B4-4DE8-BBBE-0571CC2DA83D}"/>
    <cellStyle name="Note 2 3 23 4" xfId="48786" xr:uid="{3BEB83CB-7270-4FBA-82C8-041BE3BDE8E2}"/>
    <cellStyle name="Note 2 3 23 4 2" xfId="55572" xr:uid="{F4509F06-5D01-4092-91D8-40AF1B5636F0}"/>
    <cellStyle name="Note 2 3 23 5" xfId="53858" xr:uid="{A490D1C3-B2AA-4F64-9079-D9EB1841B023}"/>
    <cellStyle name="Note 2 3 23 6" xfId="47172" xr:uid="{76D3EE3F-02FE-4296-A2C5-4C6C176201EB}"/>
    <cellStyle name="Note 2 3 24" xfId="45097" xr:uid="{06234C5D-36A0-4355-96D7-FD2C946373C5}"/>
    <cellStyle name="Note 2 3 24 2" xfId="50736" xr:uid="{DD6193AD-290D-469F-951D-5A8D805D8032}"/>
    <cellStyle name="Note 2 3 24 2 2" xfId="57518" xr:uid="{074674F1-D44C-4F6E-87DF-AEB7B6E04B9E}"/>
    <cellStyle name="Note 2 3 24 3" xfId="52545" xr:uid="{7DD5BC52-2FD6-419E-8E37-652D77121BE7}"/>
    <cellStyle name="Note 2 3 24 3 2" xfId="59326" xr:uid="{4DB7B660-13BD-4C90-8A73-1ECD72D0E27A}"/>
    <cellStyle name="Note 2 3 24 4" xfId="48843" xr:uid="{A3E5D23E-8501-4524-8EF9-D9A9B71924C9}"/>
    <cellStyle name="Note 2 3 24 4 2" xfId="55625" xr:uid="{905103EE-745E-4914-9379-3B7FA552BB27}"/>
    <cellStyle name="Note 2 3 24 5" xfId="53923" xr:uid="{D9CFAB69-93FC-4409-A658-25408FF7926A}"/>
    <cellStyle name="Note 2 3 24 6" xfId="47240" xr:uid="{19B3CE54-AC90-4F62-B9F3-57C9CCF61EDE}"/>
    <cellStyle name="Note 2 3 25" xfId="45163" xr:uid="{1DC2A1AC-087E-4569-BDEC-40B5F8C74324}"/>
    <cellStyle name="Note 2 3 25 2" xfId="50766" xr:uid="{1D2018DF-4B9C-4B34-B23A-393E8D47942D}"/>
    <cellStyle name="Note 2 3 25 2 2" xfId="57548" xr:uid="{ED4B8150-70DB-4852-B0E6-AE9B4DB09122}"/>
    <cellStyle name="Note 2 3 25 3" xfId="52575" xr:uid="{18ECB933-4E3C-4D9D-9180-60544610F9AB}"/>
    <cellStyle name="Note 2 3 25 3 2" xfId="59356" xr:uid="{05ADD616-1ED0-48DE-8EF4-95178BE7866A}"/>
    <cellStyle name="Note 2 3 25 4" xfId="48865" xr:uid="{1B927735-88AB-446E-8F12-5EC651B2F2BF}"/>
    <cellStyle name="Note 2 3 25 4 2" xfId="55646" xr:uid="{62D83986-6FBC-4C1E-994B-218BE4759EF8}"/>
    <cellStyle name="Note 2 3 25 5" xfId="53953" xr:uid="{1486847E-1473-4CC5-A886-FC8A21D6F118}"/>
    <cellStyle name="Note 2 3 25 6" xfId="47270" xr:uid="{9121AC59-9490-4119-9CFE-28E0BAD98415}"/>
    <cellStyle name="Note 2 3 26" xfId="45172" xr:uid="{552B0DC8-BFF1-45CB-98C7-AE50C63E2D17}"/>
    <cellStyle name="Note 2 3 26 2" xfId="50781" xr:uid="{A4D3A815-FE1B-4F8A-A6A0-20254D3D6941}"/>
    <cellStyle name="Note 2 3 26 2 2" xfId="57563" xr:uid="{07EA2613-B358-4606-B109-0A6A9431EF46}"/>
    <cellStyle name="Note 2 3 26 3" xfId="52590" xr:uid="{85354313-2C20-4EAB-91C0-970831B9024F}"/>
    <cellStyle name="Note 2 3 26 3 2" xfId="59371" xr:uid="{47C53201-E4E0-4232-BE97-41266F03CD6E}"/>
    <cellStyle name="Note 2 3 26 4" xfId="53968" xr:uid="{6B285216-3ECD-4B0A-990E-0C263150131A}"/>
    <cellStyle name="Note 2 3 26 5" xfId="47285" xr:uid="{7CAE5739-568B-451F-A930-DE37250B2810}"/>
    <cellStyle name="Note 2 3 27" xfId="45230" xr:uid="{8AA8219B-4A9B-4D8C-958C-50302B902DA1}"/>
    <cellStyle name="Note 2 3 27 2" xfId="55799" xr:uid="{CEAC09D0-1809-4675-B179-9140099ABB40}"/>
    <cellStyle name="Note 2 3 27 3" xfId="49016" xr:uid="{57563520-F814-41ED-90BF-01174710512D}"/>
    <cellStyle name="Note 2 3 28" xfId="45271" xr:uid="{26599597-FAC9-4745-8502-9EBC51F5262C}"/>
    <cellStyle name="Note 2 3 28 2" xfId="58605" xr:uid="{6A967EE5-EC24-4E63-90E0-4DA5682AE3BC}"/>
    <cellStyle name="Note 2 3 28 3" xfId="51824" xr:uid="{7EA4BEF0-44DD-4381-BC43-84ECD1EDCDEB}"/>
    <cellStyle name="Note 2 3 29" xfId="45236" xr:uid="{7EA8ABD9-0104-42C9-8345-2F2BB2756DF1}"/>
    <cellStyle name="Note 2 3 29 2" xfId="52630" xr:uid="{D3DB6C7E-5BD4-4A82-B061-AE0156BE9821}"/>
    <cellStyle name="Note 2 3 3" xfId="597" xr:uid="{5A80465D-357E-49E4-B5F6-EBE2DF477F89}"/>
    <cellStyle name="Note 2 3 3 2" xfId="4986" xr:uid="{5A3EE6B9-067B-40B6-857B-737AD19CB294}"/>
    <cellStyle name="Note 2 3 3 2 2" xfId="7572" xr:uid="{55982BE7-536A-4F30-B123-970BDDF5C0AD}"/>
    <cellStyle name="Note 2 3 3 2 2 2" xfId="12344" xr:uid="{F6DB1434-A45E-4674-81BD-657F8A6834AD}"/>
    <cellStyle name="Note 2 3 3 2 2 2 2" xfId="21333" xr:uid="{E4BB5928-0703-40B7-ACD3-C2850722BB52}"/>
    <cellStyle name="Note 2 3 3 2 2 2 2 2" xfId="39977" xr:uid="{C8B97CAB-C8C1-4E62-A490-D4B5D2EB2533}"/>
    <cellStyle name="Note 2 3 3 2 2 2 3" xfId="31510" xr:uid="{180EE67A-1E3E-468C-B974-92DBADA15329}"/>
    <cellStyle name="Note 2 3 3 2 2 2 4" xfId="56352" xr:uid="{B8CF45DC-C2EF-444E-81CB-AE527838CA29}"/>
    <cellStyle name="Note 2 3 3 2 2 3" xfId="16561" xr:uid="{B0982766-07EC-469A-A6ED-6C801B447E00}"/>
    <cellStyle name="Note 2 3 3 2 2 3 2" xfId="22848" xr:uid="{9EBBAC2E-9D9E-4441-BD26-2045600D5DA8}"/>
    <cellStyle name="Note 2 3 3 2 2 4" xfId="29192" xr:uid="{2C6E00C5-3558-4EAA-925B-A8D4DEA3038B}"/>
    <cellStyle name="Note 2 3 3 2 2 5" xfId="49570" xr:uid="{DF40ED2F-C857-4DDC-A1E5-D88EC0E9C3E1}"/>
    <cellStyle name="Note 2 3 3 2 3" xfId="10209" xr:uid="{711C6A40-1159-4AEE-AFE2-FF4A700CDB36}"/>
    <cellStyle name="Note 2 3 3 2 3 2" xfId="19198" xr:uid="{7752DADB-00DC-4642-A2B7-7452452D6292}"/>
    <cellStyle name="Note 2 3 3 2 3 2 2" xfId="31864" xr:uid="{DE61968B-8383-4A5B-BED3-A0D30BC77FBF}"/>
    <cellStyle name="Note 2 3 3 2 3 2 3" xfId="58224" xr:uid="{D72A319C-F3EA-4ACF-970C-665A95E0EC8B}"/>
    <cellStyle name="Note 2 3 3 2 3 3" xfId="26464" xr:uid="{729AD327-ADC0-4BF4-9262-2E0A25BFE0CE}"/>
    <cellStyle name="Note 2 3 3 2 3 4" xfId="51442" xr:uid="{0BAFFE19-CF13-445E-A1A3-D9D1040AECCE}"/>
    <cellStyle name="Note 2 3 3 2 4" xfId="13975" xr:uid="{DEAE21C1-5D41-4B65-82C9-67D5B7947B1D}"/>
    <cellStyle name="Note 2 3 3 2 4 2" xfId="28330" xr:uid="{27A3D258-B16A-45C5-A597-79CFD7C3B2AB}"/>
    <cellStyle name="Note 2 3 3 2 4 2 2" xfId="54497" xr:uid="{D7CD1662-828F-4A69-95D1-B8CAF6DE7818}"/>
    <cellStyle name="Note 2 3 3 2 4 3" xfId="47687" xr:uid="{6512DC01-9319-45DB-A53C-88A0F8FCAB39}"/>
    <cellStyle name="Note 2 3 3 2 5" xfId="34588" xr:uid="{BE0818A2-9B18-4CE3-BAC1-D78FCE22F4E2}"/>
    <cellStyle name="Note 2 3 3 2 5 2" xfId="52935" xr:uid="{34AD762C-B26A-400F-9FEF-8391C667B588}"/>
    <cellStyle name="Note 2 3 3 2 6" xfId="46079" xr:uid="{7680A8BF-1C2B-4645-965D-BF7EA6BEF209}"/>
    <cellStyle name="Note 2 3 3 3" xfId="3034" xr:uid="{9634944F-2925-4969-A437-70CB049BEB38}"/>
    <cellStyle name="Note 2 3 3 3 2" xfId="25269" xr:uid="{C0B31683-AD60-4955-93CF-7AEA78389E65}"/>
    <cellStyle name="Note 2 3 3 3 2 2" xfId="56760" xr:uid="{B7CBEA16-57D4-4645-8FAE-1FE43607E3D0}"/>
    <cellStyle name="Note 2 3 3 3 2 3" xfId="49978" xr:uid="{EBF39BAB-30BA-44E7-89B2-290117A33D04}"/>
    <cellStyle name="Note 2 3 3 3 3" xfId="51547" xr:uid="{3D655CDF-0225-4A09-8FCD-E84DCAC410D8}"/>
    <cellStyle name="Note 2 3 3 3 3 2" xfId="58329" xr:uid="{49D3276B-C9AD-41C4-ACA2-82BA5477A939}"/>
    <cellStyle name="Note 2 3 3 3 4" xfId="48095" xr:uid="{912F7E0D-8619-4F11-9AF7-0C73616C8E9F}"/>
    <cellStyle name="Note 2 3 3 3 4 2" xfId="54887" xr:uid="{D6033AB3-C4C9-4577-B028-80C8D4EC3EE5}"/>
    <cellStyle name="Note 2 3 3 3 5" xfId="53187" xr:uid="{388F8DE5-FBE7-4470-A1B4-A98BABCF54A9}"/>
    <cellStyle name="Note 2 3 3 3 6" xfId="46481" xr:uid="{08C15B05-19D7-41E4-9899-5975C444AD80}"/>
    <cellStyle name="Note 2 3 3 4" xfId="43149" xr:uid="{CABF2FD4-B0CD-455B-AFAE-18D4403AEB2E}"/>
    <cellStyle name="Note 2 3 3 4 2" xfId="55880" xr:uid="{D187236F-ED55-400E-B0C3-67A43389110A}"/>
    <cellStyle name="Note 2 3 3 4 3" xfId="49098" xr:uid="{2B80E851-13E0-48BB-B221-CA07EE84B390}"/>
    <cellStyle name="Note 2 3 3 5" xfId="44340" xr:uid="{9F691AC3-8AF3-4E98-BA4E-76568FFAE082}"/>
    <cellStyle name="Note 2 3 3 5 2" xfId="58288" xr:uid="{DD5DF719-5D61-4FF8-95A1-B698264F10F6}"/>
    <cellStyle name="Note 2 3 3 5 3" xfId="51506" xr:uid="{74F09328-22CC-433D-88C2-C7B281981C4A}"/>
    <cellStyle name="Note 2 3 3 6" xfId="45564" xr:uid="{87810045-695F-4BAA-B287-FEC5CF72196B}"/>
    <cellStyle name="Note 2 3 3 6 2" xfId="54049" xr:uid="{1851178A-BD34-415E-B811-F869E543106C}"/>
    <cellStyle name="Note 2 3 3 7" xfId="52672" xr:uid="{E3E866F8-C9FB-4007-B58D-F3DB54B53AA8}"/>
    <cellStyle name="Note 2 3 30" xfId="45365" xr:uid="{EA7BB2A0-A1ED-4DB6-94E9-DACCC820D37F}"/>
    <cellStyle name="Note 2 3 31" xfId="45389" xr:uid="{F562EA97-538B-4E10-8215-305970E9987D}"/>
    <cellStyle name="Note 2 3 32" xfId="45413" xr:uid="{C0F1ABEA-BE29-448B-8591-F0542F4F9C60}"/>
    <cellStyle name="Note 2 3 33" xfId="45387" xr:uid="{4A2ED238-58D2-436A-A05A-92C4B189FA4D}"/>
    <cellStyle name="Note 2 3 34" xfId="44191" xr:uid="{8AE55A0F-B8B6-4881-A9D0-1FB759CDCB08}"/>
    <cellStyle name="Note 2 3 35" xfId="45496" xr:uid="{702F78EB-7A4A-4089-AEFE-1944AE1F1F7C}"/>
    <cellStyle name="Note 2 3 4" xfId="942" xr:uid="{E324401B-6076-4F47-9348-6EFA1C828137}"/>
    <cellStyle name="Note 2 3 4 2" xfId="5307" xr:uid="{1C6AF9C9-9228-40AC-8B1D-30555D37749D}"/>
    <cellStyle name="Note 2 3 4 2 2" xfId="7893" xr:uid="{E276C06E-BF98-4854-8F37-090744E4C7EA}"/>
    <cellStyle name="Note 2 3 4 2 2 2" xfId="12446" xr:uid="{D398CA91-858B-4545-935E-5A13C2F33EEA}"/>
    <cellStyle name="Note 2 3 4 2 2 2 2" xfId="21435" xr:uid="{463668E0-056D-4FF4-BA02-85E98DA1F4BB}"/>
    <cellStyle name="Note 2 3 4 2 2 2 2 2" xfId="24176" xr:uid="{D5F3B221-9241-4219-B916-00DEBAE09A04}"/>
    <cellStyle name="Note 2 3 4 2 2 2 3" xfId="26276" xr:uid="{BF3C8A7C-BE47-40AF-9A51-9BD30F4F1B7B}"/>
    <cellStyle name="Note 2 3 4 2 2 2 4" xfId="56411" xr:uid="{11300529-32FA-49E7-82E1-AD095C66B678}"/>
    <cellStyle name="Note 2 3 4 2 2 3" xfId="16882" xr:uid="{AFD11E12-C253-439E-9F00-97897136740A}"/>
    <cellStyle name="Note 2 3 4 2 2 3 2" xfId="31942" xr:uid="{871163F1-2A7E-4F5F-AB52-6D0DA2C11023}"/>
    <cellStyle name="Note 2 3 4 2 2 4" xfId="36520" xr:uid="{A94C451C-A83C-41DF-A1F5-D0839BA14D30}"/>
    <cellStyle name="Note 2 3 4 2 2 5" xfId="49629" xr:uid="{556F4265-BB88-4281-B159-5211E290C4BF}"/>
    <cellStyle name="Note 2 3 4 2 3" xfId="10530" xr:uid="{4BDEC64F-6406-4FEF-A7FD-F51C2DFF8544}"/>
    <cellStyle name="Note 2 3 4 2 3 2" xfId="19519" xr:uid="{9C153E15-4A2D-4E44-84EF-011F17D1D2EA}"/>
    <cellStyle name="Note 2 3 4 2 3 2 2" xfId="40324" xr:uid="{33EC5526-329B-4BEC-BD2E-CF89781AD0CB}"/>
    <cellStyle name="Note 2 3 4 2 3 2 3" xfId="59055" xr:uid="{0AE03894-B235-4348-901F-AAA4438ADBBE}"/>
    <cellStyle name="Note 2 3 4 2 3 3" xfId="26658" xr:uid="{8C478CD7-E4C2-428F-9C56-E50A00408AE7}"/>
    <cellStyle name="Note 2 3 4 2 3 4" xfId="52274" xr:uid="{351F87B7-812E-43A4-ACAC-7BC8343242B7}"/>
    <cellStyle name="Note 2 3 4 2 4" xfId="14296" xr:uid="{BE35BEB0-473A-46EB-A5F9-AD7AD7A73095}"/>
    <cellStyle name="Note 2 3 4 2 4 2" xfId="42045" xr:uid="{D1C5AE5E-C29F-4522-BD21-70741DD94911}"/>
    <cellStyle name="Note 2 3 4 2 4 2 2" xfId="54553" xr:uid="{20ABD035-D6C6-4EEC-9906-D553E0960593}"/>
    <cellStyle name="Note 2 3 4 2 4 3" xfId="47746" xr:uid="{21E38C49-499D-4A59-9EC9-314D9232099C}"/>
    <cellStyle name="Note 2 3 4 2 5" xfId="41549" xr:uid="{F9141162-6D7F-44E4-9212-F59A7E1F8331}"/>
    <cellStyle name="Note 2 3 4 2 5 2" xfId="52968" xr:uid="{3F39DEB5-956D-48D5-8519-A9179E91217F}"/>
    <cellStyle name="Note 2 3 4 2 6" xfId="46135" xr:uid="{8F574FA4-925F-48B2-A586-0F6D1A93E208}"/>
    <cellStyle name="Note 2 3 4 3" xfId="3379" xr:uid="{CA592852-E8B6-42F8-B4AA-347FDC9F9A44}"/>
    <cellStyle name="Note 2 3 4 3 2" xfId="28541" xr:uid="{257E6B2D-849F-4C07-8F2A-0BC5049EC69E}"/>
    <cellStyle name="Note 2 3 4 3 2 2" xfId="56816" xr:uid="{7EA433DE-AC09-480F-B5B1-4FD0323ECE61}"/>
    <cellStyle name="Note 2 3 4 3 2 3" xfId="50034" xr:uid="{81D05425-E7A2-4280-8888-65F48E881985}"/>
    <cellStyle name="Note 2 3 4 3 3" xfId="51348" xr:uid="{668819B5-830D-43C0-9CD1-32422B32FDE0}"/>
    <cellStyle name="Note 2 3 4 3 3 2" xfId="58130" xr:uid="{7CE636CF-082F-48AB-AA81-11BF026CE790}"/>
    <cellStyle name="Note 2 3 4 3 4" xfId="48151" xr:uid="{888534AF-33F5-4E04-B24E-179DFC7D4563}"/>
    <cellStyle name="Note 2 3 4 3 4 2" xfId="54943" xr:uid="{33C56A5A-2EF2-4844-9F87-9141EAEA5C5B}"/>
    <cellStyle name="Note 2 3 4 3 5" xfId="53243" xr:uid="{E8D89309-62D4-46D9-AA17-4775E9F50570}"/>
    <cellStyle name="Note 2 3 4 3 6" xfId="46537" xr:uid="{4DC8AE72-0A53-41FA-B6A7-58797A59770A}"/>
    <cellStyle name="Note 2 3 4 4" xfId="26755" xr:uid="{CEEB009D-D6D6-4B91-A2A7-26C8FD9A3D6A}"/>
    <cellStyle name="Note 2 3 4 4 2" xfId="55939" xr:uid="{AD1A2601-644D-4B6C-94EC-A3D9830F27BF}"/>
    <cellStyle name="Note 2 3 4 4 3" xfId="49157" xr:uid="{1959303B-A3F4-4811-B85E-5CD8E48702D9}"/>
    <cellStyle name="Note 2 3 4 5" xfId="44354" xr:uid="{8363EA48-B48D-4FA6-8886-05A5A61B6354}"/>
    <cellStyle name="Note 2 3 4 5 2" xfId="58653" xr:uid="{BB841242-AEB6-47B0-8F93-8F32D42C0918}"/>
    <cellStyle name="Note 2 3 4 5 3" xfId="51872" xr:uid="{7AF76203-6237-4E92-A158-8CDC0F5BCD97}"/>
    <cellStyle name="Note 2 3 4 6" xfId="45623" xr:uid="{54554FA1-F55C-4D19-B617-9975759469C1}"/>
    <cellStyle name="Note 2 3 4 6 2" xfId="54105" xr:uid="{5FAF50CF-11A9-4C6F-97B3-CEF8D1A7C8FF}"/>
    <cellStyle name="Note 2 3 4 7" xfId="52705" xr:uid="{4B6ACC20-1CD0-4AFC-98D2-EE36E5BFCBF3}"/>
    <cellStyle name="Note 2 3 5" xfId="1286" xr:uid="{A8506ABE-6845-4986-AA76-8A6AF02AA837}"/>
    <cellStyle name="Note 2 3 5 2" xfId="5631" xr:uid="{0DC99FD7-9A44-450A-9F77-02173D8B86BC}"/>
    <cellStyle name="Note 2 3 5 2 2" xfId="8217" xr:uid="{683F175F-D7C2-457D-8B00-CD071D4C0E5C}"/>
    <cellStyle name="Note 2 3 5 2 2 2" xfId="12543" xr:uid="{FB3F1FA7-BDA5-4012-A9F4-E01156E44FD0}"/>
    <cellStyle name="Note 2 3 5 2 2 2 2" xfId="21532" xr:uid="{7ED83CC0-4F8C-4A6E-A929-09BFC81654C6}"/>
    <cellStyle name="Note 2 3 5 2 2 2 2 2" xfId="31666" xr:uid="{9A394CBE-E05F-47CA-9A4D-8FA9935C4446}"/>
    <cellStyle name="Note 2 3 5 2 2 2 3" xfId="31838" xr:uid="{57FE87F4-69D4-448C-B233-59AF99E1317E}"/>
    <cellStyle name="Note 2 3 5 2 2 2 4" xfId="56430" xr:uid="{BA934A61-CFF5-4BB8-8795-98AF214826A5}"/>
    <cellStyle name="Note 2 3 5 2 2 3" xfId="17206" xr:uid="{00DA9BAD-9EF7-4D41-8C60-670344269D6B}"/>
    <cellStyle name="Note 2 3 5 2 2 3 2" xfId="38664" xr:uid="{A71E6DBB-2A61-4BE4-A12A-188E7EEC0705}"/>
    <cellStyle name="Note 2 3 5 2 2 4" xfId="42478" xr:uid="{9E22C969-A25B-49E9-93B2-14FE8CA7944D}"/>
    <cellStyle name="Note 2 3 5 2 2 5" xfId="49648" xr:uid="{5BE0A717-2073-4B80-9094-3B67221B4A42}"/>
    <cellStyle name="Note 2 3 5 2 3" xfId="10854" xr:uid="{4E404E68-2E7C-4589-BAAE-5CBE94EBFE51}"/>
    <cellStyle name="Note 2 3 5 2 3 2" xfId="19843" xr:uid="{AB38417F-0B4B-4F01-AB8D-DC10AF636BB1}"/>
    <cellStyle name="Note 2 3 5 2 3 2 2" xfId="25321" xr:uid="{03C30BF7-E3BE-4994-8A5C-8C19706B0E85}"/>
    <cellStyle name="Note 2 3 5 2 3 2 3" xfId="57821" xr:uid="{008EB973-12E3-4FAB-AD89-0A0B0B61A5B5}"/>
    <cellStyle name="Note 2 3 5 2 3 3" xfId="32247" xr:uid="{6CEF2C84-84E9-4EEF-815E-AAA1DE36F7F2}"/>
    <cellStyle name="Note 2 3 5 2 3 4" xfId="51039" xr:uid="{E570363E-3609-453C-A5B1-39E8308C5D48}"/>
    <cellStyle name="Note 2 3 5 2 4" xfId="14620" xr:uid="{30EC6A06-2BD9-4044-B45B-D594DACEBAF9}"/>
    <cellStyle name="Note 2 3 5 2 4 2" xfId="22952" xr:uid="{0EAEC0BF-5D8D-4862-8CE3-7583A3D28840}"/>
    <cellStyle name="Note 2 3 5 2 4 2 2" xfId="54569" xr:uid="{EC250166-ED01-44EC-8420-5B97D858EC31}"/>
    <cellStyle name="Note 2 3 5 2 4 3" xfId="47765" xr:uid="{9CC7C42C-5AD4-414D-AD93-CDACFDE43DDA}"/>
    <cellStyle name="Note 2 3 5 2 5" xfId="22181" xr:uid="{11D2325B-16FB-4505-9C02-020D82ABA033}"/>
    <cellStyle name="Note 2 3 5 2 5 2" xfId="52977" xr:uid="{6A01DD2A-0937-4112-93FB-0B442939096B}"/>
    <cellStyle name="Note 2 3 5 2 6" xfId="46151" xr:uid="{FFD4CA24-6E59-4D51-87CC-C48E4E1965DC}"/>
    <cellStyle name="Note 2 3 5 3" xfId="3723" xr:uid="{99AD0C20-77DE-4F5A-BFDA-5891F519E91D}"/>
    <cellStyle name="Note 2 3 5 3 2" xfId="36220" xr:uid="{A43AABF3-7DED-46A7-913A-A282F14106FA}"/>
    <cellStyle name="Note 2 3 5 3 2 2" xfId="56832" xr:uid="{8AEF8F9E-4336-4694-A285-CBD1882DBC04}"/>
    <cellStyle name="Note 2 3 5 3 2 3" xfId="50050" xr:uid="{B616B161-3820-402E-A04D-6EB7165DF67B}"/>
    <cellStyle name="Note 2 3 5 3 3" xfId="52180" xr:uid="{F3C17044-07BD-4A01-AEE3-E1B85308FE4C}"/>
    <cellStyle name="Note 2 3 5 3 3 2" xfId="58961" xr:uid="{0D59E03E-E44F-4DA4-9CA0-4AD1EF743E3B}"/>
    <cellStyle name="Note 2 3 5 3 4" xfId="48167" xr:uid="{8F205DBC-CA68-4244-BEAF-09A0963BB9E1}"/>
    <cellStyle name="Note 2 3 5 3 4 2" xfId="54959" xr:uid="{8D4FBFF4-8C1F-4A09-AB12-073392CF0E29}"/>
    <cellStyle name="Note 2 3 5 3 5" xfId="53259" xr:uid="{42E729FA-FDBD-4418-A44D-05759EDED871}"/>
    <cellStyle name="Note 2 3 5 3 6" xfId="46553" xr:uid="{C60F3EB5-FEEC-4BF5-879C-10140C8ED0DC}"/>
    <cellStyle name="Note 2 3 5 4" xfId="25634" xr:uid="{0E784137-9359-437F-8A42-E731A3D3437E}"/>
    <cellStyle name="Note 2 3 5 4 2" xfId="55958" xr:uid="{C118003E-B511-41CA-941F-30D725C02EF8}"/>
    <cellStyle name="Note 2 3 5 4 3" xfId="49176" xr:uid="{5CCCE5C4-26E1-4755-B736-0A12CC8C45AA}"/>
    <cellStyle name="Note 2 3 5 5" xfId="44367" xr:uid="{EE735152-383A-454F-BCD0-BBB02BB72CB1}"/>
    <cellStyle name="Note 2 3 5 5 2" xfId="56365" xr:uid="{8BB987D2-DF5A-4BE6-AD01-0C6C99B79B6A}"/>
    <cellStyle name="Note 2 3 5 5 3" xfId="49583" xr:uid="{F776966B-323D-4E66-BE23-7C2F180292C7}"/>
    <cellStyle name="Note 2 3 5 6" xfId="45642" xr:uid="{7DB19F4F-78BE-4F3C-9971-6EA67C3BF370}"/>
    <cellStyle name="Note 2 3 5 6 2" xfId="54121" xr:uid="{ECFAC31E-53E5-4317-95AF-037B7B2C2AC0}"/>
    <cellStyle name="Note 2 3 5 7" xfId="52714" xr:uid="{BEA0F664-C381-40F8-8F5E-9713119C305E}"/>
    <cellStyle name="Note 2 3 6" xfId="1794" xr:uid="{02199D7A-101B-40B3-A7A9-5B08AFBB223B}"/>
    <cellStyle name="Note 2 3 6 2" xfId="6111" xr:uid="{5B7AFA57-A9C2-4249-9B21-5E5E1535ECE6}"/>
    <cellStyle name="Note 2 3 6 2 2" xfId="8697" xr:uid="{BC1E3E57-E07A-4530-9B3C-12205E767886}"/>
    <cellStyle name="Note 2 3 6 2 2 2" xfId="12690" xr:uid="{7F420286-CB6B-4762-B297-BB7838AC79D5}"/>
    <cellStyle name="Note 2 3 6 2 2 2 2" xfId="21679" xr:uid="{1FA1A898-D138-48E1-91A9-E170BBE1A114}"/>
    <cellStyle name="Note 2 3 6 2 2 2 2 2" xfId="33951" xr:uid="{A45AA6B2-2FA6-4946-888E-8867AA70F6A4}"/>
    <cellStyle name="Note 2 3 6 2 2 2 3" xfId="39680" xr:uid="{0019EB9B-CC64-4B26-8E14-5D9FD1B3AC1A}"/>
    <cellStyle name="Note 2 3 6 2 2 2 4" xfId="56466" xr:uid="{F7EAD491-727C-4DFD-BECB-6803482B4CF2}"/>
    <cellStyle name="Note 2 3 6 2 2 3" xfId="17686" xr:uid="{2AF812B7-4819-4451-A6CA-89EDAF33FABD}"/>
    <cellStyle name="Note 2 3 6 2 2 3 2" xfId="28891" xr:uid="{6C5520C4-26FD-4049-84A7-5FA66053ACF1}"/>
    <cellStyle name="Note 2 3 6 2 2 4" xfId="43643" xr:uid="{A668DD23-25C9-45F2-A504-9EDD1AEEF9B5}"/>
    <cellStyle name="Note 2 3 6 2 2 5" xfId="49684" xr:uid="{39C03341-C2C7-4E41-9B36-D4D20112D702}"/>
    <cellStyle name="Note 2 3 6 2 3" xfId="11334" xr:uid="{91065119-1BCD-42F7-94D4-3164A3DBF073}"/>
    <cellStyle name="Note 2 3 6 2 3 2" xfId="20323" xr:uid="{45E581F7-3A9B-4588-A41D-1FE2F2E3034E}"/>
    <cellStyle name="Note 2 3 6 2 3 2 2" xfId="36113" xr:uid="{F090AA40-BEE7-41F2-AAC7-737D424FA6BF}"/>
    <cellStyle name="Note 2 3 6 2 3 2 3" xfId="57859" xr:uid="{27E83EED-218D-4172-A5E6-4001989E5369}"/>
    <cellStyle name="Note 2 3 6 2 3 3" xfId="36526" xr:uid="{ACC462EC-66D6-4462-B753-55C1C4D1B2F0}"/>
    <cellStyle name="Note 2 3 6 2 3 4" xfId="51077" xr:uid="{4B26B139-9AA0-4338-BCB8-E13141A5AD2E}"/>
    <cellStyle name="Note 2 3 6 2 4" xfId="15100" xr:uid="{2378016B-CDEB-4ED2-A3A5-C375AA531A40}"/>
    <cellStyle name="Note 2 3 6 2 4 2" xfId="23320" xr:uid="{2F0927C5-6EFE-4E05-8BD9-567BA67C0516}"/>
    <cellStyle name="Note 2 3 6 2 4 2 2" xfId="54605" xr:uid="{E75F6A42-EBC3-437E-A8F0-CBD38F90E10D}"/>
    <cellStyle name="Note 2 3 6 2 4 3" xfId="47801" xr:uid="{EA48F8F0-3857-4B17-A7E0-6D960C8D78AC}"/>
    <cellStyle name="Note 2 3 6 2 5" xfId="38745" xr:uid="{EB40844E-7DAE-4113-88EC-A2C9235E8DB3}"/>
    <cellStyle name="Note 2 3 6 2 5 2" xfId="52998" xr:uid="{51669A3A-82B2-4333-88B3-8C77EEB9D6D7}"/>
    <cellStyle name="Note 2 3 6 2 6" xfId="46187" xr:uid="{B079D3C6-99B0-412A-82EB-6E78D136C062}"/>
    <cellStyle name="Note 2 3 6 3" xfId="4231" xr:uid="{FD060B0C-F426-41EA-B5E2-AA5EC9829B75}"/>
    <cellStyle name="Note 2 3 6 3 2" xfId="40879" xr:uid="{006ABDD1-1F06-45E4-96B0-CB2DD16F8BC5}"/>
    <cellStyle name="Note 2 3 6 3 2 2" xfId="56868" xr:uid="{A5763F50-AA2F-48F0-A6E6-91D9F28918F2}"/>
    <cellStyle name="Note 2 3 6 3 2 3" xfId="50086" xr:uid="{88255E15-555D-412E-B61C-73D935D0CC23}"/>
    <cellStyle name="Note 2 3 6 3 3" xfId="52292" xr:uid="{D2947254-95F3-44A6-9F3F-8DF883DC550F}"/>
    <cellStyle name="Note 2 3 6 3 3 2" xfId="59073" xr:uid="{3D958D8E-69FC-4F6D-9A61-29F0A5F7BB87}"/>
    <cellStyle name="Note 2 3 6 3 4" xfId="48203" xr:uid="{C221457D-7CA7-4898-9EF9-AF78245DFACB}"/>
    <cellStyle name="Note 2 3 6 3 4 2" xfId="54995" xr:uid="{7284FF33-0746-4BDD-AEFE-EAF86B2B4048}"/>
    <cellStyle name="Note 2 3 6 3 5" xfId="53295" xr:uid="{31F35724-206B-45E6-B51F-BA579C538BC2}"/>
    <cellStyle name="Note 2 3 6 3 6" xfId="46589" xr:uid="{0E6E83C3-EB6F-4ADF-A26F-161420434B1F}"/>
    <cellStyle name="Note 2 3 6 4" xfId="30368" xr:uid="{19381E64-8BE0-4C46-8843-ABF2D0EFDCBB}"/>
    <cellStyle name="Note 2 3 6 4 2" xfId="55994" xr:uid="{7556EF26-B383-4696-B511-3C3A1C862380}"/>
    <cellStyle name="Note 2 3 6 4 3" xfId="49212" xr:uid="{64B2EFF2-6B61-4A4B-8CA9-7007C7D04336}"/>
    <cellStyle name="Note 2 3 6 5" xfId="44426" xr:uid="{75A34020-4CAF-4FA0-8EF8-21D1494764F8}"/>
    <cellStyle name="Note 2 3 6 5 2" xfId="59068" xr:uid="{C06AEB3B-77C7-4954-B36C-BD18B25087BA}"/>
    <cellStyle name="Note 2 3 6 5 3" xfId="52287" xr:uid="{B4F81E88-0282-4282-A997-356C5025AA95}"/>
    <cellStyle name="Note 2 3 6 6" xfId="45678" xr:uid="{16EBFC83-A248-4395-ACAD-8B208691979D}"/>
    <cellStyle name="Note 2 3 6 6 2" xfId="54157" xr:uid="{F0A9C131-0B3B-4D87-A333-0F0F4842F917}"/>
    <cellStyle name="Note 2 3 6 7" xfId="52735" xr:uid="{FE4449D4-8BBE-499A-B1E9-9AF942EE35C4}"/>
    <cellStyle name="Note 2 3 7" xfId="1932" xr:uid="{1F1B5090-D659-48E0-A5BD-9A1E36C8B834}"/>
    <cellStyle name="Note 2 3 7 2" xfId="6245" xr:uid="{AC8D92F0-61CD-4629-84FF-49A018F2537D}"/>
    <cellStyle name="Note 2 3 7 2 2" xfId="8831" xr:uid="{1B34D046-AFCC-446D-B53F-2C5144DAD9A4}"/>
    <cellStyle name="Note 2 3 7 2 2 2" xfId="12728" xr:uid="{1760B05B-9F14-4EC1-B4C5-982E6E522C18}"/>
    <cellStyle name="Note 2 3 7 2 2 2 2" xfId="21717" xr:uid="{5364DA16-9EC5-4150-8DFD-49EEB0467654}"/>
    <cellStyle name="Note 2 3 7 2 2 2 2 2" xfId="22758" xr:uid="{D666260D-3C56-4041-9A9A-ED72DBAC6719}"/>
    <cellStyle name="Note 2 3 7 2 2 2 3" xfId="42890" xr:uid="{102DD7CA-7D98-428F-8ACF-C2180A103AC0}"/>
    <cellStyle name="Note 2 3 7 2 2 2 4" xfId="56502" xr:uid="{EE9C0AFD-C08F-4EF6-81EC-DF4DF7D65B45}"/>
    <cellStyle name="Note 2 3 7 2 2 3" xfId="17820" xr:uid="{F90C6DE3-35F5-4E65-B8D9-3FA2FC8C071F}"/>
    <cellStyle name="Note 2 3 7 2 2 3 2" xfId="41404" xr:uid="{E2548695-B0CE-45B8-95FD-BDCE6F1D6498}"/>
    <cellStyle name="Note 2 3 7 2 2 4" xfId="40580" xr:uid="{A02754B7-9D77-4C08-9876-835E56E2B1F9}"/>
    <cellStyle name="Note 2 3 7 2 2 5" xfId="49720" xr:uid="{5052F348-643B-4F49-AF27-FD0BCE8CCE08}"/>
    <cellStyle name="Note 2 3 7 2 3" xfId="11468" xr:uid="{0B368459-9CEA-4568-9CD7-DC93F09C4C40}"/>
    <cellStyle name="Note 2 3 7 2 3 2" xfId="20457" xr:uid="{F15B07C8-5DF0-48E1-9FE9-731CCB811076}"/>
    <cellStyle name="Note 2 3 7 2 3 2 2" xfId="42977" xr:uid="{111AB6A3-3D1A-44DF-8F46-14641EEBDABD}"/>
    <cellStyle name="Note 2 3 7 2 3 2 3" xfId="58045" xr:uid="{594E3A0E-3E58-4372-B3B4-090CD0E7EC49}"/>
    <cellStyle name="Note 2 3 7 2 3 3" xfId="41365" xr:uid="{62361369-1961-4DAC-B1B8-B65364C044C0}"/>
    <cellStyle name="Note 2 3 7 2 3 4" xfId="51263" xr:uid="{5744DEC6-BB68-44B5-9149-CB6CCBF1652B}"/>
    <cellStyle name="Note 2 3 7 2 4" xfId="15234" xr:uid="{65546075-218B-44B0-BEFD-7D0726BE3B8C}"/>
    <cellStyle name="Note 2 3 7 2 4 2" xfId="34175" xr:uid="{5D7ABF38-23D8-48E1-A84A-D43B25DE0042}"/>
    <cellStyle name="Note 2 3 7 2 4 2 2" xfId="54641" xr:uid="{19A2F89D-C1E0-4406-A45C-A990F1C8D986}"/>
    <cellStyle name="Note 2 3 7 2 4 3" xfId="47837" xr:uid="{497B0E41-ED87-4606-9486-E25B963F0767}"/>
    <cellStyle name="Note 2 3 7 2 5" xfId="32679" xr:uid="{893B65A8-FC11-4B45-AE71-3945EDBE3546}"/>
    <cellStyle name="Note 2 3 7 2 5 2" xfId="53019" xr:uid="{5C358AA0-8B92-4807-8138-2B4E10ACF047}"/>
    <cellStyle name="Note 2 3 7 2 6" xfId="46223" xr:uid="{1FEC546D-9CE3-4F69-9A7D-7303799573C7}"/>
    <cellStyle name="Note 2 3 7 3" xfId="4369" xr:uid="{D3772410-3A9A-43EE-8B7F-662375CABEBD}"/>
    <cellStyle name="Note 2 3 7 3 2" xfId="43074" xr:uid="{36BAAF6F-05DA-49E7-BD1C-DA3768315BE5}"/>
    <cellStyle name="Note 2 3 7 3 2 2" xfId="56904" xr:uid="{5210408B-389F-4AFA-AEAE-635014A13947}"/>
    <cellStyle name="Note 2 3 7 3 2 3" xfId="50122" xr:uid="{D4B18951-5979-476C-9BC2-164A650C4E70}"/>
    <cellStyle name="Note 2 3 7 3 3" xfId="48986" xr:uid="{12B559F9-697B-40B9-A59D-07EBC6B6A343}"/>
    <cellStyle name="Note 2 3 7 3 3 2" xfId="55769" xr:uid="{212FCBCF-3E10-49AA-82ED-5FACC3871D71}"/>
    <cellStyle name="Note 2 3 7 3 4" xfId="48239" xr:uid="{CC476357-5E40-4EF7-B16E-A1515625189E}"/>
    <cellStyle name="Note 2 3 7 3 4 2" xfId="55031" xr:uid="{9FE48198-C4B6-4F41-A5CF-7CE929D74BCF}"/>
    <cellStyle name="Note 2 3 7 3 5" xfId="53331" xr:uid="{4E7D7D45-8E34-47E9-8614-3928A3EA972F}"/>
    <cellStyle name="Note 2 3 7 3 6" xfId="46625" xr:uid="{123CD724-3917-4BCB-B045-F4B33AD42ECC}"/>
    <cellStyle name="Note 2 3 7 4" xfId="29328" xr:uid="{BF1C147C-9F83-44E9-807D-16FE618ACC1D}"/>
    <cellStyle name="Note 2 3 7 4 2" xfId="56030" xr:uid="{AF86F6A8-FA1C-4785-AC2A-7C6BEBF98BC1}"/>
    <cellStyle name="Note 2 3 7 4 3" xfId="49248" xr:uid="{5D2683E9-2AE5-407E-979F-C0F6EB6E6323}"/>
    <cellStyle name="Note 2 3 7 5" xfId="44488" xr:uid="{C5A915BB-371E-428D-96FE-39C7C002C3E1}"/>
    <cellStyle name="Note 2 3 7 5 2" xfId="58458" xr:uid="{F2BA5AC2-B91A-4D94-9FF2-DB5D34C548EF}"/>
    <cellStyle name="Note 2 3 7 5 3" xfId="51677" xr:uid="{38CCE0AB-3E14-4E4D-8E58-0F7925427495}"/>
    <cellStyle name="Note 2 3 7 6" xfId="45714" xr:uid="{A63C6B6F-B62E-4E0B-9404-0957776306CA}"/>
    <cellStyle name="Note 2 3 7 6 2" xfId="54193" xr:uid="{69FB8819-62F3-40B9-9A8A-DAB7D004C834}"/>
    <cellStyle name="Note 2 3 7 7" xfId="52756" xr:uid="{1630709E-655E-4467-A0B7-BE863F4201B7}"/>
    <cellStyle name="Note 2 3 8" xfId="2716" xr:uid="{D2CDD52D-E350-4720-B727-5F9849A303EA}"/>
    <cellStyle name="Note 2 3 8 2" xfId="6906" xr:uid="{FEA0B3FD-64B1-4ED6-A989-599597B8FA41}"/>
    <cellStyle name="Note 2 3 8 2 2" xfId="12047" xr:uid="{508D782D-3978-4C3B-98B1-D6FF93927E94}"/>
    <cellStyle name="Note 2 3 8 2 2 2" xfId="21036" xr:uid="{CD1CBD1D-D711-4DDD-A763-F68C11EE414C}"/>
    <cellStyle name="Note 2 3 8 2 2 2 2" xfId="42561" xr:uid="{22BFA9CC-C155-441B-9122-044664F6E885}"/>
    <cellStyle name="Note 2 3 8 2 2 2 3" xfId="56551" xr:uid="{45E992FC-8FD5-49C4-A499-9F594C5FF8D6}"/>
    <cellStyle name="Note 2 3 8 2 2 3" xfId="25319" xr:uid="{342F76D6-3473-4C41-89FB-6C0FFF225DC4}"/>
    <cellStyle name="Note 2 3 8 2 2 4" xfId="49769" xr:uid="{07664D81-3802-434C-BFA3-FF3AF9AC7320}"/>
    <cellStyle name="Note 2 3 8 2 3" xfId="15895" xr:uid="{9371E78E-D663-4914-B997-81C3CD8725A8}"/>
    <cellStyle name="Note 2 3 8 2 3 2" xfId="31525" xr:uid="{F3DA97B1-5C20-4558-8678-317533D3F78E}"/>
    <cellStyle name="Note 2 3 8 2 3 2 2" xfId="57996" xr:uid="{1AA52F58-089D-4DF6-9C5B-8DFA247CF52C}"/>
    <cellStyle name="Note 2 3 8 2 3 3" xfId="51214" xr:uid="{57465417-04F6-44EB-BCCF-DA6694653875}"/>
    <cellStyle name="Note 2 3 8 2 4" xfId="41789" xr:uid="{7A52FD12-69A5-4751-9215-92A001A8138D}"/>
    <cellStyle name="Note 2 3 8 2 4 2" xfId="54687" xr:uid="{1AA495AD-E262-4D49-9867-4052CE9DD310}"/>
    <cellStyle name="Note 2 3 8 2 4 3" xfId="47886" xr:uid="{2BD552A9-8751-4432-A590-8D88148FB626}"/>
    <cellStyle name="Note 2 3 8 2 5" xfId="53045" xr:uid="{78F61ECD-1F9A-41A3-A01C-442E45B776F9}"/>
    <cellStyle name="Note 2 3 8 2 6" xfId="46272" xr:uid="{3C3102AA-F32A-4591-B6D6-72931AF6A33A}"/>
    <cellStyle name="Note 2 3 8 3" xfId="9477" xr:uid="{75D235B0-BE19-4767-B979-C48A8876DADE}"/>
    <cellStyle name="Note 2 3 8 3 2" xfId="18466" xr:uid="{C282C0F4-733F-45A9-B49D-66769DF766A0}"/>
    <cellStyle name="Note 2 3 8 3 2 2" xfId="43745" xr:uid="{A3844D83-2F1E-4E5F-BEFE-184C667A0F23}"/>
    <cellStyle name="Note 2 3 8 3 2 2 2" xfId="56950" xr:uid="{B86B93AF-3E3F-48AF-BBC2-9BD6F5E5A95B}"/>
    <cellStyle name="Note 2 3 8 3 2 3" xfId="50168" xr:uid="{A87B414C-EE69-42F3-AB40-1C73887D7CF1}"/>
    <cellStyle name="Note 2 3 8 3 3" xfId="30122" xr:uid="{850CAAE1-A593-4F80-8F0E-8725C85FE129}"/>
    <cellStyle name="Note 2 3 8 3 3 2" xfId="58543" xr:uid="{D37EC924-310E-4E69-82DA-7DAC246E25FD}"/>
    <cellStyle name="Note 2 3 8 3 3 3" xfId="51762" xr:uid="{D01F44F2-DB9C-49FF-BB59-4B7CB598CD71}"/>
    <cellStyle name="Note 2 3 8 3 4" xfId="48285" xr:uid="{0C5E6C80-DBB6-4837-AA10-752577DB20BD}"/>
    <cellStyle name="Note 2 3 8 3 4 2" xfId="55077" xr:uid="{C87F9C35-016D-403A-83BE-423F47F3357E}"/>
    <cellStyle name="Note 2 3 8 3 5" xfId="53377" xr:uid="{429B19E3-0F07-44FA-A8D8-B4D8E6EBCEEA}"/>
    <cellStyle name="Note 2 3 8 3 6" xfId="46671" xr:uid="{E28DF70F-D0E1-4670-981C-C4F0B53E76B8}"/>
    <cellStyle name="Note 2 3 8 4" xfId="38361" xr:uid="{AE4F7E78-DA47-416E-8194-84861B130690}"/>
    <cellStyle name="Note 2 3 8 4 2" xfId="56079" xr:uid="{942ABDEE-7F17-471F-8382-8F7BB09CC5CA}"/>
    <cellStyle name="Note 2 3 8 4 3" xfId="49297" xr:uid="{BCEAF006-7404-4123-9B3A-F90203A56A9F}"/>
    <cellStyle name="Note 2 3 8 5" xfId="44457" xr:uid="{F49B5BCA-701D-4C7D-98AA-E2F4CEBD28C6}"/>
    <cellStyle name="Note 2 3 8 5 2" xfId="58995" xr:uid="{2DA3F484-ADD8-41CF-B158-7B8104410848}"/>
    <cellStyle name="Note 2 3 8 5 3" xfId="52214" xr:uid="{099F54D0-3918-40D3-8AE0-64829429C5EF}"/>
    <cellStyle name="Note 2 3 8 6" xfId="45763" xr:uid="{B70EFFD4-D964-464D-851A-28A5B7615306}"/>
    <cellStyle name="Note 2 3 8 6 2" xfId="54239" xr:uid="{70199F00-74C7-459C-B045-FA19BBB0D848}"/>
    <cellStyle name="Note 2 3 8 7" xfId="52782" xr:uid="{355D38DF-F2A0-45B6-8BDB-83FB130B4261}"/>
    <cellStyle name="Note 2 3 9" xfId="4662" xr:uid="{D9C25DA8-2A27-43B2-8945-08B70EE152DD}"/>
    <cellStyle name="Note 2 3 9 2" xfId="7248" xr:uid="{AAC85542-15C4-434F-A116-F44BDF31212B}"/>
    <cellStyle name="Note 2 3 9 2 2" xfId="12244" xr:uid="{4F4800D5-F532-4577-84B0-90660F91EA27}"/>
    <cellStyle name="Note 2 3 9 2 2 2" xfId="21233" xr:uid="{C2635751-A67F-4D35-BBEC-84A7E7C2B515}"/>
    <cellStyle name="Note 2 3 9 2 2 2 2" xfId="42138" xr:uid="{256C1C8E-75A4-4877-82A3-D63EDDB8FB5C}"/>
    <cellStyle name="Note 2 3 9 2 2 2 3" xfId="56591" xr:uid="{2D9AED0C-E1B8-47B4-ABC1-F410AEA5370A}"/>
    <cellStyle name="Note 2 3 9 2 2 3" xfId="26971" xr:uid="{455774CE-58E1-4598-AC0B-94D55E0665A2}"/>
    <cellStyle name="Note 2 3 9 2 2 4" xfId="49809" xr:uid="{17B442DB-EAC4-42F3-A832-566A3FC71C02}"/>
    <cellStyle name="Note 2 3 9 2 3" xfId="16237" xr:uid="{A28B8D1B-FB8F-4261-8403-3CBBB94D8F08}"/>
    <cellStyle name="Note 2 3 9 2 3 2" xfId="41911" xr:uid="{096C1C6B-827B-408D-BA23-86EF6C8A0169}"/>
    <cellStyle name="Note 2 3 9 2 3 2 2" xfId="59125" xr:uid="{EBD013F4-CD09-4621-8A1B-433AFC46ABD2}"/>
    <cellStyle name="Note 2 3 9 2 3 3" xfId="52344" xr:uid="{7D405B14-4984-47A0-8EEC-C2B15C74C061}"/>
    <cellStyle name="Note 2 3 9 2 4" xfId="30121" xr:uid="{679FA0A8-DCE8-4E0F-8893-99456ABB7AD7}"/>
    <cellStyle name="Note 2 3 9 2 4 2" xfId="54724" xr:uid="{83A541A8-7C76-4E17-BEE1-7E6BFF03AF19}"/>
    <cellStyle name="Note 2 3 9 2 4 3" xfId="47926" xr:uid="{C38B77F2-45BC-4F6C-B051-3C0BF21C93C2}"/>
    <cellStyle name="Note 2 3 9 2 5" xfId="53066" xr:uid="{67B03642-900F-40CC-8F39-91C7D92B4BFC}"/>
    <cellStyle name="Note 2 3 9 2 6" xfId="46312" xr:uid="{ABF88CA6-E690-4A2F-A049-DC1A323AC837}"/>
    <cellStyle name="Note 2 3 9 3" xfId="9885" xr:uid="{DA8899F1-BE03-4E8F-96DD-4139E78B2613}"/>
    <cellStyle name="Note 2 3 9 3 2" xfId="18874" xr:uid="{6AB0F828-1702-4185-86C4-CF9ACED8608E}"/>
    <cellStyle name="Note 2 3 9 3 2 2" xfId="27392" xr:uid="{1BD51CDF-4F6F-458F-BB50-251DFC270894}"/>
    <cellStyle name="Note 2 3 9 3 2 2 2" xfId="56987" xr:uid="{E03280EA-EA3D-455D-8BD7-7215723FF167}"/>
    <cellStyle name="Note 2 3 9 3 2 3" xfId="50205" xr:uid="{4FC96334-0055-4E91-BADE-DA166B97C66E}"/>
    <cellStyle name="Note 2 3 9 3 3" xfId="34621" xr:uid="{27D3D332-522E-4E5B-8571-3035F2A38538}"/>
    <cellStyle name="Note 2 3 9 3 3 2" xfId="58611" xr:uid="{ABF85C97-A330-4539-8306-7759A9FE7DCF}"/>
    <cellStyle name="Note 2 3 9 3 3 3" xfId="51830" xr:uid="{9A5134E8-9DBC-40A3-8BE2-7D1B55462B96}"/>
    <cellStyle name="Note 2 3 9 3 4" xfId="48322" xr:uid="{1006175B-2154-4C04-8FAE-544A7C9BF033}"/>
    <cellStyle name="Note 2 3 9 3 4 2" xfId="55114" xr:uid="{9CF8DCBE-8F80-47CA-93C4-A0A173B69A2C}"/>
    <cellStyle name="Note 2 3 9 3 5" xfId="53414" xr:uid="{043111C1-475B-4D6D-BE80-FCB139226E70}"/>
    <cellStyle name="Note 2 3 9 3 6" xfId="46708" xr:uid="{AF951627-E8AF-4FC0-BB2A-F5917B9DB10E}"/>
    <cellStyle name="Note 2 3 9 4" xfId="13651" xr:uid="{F98A7779-2172-44BF-8CBE-42DD87153C3C}"/>
    <cellStyle name="Note 2 3 9 4 2" xfId="30150" xr:uid="{1B2CBA37-93CA-4CBC-88FD-8A13CACA58AD}"/>
    <cellStyle name="Note 2 3 9 4 2 2" xfId="56119" xr:uid="{2B6F10CC-D4D3-4701-A3B6-486BFA0BF6AD}"/>
    <cellStyle name="Note 2 3 9 4 3" xfId="49337" xr:uid="{107CF77A-2607-45BA-8B59-8BA179EB5E9B}"/>
    <cellStyle name="Note 2 3 9 5" xfId="39338" xr:uid="{9B251E0C-8C47-463C-959A-6C347D1F4F2A}"/>
    <cellStyle name="Note 2 3 9 5 2" xfId="58990" xr:uid="{9F8F6B8D-6633-439B-A9F2-0F9B01EA9C18}"/>
    <cellStyle name="Note 2 3 9 5 3" xfId="52209" xr:uid="{162183F8-6882-423C-ACB9-80ED9BA26D85}"/>
    <cellStyle name="Note 2 3 9 6" xfId="44509" xr:uid="{A8025ED7-419D-4F70-9346-0A8DF5867EC6}"/>
    <cellStyle name="Note 2 3 9 6 2" xfId="54276" xr:uid="{01C37D01-4F19-4380-8B8C-74B801975E24}"/>
    <cellStyle name="Note 2 3 9 6 3" xfId="47463" xr:uid="{AC77D388-993A-4183-8016-17E079F0147C}"/>
    <cellStyle name="Note 2 3 9 7" xfId="45803" xr:uid="{EE708FEE-7DBB-436D-BB9B-B208F2CF767A}"/>
    <cellStyle name="Note 2 30" xfId="45218" xr:uid="{1C935176-C79F-421A-8581-6C56B11B2A6E}"/>
    <cellStyle name="Note 2 30 2" xfId="55737" xr:uid="{722C1319-43E8-48C6-8FC2-99E4EC3CD23C}"/>
    <cellStyle name="Note 2 30 3" xfId="48954" xr:uid="{4E8819E0-1ADF-4569-9DBC-EAF44776A0FB}"/>
    <cellStyle name="Note 2 31" xfId="45221" xr:uid="{29FDFF1C-EB01-4B08-9571-2123A323EF67}"/>
    <cellStyle name="Note 2 31 2" xfId="57949" xr:uid="{0DF443C7-B7D3-4E9A-B886-9EC5751DB133}"/>
    <cellStyle name="Note 2 31 3" xfId="51167" xr:uid="{4D146AF5-3848-4A21-B665-B2F32B82CFA2}"/>
    <cellStyle name="Note 2 32" xfId="45290" xr:uid="{EEC26B93-EC22-4293-9542-07A48B85F0ED}"/>
    <cellStyle name="Note 2 32 2" xfId="52613" xr:uid="{B838DC9F-20AB-4FFE-ACEA-5A1B589792FE}"/>
    <cellStyle name="Note 2 33" xfId="45320" xr:uid="{40ACDDBA-D116-4C43-9759-3DFF21464552}"/>
    <cellStyle name="Note 2 34" xfId="45307" xr:uid="{C45524D3-6D4C-4F13-BD68-1E8372519A0E}"/>
    <cellStyle name="Note 2 35" xfId="45363" xr:uid="{49C2D3B8-BC4B-4839-8C5B-83DC6C4FA8C7}"/>
    <cellStyle name="Note 2 36" xfId="45430" xr:uid="{4FC78B96-EF6E-49F8-8490-025672C14124}"/>
    <cellStyle name="Note 2 37" xfId="44136" xr:uid="{88D869D4-B399-4BC3-A7E6-2385F0F4E224}"/>
    <cellStyle name="Note 2 38" xfId="45473" xr:uid="{D1969D56-40C1-42A5-9A8D-BC57574AAEC0}"/>
    <cellStyle name="Note 2 4" xfId="238" xr:uid="{85293CAF-3FFD-49CC-8849-05E6877E2956}"/>
    <cellStyle name="Note 2 4 10" xfId="6540" xr:uid="{ECA9831F-5CDB-441F-BE98-97B1DBBA420F}"/>
    <cellStyle name="Note 2 4 10 2" xfId="11759" xr:uid="{92097764-B435-411F-81F5-9F5CC11AA67A}"/>
    <cellStyle name="Note 2 4 10 2 2" xfId="20748" xr:uid="{DAEED0B2-8DE4-484A-8945-D6049893C21F}"/>
    <cellStyle name="Note 2 4 10 2 2 2" xfId="43050" xr:uid="{5B166D82-5919-4557-8FF0-521B92777FAA}"/>
    <cellStyle name="Note 2 4 10 2 2 2 2" xfId="56633" xr:uid="{8589847E-A486-4D32-84BA-4137DE95AB62}"/>
    <cellStyle name="Note 2 4 10 2 2 3" xfId="49851" xr:uid="{401A7EB8-230C-4B14-B573-EF5B29E092E7}"/>
    <cellStyle name="Note 2 4 10 2 3" xfId="37578" xr:uid="{98F9B068-635A-43EF-AC2A-DC96D0F805E3}"/>
    <cellStyle name="Note 2 4 10 2 3 2" xfId="58332" xr:uid="{C1F8356D-EBAB-49E6-96E2-55B203F2630E}"/>
    <cellStyle name="Note 2 4 10 2 3 3" xfId="51550" xr:uid="{06D7ED66-50A7-4F4A-A1D9-7919F8F4A89D}"/>
    <cellStyle name="Note 2 4 10 2 4" xfId="47968" xr:uid="{34EF8245-8B95-4B32-A63C-A4FE79E46E64}"/>
    <cellStyle name="Note 2 4 10 2 4 2" xfId="54766" xr:uid="{2F0D1A9A-0A8A-49B8-B815-19952E10699B}"/>
    <cellStyle name="Note 2 4 10 2 5" xfId="53090" xr:uid="{0E796587-44C8-493F-875A-699B76A0F60C}"/>
    <cellStyle name="Note 2 4 10 2 6" xfId="46354" xr:uid="{EDB36C70-9E15-4313-8432-B48AE7182CC8}"/>
    <cellStyle name="Note 2 4 10 3" xfId="15529" xr:uid="{567D4DEF-7744-47A5-B1C9-1634F9F0B8A3}"/>
    <cellStyle name="Note 2 4 10 3 2" xfId="29624" xr:uid="{C8B7F226-C84F-4E48-8AE5-44FEB379320D}"/>
    <cellStyle name="Note 2 4 10 3 2 2" xfId="57029" xr:uid="{F7FB1CF3-C039-4F30-AC3C-8DA4AF1F8A7B}"/>
    <cellStyle name="Note 2 4 10 3 2 3" xfId="50247" xr:uid="{3F940397-1F4F-4A91-A827-D439860B197C}"/>
    <cellStyle name="Note 2 4 10 3 3" xfId="51094" xr:uid="{31CAAD9F-C3A8-42A0-84BC-6BA53677C031}"/>
    <cellStyle name="Note 2 4 10 3 3 2" xfId="57876" xr:uid="{D3849066-E7B7-4ADD-88B4-EB526C8BB376}"/>
    <cellStyle name="Note 2 4 10 3 4" xfId="48364" xr:uid="{AE34E736-95FA-4156-ACA9-B6E97CBC6B92}"/>
    <cellStyle name="Note 2 4 10 3 4 2" xfId="55156" xr:uid="{A4A41CCE-9FD0-447B-BB0C-5C9195FACC14}"/>
    <cellStyle name="Note 2 4 10 3 5" xfId="53454" xr:uid="{50E82EC2-5305-4119-814A-A5736ABE120A}"/>
    <cellStyle name="Note 2 4 10 3 6" xfId="46750" xr:uid="{DE0F891C-15AF-4E0C-953C-E79B07F9D9A0}"/>
    <cellStyle name="Note 2 4 10 4" xfId="26038" xr:uid="{652385C2-7F8B-41B2-8321-7D30982ACD8E}"/>
    <cellStyle name="Note 2 4 10 4 2" xfId="56161" xr:uid="{A1AB95E7-0727-4BCB-9D17-0DF2455B9DA1}"/>
    <cellStyle name="Note 2 4 10 4 3" xfId="49379" xr:uid="{D7D19CBE-487F-46D8-ACB2-F35A97A0DC6D}"/>
    <cellStyle name="Note 2 4 10 5" xfId="44581" xr:uid="{90AE02E6-6A21-4E04-9C1D-3FB172CB741C}"/>
    <cellStyle name="Note 2 4 10 5 2" xfId="57724" xr:uid="{44B16CA3-07FA-4358-BC8C-3AD6D8508266}"/>
    <cellStyle name="Note 2 4 10 5 3" xfId="50942" xr:uid="{7299FDD1-F6E9-4352-AE0A-43CDFF258849}"/>
    <cellStyle name="Note 2 4 10 6" xfId="47499" xr:uid="{F6E83697-232F-444D-9DE2-918B33EFC3FC}"/>
    <cellStyle name="Note 2 4 10 6 2" xfId="54318" xr:uid="{45BACEC9-3461-4EDD-8F84-82AD4CB92FD7}"/>
    <cellStyle name="Note 2 4 10 7" xfId="52823" xr:uid="{0B9594B9-CB35-41C9-A0B2-F7D1B2D407CD}"/>
    <cellStyle name="Note 2 4 10 8" xfId="45891" xr:uid="{5565D15B-722A-47F4-B607-A2EE99FC067B}"/>
    <cellStyle name="Note 2 4 11" xfId="9122" xr:uid="{0DB99986-0602-445B-9DF1-544DC917D15F}"/>
    <cellStyle name="Note 2 4 11 2" xfId="18111" xr:uid="{45D49E4B-F58C-4E24-9B1F-00B1A16F8323}"/>
    <cellStyle name="Note 2 4 11 2 2" xfId="37066" xr:uid="{55D1A657-FC5E-427B-A73D-CAB43AB81350}"/>
    <cellStyle name="Note 2 4 11 2 2 2" xfId="56672" xr:uid="{BC169212-9D96-4C57-A8B3-82E8291C5BDE}"/>
    <cellStyle name="Note 2 4 11 2 2 3" xfId="49890" xr:uid="{96532FA6-BE22-4AE7-85D0-D4D19FC4F096}"/>
    <cellStyle name="Note 2 4 11 2 3" xfId="49733" xr:uid="{8995DF3F-8526-4847-B945-19F8F0B356D0}"/>
    <cellStyle name="Note 2 4 11 2 3 2" xfId="56515" xr:uid="{594FE667-46E8-4E6E-BB1B-41F9C7BBDE42}"/>
    <cellStyle name="Note 2 4 11 2 4" xfId="48007" xr:uid="{5C29EE39-93A0-4752-92B5-E36478F65B1A}"/>
    <cellStyle name="Note 2 4 11 2 4 2" xfId="54802" xr:uid="{C3C846E7-B326-4CE6-AEED-DF3060AE6DA4}"/>
    <cellStyle name="Note 2 4 11 2 5" xfId="53111" xr:uid="{549E4F08-8046-440F-BE16-931B969195B0}"/>
    <cellStyle name="Note 2 4 11 2 6" xfId="46393" xr:uid="{EF100D19-C99A-4FC3-B065-E09031E73B74}"/>
    <cellStyle name="Note 2 4 11 3" xfId="32171" xr:uid="{6104C171-3F80-4F06-9D36-E509DD57416A}"/>
    <cellStyle name="Note 2 4 11 3 2" xfId="50283" xr:uid="{304F9A4B-7274-4C72-A86C-AE3F3BEBAF3E}"/>
    <cellStyle name="Note 2 4 11 3 2 2" xfId="57065" xr:uid="{F4CD22EE-850D-47F9-9C8E-1229ADD3A441}"/>
    <cellStyle name="Note 2 4 11 3 3" xfId="51532" xr:uid="{5187C48D-6632-429F-AFF6-954EF13F1E27}"/>
    <cellStyle name="Note 2 4 11 3 3 2" xfId="58314" xr:uid="{04BABAF0-C9A9-4C8C-8E2C-E003E85F3F58}"/>
    <cellStyle name="Note 2 4 11 3 4" xfId="48400" xr:uid="{E54BFA79-BCD4-42CA-A4DF-8C080C9ADAD4}"/>
    <cellStyle name="Note 2 4 11 3 4 2" xfId="55192" xr:uid="{7A49C898-2AB7-47E1-A162-2004A4BB262F}"/>
    <cellStyle name="Note 2 4 11 3 5" xfId="53480" xr:uid="{D4A7914E-7C06-44E2-98FC-83193DB00C5D}"/>
    <cellStyle name="Note 2 4 11 3 6" xfId="46786" xr:uid="{A99B7E7F-2B69-4FC2-A707-561342414E08}"/>
    <cellStyle name="Note 2 4 11 4" xfId="44594" xr:uid="{32AD568C-19F1-42D2-8E31-41B57E79B159}"/>
    <cellStyle name="Note 2 4 11 4 2" xfId="56200" xr:uid="{675E48E4-DEAA-461E-8058-4C52AE35B365}"/>
    <cellStyle name="Note 2 4 11 4 3" xfId="49418" xr:uid="{A1AD8685-48BD-45FF-8A5E-C7FFE31505F2}"/>
    <cellStyle name="Note 2 4 11 5" xfId="51359" xr:uid="{A95A2FE1-B258-4054-96D9-30810B18B3F8}"/>
    <cellStyle name="Note 2 4 11 5 2" xfId="58141" xr:uid="{2032FD33-1229-4B7B-A550-0E412B2166C9}"/>
    <cellStyle name="Note 2 4 11 6" xfId="47538" xr:uid="{05915363-2471-4654-82AE-8CC54F0302B7}"/>
    <cellStyle name="Note 2 4 11 6 2" xfId="54354" xr:uid="{CB90DE9D-7556-4213-AE24-A405914A7626}"/>
    <cellStyle name="Note 2 4 11 7" xfId="52844" xr:uid="{239A0F2C-AEFD-4FF8-9BDE-A13BC06658E9}"/>
    <cellStyle name="Note 2 4 11 8" xfId="45927" xr:uid="{BD133F67-CB0F-4F06-8206-392033F4869C}"/>
    <cellStyle name="Note 2 4 12" xfId="12651" xr:uid="{C966C1B6-C082-4A8F-AA30-0E8782E61506}"/>
    <cellStyle name="Note 2 4 12 2" xfId="21640" xr:uid="{01474B0D-98DA-4B0C-8B22-CDC21C8D6D5F}"/>
    <cellStyle name="Note 2 4 12 2 2" xfId="25698" xr:uid="{B6356653-C252-4664-B3BC-0C40F8F8A008}"/>
    <cellStyle name="Note 2 4 12 2 2 2" xfId="56288" xr:uid="{C9EE9E11-C3DE-4180-BE8C-0E42F36AEA38}"/>
    <cellStyle name="Note 2 4 12 2 3" xfId="49506" xr:uid="{451E34BE-3287-4D19-AD6F-798E59CFB054}"/>
    <cellStyle name="Note 2 4 12 3" xfId="30233" xr:uid="{54802C43-02EB-4FB0-8F81-68EB044D858B}"/>
    <cellStyle name="Note 2 4 12 3 2" xfId="58549" xr:uid="{27D2FE96-2EA2-44FD-8294-8DBEF16A4383}"/>
    <cellStyle name="Note 2 4 12 3 3" xfId="51768" xr:uid="{C2FFF94D-3A98-44CC-A5E3-C63E8A08C028}"/>
    <cellStyle name="Note 2 4 12 4" xfId="44681" xr:uid="{7DEE3A5C-93CD-461A-B2FC-1487CE41CC22}"/>
    <cellStyle name="Note 2 4 12 4 2" xfId="54433" xr:uid="{45231F55-598C-42AF-BF5D-D2514F6DD087}"/>
    <cellStyle name="Note 2 4 12 4 3" xfId="47623" xr:uid="{1E192644-6F55-4038-98CC-6B0AA9F44D32}"/>
    <cellStyle name="Note 2 4 12 5" xfId="52896" xr:uid="{FD5915B0-30BD-40F3-883E-E033E9E5AE27}"/>
    <cellStyle name="Note 2 4 12 6" xfId="46015" xr:uid="{649CFC6B-AA08-464A-96EB-935C6AAE248F}"/>
    <cellStyle name="Note 2 4 13" xfId="2244" xr:uid="{142D0B04-B49D-4B9E-BA5C-9F6E107641EE}"/>
    <cellStyle name="Note 2 4 13 2" xfId="28929" xr:uid="{01A87ABC-A626-45A8-91B1-8B506083642F}"/>
    <cellStyle name="Note 2 4 13 2 2" xfId="56697" xr:uid="{BEB06BBB-73C1-4900-B293-D7194099812A}"/>
    <cellStyle name="Note 2 4 13 2 3" xfId="49915" xr:uid="{ADA0BBE8-D1B6-45C1-9066-6CD7D3421D5E}"/>
    <cellStyle name="Note 2 4 13 3" xfId="44649" xr:uid="{30E34BFF-1021-423E-8B6B-7F87FCE98084}"/>
    <cellStyle name="Note 2 4 13 3 2" xfId="58421" xr:uid="{48458F80-C3CC-4733-90E1-66346C4E5EA3}"/>
    <cellStyle name="Note 2 4 13 3 3" xfId="51640" xr:uid="{5A027AD8-93F1-40B6-8A0E-ABF0F582A039}"/>
    <cellStyle name="Note 2 4 13 4" xfId="48032" xr:uid="{8BCBEBF9-B2D1-4F92-A26A-9F9BA0375496}"/>
    <cellStyle name="Note 2 4 13 4 2" xfId="54824" xr:uid="{939A8DF9-1E2E-49BD-B51D-F03B9C42E645}"/>
    <cellStyle name="Note 2 4 13 5" xfId="53124" xr:uid="{35215E75-3768-400A-845E-E9A759407A76}"/>
    <cellStyle name="Note 2 4 13 6" xfId="46418" xr:uid="{48C73A5D-826A-45DB-AD82-2EDCA7B09F51}"/>
    <cellStyle name="Note 2 4 14" xfId="13153" xr:uid="{4A5A3E67-62F1-4894-9430-F9B924870959}"/>
    <cellStyle name="Note 2 4 14 2" xfId="27852" xr:uid="{90373C3C-C853-4FB3-B546-CF9B6F7516FE}"/>
    <cellStyle name="Note 2 4 14 2 2" xfId="57074" xr:uid="{FCE7E629-480D-4D61-839B-BAD74EA6ECA6}"/>
    <cellStyle name="Note 2 4 14 2 3" xfId="50292" xr:uid="{D0F787DB-7681-4409-9F29-E7A6DD32280E}"/>
    <cellStyle name="Note 2 4 14 3" xfId="44742" xr:uid="{BE4F1474-8EC4-45A1-A90E-41DE5F1B9576}"/>
    <cellStyle name="Note 2 4 14 3 2" xfId="58556" xr:uid="{BA037736-81F7-47B4-A9F8-3194CB7B2959}"/>
    <cellStyle name="Note 2 4 14 3 3" xfId="51775" xr:uid="{283F3B5E-44BA-49AC-8602-A32F00DF2D59}"/>
    <cellStyle name="Note 2 4 14 4" xfId="48409" xr:uid="{D91C9504-C24B-4A18-B51C-961B68846403}"/>
    <cellStyle name="Note 2 4 14 4 2" xfId="55201" xr:uid="{FA6FF870-0CEB-4DD4-A0D7-6D77CEB569B1}"/>
    <cellStyle name="Note 2 4 14 5" xfId="53487" xr:uid="{FA78F78E-483D-43CF-9477-E882F24C6C61}"/>
    <cellStyle name="Note 2 4 14 6" xfId="46795" xr:uid="{97555660-272A-4647-AA43-11DF6D99733E}"/>
    <cellStyle name="Note 2 4 15" xfId="23944" xr:uid="{021444AE-34FC-4D7C-A300-7477FA0BF2F4}"/>
    <cellStyle name="Note 2 4 15 2" xfId="44720" xr:uid="{5E43C6EB-E1E4-469F-A45C-64F2AA674F49}"/>
    <cellStyle name="Note 2 4 15 2 2" xfId="57209" xr:uid="{CC6B1967-D144-453C-91AF-6AB5D1BA447D}"/>
    <cellStyle name="Note 2 4 15 2 3" xfId="50427" xr:uid="{919DD942-7160-47BA-BC1F-0EA3856F4EFE}"/>
    <cellStyle name="Note 2 4 15 3" xfId="52029" xr:uid="{0E6AE10A-5964-4FD9-AA22-5582F713E872}"/>
    <cellStyle name="Note 2 4 15 3 2" xfId="58810" xr:uid="{EE76C416-9443-48A7-B724-90ACBF0DA167}"/>
    <cellStyle name="Note 2 4 15 4" xfId="52196" xr:uid="{00AE3723-5E44-47D0-B182-9BFA2943026D}"/>
    <cellStyle name="Note 2 4 15 4 2" xfId="58977" xr:uid="{53A3B853-E293-453B-9369-79101BAA4D41}"/>
    <cellStyle name="Note 2 4 15 5" xfId="48544" xr:uid="{D8966742-67B0-4954-A41C-7A6F0B527603}"/>
    <cellStyle name="Note 2 4 15 5 2" xfId="55333" xr:uid="{C417F6DB-6420-45D6-BA3F-00695200116E}"/>
    <cellStyle name="Note 2 4 15 6" xfId="53619" xr:uid="{4A864A52-79F2-418E-A3FB-017EBEB48AF7}"/>
    <cellStyle name="Note 2 4 15 7" xfId="46930" xr:uid="{B13F7BB0-AD64-46A9-93E5-18AC0A90CFC0}"/>
    <cellStyle name="Note 2 4 16" xfId="44800" xr:uid="{13A6F155-2749-47B0-865C-E6DDC711B541}"/>
    <cellStyle name="Note 2 4 16 2" xfId="50461" xr:uid="{A35428FC-1FCD-4F0B-A2DD-1E9706EFB196}"/>
    <cellStyle name="Note 2 4 16 2 2" xfId="57243" xr:uid="{15A6D585-E9D2-40FA-9FE4-D83285EC74EB}"/>
    <cellStyle name="Note 2 4 16 3" xfId="52063" xr:uid="{709DCD79-D0C9-4696-97F3-8A43BDB4E10C}"/>
    <cellStyle name="Note 2 4 16 3 2" xfId="58844" xr:uid="{89A81404-425B-46F0-B439-90D7FDE400EF}"/>
    <cellStyle name="Note 2 4 16 4" xfId="51189" xr:uid="{8295F4F0-E85A-4058-B7CB-707C6FDFDB7F}"/>
    <cellStyle name="Note 2 4 16 4 2" xfId="57971" xr:uid="{A37CE441-F88D-46ED-9986-57A4E42E5CE2}"/>
    <cellStyle name="Note 2 4 16 5" xfId="48578" xr:uid="{D3965EAE-B6A3-4289-8276-F9AC048202B6}"/>
    <cellStyle name="Note 2 4 16 5 2" xfId="55367" xr:uid="{7F92F115-E9FB-4BE9-9E4E-F9B122EAC2B6}"/>
    <cellStyle name="Note 2 4 16 6" xfId="53653" xr:uid="{C1F1F15D-1EA5-4FE4-85AE-BFF74046100D}"/>
    <cellStyle name="Note 2 4 16 7" xfId="46964" xr:uid="{81A06987-8346-415B-88D2-17DE2FDBEDE0}"/>
    <cellStyle name="Note 2 4 17" xfId="44862" xr:uid="{0FB87022-D4C0-4E33-AF8C-5BD740EF010B}"/>
    <cellStyle name="Note 2 4 17 2" xfId="50489" xr:uid="{EF952671-7FDE-4675-A21D-6F0E68B1D092}"/>
    <cellStyle name="Note 2 4 17 2 2" xfId="57271" xr:uid="{F7B8651F-86D0-4C4C-B357-6F53AFD4428B}"/>
    <cellStyle name="Note 2 4 17 3" xfId="52091" xr:uid="{0B7ABFE7-D13A-48EC-B80F-E890DC34B02F}"/>
    <cellStyle name="Note 2 4 17 3 2" xfId="58872" xr:uid="{AC5763AA-F5C2-4B30-BD3F-D684581894D1}"/>
    <cellStyle name="Note 2 4 17 4" xfId="51159" xr:uid="{4E483D7C-D640-4301-B982-33568730397F}"/>
    <cellStyle name="Note 2 4 17 4 2" xfId="57941" xr:uid="{20FFA9F1-C06D-4C66-A50D-566BD3130397}"/>
    <cellStyle name="Note 2 4 17 5" xfId="48606" xr:uid="{3BC78AB0-2AD9-41ED-B987-069F76F6AEFA}"/>
    <cellStyle name="Note 2 4 17 5 2" xfId="55395" xr:uid="{057B03FE-AF00-45FD-88B3-91EA0CBC27AF}"/>
    <cellStyle name="Note 2 4 17 6" xfId="53681" xr:uid="{5842D20D-23EF-492E-95E7-754683D27846}"/>
    <cellStyle name="Note 2 4 17 7" xfId="46992" xr:uid="{590A9BC4-D5B2-4752-9322-BC42DA1C5ECB}"/>
    <cellStyle name="Note 2 4 18" xfId="44892" xr:uid="{B1FF015A-891F-4653-9F5F-5C8DCB7E7700}"/>
    <cellStyle name="Note 2 4 18 2" xfId="50325" xr:uid="{D0E59989-1F2F-4DD8-AE19-EDFBDC56183E}"/>
    <cellStyle name="Note 2 4 18 2 2" xfId="57107" xr:uid="{CE8C9D11-1E5A-464A-BC53-1C586FBA3F28}"/>
    <cellStyle name="Note 2 4 18 3" xfId="51929" xr:uid="{DCD3A4B1-82B4-4A05-8539-554652656CF8}"/>
    <cellStyle name="Note 2 4 18 3 2" xfId="58710" xr:uid="{0CC4B474-1100-48B2-81AC-E28873D01F88}"/>
    <cellStyle name="Note 2 4 18 4" xfId="51845" xr:uid="{2DC64065-DCFB-4C6C-A72C-F7A7788F8271}"/>
    <cellStyle name="Note 2 4 18 4 2" xfId="58626" xr:uid="{774D50B4-C5BB-4054-9C79-69EAECF7BA7D}"/>
    <cellStyle name="Note 2 4 18 5" xfId="48442" xr:uid="{CFFAFC33-0690-4DE1-8330-3CF9FC15CDE7}"/>
    <cellStyle name="Note 2 4 18 5 2" xfId="55234" xr:uid="{B89A43A7-5A46-41F7-9766-C3B9D81BB742}"/>
    <cellStyle name="Note 2 4 18 6" xfId="53520" xr:uid="{2A5729C3-4EA1-4F1E-B3D3-F6AE0B422D77}"/>
    <cellStyle name="Note 2 4 18 7" xfId="46828" xr:uid="{638FB888-F710-4EAF-B52C-F5B7DBA1AFCA}"/>
    <cellStyle name="Note 2 4 19" xfId="44939" xr:uid="{372C6B56-9F2A-4141-AC07-0F34540F34AD}"/>
    <cellStyle name="Note 2 4 19 2" xfId="50534" xr:uid="{52DA43BB-FA7C-43D6-935A-24FCA2C34C44}"/>
    <cellStyle name="Note 2 4 19 2 2" xfId="57316" xr:uid="{0CE489F8-694D-47C3-A133-B413DFBF43C5}"/>
    <cellStyle name="Note 2 4 19 3" xfId="52136" xr:uid="{0E7BBE57-B2E6-4829-AECE-102905AE19B8}"/>
    <cellStyle name="Note 2 4 19 3 2" xfId="58917" xr:uid="{B8853E95-BEBB-4665-BCB2-EBF993936EAE}"/>
    <cellStyle name="Note 2 4 19 4" xfId="48940" xr:uid="{E4E8B393-8F9E-4B83-94D7-98805040049F}"/>
    <cellStyle name="Note 2 4 19 4 2" xfId="55723" xr:uid="{F0856313-16AF-42FA-8D4C-9912741D44E6}"/>
    <cellStyle name="Note 2 4 19 5" xfId="48651" xr:uid="{8496C5F5-2079-4BBB-BBE5-F89F60CC1EA4}"/>
    <cellStyle name="Note 2 4 19 5 2" xfId="55440" xr:uid="{1F72444D-5F82-47F1-A9A0-6E09B113EC78}"/>
    <cellStyle name="Note 2 4 19 6" xfId="53726" xr:uid="{A26205CE-363B-4381-A597-EDFD7415174C}"/>
    <cellStyle name="Note 2 4 19 7" xfId="47037" xr:uid="{6EB4715A-337E-4482-AFC4-B3E7E101E15B}"/>
    <cellStyle name="Note 2 4 2" xfId="376" xr:uid="{6C3E266F-BDB6-4A58-81E6-29AD57816507}"/>
    <cellStyle name="Note 2 4 2 10" xfId="9247" xr:uid="{B72D9D7B-DBF0-442D-A2BD-67C86C7F095A}"/>
    <cellStyle name="Note 2 4 2 10 2" xfId="18236" xr:uid="{A2D04869-32AF-469D-8F7C-08E94F806F94}"/>
    <cellStyle name="Note 2 4 2 10 2 2" xfId="36055" xr:uid="{36E93027-D876-460A-AF78-FB5958747F50}"/>
    <cellStyle name="Note 2 4 2 10 3" xfId="28384" xr:uid="{4D74060B-86F9-4AB5-BC59-490376DDF948}"/>
    <cellStyle name="Note 2 4 2 11" xfId="12644" xr:uid="{5F6E0E23-8E5D-484F-9862-051C924D67DC}"/>
    <cellStyle name="Note 2 4 2 11 2" xfId="21633" xr:uid="{4C1B1685-305C-4881-A6F0-DA538A902D8F}"/>
    <cellStyle name="Note 2 4 2 11 2 2" xfId="22647" xr:uid="{F27C9F41-9B00-4036-BBCD-698CCBAD15BC}"/>
    <cellStyle name="Note 2 4 2 11 3" xfId="32763" xr:uid="{658F358B-2281-43FE-82EE-C416695D4532}"/>
    <cellStyle name="Note 2 4 2 12" xfId="2382" xr:uid="{20DEBCC6-DB27-4C53-806E-E3F356CEF770}"/>
    <cellStyle name="Note 2 4 2 12 2" xfId="23339" xr:uid="{380EAD92-AC70-4932-A613-A17B6705AD35}"/>
    <cellStyle name="Note 2 4 2 13" xfId="13291" xr:uid="{50B3DC6D-2D3E-4F62-9945-2D48A8228398}"/>
    <cellStyle name="Note 2 4 2 13 2" xfId="38916" xr:uid="{F5D413BE-FA68-4E63-BE39-56F480BCAE2B}"/>
    <cellStyle name="Note 2 4 2 14" xfId="26329" xr:uid="{204482B1-D1C1-410C-B17E-025F95E1C431}"/>
    <cellStyle name="Note 2 4 2 15" xfId="44326" xr:uid="{26C09090-ACAA-4706-8518-B7D5A73B9F50}"/>
    <cellStyle name="Note 2 4 2 16" xfId="45509" xr:uid="{328680AA-6635-42F0-B29B-59E0A4910DB8}"/>
    <cellStyle name="Note 2 4 2 2" xfId="725" xr:uid="{F23041FB-CCA4-4BF4-9ADE-B074A4D01AD1}"/>
    <cellStyle name="Note 2 4 2 2 2" xfId="5101" xr:uid="{3170528C-036F-433C-B77E-652DDECAC965}"/>
    <cellStyle name="Note 2 4 2 2 2 2" xfId="7687" xr:uid="{84CD7535-9F85-4E54-84A0-CC01139505C5}"/>
    <cellStyle name="Note 2 4 2 2 2 2 2" xfId="12377" xr:uid="{694228BF-E5FD-4355-91AF-6BE462221EE7}"/>
    <cellStyle name="Note 2 4 2 2 2 2 2 2" xfId="21366" xr:uid="{68977C91-1071-41FF-B92C-DB50A3EF0716}"/>
    <cellStyle name="Note 2 4 2 2 2 2 2 2 2" xfId="33734" xr:uid="{CED21861-FFCE-4B5A-A398-ECA5F6CFFE40}"/>
    <cellStyle name="Note 2 4 2 2 2 2 2 3" xfId="26059" xr:uid="{24C36B5F-1071-4DFA-9DC7-0EEBB39DF281}"/>
    <cellStyle name="Note 2 4 2 2 2 2 3" xfId="16676" xr:uid="{B4861257-2675-47D3-90DF-CA218FACAC84}"/>
    <cellStyle name="Note 2 4 2 2 2 2 3 2" xfId="30006" xr:uid="{67FC3CC3-7FB4-4FC6-BCEB-FE4AD1746D22}"/>
    <cellStyle name="Note 2 4 2 2 2 2 4" xfId="27047" xr:uid="{71BAB8F0-1DBD-4A36-A675-999EC15822DE}"/>
    <cellStyle name="Note 2 4 2 2 2 2 5" xfId="56297" xr:uid="{F23DCF30-3896-43EE-9B14-6664922E7E97}"/>
    <cellStyle name="Note 2 4 2 2 2 3" xfId="10324" xr:uid="{352F2F57-DCB2-4117-AB70-EA1A6468A9C3}"/>
    <cellStyle name="Note 2 4 2 2 2 3 2" xfId="19313" xr:uid="{60240756-002D-4AFA-9638-1FEDB7FDBF61}"/>
    <cellStyle name="Note 2 4 2 2 2 3 2 2" xfId="32914" xr:uid="{8216EBB1-2E0D-45C3-82E7-8232013EA825}"/>
    <cellStyle name="Note 2 4 2 2 2 3 3" xfId="40482" xr:uid="{D989B624-78BB-4710-9805-466710BF6EF9}"/>
    <cellStyle name="Note 2 4 2 2 2 4" xfId="14090" xr:uid="{7CC04513-5352-4D9F-9538-4B9D62A0FB51}"/>
    <cellStyle name="Note 2 4 2 2 2 4 2" xfId="37099" xr:uid="{8EDA9521-DDDC-441F-9149-58F6B4C0D843}"/>
    <cellStyle name="Note 2 4 2 2 2 5" xfId="22960" xr:uid="{66E91E40-BF45-41D6-9810-2360F94B8353}"/>
    <cellStyle name="Note 2 4 2 2 2 6" xfId="49515" xr:uid="{6C03DE09-107E-4316-BFBA-A13602B0C425}"/>
    <cellStyle name="Note 2 4 2 2 3" xfId="3162" xr:uid="{19CBA3C8-5FEF-4AFF-9BED-2FF323C12F04}"/>
    <cellStyle name="Note 2 4 2 2 3 2" xfId="26306" xr:uid="{CC2352C2-4F3F-44AB-9670-AFF16B40194C}"/>
    <cellStyle name="Note 2 4 2 2 3 2 2" xfId="57930" xr:uid="{4C236200-6629-438C-A74E-5EC3D1ACEE12}"/>
    <cellStyle name="Note 2 4 2 2 3 3" xfId="51148" xr:uid="{B828036A-861A-4833-A5EC-7B4675AABA13}"/>
    <cellStyle name="Note 2 4 2 2 4" xfId="40812" xr:uid="{7F7D8821-2F6C-453E-85DB-81E4A7306CB3}"/>
    <cellStyle name="Note 2 4 2 2 4 2" xfId="54442" xr:uid="{588157A1-8BB5-4D09-BBA8-114A8DD28A73}"/>
    <cellStyle name="Note 2 4 2 2 4 3" xfId="47632" xr:uid="{4F58C42A-4676-432E-ABA7-792701DEB438}"/>
    <cellStyle name="Note 2 4 2 2 5" xfId="52902" xr:uid="{EE2565D9-7E25-4340-8354-AB7BB2188E08}"/>
    <cellStyle name="Note 2 4 2 2 6" xfId="46024" xr:uid="{FE27DD0C-1A5B-4FB4-8276-9E97B3FB4F32}"/>
    <cellStyle name="Note 2 4 2 3" xfId="1070" xr:uid="{994A0440-004F-4E05-AA77-CDF03207B2B8}"/>
    <cellStyle name="Note 2 4 2 3 2" xfId="5422" xr:uid="{DD4B6CC5-B69B-44D8-8C02-44EBB0A4841E}"/>
    <cellStyle name="Note 2 4 2 3 2 2" xfId="8008" xr:uid="{9B4B87DB-9BD8-49BC-9711-001E50D4872F}"/>
    <cellStyle name="Note 2 4 2 3 2 2 2" xfId="12481" xr:uid="{996F9570-E10C-4833-A2B8-622E1144035D}"/>
    <cellStyle name="Note 2 4 2 3 2 2 2 2" xfId="21470" xr:uid="{A227FD4E-5B85-4601-9C45-C52CEE7DC07F}"/>
    <cellStyle name="Note 2 4 2 3 2 2 2 2 2" xfId="36794" xr:uid="{B06C164B-EAF5-45AE-88BA-C214910FF654}"/>
    <cellStyle name="Note 2 4 2 3 2 2 2 3" xfId="25717" xr:uid="{F6E52F96-0197-4C7E-95B4-DABB7B499086}"/>
    <cellStyle name="Note 2 4 2 3 2 2 3" xfId="16997" xr:uid="{54D6C2E5-CF11-44E7-B6B5-15BCB5B314FB}"/>
    <cellStyle name="Note 2 4 2 3 2 2 3 2" xfId="42396" xr:uid="{F06112F5-A2D1-46E8-BCB3-43041B515D04}"/>
    <cellStyle name="Note 2 4 2 3 2 2 4" xfId="33897" xr:uid="{7C7D3591-9A0F-45A1-96DC-87C66BB7F57D}"/>
    <cellStyle name="Note 2 4 2 3 2 2 5" xfId="56705" xr:uid="{381AFDE1-5859-4B9B-9DC4-682AA4A93EB9}"/>
    <cellStyle name="Note 2 4 2 3 2 3" xfId="10645" xr:uid="{8AECAE2C-2DED-41CC-BACE-2EA6F0AD7462}"/>
    <cellStyle name="Note 2 4 2 3 2 3 2" xfId="19634" xr:uid="{7EED3D50-F21B-4584-9732-88AF12F43325}"/>
    <cellStyle name="Note 2 4 2 3 2 3 2 2" xfId="28358" xr:uid="{EFD827C7-132F-4072-B4A2-53039C18DA89}"/>
    <cellStyle name="Note 2 4 2 3 2 3 3" xfId="42787" xr:uid="{83928412-788B-42CF-AF12-900B96B9E142}"/>
    <cellStyle name="Note 2 4 2 3 2 4" xfId="14411" xr:uid="{B308F664-9B74-4B6A-964C-31631776A8DB}"/>
    <cellStyle name="Note 2 4 2 3 2 4 2" xfId="32039" xr:uid="{1D1BD606-DB34-4845-A0C5-E52247C20E33}"/>
    <cellStyle name="Note 2 4 2 3 2 5" xfId="29246" xr:uid="{E5EC243E-9B2F-499F-92B3-1A73FECE3678}"/>
    <cellStyle name="Note 2 4 2 3 2 6" xfId="49923" xr:uid="{985AEF50-E9F7-4719-BEA6-A8B296AEBB34}"/>
    <cellStyle name="Note 2 4 2 3 3" xfId="3507" xr:uid="{42606870-9B14-4BDE-B254-EC3D7B7B03B1}"/>
    <cellStyle name="Note 2 4 2 3 3 2" xfId="29767" xr:uid="{5478ED97-3926-4F38-A4EE-0A36577E12AA}"/>
    <cellStyle name="Note 2 4 2 3 3 2 2" xfId="59066" xr:uid="{8F17E93E-66EF-41BB-863C-48A141E6DCCB}"/>
    <cellStyle name="Note 2 4 2 3 3 3" xfId="52285" xr:uid="{0FB09EAA-D8B3-4C7C-9043-98A392F92722}"/>
    <cellStyle name="Note 2 4 2 3 4" xfId="32145" xr:uid="{E50EA844-B84C-49D0-9242-196BA5A4697B}"/>
    <cellStyle name="Note 2 4 2 3 4 2" xfId="54832" xr:uid="{FD15B650-9689-4EBE-B739-87478B0D6FF6}"/>
    <cellStyle name="Note 2 4 2 3 4 3" xfId="48040" xr:uid="{DE798CDA-FD56-4CBD-8154-8FE1EB2A7E2B}"/>
    <cellStyle name="Note 2 4 2 3 5" xfId="53132" xr:uid="{6D38AA8C-1369-4BA8-9123-DDA4E92D5D99}"/>
    <cellStyle name="Note 2 4 2 3 6" xfId="46426" xr:uid="{AF6B6891-6A8A-43D1-B314-6A25627C9C47}"/>
    <cellStyle name="Note 2 4 2 4" xfId="1414" xr:uid="{9D3E8DB0-65AE-4EA7-A21E-5C071B838B29}"/>
    <cellStyle name="Note 2 4 2 4 2" xfId="5759" xr:uid="{DDBA0D7B-D139-4A6B-8619-15D683EB314A}"/>
    <cellStyle name="Note 2 4 2 4 2 2" xfId="8345" xr:uid="{51E61A6A-FFEE-4B86-A389-8907CF6C5077}"/>
    <cellStyle name="Note 2 4 2 4 2 2 2" xfId="12583" xr:uid="{052B3F70-E35F-4C97-B7C3-464760FAB75F}"/>
    <cellStyle name="Note 2 4 2 4 2 2 2 2" xfId="21572" xr:uid="{7E7D12D3-8C94-489C-BEE0-5E80ABBD0228}"/>
    <cellStyle name="Note 2 4 2 4 2 2 2 2 2" xfId="28463" xr:uid="{FE1C0650-814C-49C1-83F2-E54E00A28A13}"/>
    <cellStyle name="Note 2 4 2 4 2 2 2 3" xfId="31201" xr:uid="{41DDE9AE-9F34-4445-9D58-CF23C1C3628C}"/>
    <cellStyle name="Note 2 4 2 4 2 2 3" xfId="17334" xr:uid="{803A198D-E108-4FA1-8F8C-686EB29D73FC}"/>
    <cellStyle name="Note 2 4 2 4 2 2 3 2" xfId="39922" xr:uid="{4B969BC5-FE82-4D6E-A49B-A6516C3C4C41}"/>
    <cellStyle name="Note 2 4 2 4 2 2 4" xfId="27327" xr:uid="{29B0152E-402E-43CB-B76D-61AA55546CDF}"/>
    <cellStyle name="Note 2 4 2 4 2 3" xfId="10982" xr:uid="{CFD5CD28-5B46-49E0-8048-72F5B823D441}"/>
    <cellStyle name="Note 2 4 2 4 2 3 2" xfId="19971" xr:uid="{39FD403C-350D-43BA-81F5-9587209D668B}"/>
    <cellStyle name="Note 2 4 2 4 2 3 2 2" xfId="24376" xr:uid="{A0DF729A-92F9-44FD-B04F-305F565BE138}"/>
    <cellStyle name="Note 2 4 2 4 2 3 3" xfId="42626" xr:uid="{B0188899-0390-4F7B-AE57-E2F3D4BF099C}"/>
    <cellStyle name="Note 2 4 2 4 2 4" xfId="14748" xr:uid="{26641133-112B-4FC9-903C-3C8B10C09130}"/>
    <cellStyle name="Note 2 4 2 4 2 4 2" xfId="42207" xr:uid="{8F78986D-6764-477D-9A5F-F701564E49C7}"/>
    <cellStyle name="Note 2 4 2 4 2 5" xfId="33234" xr:uid="{C12A48BE-D831-4B98-8936-4DDC3B623BE0}"/>
    <cellStyle name="Note 2 4 2 4 2 6" xfId="55825" xr:uid="{03BAF802-6528-4D57-8197-8285BE05ACF0}"/>
    <cellStyle name="Note 2 4 2 4 3" xfId="3851" xr:uid="{EA57F394-1ED8-4EA8-B188-A20AF4DCB75C}"/>
    <cellStyle name="Note 2 4 2 4 3 2" xfId="24668" xr:uid="{7A03C82D-2809-4175-AB0D-603CB9A75E8C}"/>
    <cellStyle name="Note 2 4 2 4 4" xfId="43670" xr:uid="{2BBE8336-DFED-4BF1-B1F3-EAB6530C26F3}"/>
    <cellStyle name="Note 2 4 2 4 5" xfId="49043" xr:uid="{A55220D5-02DE-4726-9A2F-063A20D78DD5}"/>
    <cellStyle name="Note 2 4 2 5" xfId="1304" xr:uid="{89621CC0-23CC-492D-92BD-28193F7413D8}"/>
    <cellStyle name="Note 2 4 2 5 2" xfId="5649" xr:uid="{B1874C60-9094-4A66-BD6F-641AA1F76C66}"/>
    <cellStyle name="Note 2 4 2 5 2 2" xfId="8235" xr:uid="{C0819DE9-6B3A-4FF3-8B7A-E17405CB8D38}"/>
    <cellStyle name="Note 2 4 2 5 2 2 2" xfId="12546" xr:uid="{364A920F-CDE4-46FF-B3EF-E444EC76CE3E}"/>
    <cellStyle name="Note 2 4 2 5 2 2 2 2" xfId="21535" xr:uid="{DC66BEC8-3D50-40EE-9E87-845292873900}"/>
    <cellStyle name="Note 2 4 2 5 2 2 2 2 2" xfId="37229" xr:uid="{9B7CFB64-0C4F-4E71-ADA9-A9B518CED55E}"/>
    <cellStyle name="Note 2 4 2 5 2 2 2 3" xfId="37401" xr:uid="{42732516-4595-4160-AF51-812C52900D7C}"/>
    <cellStyle name="Note 2 4 2 5 2 2 3" xfId="17224" xr:uid="{32EE9C82-2C80-4AE7-803A-7BF9F28F1078}"/>
    <cellStyle name="Note 2 4 2 5 2 2 3 2" xfId="34465" xr:uid="{DC39AB40-5682-4F35-996D-4A3CF21A6C09}"/>
    <cellStyle name="Note 2 4 2 5 2 2 4" xfId="30529" xr:uid="{D55AA4BB-995B-48E9-956B-130A32BEF9C5}"/>
    <cellStyle name="Note 2 4 2 5 2 3" xfId="10872" xr:uid="{A408D5E0-687A-4DCD-837C-5373B069A928}"/>
    <cellStyle name="Note 2 4 2 5 2 3 2" xfId="19861" xr:uid="{0B0E1DAB-A876-45AC-835E-0C603217327E}"/>
    <cellStyle name="Note 2 4 2 5 2 3 2 2" xfId="33603" xr:uid="{033A8164-1E2D-4808-8220-31776B9A81DF}"/>
    <cellStyle name="Note 2 4 2 5 2 3 3" xfId="32277" xr:uid="{75FF6899-E09D-43B1-86B7-7A2E99123372}"/>
    <cellStyle name="Note 2 4 2 5 2 4" xfId="14638" xr:uid="{BB78BAA0-7332-4097-9D24-3A3C0088B618}"/>
    <cellStyle name="Note 2 4 2 5 2 4 2" xfId="35429" xr:uid="{F5E06237-5148-41E2-B199-9C7DC852044E}"/>
    <cellStyle name="Note 2 4 2 5 2 5" xfId="24480" xr:uid="{E139E60E-2F6C-48C3-8C38-13F0969AB1F5}"/>
    <cellStyle name="Note 2 4 2 5 2 6" xfId="59006" xr:uid="{E855850F-F6DE-42C2-9F97-95689246FC55}"/>
    <cellStyle name="Note 2 4 2 5 3" xfId="3741" xr:uid="{BB2C9189-52F7-4498-B5D0-F6E0DB95285F}"/>
    <cellStyle name="Note 2 4 2 5 3 2" xfId="27358" xr:uid="{6C9E4249-1E70-4FE2-AB5C-61D574DE78FE}"/>
    <cellStyle name="Note 2 4 2 5 4" xfId="38201" xr:uid="{1667A9D8-724F-4742-98CD-149AC6E559B5}"/>
    <cellStyle name="Note 2 4 2 5 5" xfId="52225" xr:uid="{FDCA94D5-F87F-4025-A184-3236226666B3}"/>
    <cellStyle name="Note 2 4 2 6" xfId="2033" xr:uid="{23F28027-43D3-4E1D-B29D-7943986D92E2}"/>
    <cellStyle name="Note 2 4 2 6 2" xfId="6341" xr:uid="{99F9D170-0A1C-4554-8128-D114729B4BCB}"/>
    <cellStyle name="Note 2 4 2 6 2 2" xfId="8927" xr:uid="{46841297-502A-4EEE-8461-D8FB2E71644E}"/>
    <cellStyle name="Note 2 4 2 6 2 2 2" xfId="12759" xr:uid="{D46049B2-AE04-4881-B538-7371C292BD78}"/>
    <cellStyle name="Note 2 4 2 6 2 2 2 2" xfId="21748" xr:uid="{6AF36C30-4C89-43B0-9388-86FDEAB10855}"/>
    <cellStyle name="Note 2 4 2 6 2 2 2 2 2" xfId="39831" xr:uid="{0ADAA17C-115E-4136-8B30-ADBEFC22C577}"/>
    <cellStyle name="Note 2 4 2 6 2 2 2 3" xfId="40813" xr:uid="{271282EC-E128-4691-B387-352FE4C79255}"/>
    <cellStyle name="Note 2 4 2 6 2 2 3" xfId="17916" xr:uid="{90991AEB-9678-4D7E-8256-D637E5409B42}"/>
    <cellStyle name="Note 2 4 2 6 2 2 3 2" xfId="27695" xr:uid="{070324E5-5E51-4039-8B5C-2CC96DF38EB9}"/>
    <cellStyle name="Note 2 4 2 6 2 2 4" xfId="41103" xr:uid="{748C72C4-CE57-41A1-B355-0B62AFCFD1BE}"/>
    <cellStyle name="Note 2 4 2 6 2 3" xfId="11564" xr:uid="{AC29FF48-C0C8-4813-B006-3625BF842A2A}"/>
    <cellStyle name="Note 2 4 2 6 2 3 2" xfId="20553" xr:uid="{FA492417-F731-4A9B-B759-8B48F6BB0176}"/>
    <cellStyle name="Note 2 4 2 6 2 3 2 2" xfId="30808" xr:uid="{9D74B057-A935-47B1-9017-4FB787F0D81E}"/>
    <cellStyle name="Note 2 4 2 6 2 3 3" xfId="43773" xr:uid="{73BCF605-57F6-400B-8F3E-1D4F302A9F16}"/>
    <cellStyle name="Note 2 4 2 6 2 4" xfId="15330" xr:uid="{B0F2E0FE-F5D2-4FD4-A138-F962D1EFBE82}"/>
    <cellStyle name="Note 2 4 2 6 2 4 2" xfId="22755" xr:uid="{C5B65CFD-9772-4964-B621-E13A653EF494}"/>
    <cellStyle name="Note 2 4 2 6 2 5" xfId="33597" xr:uid="{17174BE0-2E60-4FD8-A3EC-C224B8FEAE14}"/>
    <cellStyle name="Note 2 4 2 6 2 6" xfId="53994" xr:uid="{1DA52546-7087-405A-B4B2-F1BAD3491CA2}"/>
    <cellStyle name="Note 2 4 2 6 3" xfId="4470" xr:uid="{3549C906-D22D-43F5-8437-1FB1E63108A2}"/>
    <cellStyle name="Note 2 4 2 6 3 2" xfId="40570" xr:uid="{EEEEA9A6-2757-4093-8E78-60CEA8E9125E}"/>
    <cellStyle name="Note 2 4 2 6 4" xfId="39214" xr:uid="{51C211CC-636D-4AB1-8166-E6310BD2F5E4}"/>
    <cellStyle name="Note 2 4 2 6 5" xfId="47326" xr:uid="{801BCE3D-46BC-4450-B04A-EABD7C897A74}"/>
    <cellStyle name="Note 2 4 2 7" xfId="2844" xr:uid="{48A3EA9E-8ED1-4F82-B2DA-CFBE3AA5EB64}"/>
    <cellStyle name="Note 2 4 2 7 2" xfId="6994" xr:uid="{425ED54F-DD53-4D0E-9CF0-7EBDF39A0199}"/>
    <cellStyle name="Note 2 4 2 7 2 2" xfId="12123" xr:uid="{83BF7964-9341-499B-8351-F3023101A238}"/>
    <cellStyle name="Note 2 4 2 7 2 2 2" xfId="21112" xr:uid="{CC1B9F23-CC7A-4413-8F91-0BD6A24E7AC3}"/>
    <cellStyle name="Note 2 4 2 7 2 2 2 2" xfId="38497" xr:uid="{4E556C42-90CC-442D-9F85-CD6A57C1084F}"/>
    <cellStyle name="Note 2 4 2 7 2 2 3" xfId="33785" xr:uid="{3F8B5B6D-A42A-494B-B4B2-518DD5071B73}"/>
    <cellStyle name="Note 2 4 2 7 2 3" xfId="15983" xr:uid="{A7B121C6-AAC1-4719-BF07-130E23833886}"/>
    <cellStyle name="Note 2 4 2 7 2 3 2" xfId="37620" xr:uid="{46315E33-7C74-469D-A376-0C345AE0C57D}"/>
    <cellStyle name="Note 2 4 2 7 2 4" xfId="43388" xr:uid="{2C41B0A1-65E9-447E-B618-742680D62FCB}"/>
    <cellStyle name="Note 2 4 2 7 3" xfId="9557" xr:uid="{F1B08D2D-4034-4179-888D-74574DB34749}"/>
    <cellStyle name="Note 2 4 2 7 3 2" xfId="18546" xr:uid="{5DCF4BA7-CAA0-455E-A78B-C465049791D3}"/>
    <cellStyle name="Note 2 4 2 7 3 2 2" xfId="36289" xr:uid="{F2803F7B-4AA9-4509-9540-0B3E6FD3C409}"/>
    <cellStyle name="Note 2 4 2 7 3 3" xfId="36824" xr:uid="{15AA92BE-FA7F-4377-8AB3-1649E2DB6C4B}"/>
    <cellStyle name="Note 2 4 2 7 4" xfId="24723" xr:uid="{6DCD7814-9CBD-4554-B7D7-F968D4AF9AAA}"/>
    <cellStyle name="Note 2 4 2 7 5" xfId="52639" xr:uid="{31B4B76D-80D2-47F5-9E27-086ED73CBD2E}"/>
    <cellStyle name="Note 2 4 2 8" xfId="4777" xr:uid="{52B5D6FC-F912-471F-AAFB-3426432880FA}"/>
    <cellStyle name="Note 2 4 2 8 2" xfId="7363" xr:uid="{58FE8AD6-D41A-43A5-B29B-6FB7D8A13B9E}"/>
    <cellStyle name="Note 2 4 2 8 2 2" xfId="12281" xr:uid="{9B231700-6CA5-498B-9C21-E8200B749050}"/>
    <cellStyle name="Note 2 4 2 8 2 2 2" xfId="21270" xr:uid="{2EEBA05B-0471-438F-99E1-A2E9E76FFB27}"/>
    <cellStyle name="Note 2 4 2 8 2 2 2 2" xfId="32969" xr:uid="{4E736B72-2719-4A7F-B5B0-8482F5D30662}"/>
    <cellStyle name="Note 2 4 2 8 2 2 3" xfId="37549" xr:uid="{269F07EB-5EC3-4B0C-AF88-3CDD06E21AA2}"/>
    <cellStyle name="Note 2 4 2 8 2 3" xfId="16352" xr:uid="{5FDFE858-0CD1-42B5-89D6-7F7F0A818B63}"/>
    <cellStyle name="Note 2 4 2 8 2 3 2" xfId="32373" xr:uid="{0F0E3A12-ADFA-4CDF-AD8A-DD42B7741610}"/>
    <cellStyle name="Note 2 4 2 8 2 4" xfId="31302" xr:uid="{30F26339-1F0B-4A66-BE10-7BCB91B888AF}"/>
    <cellStyle name="Note 2 4 2 8 3" xfId="10000" xr:uid="{39B81A6C-08B6-4546-802A-71827059A277}"/>
    <cellStyle name="Note 2 4 2 8 3 2" xfId="18989" xr:uid="{E514EACE-B179-4EC0-BB55-3DEEF8440BAE}"/>
    <cellStyle name="Note 2 4 2 8 3 2 2" xfId="33691" xr:uid="{518B5995-DE40-4639-A7D9-15306C887819}"/>
    <cellStyle name="Note 2 4 2 8 3 3" xfId="40485" xr:uid="{6D338DFC-0B32-4D44-951F-6842630CD74E}"/>
    <cellStyle name="Note 2 4 2 8 4" xfId="13766" xr:uid="{9092B5F8-7145-497C-BE3E-D2113832D55E}"/>
    <cellStyle name="Note 2 4 2 8 4 2" xfId="28890" xr:uid="{1110C7F8-C8A7-4804-84F7-4C1E5CE18524}"/>
    <cellStyle name="Note 2 4 2 8 5" xfId="40723" xr:uid="{5A9A4B6A-4CCF-4F47-8DAD-F76E745AAAC9}"/>
    <cellStyle name="Note 2 4 2 9" xfId="6678" xr:uid="{21E2C581-FE94-4242-962E-7DF2536BADF0}"/>
    <cellStyle name="Note 2 4 2 9 2" xfId="11884" xr:uid="{FC18F3C4-08AF-4702-9EB4-9FA8BA579523}"/>
    <cellStyle name="Note 2 4 2 9 2 2" xfId="20873" xr:uid="{A787A814-E752-4647-B5CB-BF2B8EA88993}"/>
    <cellStyle name="Note 2 4 2 9 2 2 2" xfId="24454" xr:uid="{7951AE9C-39EA-499F-84B8-F2EFDB04F01F}"/>
    <cellStyle name="Note 2 4 2 9 2 3" xfId="32216" xr:uid="{CCC11278-E208-475B-A002-90033A118CF3}"/>
    <cellStyle name="Note 2 4 2 9 3" xfId="15667" xr:uid="{93902F0B-4DFE-4C43-BA82-4E6C64248A18}"/>
    <cellStyle name="Note 2 4 2 9 3 2" xfId="43934" xr:uid="{590ACF6A-3BD1-4773-AC68-74E9B90FF49B}"/>
    <cellStyle name="Note 2 4 2 9 4" xfId="41123" xr:uid="{985D528D-65FB-4B86-AF59-9DDAF328BC33}"/>
    <cellStyle name="Note 2 4 20" xfId="44930" xr:uid="{AE1B9590-E5E4-414A-A572-02A250EBB7C3}"/>
    <cellStyle name="Note 2 4 20 2" xfId="50415" xr:uid="{AD5CCFD5-4CBA-4D80-AD09-ACF673251EFF}"/>
    <cellStyle name="Note 2 4 20 2 2" xfId="57197" xr:uid="{7E2A4B18-590C-4C94-86A6-17BA6431AB4B}"/>
    <cellStyle name="Note 2 4 20 3" xfId="52017" xr:uid="{2D20F402-D3BE-494B-9184-C4BBD57F771E}"/>
    <cellStyle name="Note 2 4 20 3 2" xfId="58798" xr:uid="{1AD8F76A-637A-4FC0-A4F3-CD06F8BD9AA3}"/>
    <cellStyle name="Note 2 4 20 4" xfId="51137" xr:uid="{5A353463-38CC-4D75-BF8A-531CA8D058C1}"/>
    <cellStyle name="Note 2 4 20 4 2" xfId="57919" xr:uid="{AF00F432-A49D-44EA-ACFB-01717B3D784A}"/>
    <cellStyle name="Note 2 4 20 5" xfId="48532" xr:uid="{D011F9ED-8D1F-41DB-86A4-25E3FDE5C7E8}"/>
    <cellStyle name="Note 2 4 20 5 2" xfId="55321" xr:uid="{C1C75AC8-83C4-4CAD-BBA0-F2459CEB2292}"/>
    <cellStyle name="Note 2 4 20 6" xfId="53607" xr:uid="{B592CBDD-1FA2-4870-B769-67726D3FFF8F}"/>
    <cellStyle name="Note 2 4 20 7" xfId="46918" xr:uid="{64FDAFC4-F7C7-4B42-B5A2-77EE19698DCF}"/>
    <cellStyle name="Note 2 4 21" xfId="44923" xr:uid="{D0258028-DDE0-409B-9871-64A81C678840}"/>
    <cellStyle name="Note 2 4 21 2" xfId="50562" xr:uid="{0E438560-BDF3-4417-B40A-EB25B2107549}"/>
    <cellStyle name="Note 2 4 21 2 2" xfId="57344" xr:uid="{B9A12B6C-D461-43EF-850B-A504A22772E6}"/>
    <cellStyle name="Note 2 4 21 3" xfId="52376" xr:uid="{7901CD9C-2F61-4021-9BB7-89C2E7FA60A3}"/>
    <cellStyle name="Note 2 4 21 3 2" xfId="59157" xr:uid="{1BC3C9D3-73AC-4507-9588-B170FAB32E59}"/>
    <cellStyle name="Note 2 4 21 4" xfId="48679" xr:uid="{3078D0F1-2D0A-47A8-A243-A7543B3F772A}"/>
    <cellStyle name="Note 2 4 21 4 2" xfId="55468" xr:uid="{4C5F3E87-8722-41AD-957D-ABB14434878F}"/>
    <cellStyle name="Note 2 4 21 5" xfId="53754" xr:uid="{E7A8F832-D3C3-403B-A751-0F6B5281C7D7}"/>
    <cellStyle name="Note 2 4 21 6" xfId="47065" xr:uid="{8BF37BFC-227E-46DD-83D9-E1CCAE153500}"/>
    <cellStyle name="Note 2 4 22" xfId="45058" xr:uid="{E119335F-373B-462B-95E6-515E7551D551}"/>
    <cellStyle name="Note 2 4 22 2" xfId="50657" xr:uid="{3B7DD831-052F-4D20-9EC2-4FA3FA46ECBD}"/>
    <cellStyle name="Note 2 4 22 2 2" xfId="57439" xr:uid="{B50DF8B8-ADFA-499B-95BE-A81ECA02B1F3}"/>
    <cellStyle name="Note 2 4 22 3" xfId="52468" xr:uid="{2A087CDE-375A-489E-9A84-F9A150FB78AB}"/>
    <cellStyle name="Note 2 4 22 3 2" xfId="59249" xr:uid="{43A1FA27-9BF6-424C-B5FE-8EFB8FA6FAB3}"/>
    <cellStyle name="Note 2 4 22 4" xfId="48774" xr:uid="{A069F54C-AD18-4536-AD45-5CC5AD988C5C}"/>
    <cellStyle name="Note 2 4 22 4 2" xfId="55560" xr:uid="{32F0D3F2-821D-4F26-ACDC-5FFB5A5BBD35}"/>
    <cellStyle name="Note 2 4 22 5" xfId="53846" xr:uid="{DF96C6D3-C035-4270-B403-D50553CAE2B9}"/>
    <cellStyle name="Note 2 4 22 6" xfId="47160" xr:uid="{369E3592-A76C-40C8-85FF-7C0951232736}"/>
    <cellStyle name="Note 2 4 23" xfId="45051" xr:uid="{D457C817-1D6F-473B-A5CC-F8F9D78CBF1C}"/>
    <cellStyle name="Note 2 4 23 2" xfId="50673" xr:uid="{F3BDA0C9-B1A4-4640-8E56-476AE1BAFA96}"/>
    <cellStyle name="Note 2 4 23 2 2" xfId="57455" xr:uid="{AFCF6934-0F52-42A8-8628-AA5A8327A1A9}"/>
    <cellStyle name="Note 2 4 23 3" xfId="52484" xr:uid="{DACE94C7-7403-4ACF-903A-9F1BEE9F9EFC}"/>
    <cellStyle name="Note 2 4 23 3 2" xfId="59265" xr:uid="{6708902A-751D-426C-93EC-AC8A2BD3CBD7}"/>
    <cellStyle name="Note 2 4 23 4" xfId="48790" xr:uid="{93F88488-5480-4332-8B5D-B1113C8EBFC1}"/>
    <cellStyle name="Note 2 4 23 4 2" xfId="55576" xr:uid="{F3FCE267-E3EE-4F44-B3CC-287E77F97A86}"/>
    <cellStyle name="Note 2 4 23 5" xfId="53862" xr:uid="{C5EC8926-14DB-45EE-8C3F-71F6D8A87C0C}"/>
    <cellStyle name="Note 2 4 23 6" xfId="47176" xr:uid="{8165FC23-2F3D-41F4-AD4A-13C701AFB9B7}"/>
    <cellStyle name="Note 2 4 24" xfId="45111" xr:uid="{DD090DAA-C7FF-4274-9D66-7D2D46002EFD}"/>
    <cellStyle name="Note 2 4 24 2" xfId="50740" xr:uid="{356E0F94-AC0C-4363-B261-979FAFE40C35}"/>
    <cellStyle name="Note 2 4 24 2 2" xfId="57522" xr:uid="{28660163-90CB-43A9-B696-BE0D60B21A2F}"/>
    <cellStyle name="Note 2 4 24 3" xfId="52549" xr:uid="{D2280087-6095-44D6-91B9-0193C2580F35}"/>
    <cellStyle name="Note 2 4 24 3 2" xfId="59330" xr:uid="{F48FA7EB-3AF4-47CF-90C5-C10FB1F1E2BD}"/>
    <cellStyle name="Note 2 4 24 4" xfId="48847" xr:uid="{DFB8EDB1-3500-40FE-80F6-79BCC4F829BB}"/>
    <cellStyle name="Note 2 4 24 4 2" xfId="55629" xr:uid="{6044F62A-8A90-490B-88CA-BF402B7752E0}"/>
    <cellStyle name="Note 2 4 24 5" xfId="53927" xr:uid="{22CEC309-ACDF-445D-B144-F963582F4B35}"/>
    <cellStyle name="Note 2 4 24 6" xfId="47244" xr:uid="{70B2AC64-5422-45CD-BBE1-3CD5016E1473}"/>
    <cellStyle name="Note 2 4 25" xfId="45166" xr:uid="{840D326D-860E-4F5D-9C95-83C1E5DFE026}"/>
    <cellStyle name="Note 2 4 25 2" xfId="50770" xr:uid="{C5F673A7-F0FB-4619-9ACA-69FCB54D9F00}"/>
    <cellStyle name="Note 2 4 25 2 2" xfId="57552" xr:uid="{FB05FCA6-B22F-4397-A487-EC08AAA9B523}"/>
    <cellStyle name="Note 2 4 25 3" xfId="52579" xr:uid="{22447D0F-FAE9-40F1-A564-8C98ADCF9B67}"/>
    <cellStyle name="Note 2 4 25 3 2" xfId="59360" xr:uid="{802D7483-FEA0-4DDB-8C63-C9B0CB211576}"/>
    <cellStyle name="Note 2 4 25 4" xfId="48868" xr:uid="{6AE41569-180F-41E3-8966-A84841EBBB7C}"/>
    <cellStyle name="Note 2 4 25 4 2" xfId="55649" xr:uid="{9CF954EB-63F3-4BEA-BFC0-9B80DADB0B26}"/>
    <cellStyle name="Note 2 4 25 5" xfId="53957" xr:uid="{01A43D2A-7687-466A-9AA8-91A9C17279C5}"/>
    <cellStyle name="Note 2 4 25 6" xfId="47274" xr:uid="{6696CE20-224D-4508-B6C7-528AF161E109}"/>
    <cellStyle name="Note 2 4 26" xfId="45171" xr:uid="{157B622E-7623-4FBC-B300-C8E3BCF884BB}"/>
    <cellStyle name="Note 2 4 26 2" xfId="50784" xr:uid="{D53FCC64-1802-4A59-B3EE-19209CF6DEFA}"/>
    <cellStyle name="Note 2 4 26 2 2" xfId="57566" xr:uid="{3DDCF67B-028E-4A8A-AA1F-A592B7814621}"/>
    <cellStyle name="Note 2 4 26 3" xfId="52593" xr:uid="{B568875D-2919-43E1-B1E0-8E339C11C3AF}"/>
    <cellStyle name="Note 2 4 26 3 2" xfId="59374" xr:uid="{3905BC78-8EC2-44D0-8A15-CF159FA23977}"/>
    <cellStyle name="Note 2 4 26 4" xfId="53971" xr:uid="{A3FAA39C-6284-4E4B-B853-77DFF10DB49E}"/>
    <cellStyle name="Note 2 4 26 5" xfId="47288" xr:uid="{E15271F4-CA73-4DB8-8257-2C350A4C5CC4}"/>
    <cellStyle name="Note 2 4 27" xfId="45228" xr:uid="{07EAA830-A260-4891-9158-33991A9DD7C8}"/>
    <cellStyle name="Note 2 4 27 2" xfId="55811" xr:uid="{EF4A30E6-93E5-486C-BD32-7B954898BFD4}"/>
    <cellStyle name="Note 2 4 27 3" xfId="49028" xr:uid="{F4D7333D-62C7-4DFC-9A02-1D8EC9823A5C}"/>
    <cellStyle name="Note 2 4 28" xfId="45224" xr:uid="{5C192F6B-4D31-47DB-9D97-4E43FE54DF4E}"/>
    <cellStyle name="Note 2 4 28 2" xfId="58470" xr:uid="{5626D8EB-CD27-467C-B25E-7FDCEAF9418D}"/>
    <cellStyle name="Note 2 4 28 3" xfId="51689" xr:uid="{91709F99-58F8-42CA-BA87-8B3A4863A475}"/>
    <cellStyle name="Note 2 4 29" xfId="45196" xr:uid="{D6E673E2-4650-465A-9853-CC049464EADF}"/>
    <cellStyle name="Note 2 4 29 2" xfId="52634" xr:uid="{E49B8BF9-D7F9-47C8-9BC3-4ED1514434C2}"/>
    <cellStyle name="Note 2 4 3" xfId="587" xr:uid="{9D2EC744-94AA-434C-90F7-8375953D3369}"/>
    <cellStyle name="Note 2 4 3 2" xfId="4976" xr:uid="{6BC9D50F-62AE-4956-80E9-F98279939C1E}"/>
    <cellStyle name="Note 2 4 3 2 2" xfId="7562" xr:uid="{979E1C49-2CCE-4039-8767-1D4C6F4D64EE}"/>
    <cellStyle name="Note 2 4 3 2 2 2" xfId="12342" xr:uid="{BC9774B3-DCD0-4742-BD49-C5D046B46DC2}"/>
    <cellStyle name="Note 2 4 3 2 2 2 2" xfId="21331" xr:uid="{587F33F8-DC88-465A-AF6B-7FFC6FEB28A8}"/>
    <cellStyle name="Note 2 4 3 2 2 2 2 2" xfId="43824" xr:uid="{CA594FF7-6AFF-41CE-9DCE-334059A01D6D}"/>
    <cellStyle name="Note 2 4 3 2 2 2 3" xfId="30111" xr:uid="{68FE2B1A-64D3-46BD-908C-C02EEFEBD2EA}"/>
    <cellStyle name="Note 2 4 3 2 2 2 4" xfId="56356" xr:uid="{4BB6C51F-1194-4EB0-AF4D-FA19F47DD437}"/>
    <cellStyle name="Note 2 4 3 2 2 3" xfId="16551" xr:uid="{692A2E6F-F46F-416C-A290-8FF696A98E36}"/>
    <cellStyle name="Note 2 4 3 2 2 3 2" xfId="43151" xr:uid="{5381F8ED-F0C2-4A0D-9E4F-04B9D44465BE}"/>
    <cellStyle name="Note 2 4 3 2 2 4" xfId="28058" xr:uid="{BE64A331-2C44-4D7F-AC93-C9B5C4B2382E}"/>
    <cellStyle name="Note 2 4 3 2 2 5" xfId="49574" xr:uid="{4390BBDD-2779-4708-8815-434468E51907}"/>
    <cellStyle name="Note 2 4 3 2 3" xfId="10199" xr:uid="{C247B89A-7802-4314-980B-D0752E6104FE}"/>
    <cellStyle name="Note 2 4 3 2 3 2" xfId="19188" xr:uid="{7C6FB933-D6EB-4D31-90DB-4221F3DF392A}"/>
    <cellStyle name="Note 2 4 3 2 3 2 2" xfId="25008" xr:uid="{365D501A-23E1-41F9-ACEC-D481191676E8}"/>
    <cellStyle name="Note 2 4 3 2 3 2 3" xfId="57760" xr:uid="{C6C54ECD-0802-40AD-A02D-26B72914FABD}"/>
    <cellStyle name="Note 2 4 3 2 3 3" xfId="34810" xr:uid="{FFE34761-8D1E-45B3-98FF-5F3F84BA3F59}"/>
    <cellStyle name="Note 2 4 3 2 3 4" xfId="50978" xr:uid="{3E639294-C0AF-4120-9327-FB8D590F1CE1}"/>
    <cellStyle name="Note 2 4 3 2 4" xfId="13965" xr:uid="{9B8BD6F9-F9F6-4949-89F9-E5FC8B5B0DF3}"/>
    <cellStyle name="Note 2 4 3 2 4 2" xfId="42314" xr:uid="{CE02E0EF-FA65-4391-9ADD-27733E51F4D6}"/>
    <cellStyle name="Note 2 4 3 2 4 2 2" xfId="54501" xr:uid="{37F9D412-1642-4AD0-9AD1-13EE5800FC3A}"/>
    <cellStyle name="Note 2 4 3 2 4 3" xfId="47691" xr:uid="{4FCC6E81-E2C0-4118-BE0B-465BCCC17A56}"/>
    <cellStyle name="Note 2 4 3 2 5" xfId="36661" xr:uid="{59DE787D-A14D-4CAB-87D8-549EF49DE6C0}"/>
    <cellStyle name="Note 2 4 3 2 5 2" xfId="52937" xr:uid="{235C3C1C-2A75-487C-B269-F6305DF70C11}"/>
    <cellStyle name="Note 2 4 3 2 6" xfId="46083" xr:uid="{07041512-2575-4BC5-AC6B-00BD08809DB8}"/>
    <cellStyle name="Note 2 4 3 3" xfId="3024" xr:uid="{37A26FC8-6991-4F4A-8B26-2AC257C4D189}"/>
    <cellStyle name="Note 2 4 3 3 2" xfId="39894" xr:uid="{9E6A7DC7-6705-41DD-BA52-D0FF362EFBF0}"/>
    <cellStyle name="Note 2 4 3 3 2 2" xfId="56764" xr:uid="{15FF367C-C765-40E0-9665-DA799E0F6852}"/>
    <cellStyle name="Note 2 4 3 3 2 3" xfId="49982" xr:uid="{E8C0522F-E592-4D48-9B42-B6FCFB2B558A}"/>
    <cellStyle name="Note 2 4 3 3 3" xfId="51095" xr:uid="{B13F54B6-4E44-4E0B-9217-4D5CA7FB34A8}"/>
    <cellStyle name="Note 2 4 3 3 3 2" xfId="57877" xr:uid="{CCBAA0EA-4EAC-460C-B82A-2BD1E19EB0DD}"/>
    <cellStyle name="Note 2 4 3 3 4" xfId="48099" xr:uid="{DDB6D07C-1883-461B-9DF6-3F7414708AB9}"/>
    <cellStyle name="Note 2 4 3 3 4 2" xfId="54891" xr:uid="{0B7BD6F2-9619-4DAD-B39F-D334900371F0}"/>
    <cellStyle name="Note 2 4 3 3 5" xfId="53191" xr:uid="{A36E9890-BE65-4394-97D9-F3C54A000CCD}"/>
    <cellStyle name="Note 2 4 3 3 6" xfId="46485" xr:uid="{C0116914-FC68-4753-9E90-36FD7FA364B4}"/>
    <cellStyle name="Note 2 4 3 4" xfId="35031" xr:uid="{C770DEB1-6865-4541-8827-853D2DDA0CAE}"/>
    <cellStyle name="Note 2 4 3 4 2" xfId="55884" xr:uid="{0EF1679E-88FB-4CA0-9D64-491D421A8AE4}"/>
    <cellStyle name="Note 2 4 3 4 3" xfId="49102" xr:uid="{5CB5253A-C9B7-4075-9E13-2F74E9D2894B}"/>
    <cellStyle name="Note 2 4 3 5" xfId="44344" xr:uid="{03E1A33E-FB3D-4DA2-B7EB-90D0C938ADFA}"/>
    <cellStyle name="Note 2 4 3 5 2" xfId="57844" xr:uid="{A17E346C-B8DE-499C-8FBD-8A78FC90BAD1}"/>
    <cellStyle name="Note 2 4 3 5 3" xfId="51062" xr:uid="{34480C7E-50A9-4190-802E-E773D55C4E70}"/>
    <cellStyle name="Note 2 4 3 6" xfId="45568" xr:uid="{E3ED5503-7B5A-4BC8-94BB-143D71D5CD32}"/>
    <cellStyle name="Note 2 4 3 6 2" xfId="54053" xr:uid="{9E832D73-31C0-409E-9324-2E28D52B9ACF}"/>
    <cellStyle name="Note 2 4 3 7" xfId="52674" xr:uid="{49B145DF-C791-440E-A6B9-11FCEDDC3F8C}"/>
    <cellStyle name="Note 2 4 30" xfId="45369" xr:uid="{C27651D4-B87F-4F6E-9197-4A1243C236AF}"/>
    <cellStyle name="Note 2 4 31" xfId="45393" xr:uid="{79196A4F-9EEF-4DE7-B004-D298E34D9D47}"/>
    <cellStyle name="Note 2 4 32" xfId="45417" xr:uid="{B1EE22FC-1CAF-4214-9C97-07568D7656BA}"/>
    <cellStyle name="Note 2 4 33" xfId="45343" xr:uid="{3576FEF0-65F8-42DE-8C9C-BA60F12F0B00}"/>
    <cellStyle name="Note 2 4 34" xfId="44195" xr:uid="{CE4355DA-62DB-40BD-AFB3-1B4006DB1193}"/>
    <cellStyle name="Note 2 4 35" xfId="45501" xr:uid="{A767C10F-689C-4777-8879-4895300349F4}"/>
    <cellStyle name="Note 2 4 4" xfId="932" xr:uid="{AC3835FB-AC74-4052-9C00-C727314A01FB}"/>
    <cellStyle name="Note 2 4 4 2" xfId="5297" xr:uid="{20747C25-150E-46E3-B8AC-942E355B5565}"/>
    <cellStyle name="Note 2 4 4 2 2" xfId="7883" xr:uid="{AAB25305-7592-4B60-80EE-14ACB49EE79B}"/>
    <cellStyle name="Note 2 4 4 2 2 2" xfId="12443" xr:uid="{8B23B083-6951-4BB8-8500-3BD8B5B1FCE0}"/>
    <cellStyle name="Note 2 4 4 2 2 2 2" xfId="21432" xr:uid="{86B8DF86-B64B-471D-85E4-7E8E4549B3E7}"/>
    <cellStyle name="Note 2 4 4 2 2 2 2 2" xfId="36675" xr:uid="{7B9C312A-D08C-4EA3-803F-64AECDE75EEA}"/>
    <cellStyle name="Note 2 4 4 2 2 2 3" xfId="27807" xr:uid="{C484BCE5-49AB-48D3-B1A8-5CCC26A4A575}"/>
    <cellStyle name="Note 2 4 4 2 2 2 4" xfId="56415" xr:uid="{A0964C0F-0DB6-414D-ABAC-8CDE3B26C055}"/>
    <cellStyle name="Note 2 4 4 2 2 3" xfId="16872" xr:uid="{074FD67A-39C4-477D-92A1-E4A45DF35AC8}"/>
    <cellStyle name="Note 2 4 4 2 2 3 2" xfId="36487" xr:uid="{95E9765B-5F22-4DAE-9EF6-CDB1FFDB8C3E}"/>
    <cellStyle name="Note 2 4 4 2 2 4" xfId="25992" xr:uid="{67E7388F-3D9A-4DB2-A026-CA563A2B45ED}"/>
    <cellStyle name="Note 2 4 4 2 2 5" xfId="49633" xr:uid="{1CA51592-DCBE-4E6A-843D-FED83F52550C}"/>
    <cellStyle name="Note 2 4 4 2 3" xfId="10520" xr:uid="{E2B6B372-1979-48B6-84FB-FCBB7F19741C}"/>
    <cellStyle name="Note 2 4 4 2 3 2" xfId="19509" xr:uid="{128C40B8-ADF8-4484-8DB6-EBCF6B4DE3DC}"/>
    <cellStyle name="Note 2 4 4 2 3 2 2" xfId="29501" xr:uid="{50D4A419-1E51-4F47-8C21-D102C7ED1657}"/>
    <cellStyle name="Note 2 4 4 2 3 2 3" xfId="58364" xr:uid="{B62149E9-76D4-4EC8-8F4D-E0F8231E5538}"/>
    <cellStyle name="Note 2 4 4 2 3 3" xfId="22159" xr:uid="{B234E924-77F5-4933-A5F8-F75AA472FEDC}"/>
    <cellStyle name="Note 2 4 4 2 3 4" xfId="51582" xr:uid="{277E54B9-F82F-4822-BC42-C2E718F7411E}"/>
    <cellStyle name="Note 2 4 4 2 4" xfId="14286" xr:uid="{0E7516BE-B850-4E47-957A-E67BAD5D0F29}"/>
    <cellStyle name="Note 2 4 4 2 4 2" xfId="40784" xr:uid="{8BE056EA-C770-49AA-B6D3-86B8B03B5AD8}"/>
    <cellStyle name="Note 2 4 4 2 4 2 2" xfId="54557" xr:uid="{FD83E1D5-9299-4679-B35E-ECE91A0216BF}"/>
    <cellStyle name="Note 2 4 4 2 4 3" xfId="47750" xr:uid="{E5E34F31-16E5-42C7-8954-DF08F70643FA}"/>
    <cellStyle name="Note 2 4 4 2 5" xfId="34318" xr:uid="{1F7F9CC6-5081-4D05-9BB5-611D2560AC3B}"/>
    <cellStyle name="Note 2 4 4 2 5 2" xfId="52970" xr:uid="{0A7E6820-4CD7-4836-B44B-7C35EBDFA9A0}"/>
    <cellStyle name="Note 2 4 4 2 6" xfId="46139" xr:uid="{29841EBD-97D7-485E-ACF4-1027124CE481}"/>
    <cellStyle name="Note 2 4 4 3" xfId="3369" xr:uid="{F5F3A702-2B0D-4568-B533-A8D42A551440}"/>
    <cellStyle name="Note 2 4 4 3 2" xfId="27772" xr:uid="{E5153262-D768-4015-9AD2-42FF519AFFB8}"/>
    <cellStyle name="Note 2 4 4 3 2 2" xfId="56820" xr:uid="{2B47ADDA-13A2-4755-8FF5-9901582AE7C3}"/>
    <cellStyle name="Note 2 4 4 3 2 3" xfId="50038" xr:uid="{AC98CA28-B36E-409B-AEE1-B66EE71534CC}"/>
    <cellStyle name="Note 2 4 4 3 3" xfId="50856" xr:uid="{B0B19FE5-CC05-40C0-BAF2-C43B0193A7C3}"/>
    <cellStyle name="Note 2 4 4 3 3 2" xfId="57638" xr:uid="{DB57AD8F-B201-464F-8A0B-EE31F4FADA88}"/>
    <cellStyle name="Note 2 4 4 3 4" xfId="48155" xr:uid="{DF589953-27A2-4FA8-AE7B-7C913802912D}"/>
    <cellStyle name="Note 2 4 4 3 4 2" xfId="54947" xr:uid="{DF78BA20-FDBC-4F8D-A608-4F3ED2119DEC}"/>
    <cellStyle name="Note 2 4 4 3 5" xfId="53247" xr:uid="{6A3B1C6B-E329-4B17-87C4-ECD2C44F4AE2}"/>
    <cellStyle name="Note 2 4 4 3 6" xfId="46541" xr:uid="{E9552DE2-7555-4243-A2A0-0CDF008B47F6}"/>
    <cellStyle name="Note 2 4 4 4" xfId="25079" xr:uid="{2BA6F996-3122-4CA4-90B1-FB0D33A62D79}"/>
    <cellStyle name="Note 2 4 4 4 2" xfId="55943" xr:uid="{B0996E06-B864-4A90-8D6E-C0291BFDC64C}"/>
    <cellStyle name="Note 2 4 4 4 3" xfId="49161" xr:uid="{7801E0BE-FDEA-4BDC-9AEA-71D7FDB48A51}"/>
    <cellStyle name="Note 2 4 4 5" xfId="44337" xr:uid="{FA662E46-9333-4296-8FE3-95DB54C56E46}"/>
    <cellStyle name="Note 2 4 4 5 2" xfId="58273" xr:uid="{3EFACA8D-201B-4CEE-87F2-5758C4303466}"/>
    <cellStyle name="Note 2 4 4 5 3" xfId="51491" xr:uid="{11990CBB-1103-4548-97CE-9A716BEE5149}"/>
    <cellStyle name="Note 2 4 4 6" xfId="45627" xr:uid="{57DE7398-FB5B-458A-8F68-B4A0BA523FDC}"/>
    <cellStyle name="Note 2 4 4 6 2" xfId="54109" xr:uid="{A8B9C286-87E5-4A56-98C9-83C7C1F3494B}"/>
    <cellStyle name="Note 2 4 4 7" xfId="52707" xr:uid="{0306C372-5E1D-4D30-89A6-158280901383}"/>
    <cellStyle name="Note 2 4 5" xfId="1276" xr:uid="{3294CFC0-A4CA-402C-8FAC-225C3C4CDECE}"/>
    <cellStyle name="Note 2 4 5 2" xfId="5621" xr:uid="{D2D76528-AB09-41BD-A0B1-E38352BBE553}"/>
    <cellStyle name="Note 2 4 5 2 2" xfId="8207" xr:uid="{DF7DE258-20BB-4751-BFED-EE3CCB5AF05F}"/>
    <cellStyle name="Note 2 4 5 2 2 2" xfId="12540" xr:uid="{C2028AE3-4806-466B-B79B-A39255FA0FA2}"/>
    <cellStyle name="Note 2 4 5 2 2 2 2" xfId="21529" xr:uid="{DB97D83C-2428-464B-8BFD-AE4555FDE096}"/>
    <cellStyle name="Note 2 4 5 2 2 2 2 2" xfId="43319" xr:uid="{83377FB9-17FE-4FE2-9BDC-20EA5291B7FD}"/>
    <cellStyle name="Note 2 4 5 2 2 2 3" xfId="43491" xr:uid="{FD106012-BDB4-46EF-B7BB-B9E2B82290B0}"/>
    <cellStyle name="Note 2 4 5 2 2 2 4" xfId="56434" xr:uid="{3825B6AB-0873-4D86-AF92-49E5A98220F0}"/>
    <cellStyle name="Note 2 4 5 2 2 3" xfId="17196" xr:uid="{D476E8D9-2502-4739-BAF4-DA39446BE23D}"/>
    <cellStyle name="Note 2 4 5 2 2 3 2" xfId="30571" xr:uid="{8DC160AE-C862-48FC-A902-61D9E74CA3A3}"/>
    <cellStyle name="Note 2 4 5 2 2 4" xfId="34181" xr:uid="{8FC37B9D-5FF9-41CC-982D-D7DC70237626}"/>
    <cellStyle name="Note 2 4 5 2 2 5" xfId="49652" xr:uid="{59EED1CE-48EB-4131-B384-6551C5648DA2}"/>
    <cellStyle name="Note 2 4 5 2 3" xfId="10844" xr:uid="{25BADBF5-DAE4-4D19-A006-A09F68DC9C2B}"/>
    <cellStyle name="Note 2 4 5 2 3 2" xfId="19833" xr:uid="{7BAA5258-1462-440C-888C-105A8426F301}"/>
    <cellStyle name="Note 2 4 5 2 3 2 2" xfId="31200" xr:uid="{2A9BF34C-97BA-4F96-A7CC-7B839BA6D66A}"/>
    <cellStyle name="Note 2 4 5 2 3 2 3" xfId="58516" xr:uid="{0A18A9DF-B5E8-423E-AF77-D13963AC29C1}"/>
    <cellStyle name="Note 2 4 5 2 3 3" xfId="36170" xr:uid="{38121B42-2394-4FF3-B9A3-D4665BAA38D0}"/>
    <cellStyle name="Note 2 4 5 2 3 4" xfId="51735" xr:uid="{FB9383E8-8644-44C8-9B00-DD8990551B12}"/>
    <cellStyle name="Note 2 4 5 2 4" xfId="14610" xr:uid="{4CD635FA-0FB2-48AA-9D27-04F517A051C5}"/>
    <cellStyle name="Note 2 4 5 2 4 2" xfId="43282" xr:uid="{BBA09931-6E4A-4B1A-A284-5794A1FE645A}"/>
    <cellStyle name="Note 2 4 5 2 4 2 2" xfId="54573" xr:uid="{2B26AC37-57B6-47A7-A2CA-1F2A42020480}"/>
    <cellStyle name="Note 2 4 5 2 4 3" xfId="47769" xr:uid="{7003BD96-9CC8-4498-8223-92727605F912}"/>
    <cellStyle name="Note 2 4 5 2 5" xfId="23938" xr:uid="{B6ECB6D2-E7DF-45D8-83FA-A5FB0BC05B7A}"/>
    <cellStyle name="Note 2 4 5 2 5 2" xfId="52979" xr:uid="{09694D2B-AC78-4B6D-A4C0-ABDBB1D947E6}"/>
    <cellStyle name="Note 2 4 5 2 6" xfId="46155" xr:uid="{5BE072EB-092A-4552-A632-97A820EFC539}"/>
    <cellStyle name="Note 2 4 5 3" xfId="3713" xr:uid="{B123A126-A54F-4086-A95A-FA8F85F27508}"/>
    <cellStyle name="Note 2 4 5 3 2" xfId="25721" xr:uid="{403510FA-5A4E-4C33-B44D-D9E1A48104B3}"/>
    <cellStyle name="Note 2 4 5 3 2 2" xfId="56836" xr:uid="{9F8224E1-7EC1-410B-8918-1C00119BD0F0}"/>
    <cellStyle name="Note 2 4 5 3 2 3" xfId="50054" xr:uid="{A484E9C0-7BA7-47DE-9729-478A02BECE6B}"/>
    <cellStyle name="Note 2 4 5 3 3" xfId="51921" xr:uid="{C9DD9AF2-F718-4CD9-A5EC-843028B039D5}"/>
    <cellStyle name="Note 2 4 5 3 3 2" xfId="58702" xr:uid="{A778BADB-7C7A-41F8-92FC-ABD72DCC9F38}"/>
    <cellStyle name="Note 2 4 5 3 4" xfId="48171" xr:uid="{5E356EE8-CDFC-4DF6-A675-D3ADD82977AA}"/>
    <cellStyle name="Note 2 4 5 3 4 2" xfId="54963" xr:uid="{CABB31AD-387C-41F6-AA9A-683585B20C86}"/>
    <cellStyle name="Note 2 4 5 3 5" xfId="53263" xr:uid="{181BEA2C-4AD7-41D2-BA18-97B799BF9B30}"/>
    <cellStyle name="Note 2 4 5 3 6" xfId="46557" xr:uid="{17E96FD8-0647-4AB9-A530-FABAF1BEA4BE}"/>
    <cellStyle name="Note 2 4 5 4" xfId="30994" xr:uid="{6999A9A8-EED0-432A-844D-961872FBEC9B}"/>
    <cellStyle name="Note 2 4 5 4 2" xfId="55962" xr:uid="{C4CCCE59-11D5-4C7D-A318-150EB3CD262E}"/>
    <cellStyle name="Note 2 4 5 4 3" xfId="49180" xr:uid="{33639D84-1E6D-46A4-BEC5-E642AA0F295F}"/>
    <cellStyle name="Note 2 4 5 5" xfId="44365" xr:uid="{4E8A59F0-BE0A-4807-98DA-1702BC1DA1B9}"/>
    <cellStyle name="Note 2 4 5 5 2" xfId="55776" xr:uid="{18665E39-74BF-49F4-B24D-BEA67E9AD83F}"/>
    <cellStyle name="Note 2 4 5 5 3" xfId="48993" xr:uid="{8CF79517-ABF0-4803-8E17-BB2E12EA88C3}"/>
    <cellStyle name="Note 2 4 5 6" xfId="45646" xr:uid="{10BFB6EB-01D1-4AE4-9CC9-B6EA75482002}"/>
    <cellStyle name="Note 2 4 5 6 2" xfId="54125" xr:uid="{D645C0D3-CAA6-4039-A3F5-3C2B9C76EF05}"/>
    <cellStyle name="Note 2 4 5 7" xfId="52716" xr:uid="{A7ADDE32-5596-4D3C-B65F-7F2ABFFE9E81}"/>
    <cellStyle name="Note 2 4 6" xfId="1817" xr:uid="{ECCE6AB9-EE31-4B97-AF7C-9397564AE7AA}"/>
    <cellStyle name="Note 2 4 6 2" xfId="6134" xr:uid="{78940A79-2A6A-4BCD-A4F2-FEB0043B69EE}"/>
    <cellStyle name="Note 2 4 6 2 2" xfId="8720" xr:uid="{99C3BED5-E327-4128-B5B4-3D1A83C962ED}"/>
    <cellStyle name="Note 2 4 6 2 2 2" xfId="12694" xr:uid="{9D1D4404-C9A5-41CE-B94B-CABD864D2A4C}"/>
    <cellStyle name="Note 2 4 6 2 2 2 2" xfId="21683" xr:uid="{83EA643B-BF2B-49F7-8846-D58744087F01}"/>
    <cellStyle name="Note 2 4 6 2 2 2 2 2" xfId="31708" xr:uid="{FD942DC7-C952-4AB4-9D4A-8C5CB3F7AE19}"/>
    <cellStyle name="Note 2 4 6 2 2 2 3" xfId="37437" xr:uid="{B66F1FD9-A650-4DD5-B8E6-97331B737CAB}"/>
    <cellStyle name="Note 2 4 6 2 2 2 4" xfId="56470" xr:uid="{6AB433A4-B752-4B20-A9A2-22B3D69B8E7D}"/>
    <cellStyle name="Note 2 4 6 2 2 3" xfId="17709" xr:uid="{A0BE990F-DA82-4CB8-829C-AD1171242B04}"/>
    <cellStyle name="Note 2 4 6 2 2 3 2" xfId="43122" xr:uid="{79B97860-281B-4E1D-B846-290EB5E6BEBD}"/>
    <cellStyle name="Note 2 4 6 2 2 4" xfId="36950" xr:uid="{D37F8C86-AB15-41D4-969B-053D23030B83}"/>
    <cellStyle name="Note 2 4 6 2 2 5" xfId="49688" xr:uid="{FBEFADFA-2B8D-463A-B5F5-DC7B1632E786}"/>
    <cellStyle name="Note 2 4 6 2 3" xfId="11357" xr:uid="{DF64C425-6FEB-45FB-81B1-C3EEF0816AFF}"/>
    <cellStyle name="Note 2 4 6 2 3 2" xfId="20346" xr:uid="{049EECF9-9240-4A29-AFC2-41410F5BFC7C}"/>
    <cellStyle name="Note 2 4 6 2 3 2 2" xfId="24785" xr:uid="{B2AF8598-ACDB-448A-946A-367F97ADDB7B}"/>
    <cellStyle name="Note 2 4 6 2 3 2 3" xfId="57700" xr:uid="{A17A624E-BBAC-43B3-8244-9ED2D430CAB3}"/>
    <cellStyle name="Note 2 4 6 2 3 3" xfId="26530" xr:uid="{A63BB0AC-3A9B-4E67-9E39-767D872F9625}"/>
    <cellStyle name="Note 2 4 6 2 3 4" xfId="50918" xr:uid="{3705FF6F-D422-4BE4-9DD1-FFDEF78FBDC0}"/>
    <cellStyle name="Note 2 4 6 2 4" xfId="15123" xr:uid="{62C52AA2-18F8-4171-8F85-BB857FD4C686}"/>
    <cellStyle name="Note 2 4 6 2 4 2" xfId="28990" xr:uid="{68F667C5-97A6-4833-A34A-FFBA13002A7D}"/>
    <cellStyle name="Note 2 4 6 2 4 2 2" xfId="54609" xr:uid="{95C3A87C-DD46-4D3A-B561-24D69557DCB1}"/>
    <cellStyle name="Note 2 4 6 2 4 3" xfId="47805" xr:uid="{658C25DF-C6B2-42A4-AB2B-9E1E8F4FAA68}"/>
    <cellStyle name="Note 2 4 6 2 5" xfId="37440" xr:uid="{605A7EEF-AF0D-401C-BEF9-A39BC8E8B5C7}"/>
    <cellStyle name="Note 2 4 6 2 5 2" xfId="53000" xr:uid="{0A6C5750-E5F0-4C51-828F-0A6F0407B6F5}"/>
    <cellStyle name="Note 2 4 6 2 6" xfId="46191" xr:uid="{4981E276-67CC-4413-99FF-325BB3BA9562}"/>
    <cellStyle name="Note 2 4 6 3" xfId="4254" xr:uid="{1783904D-83A8-4EEE-A4A4-6A28ED39A8E3}"/>
    <cellStyle name="Note 2 4 6 3 2" xfId="36370" xr:uid="{F8FC1C37-4686-4370-8A54-3995055C5CAD}"/>
    <cellStyle name="Note 2 4 6 3 2 2" xfId="56872" xr:uid="{3C7A4937-207A-4472-9B78-90AFC1AFB00F}"/>
    <cellStyle name="Note 2 4 6 3 2 3" xfId="50090" xr:uid="{10EA1647-F58D-414B-9682-4ED2F8006C03}"/>
    <cellStyle name="Note 2 4 6 3 3" xfId="52182" xr:uid="{1F5E5034-C15C-43C6-8B37-54864E31DD60}"/>
    <cellStyle name="Note 2 4 6 3 3 2" xfId="58963" xr:uid="{E9838408-FF41-46FD-81BE-62787B5761E1}"/>
    <cellStyle name="Note 2 4 6 3 4" xfId="48207" xr:uid="{E44CEA68-024E-40A0-9AB0-41BE41C11A21}"/>
    <cellStyle name="Note 2 4 6 3 4 2" xfId="54999" xr:uid="{4DED89A1-7134-4E6C-AC5A-873FEEF037B5}"/>
    <cellStyle name="Note 2 4 6 3 5" xfId="53299" xr:uid="{D8BCA195-B60D-434A-9767-AD9B190A6191}"/>
    <cellStyle name="Note 2 4 6 3 6" xfId="46593" xr:uid="{11A2A050-E047-49CD-B00F-871231CD2E41}"/>
    <cellStyle name="Note 2 4 6 4" xfId="28400" xr:uid="{2849D93B-32ED-4A37-AF62-96974977CF14}"/>
    <cellStyle name="Note 2 4 6 4 2" xfId="55998" xr:uid="{24FC4DF0-9172-456D-912B-E30608B09F9C}"/>
    <cellStyle name="Note 2 4 6 4 3" xfId="49216" xr:uid="{C02D40A2-404C-4766-9C88-5EE50574A259}"/>
    <cellStyle name="Note 2 4 6 5" xfId="44443" xr:uid="{2ED0FC93-0C6F-4EAB-AB8E-2FDF4F050D4A}"/>
    <cellStyle name="Note 2 4 6 5 2" xfId="58972" xr:uid="{F6C8F602-A47D-41D8-8594-77F494F4EF7D}"/>
    <cellStyle name="Note 2 4 6 5 3" xfId="52191" xr:uid="{36D59CF0-547A-48B7-AADF-0D52E1646CAD}"/>
    <cellStyle name="Note 2 4 6 6" xfId="45682" xr:uid="{70F44986-3656-460F-9611-479452C9FD50}"/>
    <cellStyle name="Note 2 4 6 6 2" xfId="54161" xr:uid="{A17AE774-1C81-470C-8F69-868CA1F0960B}"/>
    <cellStyle name="Note 2 4 6 7" xfId="52737" xr:uid="{C971DC02-CB73-4EBB-8B5E-377762BB75C4}"/>
    <cellStyle name="Note 2 4 7" xfId="1797" xr:uid="{B4CD0CE0-EC05-4948-BB85-92540934AEE3}"/>
    <cellStyle name="Note 2 4 7 2" xfId="6114" xr:uid="{2774DBBC-125B-4DB7-8012-6209351CF472}"/>
    <cellStyle name="Note 2 4 7 2 2" xfId="8700" xr:uid="{5677FF9C-C401-4043-BA1E-3911C7AE3C03}"/>
    <cellStyle name="Note 2 4 7 2 2 2" xfId="12692" xr:uid="{F1841725-9759-4095-A1DB-6B46922BAA5D}"/>
    <cellStyle name="Note 2 4 7 2 2 2 2" xfId="21681" xr:uid="{09E6648F-67A8-4C4F-9486-16C75E17A901}"/>
    <cellStyle name="Note 2 4 7 2 2 2 2 2" xfId="30308" xr:uid="{2BAFEC49-16F7-4E6E-8F30-1A8571AB631E}"/>
    <cellStyle name="Note 2 4 7 2 2 2 3" xfId="41283" xr:uid="{AB0574A9-5001-4DB5-A3F8-58A6AB85E78D}"/>
    <cellStyle name="Note 2 4 7 2 2 2 4" xfId="56506" xr:uid="{B1854FCF-755E-43AE-AE69-330BD4F1208C}"/>
    <cellStyle name="Note 2 4 7 2 2 3" xfId="17689" xr:uid="{FD662259-8EA6-4BA2-9B9C-2D7B8CF15695}"/>
    <cellStyle name="Note 2 4 7 2 2 3 2" xfId="33581" xr:uid="{5A52F147-648C-47BB-B5F4-63F30DF8F261}"/>
    <cellStyle name="Note 2 4 7 2 2 4" xfId="32009" xr:uid="{39F04CE7-F7B6-4CA8-BDE6-4762C3F9AD94}"/>
    <cellStyle name="Note 2 4 7 2 2 5" xfId="49724" xr:uid="{C52E2FE3-87E3-4B97-A918-1507FDE51D43}"/>
    <cellStyle name="Note 2 4 7 2 3" xfId="11337" xr:uid="{0F34EADE-61F4-4A82-A56A-1FA7C5782B38}"/>
    <cellStyle name="Note 2 4 7 2 3 2" xfId="20326" xr:uid="{84612FBF-D6D0-4D8E-8BBB-47D76BB90CD1}"/>
    <cellStyle name="Note 2 4 7 2 3 2 2" xfId="23517" xr:uid="{A6301F4D-2DDF-4EDB-8CDA-57AEAF21A5DE}"/>
    <cellStyle name="Note 2 4 7 2 3 2 3" xfId="59104" xr:uid="{37BD25BB-5E2D-4DDE-8175-9343B34EFC03}"/>
    <cellStyle name="Note 2 4 7 2 3 3" xfId="35454" xr:uid="{30869344-1962-48B8-8B52-FB4DB196FE9F}"/>
    <cellStyle name="Note 2 4 7 2 3 4" xfId="52323" xr:uid="{3EC9F597-63FC-4CF8-BC99-BF0C76207507}"/>
    <cellStyle name="Note 2 4 7 2 4" xfId="15103" xr:uid="{AE099C7C-24E5-4186-B820-7DFDD618B7B4}"/>
    <cellStyle name="Note 2 4 7 2 4 2" xfId="41847" xr:uid="{AA146467-DF30-420A-AE61-65E8085EEA55}"/>
    <cellStyle name="Note 2 4 7 2 4 2 2" xfId="54645" xr:uid="{E44ADC84-B26B-498D-B81E-55ABDCA7BC38}"/>
    <cellStyle name="Note 2 4 7 2 4 3" xfId="47841" xr:uid="{AEFBDA1A-80DF-4BB7-B8FE-BA76483AC147}"/>
    <cellStyle name="Note 2 4 7 2 5" xfId="26909" xr:uid="{139363F9-A9C9-4197-875B-63A83E84C50F}"/>
    <cellStyle name="Note 2 4 7 2 5 2" xfId="53021" xr:uid="{31741C49-DFCF-450D-B6CD-3BB6B1B2AA95}"/>
    <cellStyle name="Note 2 4 7 2 6" xfId="46227" xr:uid="{2863458E-0E11-4DAE-9E57-909E4DBC256F}"/>
    <cellStyle name="Note 2 4 7 3" xfId="4234" xr:uid="{A9289A39-AE6C-493C-B56C-8C0FA1CF19F9}"/>
    <cellStyle name="Note 2 4 7 3 2" xfId="27220" xr:uid="{B1008D98-1484-446F-9701-6FEF0A91E00E}"/>
    <cellStyle name="Note 2 4 7 3 2 2" xfId="56908" xr:uid="{B6A1482D-884B-44F2-B23F-4480675A5447}"/>
    <cellStyle name="Note 2 4 7 3 2 3" xfId="50126" xr:uid="{A12E2A2B-5994-4246-8516-0841BEDE19E0}"/>
    <cellStyle name="Note 2 4 7 3 3" xfId="49898" xr:uid="{9FC46CD5-C702-42C2-930A-C4A261AF70BF}"/>
    <cellStyle name="Note 2 4 7 3 3 2" xfId="56680" xr:uid="{08C65692-1675-4DDE-993E-8818C4F91EE9}"/>
    <cellStyle name="Note 2 4 7 3 4" xfId="48243" xr:uid="{994F4A10-73F6-4EE2-A765-8E1DD23C21FC}"/>
    <cellStyle name="Note 2 4 7 3 4 2" xfId="55035" xr:uid="{BB661E37-AC58-458D-BE70-50BFD67535D4}"/>
    <cellStyle name="Note 2 4 7 3 5" xfId="53335" xr:uid="{B846C4EF-6086-4219-9CF4-5CCC51E27681}"/>
    <cellStyle name="Note 2 4 7 3 6" xfId="46629" xr:uid="{B36727A7-95E2-4B71-813B-21255E79EBF3}"/>
    <cellStyle name="Note 2 4 7 4" xfId="41177" xr:uid="{B6F66043-AE8E-459F-84AC-1061502E0B3B}"/>
    <cellStyle name="Note 2 4 7 4 2" xfId="56034" xr:uid="{1CDD9389-F989-4E52-A958-8E7E09403B29}"/>
    <cellStyle name="Note 2 4 7 4 3" xfId="49252" xr:uid="{4F34596D-2206-4292-8ABD-C48A1A7903F5}"/>
    <cellStyle name="Note 2 4 7 5" xfId="44492" xr:uid="{AD578C3D-9E85-4123-B15B-09FA8000FDA1}"/>
    <cellStyle name="Note 2 4 7 5 2" xfId="58049" xr:uid="{0731730D-B913-40A2-B7CD-335990D1F873}"/>
    <cellStyle name="Note 2 4 7 5 3" xfId="51267" xr:uid="{1636BCDE-98D6-46F1-AB51-6B40148AD091}"/>
    <cellStyle name="Note 2 4 7 6" xfId="45718" xr:uid="{E8DA6E7E-B9AC-4770-8D7D-9F16455E9A2E}"/>
    <cellStyle name="Note 2 4 7 6 2" xfId="54197" xr:uid="{F17291B0-499E-4316-81FB-1C0D0A5D39AB}"/>
    <cellStyle name="Note 2 4 7 7" xfId="52758" xr:uid="{B969C0A8-94F2-4051-8000-2F2C7D4594BB}"/>
    <cellStyle name="Note 2 4 8" xfId="2706" xr:uid="{B23EE65A-D4D3-4C62-AB5D-BBE29D21AF3C}"/>
    <cellStyle name="Note 2 4 8 2" xfId="6896" xr:uid="{3B3BF327-E49A-4841-A658-ECB948D5F361}"/>
    <cellStyle name="Note 2 4 8 2 2" xfId="12037" xr:uid="{F0519BA8-0D82-4F00-8530-78CC226B3A45}"/>
    <cellStyle name="Note 2 4 8 2 2 2" xfId="21026" xr:uid="{9EAC6BB7-4627-40FF-B673-E7A84390ABBD}"/>
    <cellStyle name="Note 2 4 8 2 2 2 2" xfId="30775" xr:uid="{D7B7D6E3-EB47-4925-8FD0-B787F95C628F}"/>
    <cellStyle name="Note 2 4 8 2 2 2 3" xfId="56555" xr:uid="{1A79763D-5EA3-40E6-8FAE-2BE1C463CDE0}"/>
    <cellStyle name="Note 2 4 8 2 2 3" xfId="35379" xr:uid="{49849F43-36D5-4161-AE3D-46121C2FD8FD}"/>
    <cellStyle name="Note 2 4 8 2 2 4" xfId="49773" xr:uid="{1A2A54B6-B0D0-4A65-AF46-2A061936C49B}"/>
    <cellStyle name="Note 2 4 8 2 3" xfId="15885" xr:uid="{5F715766-6BC1-4A21-ADF0-E36E055666F4}"/>
    <cellStyle name="Note 2 4 8 2 3 2" xfId="24670" xr:uid="{A5BEC23C-C1F2-4C63-91FC-85E152BD0704}"/>
    <cellStyle name="Note 2 4 8 2 3 2 2" xfId="57980" xr:uid="{2D6B633A-5F01-42FB-8C10-34EB2D53B3AE}"/>
    <cellStyle name="Note 2 4 8 2 3 3" xfId="51198" xr:uid="{D4928281-5755-40A2-A14C-FDDC5D956D08}"/>
    <cellStyle name="Note 2 4 8 2 4" xfId="37742" xr:uid="{0229C5EE-E724-476E-AA37-56D353B684A4}"/>
    <cellStyle name="Note 2 4 8 2 4 2" xfId="54691" xr:uid="{360091AC-3ACE-45C8-BB72-82D54469C8E1}"/>
    <cellStyle name="Note 2 4 8 2 4 3" xfId="47890" xr:uid="{D1AE77F6-5499-4066-B3CF-0349F1F68E3C}"/>
    <cellStyle name="Note 2 4 8 2 5" xfId="53047" xr:uid="{B4B3D310-3F70-40A8-BC9C-1FD6139E562A}"/>
    <cellStyle name="Note 2 4 8 2 6" xfId="46276" xr:uid="{3701C9C2-04D2-46D9-B392-B9352346A30C}"/>
    <cellStyle name="Note 2 4 8 3" xfId="9467" xr:uid="{5BA700F1-7005-4616-96E8-0D11B61BE1CE}"/>
    <cellStyle name="Note 2 4 8 3 2" xfId="18456" xr:uid="{CB88495E-4C4D-41BB-9A57-8857F3847A25}"/>
    <cellStyle name="Note 2 4 8 3 2 2" xfId="41275" xr:uid="{A3368BD5-CEB3-497A-9348-20503053B546}"/>
    <cellStyle name="Note 2 4 8 3 2 2 2" xfId="56954" xr:uid="{3CBD5625-FA32-4068-813D-A69CCDE7823F}"/>
    <cellStyle name="Note 2 4 8 3 2 3" xfId="50172" xr:uid="{7A4F50E9-49F3-447C-A43A-22F4150C35DC}"/>
    <cellStyle name="Note 2 4 8 3 3" xfId="22736" xr:uid="{D998FCE4-DF34-4367-9E49-68710D43CFB0}"/>
    <cellStyle name="Note 2 4 8 3 3 2" xfId="58150" xr:uid="{EB00B748-A71E-4275-A719-082A76C524BA}"/>
    <cellStyle name="Note 2 4 8 3 3 3" xfId="51368" xr:uid="{79A559D7-75D3-4FCF-AC0E-3E30981487EE}"/>
    <cellStyle name="Note 2 4 8 3 4" xfId="48289" xr:uid="{8F0484EC-44B8-42EC-9FF3-5C26C5272FEA}"/>
    <cellStyle name="Note 2 4 8 3 4 2" xfId="55081" xr:uid="{8BDDF6DC-D37A-49E5-A8FA-B2AB797755BA}"/>
    <cellStyle name="Note 2 4 8 3 5" xfId="53381" xr:uid="{67FB0BAB-FF3C-417F-AECC-15EAD18C2B57}"/>
    <cellStyle name="Note 2 4 8 3 6" xfId="46675" xr:uid="{BF451F3E-9F9C-4BD9-95ED-B721D8CE9860}"/>
    <cellStyle name="Note 2 4 8 4" xfId="37094" xr:uid="{F7D254E3-F203-4AD4-8912-44B438FB771D}"/>
    <cellStyle name="Note 2 4 8 4 2" xfId="56083" xr:uid="{25112F3B-3E18-40DA-93B7-72326F9A50D1}"/>
    <cellStyle name="Note 2 4 8 4 3" xfId="49301" xr:uid="{17D41CD5-7D78-4C27-82C8-5198770F60AC}"/>
    <cellStyle name="Note 2 4 8 5" xfId="44410" xr:uid="{E4042346-16A7-4EB5-850D-79BB18F9F194}"/>
    <cellStyle name="Note 2 4 8 5 2" xfId="58009" xr:uid="{A4232F02-925E-44F2-BF76-1CFD7F0B9035}"/>
    <cellStyle name="Note 2 4 8 5 3" xfId="51227" xr:uid="{0545D525-6256-4F25-8AFF-B4DF0CA1C3D4}"/>
    <cellStyle name="Note 2 4 8 6" xfId="45767" xr:uid="{DF4D804E-4A73-4A9D-9A84-BBBCF14054FF}"/>
    <cellStyle name="Note 2 4 8 6 2" xfId="54243" xr:uid="{BD3E0042-865F-4F81-90C2-B5E01C39C142}"/>
    <cellStyle name="Note 2 4 8 7" xfId="52784" xr:uid="{48707A71-4B41-4382-9142-5874CABE2B59}"/>
    <cellStyle name="Note 2 4 9" xfId="4652" xr:uid="{6249DCAE-E861-43FD-9F2D-76CB58FDA14D}"/>
    <cellStyle name="Note 2 4 9 2" xfId="7238" xr:uid="{DDDF9250-CF81-4FDA-A164-2902A3072BC2}"/>
    <cellStyle name="Note 2 4 9 2 2" xfId="12242" xr:uid="{9088B44E-5CA7-4AF9-B72B-D3075E1E45C9}"/>
    <cellStyle name="Note 2 4 9 2 2 2" xfId="21231" xr:uid="{2908C23F-1B58-4E8B-8911-8AC7E1686950}"/>
    <cellStyle name="Note 2 4 9 2 2 2 2" xfId="24742" xr:uid="{2871AACD-F1EB-4F73-8A64-8338019544DF}"/>
    <cellStyle name="Note 2 4 9 2 2 2 3" xfId="56595" xr:uid="{B2810B0A-1CD8-4C9F-9CCC-A7A745F28335}"/>
    <cellStyle name="Note 2 4 9 2 2 3" xfId="31053" xr:uid="{E3B5BA56-2DD1-4B8B-AC41-5B6BB2E0190C}"/>
    <cellStyle name="Note 2 4 9 2 2 4" xfId="49813" xr:uid="{539AB656-8734-45D3-8AFC-ABC323FFE410}"/>
    <cellStyle name="Note 2 4 9 2 3" xfId="16227" xr:uid="{0305E1D3-E221-40EB-B4C4-76BC0E096C2A}"/>
    <cellStyle name="Note 2 4 9 2 3 2" xfId="38881" xr:uid="{3941E36A-EF25-4856-AFEE-37A03ABD94B8}"/>
    <cellStyle name="Note 2 4 9 2 3 2 2" xfId="58949" xr:uid="{27F535B6-5018-4F12-AF2B-DCBD6F5DB698}"/>
    <cellStyle name="Note 2 4 9 2 3 3" xfId="52168" xr:uid="{974ED8EF-A844-49EA-813F-C5409A243491}"/>
    <cellStyle name="Note 2 4 9 2 4" xfId="22735" xr:uid="{5D6590BB-D382-489E-BD28-0E9A2171BFB4}"/>
    <cellStyle name="Note 2 4 9 2 4 2" xfId="54728" xr:uid="{E0281C25-36EB-4825-92E7-1EEB4FD91BA7}"/>
    <cellStyle name="Note 2 4 9 2 4 3" xfId="47930" xr:uid="{B95EA869-1AC6-4E4C-BCF9-6B058FE7DA35}"/>
    <cellStyle name="Note 2 4 9 2 5" xfId="53068" xr:uid="{AAF681D7-923D-4F85-9589-F1D8BC1F7C20}"/>
    <cellStyle name="Note 2 4 9 2 6" xfId="46316" xr:uid="{B630172E-53B7-4700-BB1E-3585E6F0C53B}"/>
    <cellStyle name="Note 2 4 9 3" xfId="9875" xr:uid="{E95A5373-32D9-4C38-8BE2-9E0DA8FE29A3}"/>
    <cellStyle name="Note 2 4 9 3 2" xfId="18864" xr:uid="{E7DF7FFE-9AD3-4B72-8CA4-F861C6F5EEB9}"/>
    <cellStyle name="Note 2 4 9 3 2 2" xfId="38328" xr:uid="{ED38FCB2-4D0F-4B33-BBF3-A4195824B93B}"/>
    <cellStyle name="Note 2 4 9 3 2 2 2" xfId="56991" xr:uid="{0C0C073E-0235-419F-899E-8768202BDFFD}"/>
    <cellStyle name="Note 2 4 9 3 2 3" xfId="50209" xr:uid="{D7DBB23A-4272-4A48-BD45-4A8A02153D5B}"/>
    <cellStyle name="Note 2 4 9 3 3" xfId="43890" xr:uid="{FDD4299D-D0B2-45B7-A8DD-FD080E9E8F85}"/>
    <cellStyle name="Note 2 4 9 3 3 2" xfId="58606" xr:uid="{43F9E9A9-2EAE-475B-8B3C-A6929A109186}"/>
    <cellStyle name="Note 2 4 9 3 3 3" xfId="51825" xr:uid="{596DB4A3-C01D-450D-8F45-B5984F8B88BA}"/>
    <cellStyle name="Note 2 4 9 3 4" xfId="48326" xr:uid="{C7B4C5AD-F019-4D9B-9236-37FFBADCCD8B}"/>
    <cellStyle name="Note 2 4 9 3 4 2" xfId="55118" xr:uid="{B697B5E4-5134-4755-A72B-51BD2509267F}"/>
    <cellStyle name="Note 2 4 9 3 5" xfId="53418" xr:uid="{D4158353-9D0D-49F1-B031-EDAA5EAAB584}"/>
    <cellStyle name="Note 2 4 9 3 6" xfId="46712" xr:uid="{9B5703C5-8908-4B4A-8B27-372A1F543454}"/>
    <cellStyle name="Note 2 4 9 4" xfId="13641" xr:uid="{45F63717-7294-4C2D-8434-FDF1BB3165E4}"/>
    <cellStyle name="Note 2 4 9 4 2" xfId="22764" xr:uid="{C85E4320-FBEB-4CB7-90D5-23EF0FD9E9A9}"/>
    <cellStyle name="Note 2 4 9 4 2 2" xfId="56123" xr:uid="{6A09D856-3E11-4721-92A5-DAEEE31CA5D3}"/>
    <cellStyle name="Note 2 4 9 4 3" xfId="49341" xr:uid="{186C418E-0232-43A3-BB3C-DB8FF6B8F3FF}"/>
    <cellStyle name="Note 2 4 9 5" xfId="23545" xr:uid="{96B4F405-15A8-45A4-9576-77A99FE0D361}"/>
    <cellStyle name="Note 2 4 9 5 2" xfId="58008" xr:uid="{D807D423-A5C7-4C94-9503-E4D6FD61FBFF}"/>
    <cellStyle name="Note 2 4 9 5 3" xfId="51226" xr:uid="{2DE89446-01D6-4A91-B853-F75EA0F1C676}"/>
    <cellStyle name="Note 2 4 9 6" xfId="44508" xr:uid="{592BC662-7469-47CA-91AA-A07D0CE4B24F}"/>
    <cellStyle name="Note 2 4 9 6 2" xfId="54280" xr:uid="{EAE00E5C-0E37-4006-A15A-1A2D287ABEAD}"/>
    <cellStyle name="Note 2 4 9 6 3" xfId="47467" xr:uid="{FF82CD98-18EA-46B6-B804-516BEAEE5A4B}"/>
    <cellStyle name="Note 2 4 9 7" xfId="45807" xr:uid="{D9B61378-ED39-4E54-98C1-215AB5D0A2D2}"/>
    <cellStyle name="Note 2 5" xfId="225" xr:uid="{DF110D81-C59E-42F1-B638-0EBD7F274999}"/>
    <cellStyle name="Note 2 5 10" xfId="9109" xr:uid="{34AA8BAD-2538-4361-A3E6-33CE579E278E}"/>
    <cellStyle name="Note 2 5 10 2" xfId="18098" xr:uid="{8C9ADE22-4A51-46D9-878C-D4D4968B09E0}"/>
    <cellStyle name="Note 2 5 10 2 2" xfId="24648" xr:uid="{8C7918FE-F043-487D-9976-5748A0DA1697}"/>
    <cellStyle name="Note 2 5 10 3" xfId="35613" xr:uid="{B9F4E0D3-2467-4ACD-9669-168A7C00E874}"/>
    <cellStyle name="Note 2 5 11" xfId="9859" xr:uid="{1B53F592-E824-460F-BA57-E0DCFD9CC8D9}"/>
    <cellStyle name="Note 2 5 11 2" xfId="18848" xr:uid="{EB51C7EF-0FD7-4DC0-A7DF-C73A30878982}"/>
    <cellStyle name="Note 2 5 11 2 2" xfId="43152" xr:uid="{06FDD6E2-6DD9-4B1A-A115-D63F0BCACE4C}"/>
    <cellStyle name="Note 2 5 11 3" xfId="39932" xr:uid="{16603CEE-751E-4A99-944F-D005DB96AC0F}"/>
    <cellStyle name="Note 2 5 12" xfId="2231" xr:uid="{FA6AC70B-725F-499E-AE93-95A4FF3B0736}"/>
    <cellStyle name="Note 2 5 12 2" xfId="42780" xr:uid="{A45C9DE1-1A5F-45D5-8763-8CDE7B53B397}"/>
    <cellStyle name="Note 2 5 13" xfId="13140" xr:uid="{DF6AA429-6E1A-427B-B729-C9FEA2BFBDC4}"/>
    <cellStyle name="Note 2 5 13 2" xfId="23309" xr:uid="{5ABC3FD8-3D88-4DAA-AA63-07CD70CB4607}"/>
    <cellStyle name="Note 2 5 14" xfId="29506" xr:uid="{9C30E426-EF6F-4122-A76D-0781A4858DC5}"/>
    <cellStyle name="Note 2 5 15" xfId="44288" xr:uid="{A8770388-F58B-47CC-8313-4F38B7857A9A}"/>
    <cellStyle name="Note 2 5 16" xfId="45533" xr:uid="{4FBEDB83-349E-4FDE-A490-D621DBF282E5}"/>
    <cellStyle name="Note 2 5 2" xfId="574" xr:uid="{4CF5A88B-5F2A-4485-A627-B81F8770DE61}"/>
    <cellStyle name="Note 2 5 2 2" xfId="4963" xr:uid="{EED27402-833B-4228-8E17-70D7758FADC3}"/>
    <cellStyle name="Note 2 5 2 2 2" xfId="7549" xr:uid="{A5E932CF-FA73-4C79-9CE3-EC95550913B8}"/>
    <cellStyle name="Note 2 5 2 2 2 2" xfId="12338" xr:uid="{EEB97B06-310A-4C26-B61D-8ECDD9041AA5}"/>
    <cellStyle name="Note 2 5 2 2 2 2 2" xfId="21327" xr:uid="{67723DF4-F914-46F9-83EC-CD7AA2EF26AD}"/>
    <cellStyle name="Note 2 5 2 2 2 2 2 2" xfId="29554" xr:uid="{2D8870D5-5258-489E-947D-7734BB74EA4A}"/>
    <cellStyle name="Note 2 5 2 2 2 2 3" xfId="38204" xr:uid="{22988953-881C-4E90-91FB-6F833F24531F}"/>
    <cellStyle name="Note 2 5 2 2 2 3" xfId="16538" xr:uid="{F792F5E1-5FFC-4672-98E9-9474B469DAD8}"/>
    <cellStyle name="Note 2 5 2 2 2 3 2" xfId="36929" xr:uid="{EA44CF71-6892-4CAB-9BD3-D3AA5A6A3573}"/>
    <cellStyle name="Note 2 5 2 2 2 4" xfId="23515" xr:uid="{7085D37A-BF79-4225-AA8B-8AA7B73751AB}"/>
    <cellStyle name="Note 2 5 2 2 2 5" xfId="56321" xr:uid="{39B0F944-E3C9-483B-BE45-791080AA7614}"/>
    <cellStyle name="Note 2 5 2 2 3" xfId="10186" xr:uid="{FE1194AF-3BD1-4A71-8A8C-C6BFEFAFE797}"/>
    <cellStyle name="Note 2 5 2 2 3 2" xfId="19175" xr:uid="{0342153D-B392-4E50-A39D-460EDF9DBA70}"/>
    <cellStyle name="Note 2 5 2 2 3 2 2" xfId="33982" xr:uid="{BCDD08D2-0EE1-4FD1-8C14-00EB58580FDA}"/>
    <cellStyle name="Note 2 5 2 2 3 3" xfId="43961" xr:uid="{4A5478C5-E3DF-42D9-AE1E-060B6F650AAC}"/>
    <cellStyle name="Note 2 5 2 2 4" xfId="13952" xr:uid="{A5B2BBB2-F7A2-4E1B-B298-4FC81152D35A}"/>
    <cellStyle name="Note 2 5 2 2 4 2" xfId="30251" xr:uid="{EA78C71B-4EAB-4B32-B773-00284BD6BBA1}"/>
    <cellStyle name="Note 2 5 2 2 5" xfId="42399" xr:uid="{2710FA8C-A5E2-4096-A473-47DF219AD153}"/>
    <cellStyle name="Note 2 5 2 2 6" xfId="49539" xr:uid="{CABE0139-1332-46B3-8A4C-59233FD640F7}"/>
    <cellStyle name="Note 2 5 2 3" xfId="3011" xr:uid="{D25DB5EA-C705-4A31-AE03-0B2275A9946B}"/>
    <cellStyle name="Note 2 5 2 3 2" xfId="31863" xr:uid="{737DC49B-3BF2-42C9-887D-8DAC1EE32593}"/>
    <cellStyle name="Note 2 5 2 3 2 2" xfId="57646" xr:uid="{F28BB6C8-23B1-4A9E-A9A5-88B3A9518A06}"/>
    <cellStyle name="Note 2 5 2 3 3" xfId="50864" xr:uid="{5F8B6B66-9953-4224-B47D-C90EB066DD8D}"/>
    <cellStyle name="Note 2 5 2 4" xfId="28918" xr:uid="{ABE8BE91-3063-429F-8D17-E65D272D1DC9}"/>
    <cellStyle name="Note 2 5 2 4 2" xfId="54466" xr:uid="{1B922F93-FBF9-4B6C-9BE6-F129A7AF5C29}"/>
    <cellStyle name="Note 2 5 2 4 3" xfId="47656" xr:uid="{7F509B2E-ABB5-43AE-BFC4-CF0DDB7B836B}"/>
    <cellStyle name="Note 2 5 2 5" xfId="52916" xr:uid="{BF9433A6-64C9-4580-A64F-3AE9179CB7CE}"/>
    <cellStyle name="Note 2 5 2 6" xfId="46048" xr:uid="{C020FEA1-CC94-4615-A54D-CE2E760D192E}"/>
    <cellStyle name="Note 2 5 3" xfId="919" xr:uid="{0C7F4C0E-5708-4DC7-A776-7116947F2A39}"/>
    <cellStyle name="Note 2 5 3 2" xfId="5284" xr:uid="{E4BB5585-2508-414E-B048-435E744D269C}"/>
    <cellStyle name="Note 2 5 3 2 2" xfId="7870" xr:uid="{645E7AA1-D6D9-4F24-AD56-5414955A305E}"/>
    <cellStyle name="Note 2 5 3 2 2 2" xfId="12438" xr:uid="{09215855-AB0B-4D47-B0E5-94EA60CD52CA}"/>
    <cellStyle name="Note 2 5 3 2 2 2 2" xfId="21427" xr:uid="{7839247E-8A3D-44A3-96D6-89C1FBB8EB8E}"/>
    <cellStyle name="Note 2 5 3 2 2 2 2 2" xfId="31869" xr:uid="{7A1CDF0D-FC95-42E5-ACF2-9886FDFD1592}"/>
    <cellStyle name="Note 2 5 3 2 2 2 3" xfId="42904" xr:uid="{67421B38-ACFA-40ED-B23C-3C5EE32B31EA}"/>
    <cellStyle name="Note 2 5 3 2 2 3" xfId="16859" xr:uid="{342089EF-3A75-482B-A3C5-6946DBD2B94A}"/>
    <cellStyle name="Note 2 5 3 2 2 3 2" xfId="42247" xr:uid="{1288AD42-B09C-4A3E-B044-D831DD0C580D}"/>
    <cellStyle name="Note 2 5 3 2 2 4" xfId="41025" xr:uid="{1CB5BA03-DDEA-49F2-8749-54B4FD740378}"/>
    <cellStyle name="Note 2 5 3 2 2 5" xfId="56729" xr:uid="{0647B8AB-8F71-49A9-BC6A-FAC3078E6243}"/>
    <cellStyle name="Note 2 5 3 2 3" xfId="10507" xr:uid="{D96D96B9-3302-4F09-8EEF-A21C49CD32CD}"/>
    <cellStyle name="Note 2 5 3 2 3 2" xfId="19496" xr:uid="{4FF4B7C1-CFB4-4778-9A45-D2A071CC09DD}"/>
    <cellStyle name="Note 2 5 3 2 3 2 2" xfId="23975" xr:uid="{F5E14267-8D08-44B2-8691-A88AD03293F4}"/>
    <cellStyle name="Note 2 5 3 2 3 3" xfId="40059" xr:uid="{3BD47821-83F6-4828-9A35-883AD7133A2E}"/>
    <cellStyle name="Note 2 5 3 2 4" xfId="14273" xr:uid="{ED4C2C28-B689-4D77-85B8-B44E7CB95AF6}"/>
    <cellStyle name="Note 2 5 3 2 4 2" xfId="22566" xr:uid="{655A2DC9-DC01-4A50-88B8-8285444ADD42}"/>
    <cellStyle name="Note 2 5 3 2 5" xfId="43503" xr:uid="{9E0F7043-B12A-455A-9EF1-CDF376730022}"/>
    <cellStyle name="Note 2 5 3 2 6" xfId="49947" xr:uid="{29C3B57C-2CB9-4908-B80E-DB3B749B89B4}"/>
    <cellStyle name="Note 2 5 3 3" xfId="3356" xr:uid="{1D54BA22-511F-4E6C-9EB1-E2350A5D364E}"/>
    <cellStyle name="Note 2 5 3 3 2" xfId="23229" xr:uid="{06D0D751-88EE-4B3C-87D1-8D6DEAB7A5E0}"/>
    <cellStyle name="Note 2 5 3 3 2 2" xfId="58574" xr:uid="{BBDF41AD-EBA2-4041-BFA3-F0813969AB88}"/>
    <cellStyle name="Note 2 5 3 3 3" xfId="51793" xr:uid="{F53AC731-FD08-475D-82D8-CACA527BDB6C}"/>
    <cellStyle name="Note 2 5 3 4" xfId="35392" xr:uid="{C71A0D5F-7E49-4FF0-989E-8E96AFEEF4B2}"/>
    <cellStyle name="Note 2 5 3 4 2" xfId="54856" xr:uid="{5DD338C9-2E9B-42C3-A7CC-C40DEA722C62}"/>
    <cellStyle name="Note 2 5 3 4 3" xfId="48064" xr:uid="{EDEFCA3C-3338-4C1D-8C3D-CBAD87D37653}"/>
    <cellStyle name="Note 2 5 3 5" xfId="53156" xr:uid="{B4114554-859B-47F4-BE31-7DC224DDAE8B}"/>
    <cellStyle name="Note 2 5 3 6" xfId="46450" xr:uid="{F229543D-23A4-45AC-A47D-05B32703A523}"/>
    <cellStyle name="Note 2 5 4" xfId="1263" xr:uid="{E73233F5-BEE6-468B-9D6E-94C59CD1C140}"/>
    <cellStyle name="Note 2 5 4 2" xfId="5608" xr:uid="{E6C0ECE8-52E0-46ED-92ED-D221A93231C9}"/>
    <cellStyle name="Note 2 5 4 2 2" xfId="8194" xr:uid="{630EA6CC-80FA-4101-B40B-FBF44D2AC32F}"/>
    <cellStyle name="Note 2 5 4 2 2 2" xfId="12536" xr:uid="{EE94B6CF-2154-4998-A9F1-478C7723059E}"/>
    <cellStyle name="Note 2 5 4 2 2 2 2" xfId="21525" xr:uid="{3399C72F-8AF0-44CE-AAFD-450CCB895FC6}"/>
    <cellStyle name="Note 2 5 4 2 2 2 2 2" xfId="29219" xr:uid="{B9195D96-1B97-4954-B83D-8E03EF9BBD00}"/>
    <cellStyle name="Note 2 5 4 2 2 2 3" xfId="29391" xr:uid="{7CEDAA15-133C-4920-AF94-3CA9A82DF8C9}"/>
    <cellStyle name="Note 2 5 4 2 2 3" xfId="17183" xr:uid="{88CA5C4D-BFF9-4EEA-AEAA-14B84A27BD92}"/>
    <cellStyle name="Note 2 5 4 2 2 3 2" xfId="33412" xr:uid="{9FF3730E-38B5-45C5-B724-AE67136D77FA}"/>
    <cellStyle name="Note 2 5 4 2 2 4" xfId="28706" xr:uid="{2ABCC944-2BCB-4CA8-BAAA-5F50A48C5A8A}"/>
    <cellStyle name="Note 2 5 4 2 3" xfId="10831" xr:uid="{8EC4DE81-0DE7-4D03-8BE2-944B0A08D0D0}"/>
    <cellStyle name="Note 2 5 4 2 3 2" xfId="19820" xr:uid="{9C8C40C5-F246-4F51-A83D-3DF248FDCCFC}"/>
    <cellStyle name="Note 2 5 4 2 3 2 2" xfId="38791" xr:uid="{F51004FA-6019-4EAD-8971-AD58991451EA}"/>
    <cellStyle name="Note 2 5 4 2 3 3" xfId="24240" xr:uid="{C964CA60-7B0C-4685-8E9D-6118E4D222C4}"/>
    <cellStyle name="Note 2 5 4 2 4" xfId="14597" xr:uid="{BAD5FF7B-3244-4A2A-B40B-34DE4ECB5BF8}"/>
    <cellStyle name="Note 2 5 4 2 4 2" xfId="37055" xr:uid="{12D3220E-201B-402C-9BA5-BA9FD40DB901}"/>
    <cellStyle name="Note 2 5 4 2 5" xfId="32049" xr:uid="{59CE70A3-822C-4F7D-A681-99DD7010D71A}"/>
    <cellStyle name="Note 2 5 4 2 6" xfId="55849" xr:uid="{D7C3084E-D80C-464B-BAB2-86E6CE462654}"/>
    <cellStyle name="Note 2 5 4 3" xfId="3700" xr:uid="{0E56831B-E83D-418A-A60C-176402572A8B}"/>
    <cellStyle name="Note 2 5 4 3 2" xfId="40743" xr:uid="{173EED1C-EC47-4C18-9983-84C2E4F95C14}"/>
    <cellStyle name="Note 2 5 4 4" xfId="22230" xr:uid="{C4B0246C-9CA5-49C3-8BB1-F20A913690D5}"/>
    <cellStyle name="Note 2 5 4 5" xfId="49067" xr:uid="{FFC7AD7E-1887-486B-A62D-B011A89D7333}"/>
    <cellStyle name="Note 2 5 5" xfId="1703" xr:uid="{9F57AFF9-0C6D-47BE-A46F-4BAB1EE24C66}"/>
    <cellStyle name="Note 2 5 5 2" xfId="6029" xr:uid="{90002914-CB55-4DC3-8947-064AEB7A1C50}"/>
    <cellStyle name="Note 2 5 5 2 2" xfId="8615" xr:uid="{26865AE2-FA57-4C40-B3A9-EF51B791A372}"/>
    <cellStyle name="Note 2 5 5 2 2 2" xfId="12664" xr:uid="{7D42FB68-FE23-4B85-B232-5543A74E36AB}"/>
    <cellStyle name="Note 2 5 5 2 2 2 2" xfId="21653" xr:uid="{AF67425E-F808-4C56-B6ED-4295956BEBEF}"/>
    <cellStyle name="Note 2 5 5 2 2 2 2 2" xfId="23590" xr:uid="{0166DC33-4347-4C4A-A7F0-0F8201B1646A}"/>
    <cellStyle name="Note 2 5 5 2 2 2 3" xfId="42216" xr:uid="{4BA7DDF6-B899-4DA9-991E-5C75176B0D14}"/>
    <cellStyle name="Note 2 5 5 2 2 3" xfId="17604" xr:uid="{863B716A-EDF3-491B-B6B0-38FB588EC9A4}"/>
    <cellStyle name="Note 2 5 5 2 2 3 2" xfId="29279" xr:uid="{2912CD2B-6837-477E-94B5-7E8A204AE8C9}"/>
    <cellStyle name="Note 2 5 5 2 2 4" xfId="37180" xr:uid="{C57E0552-D21F-44E3-BE9C-17EAD24B3934}"/>
    <cellStyle name="Note 2 5 5 2 3" xfId="11252" xr:uid="{33AE1040-B5D9-4814-856C-4AD862756637}"/>
    <cellStyle name="Note 2 5 5 2 3 2" xfId="20241" xr:uid="{399952DE-1F3B-42A8-BB92-0593A10651C2}"/>
    <cellStyle name="Note 2 5 5 2 3 2 2" xfId="34190" xr:uid="{99210FEC-2DCB-435D-97D3-B8EB4FA9363E}"/>
    <cellStyle name="Note 2 5 5 2 3 3" xfId="32260" xr:uid="{B65EE511-5374-4486-AA6A-E8071A11707B}"/>
    <cellStyle name="Note 2 5 5 2 4" xfId="15018" xr:uid="{0EDB7798-8798-47A4-89D5-221E2252F180}"/>
    <cellStyle name="Note 2 5 5 2 4 2" xfId="42229" xr:uid="{AB24DDA6-A138-4C24-820B-F06FFAC91B85}"/>
    <cellStyle name="Note 2 5 5 2 5" xfId="33139" xr:uid="{D4706C78-E65F-42FB-914C-3889A97B0750}"/>
    <cellStyle name="Note 2 5 5 2 6" xfId="58173" xr:uid="{4B84E32C-F111-4DCE-816E-B189E47535DF}"/>
    <cellStyle name="Note 2 5 5 3" xfId="4140" xr:uid="{30D78B16-721D-469E-9834-E2A218BE4955}"/>
    <cellStyle name="Note 2 5 5 3 2" xfId="28508" xr:uid="{CE5217F5-452C-4822-889E-4B922318F01A}"/>
    <cellStyle name="Note 2 5 5 4" xfId="34167" xr:uid="{8DBA5CE3-07A1-4873-AB09-AD1D85A0C366}"/>
    <cellStyle name="Note 2 5 5 5" xfId="51391" xr:uid="{6AFD4E7A-B7C5-4F82-9BBA-5DB3B0FF5712}"/>
    <cellStyle name="Note 2 5 6" xfId="1823" xr:uid="{E6CDB404-339F-452F-ADBE-5934C450E21E}"/>
    <cellStyle name="Note 2 5 6 2" xfId="6140" xr:uid="{7B186284-CD6C-4204-A12F-0CE1D290B963}"/>
    <cellStyle name="Note 2 5 6 2 2" xfId="8726" xr:uid="{DA50C104-5516-4133-9F00-4C1DFAAC1B3B}"/>
    <cellStyle name="Note 2 5 6 2 2 2" xfId="12695" xr:uid="{4D24D062-96AF-4EE9-863D-66163E1921A1}"/>
    <cellStyle name="Note 2 5 6 2 2 2 2" xfId="21684" xr:uid="{2453577E-63D8-4B30-A036-940A53FAA595}"/>
    <cellStyle name="Note 2 5 6 2 2 2 2 2" xfId="41117" xr:uid="{2AFF2A9D-B193-4397-893E-149EF43A042D}"/>
    <cellStyle name="Note 2 5 6 2 2 2 3" xfId="27675" xr:uid="{67945A6C-3C18-41E2-83FB-486151B60BE9}"/>
    <cellStyle name="Note 2 5 6 2 2 3" xfId="17715" xr:uid="{5D4479E6-56AD-45EE-8924-2C4BE0C52F2F}"/>
    <cellStyle name="Note 2 5 6 2 2 3 2" xfId="37031" xr:uid="{DBA910B6-BA75-4EB9-A46D-450B3D2A06A4}"/>
    <cellStyle name="Note 2 5 6 2 2 4" xfId="24663" xr:uid="{BCE943BC-272C-4B45-AFD8-F3DD765B5097}"/>
    <cellStyle name="Note 2 5 6 2 3" xfId="11363" xr:uid="{AB5DAA97-329F-4438-AD8E-25F2236F49DE}"/>
    <cellStyle name="Note 2 5 6 2 3 2" xfId="20352" xr:uid="{58249929-D6A3-40E7-BE1E-4F07E12602D6}"/>
    <cellStyle name="Note 2 5 6 2 3 2 2" xfId="33884" xr:uid="{1AF443CE-FEA1-40AB-B550-532753989D01}"/>
    <cellStyle name="Note 2 5 6 2 3 3" xfId="37581" xr:uid="{8AEAB0E9-17D8-480F-A598-BC097BB5DA9E}"/>
    <cellStyle name="Note 2 5 6 2 4" xfId="15129" xr:uid="{63B0171B-C17C-4B0B-B954-38F124AB4C64}"/>
    <cellStyle name="Note 2 5 6 2 4 2" xfId="39243" xr:uid="{118E2736-484E-4036-8D27-887183B1DFAC}"/>
    <cellStyle name="Note 2 5 6 2 5" xfId="26360" xr:uid="{687FAA59-3225-4A83-9085-77C3A09B0346}"/>
    <cellStyle name="Note 2 5 6 2 6" xfId="54018" xr:uid="{CD21E39D-581E-438B-AC5D-C5FDBF207F9D}"/>
    <cellStyle name="Note 2 5 6 3" xfId="4260" xr:uid="{48A780F7-B1C0-448C-B29D-6A0919EC5203}"/>
    <cellStyle name="Note 2 5 6 3 2" xfId="42243" xr:uid="{279CF249-800F-4C11-8B16-8B3E60EA4CEB}"/>
    <cellStyle name="Note 2 5 6 4" xfId="24148" xr:uid="{B5C11875-9349-41CB-AE3E-0C17C9325F7C}"/>
    <cellStyle name="Note 2 5 6 5" xfId="47350" xr:uid="{F8398D8C-4574-4CEF-909C-1651E9EDC3D3}"/>
    <cellStyle name="Note 2 5 7" xfId="2693" xr:uid="{59D73584-5763-4E01-A768-F86D3E2D73A8}"/>
    <cellStyle name="Note 2 5 7 2" xfId="6883" xr:uid="{DC151C42-958D-42EE-BB2B-F6A18D087BBD}"/>
    <cellStyle name="Note 2 5 7 2 2" xfId="12024" xr:uid="{0FC0B115-2430-4606-827F-CA56DAB21BD2}"/>
    <cellStyle name="Note 2 5 7 2 2 2" xfId="21013" xr:uid="{229C9D38-87DE-446F-A169-869E1F82914A}"/>
    <cellStyle name="Note 2 5 7 2 2 2 2" xfId="39776" xr:uid="{08C2C005-E844-4B4F-BF49-D5918F2CFB92}"/>
    <cellStyle name="Note 2 5 7 2 2 3" xfId="44081" xr:uid="{CF58AA93-CC62-4417-87BA-CAB5DFC91F80}"/>
    <cellStyle name="Note 2 5 7 2 3" xfId="15872" xr:uid="{D3CFFA7E-FC29-47CC-BD0C-B629FC4B4F9E}"/>
    <cellStyle name="Note 2 5 7 2 3 2" xfId="33638" xr:uid="{7DD1A9B9-B42E-4F28-BA96-2A734ADE1F30}"/>
    <cellStyle name="Note 2 5 7 2 4" xfId="26369" xr:uid="{71D423BA-1069-4A3E-BC55-A23CA85EACC7}"/>
    <cellStyle name="Note 2 5 7 3" xfId="9454" xr:uid="{1E32BA48-59F7-4220-BF34-976E8DE482AB}"/>
    <cellStyle name="Note 2 5 7 3 2" xfId="18443" xr:uid="{72D5E911-0232-421D-A7C3-47973E85CD67}"/>
    <cellStyle name="Note 2 5 7 3 2 2" xfId="23122" xr:uid="{C854738F-6C01-473E-A0FF-7828C335023A}"/>
    <cellStyle name="Note 2 5 7 3 3" xfId="38085" xr:uid="{38658D7A-38F9-4D24-9EAE-E9BEEB2273C5}"/>
    <cellStyle name="Note 2 5 7 4" xfId="24676" xr:uid="{F5A03EA6-A62B-4217-A673-6C054751A923}"/>
    <cellStyle name="Note 2 5 7 5" xfId="52653" xr:uid="{FF25C739-9BFF-4773-A7EF-AFD9305A11AF}"/>
    <cellStyle name="Note 2 5 8" xfId="4639" xr:uid="{52468914-E797-4178-9E44-42FCC275668A}"/>
    <cellStyle name="Note 2 5 8 2" xfId="7225" xr:uid="{A4AB7FFD-49A8-48DC-8D59-4A0D44E6143C}"/>
    <cellStyle name="Note 2 5 8 2 2" xfId="12238" xr:uid="{0DB5D1DB-17C8-48A1-B3A6-E799CDA30A66}"/>
    <cellStyle name="Note 2 5 8 2 2 2" xfId="21227" xr:uid="{78FB7942-78F5-4363-9E88-B06467E7DDF7}"/>
    <cellStyle name="Note 2 5 8 2 2 2 2" xfId="36217" xr:uid="{1E5920D6-E626-4C06-86B8-B2B2282AF8A5}"/>
    <cellStyle name="Note 2 5 8 2 2 3" xfId="33262" xr:uid="{D8743A9C-B89C-4D72-ACB9-E31B5A29D252}"/>
    <cellStyle name="Note 2 5 8 2 3" xfId="16214" xr:uid="{B59AAD08-DEC7-49DE-A8C5-B868D1DFF06F}"/>
    <cellStyle name="Note 2 5 8 2 3 2" xfId="30930" xr:uid="{DF5E07E3-57F9-4C75-A91B-424BEA57BAFD}"/>
    <cellStyle name="Note 2 5 8 2 4" xfId="38084" xr:uid="{1B39933B-F2A6-4AB5-8346-5D0DFC1B09A8}"/>
    <cellStyle name="Note 2 5 8 3" xfId="9862" xr:uid="{08E7758D-BC8F-4B5C-8D80-2ED6BE43EC60}"/>
    <cellStyle name="Note 2 5 8 3 2" xfId="18851" xr:uid="{0E6DC856-2877-4CC2-85FD-787E17284044}"/>
    <cellStyle name="Note 2 5 8 3 2 2" xfId="31498" xr:uid="{D9F53514-301F-44FB-95F7-6F309E6318D3}"/>
    <cellStyle name="Note 2 5 8 3 3" xfId="30880" xr:uid="{80D67304-2EDA-49E0-8333-A410C184FC62}"/>
    <cellStyle name="Note 2 5 8 4" xfId="13628" xr:uid="{562BB5B8-A2E0-4F1F-ACDF-959AE38559AF}"/>
    <cellStyle name="Note 2 5 8 4 2" xfId="38111" xr:uid="{09DBCA0B-058F-4CB1-AAAC-5C1BE30ACDD0}"/>
    <cellStyle name="Note 2 5 8 5" xfId="25659" xr:uid="{819C8C31-3E49-4B78-88EB-741C3446F78B}"/>
    <cellStyle name="Note 2 5 9" xfId="6527" xr:uid="{2AE16F9D-2C11-41AE-98D7-2F93E88A7207}"/>
    <cellStyle name="Note 2 5 9 2" xfId="11746" xr:uid="{AEA83A2E-1F51-4DD1-B820-CBE2E41880D0}"/>
    <cellStyle name="Note 2 5 9 2 2" xfId="20735" xr:uid="{8DCA707A-39A0-49DB-AD8C-1C393131D2C0}"/>
    <cellStyle name="Note 2 5 9 2 2 2" xfId="41430" xr:uid="{69B4AA1C-5A82-4ED6-8892-1FFD183C8F9F}"/>
    <cellStyle name="Note 2 5 9 2 3" xfId="39940" xr:uid="{E5329746-1E40-4DD8-ABD2-69E3D933F191}"/>
    <cellStyle name="Note 2 5 9 3" xfId="15516" xr:uid="{2950307C-BDFA-4AAA-808D-B003788CB0D9}"/>
    <cellStyle name="Note 2 5 9 3 2" xfId="39848" xr:uid="{8F6419F1-F947-4F5C-B757-7254469CB5BC}"/>
    <cellStyle name="Note 2 5 9 4" xfId="41068" xr:uid="{8E500F0A-C634-432F-BEE7-5A4748B8E8C3}"/>
    <cellStyle name="Note 2 6" xfId="363" xr:uid="{58106C73-7F07-488B-9DCB-18BDBB6D67D1}"/>
    <cellStyle name="Note 2 6 10" xfId="9234" xr:uid="{E9017F2A-6BD2-44C9-81B2-4D5E167C43D3}"/>
    <cellStyle name="Note 2 6 10 2" xfId="18223" xr:uid="{47824873-5F2E-4FDA-AD62-5F55C757D216}"/>
    <cellStyle name="Note 2 6 10 2 2" xfId="41863" xr:uid="{1DDDD714-B524-46A6-A401-EE7DA8C7A60B}"/>
    <cellStyle name="Note 2 6 10 3" xfId="23841" xr:uid="{05C4CE6B-1EAC-4F05-BDAB-385EAEBBDA9C}"/>
    <cellStyle name="Note 2 6 11" xfId="12726" xr:uid="{925DA9C5-43B8-44BC-8555-45EA8DC696DE}"/>
    <cellStyle name="Note 2 6 11 2" xfId="21715" xr:uid="{4D31CCB0-C804-4B1B-9BC5-8502D2253E9E}"/>
    <cellStyle name="Note 2 6 11 2 2" xfId="36153" xr:uid="{CBC7A111-D244-4889-AEE1-F0C86A470864}"/>
    <cellStyle name="Note 2 6 11 3" xfId="25494" xr:uid="{6BC1CA22-4CEB-4543-B2F4-371199D3A98D}"/>
    <cellStyle name="Note 2 6 12" xfId="2369" xr:uid="{6DCE1835-D9EF-4805-9661-F8523BFA51DF}"/>
    <cellStyle name="Note 2 6 12 2" xfId="27803" xr:uid="{AD5EAF19-43BC-4E7A-B69A-67EDB8A03DBD}"/>
    <cellStyle name="Note 2 6 13" xfId="13278" xr:uid="{9EC6A77B-4A5A-42B2-BB85-872CF8CD9299}"/>
    <cellStyle name="Note 2 6 13 2" xfId="31935" xr:uid="{6F0351C6-FD56-48C1-8029-900EF149AF87}"/>
    <cellStyle name="Note 2 6 14" xfId="34090" xr:uid="{F7C61376-D62F-498E-8E18-05D0A7ADC15A}"/>
    <cellStyle name="Note 2 6 15" xfId="44275" xr:uid="{B814CD14-3E52-4CF4-A3FB-0BAA9A486B15}"/>
    <cellStyle name="Note 2 6 16" xfId="45544" xr:uid="{731D90E2-E700-4E64-9A59-342825F2B0A0}"/>
    <cellStyle name="Note 2 6 2" xfId="712" xr:uid="{87D406B5-8952-4AC8-B4E5-E3E127893CF1}"/>
    <cellStyle name="Note 2 6 2 2" xfId="5088" xr:uid="{4A47F022-1A91-40AC-83CD-EDD277EC80D5}"/>
    <cellStyle name="Note 2 6 2 2 2" xfId="7674" xr:uid="{B2179112-D5C7-44FA-B04B-C030883AEAFC}"/>
    <cellStyle name="Note 2 6 2 2 2 2" xfId="12373" xr:uid="{FAA91086-1563-47BA-8C78-3146C954B150}"/>
    <cellStyle name="Note 2 6 2 2 2 2 2" xfId="21362" xr:uid="{DE65B031-A32B-479A-AD71-9A32795DC23B}"/>
    <cellStyle name="Note 2 6 2 2 2 2 2 2" xfId="42031" xr:uid="{6A0646BE-A254-4B21-8401-A99E8C12A036}"/>
    <cellStyle name="Note 2 6 2 2 2 2 3" xfId="32933" xr:uid="{C408941B-E0F5-42CD-BAAF-1A56D138F6D4}"/>
    <cellStyle name="Note 2 6 2 2 2 3" xfId="16663" xr:uid="{01DF1F01-473C-4686-B196-3249EF07B44D}"/>
    <cellStyle name="Note 2 6 2 2 2 3 2" xfId="28563" xr:uid="{52E413FF-35D6-4B90-B501-8A4CF52CFAC4}"/>
    <cellStyle name="Note 2 6 2 2 2 4" xfId="32453" xr:uid="{52976A63-1262-4031-AE53-B892A8F75AD9}"/>
    <cellStyle name="Note 2 6 2 2 2 5" xfId="56332" xr:uid="{F5CCBF1C-92F3-4F5B-969F-821CD58416B9}"/>
    <cellStyle name="Note 2 6 2 2 3" xfId="10311" xr:uid="{84B9FED1-0E12-4C0E-930A-1B6CF5EA06BC}"/>
    <cellStyle name="Note 2 6 2 2 3 2" xfId="19300" xr:uid="{13BF0051-3636-47D2-853A-304F324B9488}"/>
    <cellStyle name="Note 2 6 2 2 3 2 2" xfId="43314" xr:uid="{1A13472A-7B6F-418F-9D20-6DD1BBF93E40}"/>
    <cellStyle name="Note 2 6 2 2 3 3" xfId="34627" xr:uid="{A022FDB7-50C1-40E4-9A6C-0E5553E4C166}"/>
    <cellStyle name="Note 2 6 2 2 4" xfId="14077" xr:uid="{87CE34D7-FC9E-4439-8D1D-6A3353766DE8}"/>
    <cellStyle name="Note 2 6 2 2 4 2" xfId="24681" xr:uid="{8FEC9C2B-0E49-4C55-920D-1AACDC09DAA5}"/>
    <cellStyle name="Note 2 6 2 2 5" xfId="38376" xr:uid="{99E1F854-43FB-4A55-9493-894A3C2247BB}"/>
    <cellStyle name="Note 2 6 2 2 6" xfId="49550" xr:uid="{B4D31E8E-E364-469A-B08B-2A91ED31C318}"/>
    <cellStyle name="Note 2 6 2 3" xfId="3149" xr:uid="{024C5102-83B0-4266-A84D-DC12645B42F5}"/>
    <cellStyle name="Note 2 6 2 3 2" xfId="33975" xr:uid="{9436E056-4882-4084-BA4F-148E34C2507F}"/>
    <cellStyle name="Note 2 6 2 3 2 2" xfId="58377" xr:uid="{8AD5BAD4-51C7-4C30-ADBC-C6CAA307B9DE}"/>
    <cellStyle name="Note 2 6 2 3 3" xfId="51595" xr:uid="{32157BF1-15E0-4B66-A3D8-A777E0055399}"/>
    <cellStyle name="Note 2 6 2 4" xfId="22594" xr:uid="{72E0C5EA-BF1B-4C7C-9AFD-EF12B889FA35}"/>
    <cellStyle name="Note 2 6 2 4 2" xfId="54477" xr:uid="{11692072-AC50-44D6-B3F5-91A8069A8356}"/>
    <cellStyle name="Note 2 6 2 4 3" xfId="47667" xr:uid="{66D950EC-8492-47E4-AD22-523B8BB88CA4}"/>
    <cellStyle name="Note 2 6 2 5" xfId="52923" xr:uid="{4D4F98B4-4C6D-44EB-8C90-1212DE9AAFFA}"/>
    <cellStyle name="Note 2 6 2 6" xfId="46059" xr:uid="{38312157-5730-44D8-82BF-2F23F0003D71}"/>
    <cellStyle name="Note 2 6 3" xfId="1057" xr:uid="{2A7ACF28-FB88-4AF1-BC15-E0E455D25306}"/>
    <cellStyle name="Note 2 6 3 2" xfId="5409" xr:uid="{E6B6ADFF-2DBA-4586-955C-AF07C17BA7E2}"/>
    <cellStyle name="Note 2 6 3 2 2" xfId="7995" xr:uid="{B99B6B4F-F56D-47C5-8E5E-CE9A59CAF7B8}"/>
    <cellStyle name="Note 2 6 3 2 2 2" xfId="12477" xr:uid="{5441113A-8675-4210-8611-90BEFAAFFB56}"/>
    <cellStyle name="Note 2 6 3 2 2 2 2" xfId="21466" xr:uid="{2D37FFF8-05AC-4B4C-AD72-D039F3D69A2F}"/>
    <cellStyle name="Note 2 6 3 2 2 2 2 2" xfId="39038" xr:uid="{B7E9022C-423B-48CC-A1C3-D145C8E5F8E7}"/>
    <cellStyle name="Note 2 6 3 2 2 2 3" xfId="32591" xr:uid="{1C421745-0899-458B-8163-A9C4391102FA}"/>
    <cellStyle name="Note 2 6 3 2 2 3" xfId="16984" xr:uid="{66BDE6F1-CE0E-4C78-808C-688AA2F4D98A}"/>
    <cellStyle name="Note 2 6 3 2 2 3 2" xfId="30288" xr:uid="{CEAFB16F-2162-4D4A-9423-BC3C74437EAB}"/>
    <cellStyle name="Note 2 6 3 2 2 4" xfId="28073" xr:uid="{DE91AD67-B4AD-4435-B2BE-B1DD39F31659}"/>
    <cellStyle name="Note 2 6 3 2 2 5" xfId="56740" xr:uid="{11390ACE-75C6-4ACA-869D-33BA430A296E}"/>
    <cellStyle name="Note 2 6 3 2 3" xfId="10632" xr:uid="{9CCA9214-D3A6-4E8A-8592-DC31337316F9}"/>
    <cellStyle name="Note 2 6 3 2 3 2" xfId="19621" xr:uid="{C3AB7AA0-F590-44B7-9F6A-CDB5BC512DD8}"/>
    <cellStyle name="Note 2 6 3 2 3 2 2" xfId="23815" xr:uid="{994F1DEC-88AB-4FE0-BC78-B33193AAA907}"/>
    <cellStyle name="Note 2 6 3 2 3 3" xfId="40459" xr:uid="{00526D38-202A-4DB0-9F77-647BCA1662B6}"/>
    <cellStyle name="Note 2 6 3 2 4" xfId="14398" xr:uid="{F182D12A-A4A5-4D9F-8C99-0EE89EA78035}"/>
    <cellStyle name="Note 2 6 3 2 4 2" xfId="42899" xr:uid="{B8AD7756-B4F8-4EF3-A24D-58E7C233E13F}"/>
    <cellStyle name="Note 2 6 3 2 5" xfId="39522" xr:uid="{37B37AA1-6F26-46AF-89F1-CA2CB1F8042C}"/>
    <cellStyle name="Note 2 6 3 2 6" xfId="49958" xr:uid="{8FF9AFBB-9270-4D85-9F51-F4A0809815E6}"/>
    <cellStyle name="Note 2 6 3 3" xfId="3494" xr:uid="{1FF6B7DC-AFC5-4A8A-A8A1-53E8B46030D1}"/>
    <cellStyle name="Note 2 6 3 3 2" xfId="42617" xr:uid="{D656A5CB-4C11-4D7D-8C57-8C699292D99B}"/>
    <cellStyle name="Note 2 6 3 3 2 2" xfId="57693" xr:uid="{CCB7F164-4DAE-44E5-AB8F-AADDDABE617C}"/>
    <cellStyle name="Note 2 6 3 3 3" xfId="50911" xr:uid="{494B4912-1C95-4849-992D-5716D4703402}"/>
    <cellStyle name="Note 2 6 3 4" xfId="35584" xr:uid="{4514E21F-0EE3-4729-A2AD-CDC0263C1F5E}"/>
    <cellStyle name="Note 2 6 3 4 2" xfId="54867" xr:uid="{F78A0351-C5A2-4BBC-9322-7B49AA1BF527}"/>
    <cellStyle name="Note 2 6 3 4 3" xfId="48075" xr:uid="{136DA3BD-F284-4D17-953E-9FEB18929458}"/>
    <cellStyle name="Note 2 6 3 5" xfId="53167" xr:uid="{6059474E-656A-4C3E-A5B7-85A69C484F0E}"/>
    <cellStyle name="Note 2 6 3 6" xfId="46461" xr:uid="{AEBEA9B6-049E-42EF-81FD-3DD2A3E48348}"/>
    <cellStyle name="Note 2 6 4" xfId="1401" xr:uid="{1010D9D5-0633-4BBF-B40C-BAEBD0421940}"/>
    <cellStyle name="Note 2 6 4 2" xfId="5746" xr:uid="{A380F2AC-35AF-4D0C-A32B-B0DBE0407803}"/>
    <cellStyle name="Note 2 6 4 2 2" xfId="8332" xr:uid="{62751AEF-4C74-4EE8-AB79-F52598B6D64F}"/>
    <cellStyle name="Note 2 6 4 2 2 2" xfId="12578" xr:uid="{3DBCD665-A2BF-425A-B913-09EDF0778D58}"/>
    <cellStyle name="Note 2 6 4 2 2 2 2" xfId="21567" xr:uid="{82E10109-286E-41D8-82F0-FC99FEF683B0}"/>
    <cellStyle name="Note 2 6 4 2 2 2 2 2" xfId="43560" xr:uid="{CF95FDAC-E9B0-4403-AB47-8AE02FDB3F1D}"/>
    <cellStyle name="Note 2 6 4 2 2 2 3" xfId="25458" xr:uid="{4F5FB6D5-DC1A-450F-BC02-E15FEACD38CD}"/>
    <cellStyle name="Note 2 6 4 2 2 3" xfId="17321" xr:uid="{7F691BD5-E799-481E-96E9-21B0237245BD}"/>
    <cellStyle name="Note 2 6 4 2 2 3 2" xfId="31890" xr:uid="{73314B3C-8005-4C47-A095-F527B9B78136}"/>
    <cellStyle name="Note 2 6 4 2 2 4" xfId="32700" xr:uid="{F78CC5B3-9873-4D81-89BB-F3FD8BA197DE}"/>
    <cellStyle name="Note 2 6 4 2 3" xfId="10969" xr:uid="{8652104B-2103-4FA7-9B56-445025F5046F}"/>
    <cellStyle name="Note 2 6 4 2 3 2" xfId="19958" xr:uid="{7EC49B19-FB99-4C56-8041-06F9F81B7824}"/>
    <cellStyle name="Note 2 6 4 2 3 2 2" xfId="30844" xr:uid="{B13BAF05-A668-45C0-97E5-3B42941B57D7}"/>
    <cellStyle name="Note 2 6 4 2 3 3" xfId="31132" xr:uid="{4136D09D-5EE8-4A20-962F-51A9D2EF0557}"/>
    <cellStyle name="Note 2 6 4 2 4" xfId="14735" xr:uid="{A5BAC0B2-DF17-4537-AF20-6C8713356A41}"/>
    <cellStyle name="Note 2 6 4 2 4 2" xfId="30131" xr:uid="{EB0773C5-235C-422C-8621-AAB49A54E1ED}"/>
    <cellStyle name="Note 2 6 4 2 5" xfId="43721" xr:uid="{C0987E24-C0CB-4214-95C1-2AE39B265839}"/>
    <cellStyle name="Note 2 6 4 2 6" xfId="55860" xr:uid="{948CFA46-459C-444A-8675-A61D599DC378}"/>
    <cellStyle name="Note 2 6 4 3" xfId="3838" xr:uid="{A363BCA2-8363-4966-B4D8-EC1FD12C0F0B}"/>
    <cellStyle name="Note 2 6 4 3 2" xfId="33636" xr:uid="{0702DC8C-3C5A-4FAF-B9F1-28BEBE54E6FA}"/>
    <cellStyle name="Note 2 6 4 4" xfId="37942" xr:uid="{CD5AD1E9-31ED-40C6-A0D3-ECAAE626A754}"/>
    <cellStyle name="Note 2 6 4 5" xfId="49078" xr:uid="{EEEB8CF5-740F-4975-8976-7DCC0F576877}"/>
    <cellStyle name="Note 2 6 5" xfId="178" xr:uid="{D1D3F532-10E6-4A66-B30D-761FD90ECD67}"/>
    <cellStyle name="Note 2 6 5 2" xfId="2599" xr:uid="{8885C296-0E04-46F3-B512-F128176EA04A}"/>
    <cellStyle name="Note 2 6 5 2 2" xfId="6840" xr:uid="{42EC329F-3C82-4315-AE3D-630282D4743A}"/>
    <cellStyle name="Note 2 6 5 2 2 2" xfId="12008" xr:uid="{F94A0B88-7BC0-4E63-9B83-789900861E54}"/>
    <cellStyle name="Note 2 6 5 2 2 2 2" xfId="20997" xr:uid="{5E855176-9CE0-493D-88FE-F7BCF7B75BFC}"/>
    <cellStyle name="Note 2 6 5 2 2 2 2 2" xfId="26497" xr:uid="{6190789A-C22C-4A44-84AB-715E7F3A445C}"/>
    <cellStyle name="Note 2 6 5 2 2 2 3" xfId="32227" xr:uid="{140846DE-3D06-490A-894A-EDAB62FBF038}"/>
    <cellStyle name="Note 2 6 5 2 2 3" xfId="15829" xr:uid="{84B3EBAF-7629-4469-BE20-3A8C18B4FF0A}"/>
    <cellStyle name="Note 2 6 5 2 2 3 2" xfId="41540" xr:uid="{39220224-ADC1-4955-BA41-5BC086823E6A}"/>
    <cellStyle name="Note 2 6 5 2 2 4" xfId="27402" xr:uid="{20A493E2-E5CD-49EE-9FF1-67F4EA0E1DFA}"/>
    <cellStyle name="Note 2 6 5 2 3" xfId="9410" xr:uid="{F1E60C77-5BC7-4D62-A85B-34677A6F2BFA}"/>
    <cellStyle name="Note 2 6 5 2 3 2" xfId="18399" xr:uid="{66CFA0B5-280B-456A-965D-0AB92F18FBAB}"/>
    <cellStyle name="Note 2 6 5 2 3 2 2" xfId="40897" xr:uid="{B295B0CF-F544-4758-AE5A-F239A0647425}"/>
    <cellStyle name="Note 2 6 5 2 3 3" xfId="30837" xr:uid="{4685596E-D696-4CA5-9B09-C747596D2983}"/>
    <cellStyle name="Note 2 6 5 2 4" xfId="13453" xr:uid="{ABD9591A-9FF8-49FA-AB5E-1EE3B7185161}"/>
    <cellStyle name="Note 2 6 5 2 4 2" xfId="28539" xr:uid="{FB77318D-F833-4DC9-8A91-F691F904CE9D}"/>
    <cellStyle name="Note 2 6 5 2 5" xfId="41142" xr:uid="{84878042-EDF3-44DD-8053-412BEE774616}"/>
    <cellStyle name="Note 2 6 5 2 6" xfId="58402" xr:uid="{ED141069-C262-463E-820F-0A20AEC39211}"/>
    <cellStyle name="Note 2 6 5 3" xfId="2646" xr:uid="{498EB745-E0CC-484C-A2CA-8BF7339A7E1A}"/>
    <cellStyle name="Note 2 6 5 3 2" xfId="23247" xr:uid="{10E8B5C9-065A-47C5-B828-E4B711644074}"/>
    <cellStyle name="Note 2 6 5 4" xfId="23071" xr:uid="{3B85B179-D8A6-45BB-9310-34DAD15E9774}"/>
    <cellStyle name="Note 2 6 5 5" xfId="51621" xr:uid="{82EC4FA3-F8D4-4F39-BA42-A01A015EE82A}"/>
    <cellStyle name="Note 2 6 6" xfId="2020" xr:uid="{B54B7E41-9894-4E9F-A461-CB5FDD14B5FC}"/>
    <cellStyle name="Note 2 6 6 2" xfId="6328" xr:uid="{CC065741-7098-4CE7-BE8B-12C978169320}"/>
    <cellStyle name="Note 2 6 6 2 2" xfId="8914" xr:uid="{BBB0B49E-FA23-4608-8687-51DA40B5E900}"/>
    <cellStyle name="Note 2 6 6 2 2 2" xfId="12755" xr:uid="{4DC438E6-7630-465B-AA61-CC8ACD8E9E9B}"/>
    <cellStyle name="Note 2 6 6 2 2 2 2" xfId="21744" xr:uid="{9B8DE4BB-FC81-46CC-8065-207442D79121}"/>
    <cellStyle name="Note 2 6 6 2 2 2 2 2" xfId="26282" xr:uid="{20AA58FC-0C37-4FBC-8FFA-50973A3C0071}"/>
    <cellStyle name="Note 2 6 6 2 2 2 3" xfId="43057" xr:uid="{F5854688-B8DB-42C7-8C92-78CA65FA19C2}"/>
    <cellStyle name="Note 2 6 6 2 2 3" xfId="17903" xr:uid="{1740EEDA-AA4D-499F-A4C1-C428C2697C6D}"/>
    <cellStyle name="Note 2 6 6 2 2 3 2" xfId="33024" xr:uid="{A9AE7F9B-5367-4511-964B-F39B606E772A}"/>
    <cellStyle name="Note 2 6 6 2 2 4" xfId="22919" xr:uid="{66D701F2-EB86-479F-BBD2-6B782B0FA442}"/>
    <cellStyle name="Note 2 6 6 2 3" xfId="11551" xr:uid="{BD6F666C-4FBC-4705-82A5-F8525A1AC3FA}"/>
    <cellStyle name="Note 2 6 6 2 3 2" xfId="20540" xr:uid="{3C9617D1-9BC1-413A-A8E3-089C69C7C5D2}"/>
    <cellStyle name="Note 2 6 6 2 3 2 2" xfId="27626" xr:uid="{5F2810CF-99AF-4517-A0D2-8CBFDDFB045F}"/>
    <cellStyle name="Note 2 6 6 2 3 3" xfId="31157" xr:uid="{7FE049D2-DA86-4CC5-ADEC-141F7B2EAD4C}"/>
    <cellStyle name="Note 2 6 6 2 4" xfId="15317" xr:uid="{F252675D-224E-4247-BCA5-A33F814697B0}"/>
    <cellStyle name="Note 2 6 6 2 4 2" xfId="38304" xr:uid="{66ECFF7D-C481-4A4E-9320-CE31365BE97D}"/>
    <cellStyle name="Note 2 6 6 2 5" xfId="26828" xr:uid="{04C48B59-147C-4291-BA33-42FC6F3FCE6A}"/>
    <cellStyle name="Note 2 6 6 2 6" xfId="54029" xr:uid="{44C135EA-9CF5-4950-BC0D-E35833451A22}"/>
    <cellStyle name="Note 2 6 6 3" xfId="4457" xr:uid="{542CE83A-85A6-4237-A2D2-2C42D1211F1F}"/>
    <cellStyle name="Note 2 6 6 3 2" xfId="35870" xr:uid="{C74A3F86-B6B1-45E1-8C4D-E5F7DBD99948}"/>
    <cellStyle name="Note 2 6 6 4" xfId="34923" xr:uid="{6AD3AB2E-6F99-4D01-9ABE-268C917DA634}"/>
    <cellStyle name="Note 2 6 6 5" xfId="47361" xr:uid="{264E7A4B-7AB2-460C-B7A6-B537ED0756D1}"/>
    <cellStyle name="Note 2 6 7" xfId="2831" xr:uid="{AE081A1C-E85D-4076-A5D6-16CB9408EEB1}"/>
    <cellStyle name="Note 2 6 7 2" xfId="6981" xr:uid="{9B51121E-37F7-44FB-837D-AFCA3BE5B34E}"/>
    <cellStyle name="Note 2 6 7 2 2" xfId="12110" xr:uid="{4952EE70-DFE2-477D-8631-DC79A486B213}"/>
    <cellStyle name="Note 2 6 7 2 2 2" xfId="21099" xr:uid="{9726DCF8-5993-410B-BFE9-D474C0C719C2}"/>
    <cellStyle name="Note 2 6 7 2 2 2 2" xfId="31648" xr:uid="{892FBFFC-B063-4DB0-A470-3424586DDE79}"/>
    <cellStyle name="Note 2 6 7 2 2 3" xfId="27966" xr:uid="{3B3FE070-3BA8-4C66-9886-280A1E7DF746}"/>
    <cellStyle name="Note 2 6 7 2 3" xfId="15970" xr:uid="{FEA9ED8F-22DB-40A1-B5BE-B62938A2E172}"/>
    <cellStyle name="Note 2 6 7 2 3 2" xfId="31266" xr:uid="{9D21978F-4767-400E-95EE-6769EB04A672}"/>
    <cellStyle name="Note 2 6 7 2 4" xfId="37158" xr:uid="{48F47D70-894D-4798-A59B-863026D4B7CA}"/>
    <cellStyle name="Note 2 6 7 3" xfId="9544" xr:uid="{1D8A46ED-AE9D-4CFE-9998-AD1DCF887FD7}"/>
    <cellStyle name="Note 2 6 7 3 2" xfId="18533" xr:uid="{E7CAE647-6A9D-4388-8F4B-5E7AA10791FA}"/>
    <cellStyle name="Note 2 6 7 3 2 2" xfId="42066" xr:uid="{F6D289D7-9F9F-4CC0-8A93-EFD4D47E2C51}"/>
    <cellStyle name="Note 2 6 7 3 3" xfId="24407" xr:uid="{D865D88D-78FF-49BB-9686-7B626E22BFD1}"/>
    <cellStyle name="Note 2 6 7 4" xfId="33686" xr:uid="{AAD2AFF9-52A9-4B3C-8518-61EF334B8EF9}"/>
    <cellStyle name="Note 2 6 7 5" xfId="52660" xr:uid="{54D50C3A-7DB4-48DD-A770-96D824210F15}"/>
    <cellStyle name="Note 2 6 8" xfId="4764" xr:uid="{1319425A-6F0F-4256-B000-16FFCA76EDE1}"/>
    <cellStyle name="Note 2 6 8 2" xfId="7350" xr:uid="{5E6B942D-8FC9-4266-8841-EE8FF6986E33}"/>
    <cellStyle name="Note 2 6 8 2 2" xfId="12277" xr:uid="{8CFEAB63-EF37-4E34-85BA-A9AA95193332}"/>
    <cellStyle name="Note 2 6 8 2 2 2" xfId="21266" xr:uid="{00513934-2A77-4397-B0B3-93DB0F395D8D}"/>
    <cellStyle name="Note 2 6 8 2 2 2 2" xfId="34757" xr:uid="{829B7A9D-807B-4F6A-AD27-4DC87E29486C}"/>
    <cellStyle name="Note 2 6 8 2 2 3" xfId="39775" xr:uid="{786558C6-23D3-46CA-8106-E58C3F646580}"/>
    <cellStyle name="Note 2 6 8 2 3" xfId="16339" xr:uid="{2FF71999-BB66-437E-A76E-9297CE84FB9E}"/>
    <cellStyle name="Note 2 6 8 2 3 2" xfId="40171" xr:uid="{ADF342C6-AAFD-41B1-AB4F-9C3BDA2371FA}"/>
    <cellStyle name="Note 2 6 8 2 4" xfId="34796" xr:uid="{99DC5127-0758-4845-BB8E-7DDA66AE71D3}"/>
    <cellStyle name="Note 2 6 8 3" xfId="9987" xr:uid="{CBA273CC-765A-4529-A716-D7E31C174C89}"/>
    <cellStyle name="Note 2 6 8 3 2" xfId="18976" xr:uid="{991889D0-AA2D-45E4-87FD-D0599D07BF7B}"/>
    <cellStyle name="Note 2 6 8 3 2 2" xfId="27874" xr:uid="{3984EA4D-48D5-41FF-81E6-AE638CDDDA01}"/>
    <cellStyle name="Note 2 6 8 3 3" xfId="34630" xr:uid="{7D40BEBE-EA02-48FF-B96B-F87F8C284C21}"/>
    <cellStyle name="Note 2 6 8 4" xfId="13753" xr:uid="{E1690064-73F5-4878-911C-E8ADA2476D2E}"/>
    <cellStyle name="Note 2 6 8 4 2" xfId="42716" xr:uid="{5EA82834-0490-4DE2-8C9A-B8ACCD863EDE}"/>
    <cellStyle name="Note 2 6 8 5" xfId="22496" xr:uid="{8F48A80C-EEFF-4F1D-AFF0-AEAE6D30A07A}"/>
    <cellStyle name="Note 2 6 9" xfId="6665" xr:uid="{E895128E-E11B-4690-953B-4195F136EAD9}"/>
    <cellStyle name="Note 2 6 9 2" xfId="11871" xr:uid="{D2F3BE59-3B07-4644-836A-FA08714BBBCA}"/>
    <cellStyle name="Note 2 6 9 2 2" xfId="20860" xr:uid="{32FB0BE7-01B7-434A-BE90-BCE8EE9DBF57}"/>
    <cellStyle name="Note 2 6 9 2 2 2" xfId="33423" xr:uid="{A12F9FA7-6585-43D9-8DB7-853CD071B3B1}"/>
    <cellStyle name="Note 2 6 9 2 3" xfId="26756" xr:uid="{DA42B276-8033-41BD-8C13-168781CBE29C}"/>
    <cellStyle name="Note 2 6 9 3" xfId="15654" xr:uid="{8B8CFBEB-2159-4FEE-8906-081D6EBF036D}"/>
    <cellStyle name="Note 2 6 9 3 2" xfId="37273" xr:uid="{12A2FDBC-F099-49AA-B217-F5C7A61E79B8}"/>
    <cellStyle name="Note 2 6 9 4" xfId="22947" xr:uid="{D4A6C987-BDA1-49AF-8BF3-65BD57F3ED1E}"/>
    <cellStyle name="Note 2 7" xfId="491" xr:uid="{A48E9DD7-6B5C-4005-8B05-C633CCB76C1A}"/>
    <cellStyle name="Note 2 7 10" xfId="44358" xr:uid="{9475C02C-81D7-442A-8A65-5F4A40672EE6}"/>
    <cellStyle name="Note 2 7 11" xfId="45595" xr:uid="{C346A21F-8032-4EC5-8883-8D75EDABA20E}"/>
    <cellStyle name="Note 2 7 2" xfId="840" xr:uid="{DD7671F2-DB3E-4114-9A3E-0D0F78F83539}"/>
    <cellStyle name="Note 2 7 2 2" xfId="5209" xr:uid="{19253875-3F92-4A56-92B0-8EFE60E8525B}"/>
    <cellStyle name="Note 2 7 2 2 2" xfId="7795" xr:uid="{A6E2C0D6-1FE6-403B-A844-A9CEBDBB1585}"/>
    <cellStyle name="Note 2 7 2 2 2 2" xfId="12415" xr:uid="{04E621E1-BF44-4CF8-9FE7-A728A75DC749}"/>
    <cellStyle name="Note 2 7 2 2 2 2 2" xfId="21404" xr:uid="{4AF5BE8B-32EF-4F72-B308-561CDC01C5AD}"/>
    <cellStyle name="Note 2 7 2 2 2 2 2 2" xfId="33287" xr:uid="{9C6F8BA0-3221-4D70-978C-8F21EC842DFE}"/>
    <cellStyle name="Note 2 7 2 2 2 2 3" xfId="26631" xr:uid="{F90F71F7-5392-48FD-A932-58F0346C61B6}"/>
    <cellStyle name="Note 2 7 2 2 2 3" xfId="16784" xr:uid="{9FB2F530-04FA-4B70-B444-B1246B501237}"/>
    <cellStyle name="Note 2 7 2 2 2 3 2" xfId="28741" xr:uid="{89199601-43C8-470A-9158-B83B69628662}"/>
    <cellStyle name="Note 2 7 2 2 2 4" xfId="33436" xr:uid="{27A4AE4A-951C-423F-A74E-D5F5572E9374}"/>
    <cellStyle name="Note 2 7 2 2 2 5" xfId="56383" xr:uid="{17AC1AAE-BA32-4886-9E0D-BD04003ADB2E}"/>
    <cellStyle name="Note 2 7 2 2 3" xfId="10432" xr:uid="{EC50AA81-F94D-46E5-9B15-4B894540C346}"/>
    <cellStyle name="Note 2 7 2 2 3 2" xfId="19421" xr:uid="{09562684-0D0D-4467-9778-26F018A15AE6}"/>
    <cellStyle name="Note 2 7 2 2 3 2 2" xfId="36183" xr:uid="{B8A5480F-BAC6-4F00-B52B-F5006ECD4A56}"/>
    <cellStyle name="Note 2 7 2 2 3 3" xfId="40488" xr:uid="{B35854B2-2D07-4A01-8198-DDF4D404EECD}"/>
    <cellStyle name="Note 2 7 2 2 4" xfId="14198" xr:uid="{40AE80CE-4F6C-461A-ADA9-FF5BF9A1F279}"/>
    <cellStyle name="Note 2 7 2 2 4 2" xfId="33172" xr:uid="{D52EB90D-3131-4E1C-9BAB-7E5DE838E490}"/>
    <cellStyle name="Note 2 7 2 2 5" xfId="29943" xr:uid="{606C8B24-032F-4A94-877C-EF7C17865851}"/>
    <cellStyle name="Note 2 7 2 2 6" xfId="49601" xr:uid="{2FFED36E-28D2-4EED-9CC4-134A415F36E1}"/>
    <cellStyle name="Note 2 7 2 3" xfId="3277" xr:uid="{CBA15C7C-65E4-4A45-913D-62608367B0FF}"/>
    <cellStyle name="Note 2 7 2 3 2" xfId="22826" xr:uid="{4B0B835D-D2AF-4AA0-B161-2615EC9B4CB0}"/>
    <cellStyle name="Note 2 7 2 3 2 2" xfId="57912" xr:uid="{9FA794B3-4010-4DD5-8214-ABBB2BDC6095}"/>
    <cellStyle name="Note 2 7 2 3 3" xfId="51130" xr:uid="{B9BA2A4F-53AE-4B59-AC86-C70C3DC10D91}"/>
    <cellStyle name="Note 2 7 2 4" xfId="36748" xr:uid="{01317536-DB16-462B-A907-CECBE5C13162}"/>
    <cellStyle name="Note 2 7 2 4 2" xfId="54525" xr:uid="{68AEB71E-40B4-4F38-9362-578DB579BB21}"/>
    <cellStyle name="Note 2 7 2 4 3" xfId="47718" xr:uid="{75B2AE5C-F2FC-4083-827E-9DF2C6E52B7D}"/>
    <cellStyle name="Note 2 7 2 5" xfId="52952" xr:uid="{EEC9C5E0-D28C-43ED-8658-17E9D75E47D8}"/>
    <cellStyle name="Note 2 7 2 6" xfId="46107" xr:uid="{159DC9A5-E5E7-4E82-B4E5-3FD5E022CAEC}"/>
    <cellStyle name="Note 2 7 3" xfId="1185" xr:uid="{0BE8810D-9193-4919-B299-ACD091C97F3C}"/>
    <cellStyle name="Note 2 7 3 2" xfId="5530" xr:uid="{99324770-624D-4D84-8E68-D0958DE0AA45}"/>
    <cellStyle name="Note 2 7 3 2 2" xfId="8116" xr:uid="{DBDC94E8-3C02-4F3A-8705-233640D32FAB}"/>
    <cellStyle name="Note 2 7 3 2 2 2" xfId="12514" xr:uid="{A018696A-D982-40AF-9BAB-6C848EBBA12A}"/>
    <cellStyle name="Note 2 7 3 2 2 2 2" xfId="21503" xr:uid="{F18713A8-241E-460F-A98D-E2087FC8DAD4}"/>
    <cellStyle name="Note 2 7 3 2 2 2 2 2" xfId="24674" xr:uid="{E82F7D12-2054-4279-A017-FD2D6E468532}"/>
    <cellStyle name="Note 2 7 3 2 2 2 3" xfId="24848" xr:uid="{7EA32F7D-BAB1-4757-B76A-32C22C385BE9}"/>
    <cellStyle name="Note 2 7 3 2 2 3" xfId="17105" xr:uid="{0ABE32D3-7B42-4882-AD89-AB4ACFF7BD0D}"/>
    <cellStyle name="Note 2 7 3 2 2 3 2" xfId="33804" xr:uid="{B4FB2756-EBFA-432C-A722-03FCFA6DC1C2}"/>
    <cellStyle name="Note 2 7 3 2 2 4" xfId="32560" xr:uid="{325B1BA6-FBC6-465E-8CBE-DF356DEA0CDB}"/>
    <cellStyle name="Note 2 7 3 2 2 5" xfId="56788" xr:uid="{1A3FCE8C-6D6D-451B-B675-CEC7FD51E2D1}"/>
    <cellStyle name="Note 2 7 3 2 3" xfId="10753" xr:uid="{12971B53-3CAF-4A89-9011-20D5A52229F1}"/>
    <cellStyle name="Note 2 7 3 2 3 2" xfId="19742" xr:uid="{2077F32B-9F3A-462E-B36E-C25D82DA4EA3}"/>
    <cellStyle name="Note 2 7 3 2 3 2 2" xfId="35143" xr:uid="{4AD1BA06-A5B8-4DBA-BB91-87AE1A3CEB8C}"/>
    <cellStyle name="Note 2 7 3 2 3 3" xfId="43867" xr:uid="{6E0EE132-A658-4DD2-8A00-4FC9259BFD19}"/>
    <cellStyle name="Note 2 7 3 2 4" xfId="14519" xr:uid="{7F4AD50F-1DDE-4B93-87B6-CBADC4E90C24}"/>
    <cellStyle name="Note 2 7 3 2 4 2" xfId="43972" xr:uid="{7A139B99-D1CF-490B-BA38-3E35114E97B3}"/>
    <cellStyle name="Note 2 7 3 2 5" xfId="32677" xr:uid="{C2B74E47-A7A4-4271-A0DB-CDBCC6983371}"/>
    <cellStyle name="Note 2 7 3 2 6" xfId="50006" xr:uid="{07387BCA-663F-4777-BE17-88A7D3A78EB9}"/>
    <cellStyle name="Note 2 7 3 3" xfId="3622" xr:uid="{08C7DC35-AFA8-45EF-8ADB-B0FBC5F94C91}"/>
    <cellStyle name="Note 2 7 3 3 2" xfId="36535" xr:uid="{015E7901-594A-4EE9-AC83-DB79BE31DA00}"/>
    <cellStyle name="Note 2 7 3 3 2 2" xfId="59116" xr:uid="{71640CE0-002C-41FA-87B1-57FA89A5FB03}"/>
    <cellStyle name="Note 2 7 3 3 3" xfId="52335" xr:uid="{49E06265-BA91-4640-8C4B-0D23B38DAAEE}"/>
    <cellStyle name="Note 2 7 3 4" xfId="42353" xr:uid="{7367D172-D963-406E-9564-F597E9AFFA23}"/>
    <cellStyle name="Note 2 7 3 4 2" xfId="54915" xr:uid="{E875427B-6BA8-4127-9769-6C74C593A168}"/>
    <cellStyle name="Note 2 7 3 4 3" xfId="48123" xr:uid="{91241814-890F-4E34-BB42-6A1B09E3E924}"/>
    <cellStyle name="Note 2 7 3 5" xfId="53215" xr:uid="{1EF7AD5B-64B6-4551-9176-715EBD295C85}"/>
    <cellStyle name="Note 2 7 3 6" xfId="46509" xr:uid="{01AE6634-9FB1-4426-B456-5D0D0EEB55DD}"/>
    <cellStyle name="Note 2 7 4" xfId="1529" xr:uid="{6ACC829D-C989-48A7-B1D5-D36C656722BA}"/>
    <cellStyle name="Note 2 7 4 2" xfId="5874" xr:uid="{52CE12D4-3789-49FE-81E3-B55104A30D2E}"/>
    <cellStyle name="Note 2 7 4 2 2" xfId="8460" xr:uid="{E8640A08-48C8-42B2-9031-9FA42D0FD8EC}"/>
    <cellStyle name="Note 2 7 4 2 2 2" xfId="12622" xr:uid="{44594226-284E-41F2-B1D9-87E1A14C1A1C}"/>
    <cellStyle name="Note 2 7 4 2 2 2 2" xfId="21611" xr:uid="{CB97D53F-3D8E-458E-A6B8-998AF9A84E45}"/>
    <cellStyle name="Note 2 7 4 2 2 2 2 2" xfId="26960" xr:uid="{33B0B6F6-4456-4629-A489-1BA25EAF7CCA}"/>
    <cellStyle name="Note 2 7 4 2 2 2 3" xfId="22711" xr:uid="{0C99432D-8226-466C-AE4B-E8956DFA6CF5}"/>
    <cellStyle name="Note 2 7 4 2 2 3" xfId="17449" xr:uid="{5A1631CF-67E7-492B-8CF4-7B413AB2590A}"/>
    <cellStyle name="Note 2 7 4 2 2 3 2" xfId="35850" xr:uid="{C8B963A0-93E4-4076-8C20-5A7C5C8AB2CC}"/>
    <cellStyle name="Note 2 7 4 2 2 4" xfId="33797" xr:uid="{3BEB1661-542B-4085-9FE1-5A55B403A2AA}"/>
    <cellStyle name="Note 2 7 4 2 3" xfId="11097" xr:uid="{D2A3A57F-FDE7-4344-9A03-9C1D16E7103E}"/>
    <cellStyle name="Note 2 7 4 2 3 2" xfId="20086" xr:uid="{402E0188-61A3-4C9A-81FA-BEDC381167CD}"/>
    <cellStyle name="Note 2 7 4 2 3 2 2" xfId="28462" xr:uid="{128D30AD-BF11-4408-9C3B-C44D543960D9}"/>
    <cellStyle name="Note 2 7 4 2 3 3" xfId="43677" xr:uid="{D91BEAFA-DFEC-4FEE-982B-2B61429169A8}"/>
    <cellStyle name="Note 2 7 4 2 4" xfId="14863" xr:uid="{82025C56-3A19-4640-89DF-CF7FE91180C4}"/>
    <cellStyle name="Note 2 7 4 2 4 2" xfId="38136" xr:uid="{EB4189A9-6A38-4F04-A9D8-EBBDC00E067C}"/>
    <cellStyle name="Note 2 7 4 2 5" xfId="34140" xr:uid="{BF37B973-84B1-4AB9-A490-0E3F40332CF1}"/>
    <cellStyle name="Note 2 7 4 2 6" xfId="55911" xr:uid="{05EEC3E7-9225-41CE-A6E6-6336EAD5ED31}"/>
    <cellStyle name="Note 2 7 4 3" xfId="3966" xr:uid="{7FF8EF0A-EF13-4397-9971-D301BDE6BFBB}"/>
    <cellStyle name="Note 2 7 4 3 2" xfId="41818" xr:uid="{45A2CCF8-7C28-490A-B458-A7444664606F}"/>
    <cellStyle name="Note 2 7 4 4" xfId="41534" xr:uid="{6DA11153-8001-4411-8459-734ED6B65FED}"/>
    <cellStyle name="Note 2 7 4 5" xfId="49129" xr:uid="{B08CC033-0903-4B23-8831-F174BFC3C2B7}"/>
    <cellStyle name="Note 2 7 5" xfId="1841" xr:uid="{F7CB7111-10A1-4F19-A8E3-538DA9526347}"/>
    <cellStyle name="Note 2 7 5 2" xfId="6157" xr:uid="{49B30DB1-5717-4DD5-9C6E-1F83767D146C}"/>
    <cellStyle name="Note 2 7 5 2 2" xfId="8743" xr:uid="{FED00CA7-9807-4E8F-B91F-D1D4DD6F37DB}"/>
    <cellStyle name="Note 2 7 5 2 2 2" xfId="12703" xr:uid="{4DD75C54-673A-4455-8A8E-42144EC41695}"/>
    <cellStyle name="Note 2 7 5 2 2 2 2" xfId="21692" xr:uid="{5299E51E-3F47-4366-816E-21259FDEEACE}"/>
    <cellStyle name="Note 2 7 5 2 2 2 2 2" xfId="22111" xr:uid="{13A2D8F2-6F5C-4AE9-BBB2-39834A4876E0}"/>
    <cellStyle name="Note 2 7 5 2 2 2 3" xfId="30696" xr:uid="{186C4E49-1AA9-409D-AE1C-75B3E4AA6BE3}"/>
    <cellStyle name="Note 2 7 5 2 2 3" xfId="17732" xr:uid="{F849AAD6-2F8F-4907-8F16-1BACD4848D38}"/>
    <cellStyle name="Note 2 7 5 2 2 3 2" xfId="41014" xr:uid="{8A41E9B8-687E-4C5C-97D9-1EC605A50F28}"/>
    <cellStyle name="Note 2 7 5 2 2 4" xfId="22869" xr:uid="{03753590-4047-432A-87AC-99B98A5DAADE}"/>
    <cellStyle name="Note 2 7 5 2 3" xfId="11380" xr:uid="{6A376DE8-7160-49E3-A84E-0B81C12FD5D1}"/>
    <cellStyle name="Note 2 7 5 2 3 2" xfId="20369" xr:uid="{D9908941-8825-4CFB-A54B-5EF55AF6A755}"/>
    <cellStyle name="Note 2 7 5 2 3 2 2" xfId="38490" xr:uid="{E66E5EC2-8E5D-429A-A4C9-1CC895CF10F7}"/>
    <cellStyle name="Note 2 7 5 2 3 3" xfId="37672" xr:uid="{C726558C-B2F6-4AAF-B540-8B0C0444E550}"/>
    <cellStyle name="Note 2 7 5 2 4" xfId="15146" xr:uid="{8CED6A7B-585D-461D-9138-6FAE80D1FCC0}"/>
    <cellStyle name="Note 2 7 5 2 4 2" xfId="43224" xr:uid="{80FDFB97-D3A2-4A0E-8B7B-747EEFE3E6AF}"/>
    <cellStyle name="Note 2 7 5 2 5" xfId="29687" xr:uid="{8DD1305F-F829-4D88-9CA5-315234BB8711}"/>
    <cellStyle name="Note 2 7 5 2 6" xfId="58040" xr:uid="{2C89ED6F-6798-41E4-AED6-FFF3AD0A864C}"/>
    <cellStyle name="Note 2 7 5 3" xfId="4278" xr:uid="{E669F414-6FE6-4C26-9C80-F3A3B9908610}"/>
    <cellStyle name="Note 2 7 5 3 2" xfId="32978" xr:uid="{D7E5CF8D-DE67-4E94-95CB-B7922D0FE53E}"/>
    <cellStyle name="Note 2 7 5 4" xfId="29651" xr:uid="{24BADF8D-66B1-4B90-9BDC-171873ECE6E5}"/>
    <cellStyle name="Note 2 7 5 5" xfId="51258" xr:uid="{B14C1B8A-B678-4501-B0BA-627317D15188}"/>
    <cellStyle name="Note 2 7 6" xfId="2148" xr:uid="{E5A90431-BE26-4D7E-A854-9A917C894E65}"/>
    <cellStyle name="Note 2 7 6 2" xfId="6449" xr:uid="{81D05C26-A340-4872-9C24-A803E68F8A99}"/>
    <cellStyle name="Note 2 7 6 2 2" xfId="9035" xr:uid="{4B02E4D7-07F4-43DA-845E-E582C810C707}"/>
    <cellStyle name="Note 2 7 6 2 2 2" xfId="12795" xr:uid="{4426982B-9139-4924-A092-B2D9DEAC82E3}"/>
    <cellStyle name="Note 2 7 6 2 2 2 2" xfId="21784" xr:uid="{C45728E1-275A-4A9C-91B9-BEE73CF1B7E5}"/>
    <cellStyle name="Note 2 7 6 2 2 2 2 2" xfId="28230" xr:uid="{28197E18-967C-4CB0-BAB6-E255B3C3919C}"/>
    <cellStyle name="Note 2 7 6 2 2 2 3" xfId="39477" xr:uid="{47469033-36A7-49F6-879C-314A4297B13B}"/>
    <cellStyle name="Note 2 7 6 2 2 3" xfId="18024" xr:uid="{C93DEFC0-78CB-4E77-A19A-5A47337FEFAA}"/>
    <cellStyle name="Note 2 7 6 2 2 3 2" xfId="38639" xr:uid="{854D2709-F247-4881-8351-120601F93D64}"/>
    <cellStyle name="Note 2 7 6 2 2 4" xfId="23513" xr:uid="{17A5B864-548B-497B-A5CE-C20DCEC87318}"/>
    <cellStyle name="Note 2 7 6 2 3" xfId="11672" xr:uid="{F7D2888B-8638-4795-8B49-790CDF6CFA64}"/>
    <cellStyle name="Note 2 7 6 2 3 2" xfId="20661" xr:uid="{66994AC4-A8FB-4853-884F-A2772B2939B9}"/>
    <cellStyle name="Note 2 7 6 2 3 2 2" xfId="33920" xr:uid="{01DE1261-7747-4431-97B8-A898DF1ACF88}"/>
    <cellStyle name="Note 2 7 6 2 3 3" xfId="22140" xr:uid="{D0F66DF6-1177-4F76-A052-A1A7716B0217}"/>
    <cellStyle name="Note 2 7 6 2 4" xfId="15438" xr:uid="{F317E03D-55A1-4376-9EB9-45C68DE387D6}"/>
    <cellStyle name="Note 2 7 6 2 4 2" xfId="41964" xr:uid="{698686E1-64A1-4AA6-AE6B-316E678ABC11}"/>
    <cellStyle name="Note 2 7 6 2 5" xfId="35947" xr:uid="{2B1E4715-011C-4A9D-A177-9E5C9A63BD9E}"/>
    <cellStyle name="Note 2 7 6 2 6" xfId="54077" xr:uid="{BFCB3CAD-0D8A-497C-A755-1C270FF12A43}"/>
    <cellStyle name="Note 2 7 6 3" xfId="4585" xr:uid="{9FB3B227-A558-4904-B09B-EE60322EF3D1}"/>
    <cellStyle name="Note 2 7 6 3 2" xfId="24179" xr:uid="{2BF3AC0D-1868-43A2-A64D-BB6B676A1BA5}"/>
    <cellStyle name="Note 2 7 6 4" xfId="30420" xr:uid="{46D8267D-3CE0-445A-859F-92DB10E0D425}"/>
    <cellStyle name="Note 2 7 6 5" xfId="47400" xr:uid="{FB9F7B60-2BC4-4CA0-9DF7-02C9AF4A7F68}"/>
    <cellStyle name="Note 2 7 7" xfId="4885" xr:uid="{8B746988-9FE2-4701-84F8-9140D26C561F}"/>
    <cellStyle name="Note 2 7 7 2" xfId="7471" xr:uid="{C4BE52DA-BEA6-4683-8FDE-955A1D254F73}"/>
    <cellStyle name="Note 2 7 7 2 2" xfId="12314" xr:uid="{765CCCF8-E60D-4F92-ADCF-AF3A3391A99E}"/>
    <cellStyle name="Note 2 7 7 2 2 2" xfId="21303" xr:uid="{8946BDC8-04F1-4D18-B3CC-243C057DD1E1}"/>
    <cellStyle name="Note 2 7 7 2 2 2 2" xfId="33230" xr:uid="{FE6119B3-2AFE-426B-83E4-500E92ACBE2D}"/>
    <cellStyle name="Note 2 7 7 2 2 3" xfId="23393" xr:uid="{7A84DE80-1AFD-41A8-B772-2E300AAF0942}"/>
    <cellStyle name="Note 2 7 7 2 3" xfId="16460" xr:uid="{56D975C8-D163-4FCE-BDE9-F6AD4039E92A}"/>
    <cellStyle name="Note 2 7 7 2 3 2" xfId="43482" xr:uid="{A0EE21BF-2EE4-4E87-82F3-A660B47F7CF6}"/>
    <cellStyle name="Note 2 7 7 2 4" xfId="37506" xr:uid="{4BD211B2-1FEE-4D5B-BDA3-C5C0F3DB74F6}"/>
    <cellStyle name="Note 2 7 7 3" xfId="10108" xr:uid="{81B82168-92D8-4940-9981-CFA7B6B5ECD3}"/>
    <cellStyle name="Note 2 7 7 3 2" xfId="19097" xr:uid="{43212703-46AC-426D-A2D7-E9910A8EC932}"/>
    <cellStyle name="Note 2 7 7 3 2 2" xfId="42536" xr:uid="{6988EF21-3F99-424A-B86C-E8E7F2CA6F3F}"/>
    <cellStyle name="Note 2 7 7 3 3" xfId="40484" xr:uid="{2610E852-2895-41C5-BD71-FACA20593A47}"/>
    <cellStyle name="Note 2 7 7 4" xfId="13874" xr:uid="{0A422995-4A8A-46BE-8CC5-13953B7A294A}"/>
    <cellStyle name="Note 2 7 7 4 2" xfId="42646" xr:uid="{92DB3279-8748-4590-BE8E-5850A65E1C2B}"/>
    <cellStyle name="Note 2 7 7 5" xfId="24496" xr:uid="{ADC911D1-F2CA-4666-A920-60989FAE9C12}"/>
    <cellStyle name="Note 2 7 7 6" xfId="52689" xr:uid="{A0096D00-0066-460C-99DA-6757DB59B824}"/>
    <cellStyle name="Note 2 7 8" xfId="2497" xr:uid="{45D534DB-6D81-490C-8CF6-E96371DB2DF0}"/>
    <cellStyle name="Note 2 7 8 2" xfId="35918" xr:uid="{71959E14-972E-45AB-9604-97C2A8107A9F}"/>
    <cellStyle name="Note 2 7 9" xfId="41087" xr:uid="{392125E1-A374-4224-9A73-0A0152BE72E7}"/>
    <cellStyle name="Note 2 8" xfId="208" xr:uid="{1188C86D-39A1-457E-9A32-A061AC2CC73B}"/>
    <cellStyle name="Note 2 8 2" xfId="2563" xr:uid="{BB01A8D1-227D-40DA-B736-F80ED0F1D0A0}"/>
    <cellStyle name="Note 2 8 2 2" xfId="6804" xr:uid="{EBE15870-80A1-475C-B047-A4440971E627}"/>
    <cellStyle name="Note 2 8 2 2 2" xfId="11994" xr:uid="{5500929B-93BB-42F0-8F64-C3EEA91A79B0}"/>
    <cellStyle name="Note 2 8 2 2 2 2" xfId="20983" xr:uid="{31727291-7C3E-4DF4-B023-3B9DCC71CFC7}"/>
    <cellStyle name="Note 2 8 2 2 2 2 2" xfId="26205" xr:uid="{EC1FEC79-4D22-4E3D-91B3-D798F5F8AAA9}"/>
    <cellStyle name="Note 2 8 2 2 2 3" xfId="34482" xr:uid="{E2DC1502-3782-40CD-B3DA-C6A486A99A07}"/>
    <cellStyle name="Note 2 8 2 2 2 4" xfId="56403" xr:uid="{00D9F2E1-E045-4645-812D-AAC504A72E40}"/>
    <cellStyle name="Note 2 8 2 2 3" xfId="15793" xr:uid="{DE8ECEBC-EDDE-47DC-9C2E-6CD952DD1ECD}"/>
    <cellStyle name="Note 2 8 2 2 3 2" xfId="37303" xr:uid="{62349095-6F4C-4FCD-8956-518AB13CC476}"/>
    <cellStyle name="Note 2 8 2 2 4" xfId="35045" xr:uid="{1602ACB2-6D07-45F9-8336-162CFB2834A8}"/>
    <cellStyle name="Note 2 8 2 2 5" xfId="49621" xr:uid="{D6B7B25F-6C62-474E-94EC-F903ADC1EB77}"/>
    <cellStyle name="Note 2 8 2 3" xfId="9374" xr:uid="{5A123563-2532-4A2D-BAF9-0DB0AEDFFCCF}"/>
    <cellStyle name="Note 2 8 2 3 2" xfId="18363" xr:uid="{9B674F70-02BC-47FB-8C83-C1CA0B06DE34}"/>
    <cellStyle name="Note 2 8 2 3 2 2" xfId="35757" xr:uid="{2ECC9BA3-9946-4486-A388-58CB7667891C}"/>
    <cellStyle name="Note 2 8 2 3 2 3" xfId="58437" xr:uid="{9FE210C6-66BD-446F-ABCD-2D47FC8C81FD}"/>
    <cellStyle name="Note 2 8 2 3 3" xfId="31738" xr:uid="{2A816132-657A-4382-AA81-08BC67D25828}"/>
    <cellStyle name="Note 2 8 2 3 4" xfId="51656" xr:uid="{2611C1C9-DE1C-4071-AF0A-6CAD29CA4676}"/>
    <cellStyle name="Note 2 8 2 4" xfId="13417" xr:uid="{F45934D8-380F-4F98-8A8C-D521B59B07CE}"/>
    <cellStyle name="Note 2 8 2 4 2" xfId="43990" xr:uid="{CD7C6ABD-9746-47FB-8248-B8898FD8DB04}"/>
    <cellStyle name="Note 2 8 2 4 2 2" xfId="54545" xr:uid="{7605B9DC-1C11-4AFA-AE21-1A74BB6B99D5}"/>
    <cellStyle name="Note 2 8 2 4 3" xfId="47738" xr:uid="{E745DE99-AEA9-497C-BB8C-BD137D32ED16}"/>
    <cellStyle name="Note 2 8 2 5" xfId="37056" xr:uid="{D0FB55E3-9FA4-4C12-B354-E29A84681777}"/>
    <cellStyle name="Note 2 8 2 5 2" xfId="52963" xr:uid="{63FA679D-B9EE-430A-B85E-1B5285B8B711}"/>
    <cellStyle name="Note 2 8 2 6" xfId="46127" xr:uid="{7B973073-3EC2-4A3B-88C2-9933E1D8722F}"/>
    <cellStyle name="Note 2 8 3" xfId="2676" xr:uid="{DD9ED03D-02F9-4A52-B1AF-C6CFE081B77C}"/>
    <cellStyle name="Note 2 8 3 2" xfId="41941" xr:uid="{211E3E4E-65F3-437A-9433-168ADA2FF9C5}"/>
    <cellStyle name="Note 2 8 3 2 2" xfId="56808" xr:uid="{C07D0FBE-0BF1-4D48-BD1B-6B0D980FE83B}"/>
    <cellStyle name="Note 2 8 3 2 3" xfId="50026" xr:uid="{35A1EEA0-6A99-42A4-81F9-03F560B39147}"/>
    <cellStyle name="Note 2 8 3 3" xfId="51040" xr:uid="{63AA4577-2A55-4FFD-949C-7B0C607BFC64}"/>
    <cellStyle name="Note 2 8 3 3 2" xfId="57822" xr:uid="{B5DE5DED-837A-4699-8B99-8B108FD0C894}"/>
    <cellStyle name="Note 2 8 3 4" xfId="48143" xr:uid="{6A412BE3-4A81-48C3-A61F-418F219C385B}"/>
    <cellStyle name="Note 2 8 3 4 2" xfId="54935" xr:uid="{1E9B6160-E5EE-4375-ACD7-78E81D56FC6D}"/>
    <cellStyle name="Note 2 8 3 5" xfId="53235" xr:uid="{0F06DC07-DFC5-48BF-A185-6830C00D66E3}"/>
    <cellStyle name="Note 2 8 3 6" xfId="46529" xr:uid="{37ED5144-61B9-4D13-93B7-807E94752468}"/>
    <cellStyle name="Note 2 8 4" xfId="31020" xr:uid="{05A78A23-596C-49F6-8B2A-DDB748AC7E0F}"/>
    <cellStyle name="Note 2 8 4 2" xfId="55931" xr:uid="{97988C56-59C6-481E-A72B-9EF855421864}"/>
    <cellStyle name="Note 2 8 4 3" xfId="49149" xr:uid="{7A6BFAD2-CD6A-417E-8441-7F81BAE9AFEE}"/>
    <cellStyle name="Note 2 8 5" xfId="44412" xr:uid="{BD555D53-DC83-4630-9098-DE9FDB425C7F}"/>
    <cellStyle name="Note 2 8 5 2" xfId="57868" xr:uid="{734974E8-69BE-4543-92DE-1C04D007DA3D}"/>
    <cellStyle name="Note 2 8 5 3" xfId="51086" xr:uid="{FA3EFF5D-A40D-4131-AA81-F53D90CDE343}"/>
    <cellStyle name="Note 2 8 6" xfId="45615" xr:uid="{99DBA417-E5E2-4AF7-A9D7-0184D0649D9D}"/>
    <cellStyle name="Note 2 8 6 2" xfId="54097" xr:uid="{B69B1676-00F3-48AB-8D9C-1A6E90BEDAF8}"/>
    <cellStyle name="Note 2 8 7" xfId="52700" xr:uid="{D19DB0AB-AFCA-4086-8A18-66E26F6E1F8E}"/>
    <cellStyle name="Note 2 9" xfId="557" xr:uid="{37DCD950-D716-4BDC-B78F-7ED46F9E02EF}"/>
    <cellStyle name="Note 2 9 2" xfId="4948" xr:uid="{623CBD47-C498-46BC-987E-879C4916A22D}"/>
    <cellStyle name="Note 2 9 2 2" xfId="7534" xr:uid="{14C2B01C-13AA-4ED4-B110-9860795F1E8B}"/>
    <cellStyle name="Note 2 9 2 2 2" xfId="12334" xr:uid="{430593EB-03CC-400B-9924-3BEC7EC44165}"/>
    <cellStyle name="Note 2 9 2 2 2 2" xfId="21323" xr:uid="{0112CF2B-4333-4FEA-8728-50EFC19840C2}"/>
    <cellStyle name="Note 2 9 2 2 2 2 2" xfId="22213" xr:uid="{107C64E9-35B1-4839-A6D4-7762DC40BB47}"/>
    <cellStyle name="Note 2 9 2 2 2 3" xfId="24655" xr:uid="{DFA935AF-6D32-4E68-B0FA-028D7355EFE3}"/>
    <cellStyle name="Note 2 9 2 2 2 4" xfId="56446" xr:uid="{7937B153-6715-4784-8E66-23E82F5F1B8E}"/>
    <cellStyle name="Note 2 9 2 2 3" xfId="16523" xr:uid="{1570C612-E927-4B8C-B7C9-FABB7E5B34AC}"/>
    <cellStyle name="Note 2 9 2 2 3 2" xfId="22558" xr:uid="{5FF4BED8-8195-4F14-BAD6-CD96F5ECA2B8}"/>
    <cellStyle name="Note 2 9 2 2 4" xfId="28925" xr:uid="{0F35AE21-7F38-47CE-98F4-2C4C69B8B314}"/>
    <cellStyle name="Note 2 9 2 2 5" xfId="49664" xr:uid="{E09F6A28-5AA2-4D77-8134-EB5A906707FA}"/>
    <cellStyle name="Note 2 9 2 3" xfId="10171" xr:uid="{7130AFD4-4279-4D0A-8AD2-26C661E8876B}"/>
    <cellStyle name="Note 2 9 2 3 2" xfId="19160" xr:uid="{EF3BC552-4EF5-4C7F-99F9-39CDD4DE8585}"/>
    <cellStyle name="Note 2 9 2 3 2 2" xfId="31623" xr:uid="{A9C503C8-2F04-4BA1-93C4-E4B3F3A22CA1}"/>
    <cellStyle name="Note 2 9 2 3 2 3" xfId="58390" xr:uid="{88EF4D49-28F5-4DC4-81B2-74BC29D4828B}"/>
    <cellStyle name="Note 2 9 2 3 3" xfId="37516" xr:uid="{7DBEA526-FA35-4648-BD70-EB44CE802B9E}"/>
    <cellStyle name="Note 2 9 2 3 4" xfId="51609" xr:uid="{77E2F53C-84DB-4A43-991E-7B7D46AE28A8}"/>
    <cellStyle name="Note 2 9 2 4" xfId="13937" xr:uid="{2FE32FD9-8E99-45F4-871F-AA09BA2F3F4B}"/>
    <cellStyle name="Note 2 9 2 4 2" xfId="28070" xr:uid="{45EC1027-6F27-4877-9965-E08AD91C53E8}"/>
    <cellStyle name="Note 2 9 2 4 2 2" xfId="54585" xr:uid="{9324D67C-EDDC-4520-A21D-6A5AAFB0F2EB}"/>
    <cellStyle name="Note 2 9 2 4 3" xfId="47781" xr:uid="{3887D257-FFC8-406E-BC46-95DE41216FAC}"/>
    <cellStyle name="Note 2 9 2 5" xfId="33956" xr:uid="{4FF24A8C-4BA2-4882-BC2F-1E1D784226E3}"/>
    <cellStyle name="Note 2 9 2 5 2" xfId="52986" xr:uid="{801415F2-2517-474C-A394-CE747A2F6EA4}"/>
    <cellStyle name="Note 2 9 2 6" xfId="46167" xr:uid="{A2D3E897-9E00-4C75-A9B2-B481CFC180F8}"/>
    <cellStyle name="Note 2 9 3" xfId="2994" xr:uid="{B9AF2930-4352-4750-9635-337B7B4F1E3F}"/>
    <cellStyle name="Note 2 9 3 2" xfId="28276" xr:uid="{E9FC0E0A-E739-4D88-A0DC-45475D3D8205}"/>
    <cellStyle name="Note 2 9 3 2 2" xfId="56848" xr:uid="{ACF87B6A-6895-47EF-971E-A25E7D2A9300}"/>
    <cellStyle name="Note 2 9 3 2 3" xfId="50066" xr:uid="{9AB9398D-5125-4D1E-9DDA-0C85F0BB5586}"/>
    <cellStyle name="Note 2 9 3 3" xfId="51032" xr:uid="{3DB075FD-7347-4271-92AC-809AFCCAD08C}"/>
    <cellStyle name="Note 2 9 3 3 2" xfId="57814" xr:uid="{AF41C2DB-0979-4FC2-BC7F-353CA3AAC4C8}"/>
    <cellStyle name="Note 2 9 3 4" xfId="48183" xr:uid="{015F70F7-D7F4-4B1C-B38F-BA249019CCCF}"/>
    <cellStyle name="Note 2 9 3 4 2" xfId="54975" xr:uid="{43A92F16-6813-4BBF-891A-851527C11E14}"/>
    <cellStyle name="Note 2 9 3 5" xfId="53275" xr:uid="{7C916F65-2210-46D0-8CED-9C0C29D3C384}"/>
    <cellStyle name="Note 2 9 3 6" xfId="46569" xr:uid="{A4A6E418-7BF1-48AF-9294-97477FD39625}"/>
    <cellStyle name="Note 2 9 4" xfId="29558" xr:uid="{98D31446-5BF7-403D-8887-EEC8B20E6D20}"/>
    <cellStyle name="Note 2 9 4 2" xfId="55974" xr:uid="{1F05BEAE-5181-48C7-8880-5BECF93FCA09}"/>
    <cellStyle name="Note 2 9 4 3" xfId="49192" xr:uid="{37DF3D2C-E8DD-4B4B-8DC7-B1F059F0CB5E}"/>
    <cellStyle name="Note 2 9 5" xfId="44419" xr:uid="{CD2EA06D-440C-4148-B305-7E2B5F8BB3FE}"/>
    <cellStyle name="Note 2 9 5 2" xfId="58546" xr:uid="{7FABEE3A-1B28-4C39-91F4-F4834F36BD64}"/>
    <cellStyle name="Note 2 9 5 3" xfId="51765" xr:uid="{9ADC1CB3-FD85-4A97-92AE-D7026CD771DD}"/>
    <cellStyle name="Note 2 9 6" xfId="45658" xr:uid="{EA578502-2F68-4C75-8430-96CAA9074B7B}"/>
    <cellStyle name="Note 2 9 6 2" xfId="54137" xr:uid="{5C3AA95A-B568-4DCB-99BB-ECC924F37AF9}"/>
    <cellStyle name="Note 2 9 7" xfId="52723" xr:uid="{64FE65F1-7DC2-425E-BAC3-B20988052F15}"/>
    <cellStyle name="Note 3" xfId="119" xr:uid="{40592F30-72A5-4E54-A115-12CB82647895}"/>
    <cellStyle name="Note 3 10" xfId="907" xr:uid="{A1FCC07D-95FA-41F5-8DB6-24AD359E120A}"/>
    <cellStyle name="Note 3 10 2" xfId="5274" xr:uid="{F9EBCDFF-1963-41BD-9BF6-D8079A955CE2}"/>
    <cellStyle name="Note 3 10 2 2" xfId="7860" xr:uid="{B96F6158-AE0E-4AE2-8D0D-5A7219995DD0}"/>
    <cellStyle name="Note 3 10 2 2 2" xfId="12435" xr:uid="{AB469BD0-2AB3-4010-924D-DF71E78FBFB0}"/>
    <cellStyle name="Note 3 10 2 2 2 2" xfId="21424" xr:uid="{92CA021D-99EA-443B-9857-5F95E3CBF6AF}"/>
    <cellStyle name="Note 3 10 2 2 2 2 2" xfId="43522" xr:uid="{EFD4FA03-126F-406D-B8A6-969987C177F7}"/>
    <cellStyle name="Note 3 10 2 2 2 3" xfId="37945" xr:uid="{C017026D-B086-4847-B578-038990C24C20}"/>
    <cellStyle name="Note 3 10 2 2 2 4" xfId="56618" xr:uid="{E9C0919B-209C-4C41-A819-BE393576EB70}"/>
    <cellStyle name="Note 3 10 2 2 3" xfId="16849" xr:uid="{020AE73D-2147-4278-BCF2-2C27AE1E3347}"/>
    <cellStyle name="Note 3 10 2 2 3 2" xfId="40993" xr:uid="{670AE846-6E57-47EC-9958-CADCBAFFA980}"/>
    <cellStyle name="Note 3 10 2 2 4" xfId="32746" xr:uid="{6B97ACEF-972B-4EEC-98D1-A1B6325D0541}"/>
    <cellStyle name="Note 3 10 2 2 5" xfId="49836" xr:uid="{5E7CAFDA-4CEF-4710-84FE-8D5CFC554457}"/>
    <cellStyle name="Note 3 10 2 3" xfId="10497" xr:uid="{9C196E42-56FB-4218-855B-0B4ADE34C6C5}"/>
    <cellStyle name="Note 3 10 2 3 2" xfId="19486" xr:uid="{620280B0-A4CD-4DD6-A54A-22E475A6B901}"/>
    <cellStyle name="Note 3 10 2 3 2 2" xfId="37758" xr:uid="{9FB92982-31EB-4718-8499-916D92ABA202}"/>
    <cellStyle name="Note 3 10 2 3 2 3" xfId="58581" xr:uid="{A4D083BD-70AA-46EA-88E1-179084BBDD34}"/>
    <cellStyle name="Note 3 10 2 3 3" xfId="34368" xr:uid="{40F0DC03-F8EB-497D-A928-BC0E03557488}"/>
    <cellStyle name="Note 3 10 2 3 4" xfId="51800" xr:uid="{F99C9E79-CFDD-4222-A4F4-81411EF26B18}"/>
    <cellStyle name="Note 3 10 2 4" xfId="14263" xr:uid="{00D13605-9261-488E-8900-E9F5364DE570}"/>
    <cellStyle name="Note 3 10 2 4 2" xfId="25341" xr:uid="{22366051-C494-45AC-9432-65072B0DE20D}"/>
    <cellStyle name="Note 3 10 2 4 2 2" xfId="54751" xr:uid="{68DE6F39-E71A-42E2-8B3A-0DE24FB3909A}"/>
    <cellStyle name="Note 3 10 2 4 3" xfId="47953" xr:uid="{8E2672AC-2D5F-4BD9-9E6B-6646B2599E81}"/>
    <cellStyle name="Note 3 10 2 5" xfId="35265" xr:uid="{B759EC3F-D008-44E3-9BE0-4F26DB65BDF6}"/>
    <cellStyle name="Note 3 10 2 5 2" xfId="53079" xr:uid="{CC5A1F62-27ED-4B2A-AE4C-D1B16A470056}"/>
    <cellStyle name="Note 3 10 2 6" xfId="46339" xr:uid="{A65F6D71-6A01-4FF2-A318-6A434F80BAC0}"/>
    <cellStyle name="Note 3 10 3" xfId="3344" xr:uid="{D5A362A0-5D8D-4F6A-A1A9-626440C00FF4}"/>
    <cellStyle name="Note 3 10 3 2" xfId="30829" xr:uid="{EBDE0CB3-55EC-4ED2-A818-0B860837A84C}"/>
    <cellStyle name="Note 3 10 3 2 2" xfId="57014" xr:uid="{C0A39754-05E3-41F9-B996-C4F9969B21D8}"/>
    <cellStyle name="Note 3 10 3 2 3" xfId="50232" xr:uid="{C83732EC-F8FC-4566-B427-400C713FAB3D}"/>
    <cellStyle name="Note 3 10 3 3" xfId="52326" xr:uid="{322F4198-79BB-4648-9204-3EE67AC065E4}"/>
    <cellStyle name="Note 3 10 3 3 2" xfId="59107" xr:uid="{FA2A4D7C-0001-4C07-B811-F5F99BFE93B4}"/>
    <cellStyle name="Note 3 10 3 4" xfId="48349" xr:uid="{9E347745-C7BA-41A1-858F-C0D7ED5C3383}"/>
    <cellStyle name="Note 3 10 3 4 2" xfId="55141" xr:uid="{2083243C-DE52-41B8-BAD3-FC5BB547FFE2}"/>
    <cellStyle name="Note 3 10 3 5" xfId="53439" xr:uid="{2223C83B-501A-4F3E-A33B-77AB3B657E6E}"/>
    <cellStyle name="Note 3 10 3 6" xfId="46735" xr:uid="{9D821FAF-BF1E-44A8-9709-97AA2F397327}"/>
    <cellStyle name="Note 3 10 4" xfId="38385" xr:uid="{9A1E0C93-8349-4E65-AB0D-A96748F13A20}"/>
    <cellStyle name="Note 3 10 4 2" xfId="56146" xr:uid="{0CC5CA2A-C05A-40BC-B9C8-F901FA635AA2}"/>
    <cellStyle name="Note 3 10 4 3" xfId="49364" xr:uid="{4FC44C19-68B3-41E0-827D-D29D53D67032}"/>
    <cellStyle name="Note 3 10 5" xfId="44583" xr:uid="{4C655E5B-4426-48C9-8D0C-F513AC2EA4CD}"/>
    <cellStyle name="Note 3 10 5 2" xfId="57607" xr:uid="{70EB45F7-4B0C-472E-9310-457915E5FF70}"/>
    <cellStyle name="Note 3 10 5 3" xfId="50825" xr:uid="{1CE7E252-D02A-420A-AE06-10F1E12B7297}"/>
    <cellStyle name="Note 3 10 6" xfId="47484" xr:uid="{19F3776C-5AAA-43FA-867D-EDFCA7B38017}"/>
    <cellStyle name="Note 3 10 6 2" xfId="54303" xr:uid="{052DF012-B6C4-40EC-B543-CF00A1E87A1B}"/>
    <cellStyle name="Note 3 10 7" xfId="52812" xr:uid="{924B04BC-39F0-4BB1-9DB1-618953254A99}"/>
    <cellStyle name="Note 3 10 8" xfId="45876" xr:uid="{DF0E7C90-EE58-4A44-9DC3-0377EF7CFCE8}"/>
    <cellStyle name="Note 3 11" xfId="1251" xr:uid="{82DD59E8-4CF6-498A-95E3-DBE4EE10AA41}"/>
    <cellStyle name="Note 3 11 2" xfId="5596" xr:uid="{0B1FB494-E6FA-4657-B0A6-215C194452B7}"/>
    <cellStyle name="Note 3 11 2 2" xfId="8182" xr:uid="{1E500ED7-1B8E-47AF-8AFD-D1C1B6DFA567}"/>
    <cellStyle name="Note 3 11 2 2 2" xfId="12534" xr:uid="{AEE1B3AF-5AD4-4C86-960A-678932062B27}"/>
    <cellStyle name="Note 3 11 2 2 2 2" xfId="21523" xr:uid="{F0484CA9-989C-4AEE-8076-17B1305FFF88}"/>
    <cellStyle name="Note 3 11 2 2 2 2 2" xfId="32796" xr:uid="{8F9D7C3C-3D11-4CE4-97F8-04CF7A980C35}"/>
    <cellStyle name="Note 3 11 2 2 2 3" xfId="32968" xr:uid="{643359E8-EC89-414D-A7BE-1629709B9741}"/>
    <cellStyle name="Note 3 11 2 2 2 4" xfId="56657" xr:uid="{746BD059-9A4D-4A1C-95AA-77A4EA1DC814}"/>
    <cellStyle name="Note 3 11 2 2 3" xfId="17171" xr:uid="{433906E8-DAA3-4360-9663-A1BD486B4C7A}"/>
    <cellStyle name="Note 3 11 2 2 3 2" xfId="33210" xr:uid="{5E5002AD-5AEF-4173-8C8C-AADFEC5EC68C}"/>
    <cellStyle name="Note 3 11 2 2 4" xfId="39486" xr:uid="{48199AC7-3936-43C4-9DD6-030FC492D1C5}"/>
    <cellStyle name="Note 3 11 2 2 5" xfId="49875" xr:uid="{9479A4C3-F322-48CD-A022-FA0A07EADA72}"/>
    <cellStyle name="Note 3 11 2 3" xfId="10819" xr:uid="{E9241B2D-B41E-4745-8619-1765A0079258}"/>
    <cellStyle name="Note 3 11 2 3 2" xfId="19808" xr:uid="{C79AD412-200E-4AE6-BA6D-D5C91465E5E5}"/>
    <cellStyle name="Note 3 11 2 3 2 2" xfId="34566" xr:uid="{4271C99B-AD90-4770-9401-E69F9E2E98D8}"/>
    <cellStyle name="Note 3 11 2 3 2 3" xfId="58228" xr:uid="{AE96C8E5-3532-435B-BA63-481B8D8B1FB5}"/>
    <cellStyle name="Note 3 11 2 3 3" xfId="41611" xr:uid="{2157A72E-24D5-4B29-A94F-C2084EE40905}"/>
    <cellStyle name="Note 3 11 2 3 4" xfId="51446" xr:uid="{A4DEDFE9-8B40-4A17-A7B8-0E4CDD4C4FE3}"/>
    <cellStyle name="Note 3 11 2 4" xfId="14585" xr:uid="{C0AD5DB5-31D5-4FFA-975A-5DA8E5A0DD36}"/>
    <cellStyle name="Note 3 11 2 4 2" xfId="32623" xr:uid="{6EE26CA0-EEB6-49D7-8342-A42B05EC413C}"/>
    <cellStyle name="Note 3 11 2 4 2 2" xfId="54787" xr:uid="{C93F9A21-036D-426F-8F92-240729D4C4E7}"/>
    <cellStyle name="Note 3 11 2 4 3" xfId="47992" xr:uid="{73DAA196-1BA3-42D6-A055-BF6A74BB4692}"/>
    <cellStyle name="Note 3 11 2 5" xfId="32086" xr:uid="{06FD0755-1E96-4F02-B4E8-6E96DF44806E}"/>
    <cellStyle name="Note 3 11 2 5 2" xfId="53100" xr:uid="{D9FF756D-5BB4-4B6F-BF16-0B61374722E0}"/>
    <cellStyle name="Note 3 11 2 6" xfId="46378" xr:uid="{605C4242-8FC3-43CC-A01E-FAD044968A08}"/>
    <cellStyle name="Note 3 11 3" xfId="3688" xr:uid="{DE63218C-81AC-4DE2-BE8A-CCFD1DD2B212}"/>
    <cellStyle name="Note 3 11 3 2" xfId="23347" xr:uid="{0D3904CE-9851-4D77-9A32-2D020C3AC8EF}"/>
    <cellStyle name="Note 3 11 3 2 2" xfId="57050" xr:uid="{614BC888-F0AA-4AA3-B357-3D8A3818C06F}"/>
    <cellStyle name="Note 3 11 3 2 3" xfId="50268" xr:uid="{07B0D095-8AB7-4124-90A3-15E7B4721AF8}"/>
    <cellStyle name="Note 3 11 3 3" xfId="51252" xr:uid="{6D1F957C-1D53-4C43-8FEE-2318429CF8FF}"/>
    <cellStyle name="Note 3 11 3 3 2" xfId="58034" xr:uid="{571299C1-A364-4CF4-9969-D222ADA20BD4}"/>
    <cellStyle name="Note 3 11 3 4" xfId="48385" xr:uid="{0DAB6469-3EE9-4B33-8330-A1E59FF95A01}"/>
    <cellStyle name="Note 3 11 3 4 2" xfId="55177" xr:uid="{E6D803BE-0859-48BC-856D-AA6D64EABDA9}"/>
    <cellStyle name="Note 3 11 3 5" xfId="53467" xr:uid="{0B2AC468-A0CA-4E44-8738-EA983BDA1DE3}"/>
    <cellStyle name="Note 3 11 3 6" xfId="46771" xr:uid="{95E702F3-288D-4D99-998A-78D543E1B916}"/>
    <cellStyle name="Note 3 11 4" xfId="29519" xr:uid="{868C0310-E171-4B90-9366-C4197FA5024C}"/>
    <cellStyle name="Note 3 11 4 2" xfId="56185" xr:uid="{3C0011F2-48D8-426B-804D-D009FACA470C}"/>
    <cellStyle name="Note 3 11 4 3" xfId="49403" xr:uid="{725A42AF-6D43-43A0-A03F-926F7F2F21C2}"/>
    <cellStyle name="Note 3 11 5" xfId="44589" xr:uid="{AC3EE65C-B13D-46CC-BF87-C5EB69EFE48E}"/>
    <cellStyle name="Note 3 11 5 2" xfId="57908" xr:uid="{C222AEC5-0B4F-412D-B714-A64E9386C2F9}"/>
    <cellStyle name="Note 3 11 5 3" xfId="51126" xr:uid="{C82FCFAE-6996-40EB-B86C-BEE61BDADC49}"/>
    <cellStyle name="Note 3 11 6" xfId="47523" xr:uid="{06E5D74E-0BF1-4062-8C24-280ED5856B70}"/>
    <cellStyle name="Note 3 11 6 2" xfId="54339" xr:uid="{1A9A97E2-9C5F-468B-A606-D7E6F3A729CE}"/>
    <cellStyle name="Note 3 11 7" xfId="52833" xr:uid="{3077D4BB-073E-45E3-80E6-2A8B528D6716}"/>
    <cellStyle name="Note 3 11 8" xfId="45912" xr:uid="{9377E502-0C71-4AFF-94B4-ADDF81A9EC09}"/>
    <cellStyle name="Note 3 12" xfId="1684" xr:uid="{F41C5BB9-D78B-47F8-835D-C04EB3BC0480}"/>
    <cellStyle name="Note 3 12 2" xfId="6011" xr:uid="{A320F263-DF9D-4B6F-B235-8343AD2B402E}"/>
    <cellStyle name="Note 3 12 2 2" xfId="8597" xr:uid="{BAA478DB-B03E-4040-A01F-567BBC37CA25}"/>
    <cellStyle name="Note 3 12 2 2 2" xfId="12659" xr:uid="{AC95FF48-DCDD-4462-9C1A-A77AC9D60709}"/>
    <cellStyle name="Note 3 12 2 2 2 2" xfId="21648" xr:uid="{A7ABF5C5-B1BD-401B-98AA-01700A114CC6}"/>
    <cellStyle name="Note 3 12 2 2 2 2 2" xfId="37004" xr:uid="{8D891E88-440D-4A2B-B61B-AE60410B79BC}"/>
    <cellStyle name="Note 3 12 2 2 2 3" xfId="35324" xr:uid="{3F15EA1E-52B2-40BF-94E6-D0FC41809CC1}"/>
    <cellStyle name="Note 3 12 2 2 3" xfId="17586" xr:uid="{7253B833-8F3C-49BC-BEC1-92B2B68E299F}"/>
    <cellStyle name="Note 3 12 2 2 3 2" xfId="38464" xr:uid="{9B580FC5-0DFA-4714-8E29-7DB29EB61D6A}"/>
    <cellStyle name="Note 3 12 2 2 4" xfId="27232" xr:uid="{9220D868-A36F-4624-A85F-53B9D5C7E8C9}"/>
    <cellStyle name="Note 3 12 2 2 5" xfId="56258" xr:uid="{4741AA2C-7710-4408-88A3-733B6BB6FD36}"/>
    <cellStyle name="Note 3 12 2 3" xfId="11234" xr:uid="{437BD873-3646-4143-8A4C-68E8280DED4E}"/>
    <cellStyle name="Note 3 12 2 3 2" xfId="20223" xr:uid="{E487E966-C6A8-45A1-8F12-7BFAF1D00982}"/>
    <cellStyle name="Note 3 12 2 3 2 2" xfId="35541" xr:uid="{83FA390F-4A8D-41BE-93C3-F442AAC55478}"/>
    <cellStyle name="Note 3 12 2 3 3" xfId="32253" xr:uid="{A74211DF-3402-46EA-818C-332E979F7305}"/>
    <cellStyle name="Note 3 12 2 4" xfId="15000" xr:uid="{8110128C-8F79-46C2-B9D1-A890CFAF1A9A}"/>
    <cellStyle name="Note 3 12 2 4 2" xfId="29177" xr:uid="{2ADE85E2-1B60-495D-AE89-CE92264B9AE2}"/>
    <cellStyle name="Note 3 12 2 5" xfId="37538" xr:uid="{1C237B3D-6510-4BF5-85B4-72A18FF69B0C}"/>
    <cellStyle name="Note 3 12 2 6" xfId="49476" xr:uid="{D5BFE8CF-9237-418D-B7B4-CE6C8AAFAEAF}"/>
    <cellStyle name="Note 3 12 3" xfId="4121" xr:uid="{2AEBB3D8-6221-4DFC-92B3-52FDD10C7AFB}"/>
    <cellStyle name="Note 3 12 3 2" xfId="28661" xr:uid="{89AB02D5-A959-49AA-A3E7-C640C451150F}"/>
    <cellStyle name="Note 3 12 3 2 2" xfId="59126" xr:uid="{42ABAD66-653E-4097-A693-7178944F28FE}"/>
    <cellStyle name="Note 3 12 3 3" xfId="52345" xr:uid="{DA00FE49-2366-4242-B807-AD805C292F98}"/>
    <cellStyle name="Note 3 12 4" xfId="38760" xr:uid="{63AC0A37-781D-4470-987E-385155B9F0E1}"/>
    <cellStyle name="Note 3 12 4 2" xfId="54406" xr:uid="{96822351-E39D-4649-AA06-42429D437DEF}"/>
    <cellStyle name="Note 3 12 4 3" xfId="47594" xr:uid="{B37F9F7F-11EC-45C3-94B1-1F3AAF3C023B}"/>
    <cellStyle name="Note 3 12 5" xfId="44654" xr:uid="{403B9023-C936-40F8-843D-36C6332F2B95}"/>
    <cellStyle name="Note 3 12 5 2" xfId="52880" xr:uid="{63D7D31B-687A-4195-B6AD-B456AF99171F}"/>
    <cellStyle name="Note 3 12 6" xfId="45985" xr:uid="{E88439A9-52A0-47C8-93CD-503B6AB657E0}"/>
    <cellStyle name="Note 3 13" xfId="1617" xr:uid="{AFAC207C-28A9-4148-AEC7-D84D6D021BA6}"/>
    <cellStyle name="Note 3 13 2" xfId="5959" xr:uid="{63538523-CBCC-4E4A-AF77-3185260DBF11}"/>
    <cellStyle name="Note 3 13 2 2" xfId="8545" xr:uid="{51AF81F8-FE89-45C0-B90F-5466BFC613BE}"/>
    <cellStyle name="Note 3 13 2 2 2" xfId="12643" xr:uid="{6C7C7FB9-9740-4458-9390-4349B5EFF31E}"/>
    <cellStyle name="Note 3 13 2 2 2 2" xfId="21632" xr:uid="{8C5D8654-B1CD-42C4-882A-D66D5E18C832}"/>
    <cellStyle name="Note 3 13 2 2 2 2 2" xfId="34969" xr:uid="{09BA5C27-ED2F-4BE7-A8C1-85CB200D1B6F}"/>
    <cellStyle name="Note 3 13 2 2 2 3" xfId="24777" xr:uid="{7A36A943-38E8-44E7-84B7-1A371097CE95}"/>
    <cellStyle name="Note 3 13 2 2 3" xfId="17534" xr:uid="{8C6A8DEA-BACB-48E9-8759-33B8A21D29D6}"/>
    <cellStyle name="Note 3 13 2 2 3 2" xfId="39094" xr:uid="{4D5144F5-B379-404D-B7FB-FA8848F610BC}"/>
    <cellStyle name="Note 3 13 2 2 4" xfId="36724" xr:uid="{C69668DA-0F3A-4B2F-AA1D-3E843EB56F28}"/>
    <cellStyle name="Note 3 13 2 2 5" xfId="56268" xr:uid="{68EDF411-03CF-4AAE-9624-959E0FA7DD92}"/>
    <cellStyle name="Note 3 13 2 3" xfId="11182" xr:uid="{555046FB-7CC9-43C8-98A3-C0A192C86AA8}"/>
    <cellStyle name="Note 3 13 2 3 2" xfId="20171" xr:uid="{0A5FA1EB-2449-4D96-BF37-A9EE555F06B8}"/>
    <cellStyle name="Note 3 13 2 3 2 2" xfId="29129" xr:uid="{406AC64B-3C21-4BBD-8886-A3EA7C384C01}"/>
    <cellStyle name="Note 3 13 2 3 3" xfId="37671" xr:uid="{E8FB665C-A1FF-4B3D-826B-9570EAA99D8B}"/>
    <cellStyle name="Note 3 13 2 4" xfId="14948" xr:uid="{95E3941F-6272-430F-BDDA-46BE3E11A401}"/>
    <cellStyle name="Note 3 13 2 4 2" xfId="33340" xr:uid="{0CAC46FD-0338-4917-99AB-1FA6590C4821}"/>
    <cellStyle name="Note 3 13 2 5" xfId="36449" xr:uid="{28747160-EFF5-467C-90C0-BF51FD1AF63F}"/>
    <cellStyle name="Note 3 13 2 6" xfId="49486" xr:uid="{CEB1524C-6D66-4414-9DB4-E1F3683D75D7}"/>
    <cellStyle name="Note 3 13 3" xfId="4054" xr:uid="{91171592-4BEC-40AC-A3F6-9F33FDB7F742}"/>
    <cellStyle name="Note 3 13 3 2" xfId="37378" xr:uid="{1455D05A-F0B0-47ED-9869-93A206FB59E7}"/>
    <cellStyle name="Note 3 13 3 2 2" xfId="57963" xr:uid="{4D39580B-FD31-464E-AAFB-C102E693A00C}"/>
    <cellStyle name="Note 3 13 3 3" xfId="51181" xr:uid="{5EDA52C8-8939-4A21-90ED-1F55F6B70DDC}"/>
    <cellStyle name="Note 3 13 4" xfId="30148" xr:uid="{1BC5E00D-9982-4EE5-B77C-406007155D98}"/>
    <cellStyle name="Note 3 13 4 2" xfId="54414" xr:uid="{742D38E4-E847-4AB4-B845-A8290CD0B4A8}"/>
    <cellStyle name="Note 3 13 4 3" xfId="47603" xr:uid="{28863D84-89B4-4114-B03E-973A106F1FDA}"/>
    <cellStyle name="Note 3 13 5" xfId="44647" xr:uid="{71C0C22E-B04B-447B-9961-12C477E31CEC}"/>
    <cellStyle name="Note 3 13 5 2" xfId="52885" xr:uid="{979FA043-3D6F-429A-A0EA-6732C4880B7B}"/>
    <cellStyle name="Note 3 13 6" xfId="45995" xr:uid="{9F58EAC2-B35B-427E-A18A-58E58FE27B48}"/>
    <cellStyle name="Note 3 14" xfId="2584" xr:uid="{E8797173-DF3B-4D11-AC45-D53DF8F7905F}"/>
    <cellStyle name="Note 3 14 2" xfId="6825" xr:uid="{AA99740F-68F9-41B4-8C6B-966F3CEBE97B}"/>
    <cellStyle name="Note 3 14 2 2" xfId="12001" xr:uid="{29663554-9854-488E-8767-9FF0BEE0DD1E}"/>
    <cellStyle name="Note 3 14 2 2 2" xfId="20990" xr:uid="{BFACED0E-1BC2-4E67-B6FC-F286FC4A41B5}"/>
    <cellStyle name="Note 3 14 2 2 2 2" xfId="28505" xr:uid="{CB5C4D6E-2D49-4999-A0CA-BE4BE2C6AD5F}"/>
    <cellStyle name="Note 3 14 2 2 3" xfId="34946" xr:uid="{5C7EF271-8CA8-4254-9C5D-3129E5DA6F3E}"/>
    <cellStyle name="Note 3 14 2 2 4" xfId="57136" xr:uid="{B333C4B1-5564-4C87-895E-227EF9F7CCA7}"/>
    <cellStyle name="Note 3 14 2 3" xfId="15814" xr:uid="{0BBA0C79-4CA0-44AA-B212-1AB0C630128B}"/>
    <cellStyle name="Note 3 14 2 3 2" xfId="36641" xr:uid="{C1B609AA-88B0-420D-B60E-5F17B1E01F95}"/>
    <cellStyle name="Note 3 14 2 4" xfId="23658" xr:uid="{1F9ADFB2-8654-40AD-84A7-B9413DE4707D}"/>
    <cellStyle name="Note 3 14 2 5" xfId="50354" xr:uid="{6F675C41-44E5-4FC4-A827-CA7E0A10AB08}"/>
    <cellStyle name="Note 3 14 3" xfId="9395" xr:uid="{3DCD29B0-B376-4B0F-91B3-7FC1EBD61DDD}"/>
    <cellStyle name="Note 3 14 3 2" xfId="18384" xr:uid="{D0A4DE46-2A19-4AB0-BB45-7C1CE3F72E1D}"/>
    <cellStyle name="Note 3 14 3 2 2" xfId="36095" xr:uid="{E2A77B2E-B811-4B1D-9357-4158607D4254}"/>
    <cellStyle name="Note 3 14 3 2 3" xfId="58143" xr:uid="{FEC37D1C-8D60-4771-AD76-00763E168DFB}"/>
    <cellStyle name="Note 3 14 3 3" xfId="28417" xr:uid="{57C96BD7-28C2-4959-9720-6E0259CB8FDF}"/>
    <cellStyle name="Note 3 14 3 4" xfId="51361" xr:uid="{EBE2293B-6670-410C-853A-1970E134A4CD}"/>
    <cellStyle name="Note 3 14 4" xfId="13438" xr:uid="{2353546E-3261-46FC-9C73-93780AE4C8DD}"/>
    <cellStyle name="Note 3 14 4 2" xfId="42867" xr:uid="{50987D58-924A-44B4-9CFA-C30C50585CDE}"/>
    <cellStyle name="Note 3 14 4 2 2" xfId="55263" xr:uid="{941CEA2B-DDEF-4092-9F05-1A0CD64B7E1E}"/>
    <cellStyle name="Note 3 14 4 3" xfId="48471" xr:uid="{68104EAA-CB5A-4F20-887F-8A66FA2DF993}"/>
    <cellStyle name="Note 3 14 5" xfId="36393" xr:uid="{12DE8020-1AD2-4884-BA5B-D358A64AD09E}"/>
    <cellStyle name="Note 3 14 5 2" xfId="53549" xr:uid="{DAEDDFA8-95F1-4129-AFD1-64E1EF1CF490}"/>
    <cellStyle name="Note 3 14 6" xfId="44764" xr:uid="{51AFFFE8-04E6-4536-85CF-E684ABB4EE7A}"/>
    <cellStyle name="Note 3 14 7" xfId="46857" xr:uid="{DA00E327-5750-4D32-8BCA-379EB2A6EB1A}"/>
    <cellStyle name="Note 3 15" xfId="6515" xr:uid="{9B0C5427-41A6-4967-89F0-3178B530D9DF}"/>
    <cellStyle name="Note 3 15 2" xfId="11736" xr:uid="{23F48DFF-037A-4AF3-9376-84B30FAD583C}"/>
    <cellStyle name="Note 3 15 2 2" xfId="20725" xr:uid="{4BE33FEC-D2B0-484F-949B-E91A3B74C22B}"/>
    <cellStyle name="Note 3 15 2 2 2" xfId="40639" xr:uid="{981E48D2-3C73-458D-ABED-9D4362E77E3B}"/>
    <cellStyle name="Note 3 15 2 2 3" xfId="57167" xr:uid="{DE8C165D-5FB8-41EF-8031-BE3F5BBA228B}"/>
    <cellStyle name="Note 3 15 2 3" xfId="26722" xr:uid="{D05CF0C4-1B0A-4BD5-B72E-529775C8C822}"/>
    <cellStyle name="Note 3 15 2 4" xfId="50385" xr:uid="{269473BC-1659-4815-BF53-2CD22CB6DFA2}"/>
    <cellStyle name="Note 3 15 3" xfId="15504" xr:uid="{50A0A863-1EE9-4E82-B462-9024FA443E78}"/>
    <cellStyle name="Note 3 15 3 2" xfId="41218" xr:uid="{6E81C337-CDEB-4E45-A70F-6F752103462F}"/>
    <cellStyle name="Note 3 15 3 2 2" xfId="58768" xr:uid="{B3C94469-A22A-4223-8006-E7501CCF7757}"/>
    <cellStyle name="Note 3 15 3 3" xfId="51987" xr:uid="{4E00A36B-DD2F-45F5-B212-1AB8FBDB4A7A}"/>
    <cellStyle name="Note 3 15 4" xfId="23672" xr:uid="{1A3684CF-F63F-41A9-9F98-C22AA7220DCE}"/>
    <cellStyle name="Note 3 15 4 2" xfId="58251" xr:uid="{A3A13B3D-40E0-4A49-9C79-30A0EDA87279}"/>
    <cellStyle name="Note 3 15 4 3" xfId="51469" xr:uid="{213824FE-11FE-46E5-9A19-029AF03EDDD2}"/>
    <cellStyle name="Note 3 15 5" xfId="44752" xr:uid="{4D892191-B2A8-4479-88ED-CFB3F79C9D04}"/>
    <cellStyle name="Note 3 15 5 2" xfId="55294" xr:uid="{F1C99A04-BDB8-4D3B-9A0C-EA45A8653AF3}"/>
    <cellStyle name="Note 3 15 5 3" xfId="48502" xr:uid="{6CFA1B2A-A405-4CF1-9260-67AD6E58DBD0}"/>
    <cellStyle name="Note 3 15 6" xfId="53580" xr:uid="{A6A2499E-B86A-410B-9140-EA7D983174BC}"/>
    <cellStyle name="Note 3 15 7" xfId="46888" xr:uid="{A082C58D-C532-46DD-9B9B-DF93BA2B5493}"/>
    <cellStyle name="Note 3 16" xfId="9099" xr:uid="{63F9AD6C-1167-4812-92EA-510D8423F23E}"/>
    <cellStyle name="Note 3 16 2" xfId="18088" xr:uid="{7D3A7EE7-AF88-44C2-BBB0-CCAA8CC30323}"/>
    <cellStyle name="Note 3 16 2 2" xfId="39179" xr:uid="{A4266B86-A043-4D34-9B68-81AD5BD65F65}"/>
    <cellStyle name="Note 3 16 2 2 2" xfId="57081" xr:uid="{CB980F88-A9B4-4F78-8CF0-91862349943E}"/>
    <cellStyle name="Note 3 16 2 3" xfId="50299" xr:uid="{FC9C7ADC-F6C1-414C-853B-6BC506CB205B}"/>
    <cellStyle name="Note 3 16 3" xfId="34121" xr:uid="{8F7B5A0A-3470-4110-8883-D411CC46F632}"/>
    <cellStyle name="Note 3 16 3 2" xfId="58686" xr:uid="{88390150-BA6B-4E11-AFA7-890043435591}"/>
    <cellStyle name="Note 3 16 3 3" xfId="51905" xr:uid="{61FD2DC0-37D4-48B7-B1D4-34C3270DF3EF}"/>
    <cellStyle name="Note 3 16 4" xfId="44790" xr:uid="{6BAB31F3-1805-4E32-8DC2-47791AEF3B76}"/>
    <cellStyle name="Note 3 16 4 2" xfId="58131" xr:uid="{BD5C6DE0-B17E-4A7B-B4E8-45CADEF74283}"/>
    <cellStyle name="Note 3 16 4 3" xfId="51349" xr:uid="{11207ABB-6C23-48BA-BDF8-E86FB4B3E298}"/>
    <cellStyle name="Note 3 16 5" xfId="48416" xr:uid="{EAB6AA0C-8660-4EC8-BD25-A0337550B8D0}"/>
    <cellStyle name="Note 3 16 5 2" xfId="55208" xr:uid="{F134BF7E-E7FC-462E-A8D1-FF331B929776}"/>
    <cellStyle name="Note 3 16 6" xfId="53494" xr:uid="{17712AD2-DCB1-4AE5-A8EF-C68DAC9EB918}"/>
    <cellStyle name="Note 3 16 7" xfId="46802" xr:uid="{4C2DA893-18B9-4BB1-B515-BADB482B4EF8}"/>
    <cellStyle name="Note 3 17" xfId="12663" xr:uid="{AEB11AF5-CE8D-4B04-AF6C-3068E5AF6A64}"/>
    <cellStyle name="Note 3 17 2" xfId="21652" xr:uid="{7A5C14B7-759B-4A41-85FD-84E1EE5FB6AC}"/>
    <cellStyle name="Note 3 17 2 2" xfId="22791" xr:uid="{AF04F91E-A07F-4219-AA1C-894BA6B7A555}"/>
    <cellStyle name="Note 3 17 2 2 2" xfId="57091" xr:uid="{8D360AE4-FC14-458E-90F8-1985E6C650D9}"/>
    <cellStyle name="Note 3 17 2 3" xfId="50309" xr:uid="{17F368A4-FBB1-4AFD-B16D-77FC5B445476}"/>
    <cellStyle name="Note 3 17 3" xfId="32806" xr:uid="{6F2038C5-A89C-4654-8040-24A95F223DC6}"/>
    <cellStyle name="Note 3 17 3 2" xfId="58696" xr:uid="{DDF9938A-FFC9-4C86-A919-A05B67063ADB}"/>
    <cellStyle name="Note 3 17 3 3" xfId="51915" xr:uid="{D5E2FCB2-717C-4494-B1D5-2A1683127EF5}"/>
    <cellStyle name="Note 3 17 4" xfId="44847" xr:uid="{4ED2519E-0AD4-468A-9EB9-1B073BD55631}"/>
    <cellStyle name="Note 3 17 4 2" xfId="57614" xr:uid="{B24F2A36-F15B-48B2-B2B0-5A41BD984165}"/>
    <cellStyle name="Note 3 17 4 3" xfId="50832" xr:uid="{38928BBF-58FA-434A-9A17-1BE352F32AE4}"/>
    <cellStyle name="Note 3 17 5" xfId="48426" xr:uid="{0E5668E5-631F-41D1-8C89-A1CDDA7375DA}"/>
    <cellStyle name="Note 3 17 5 2" xfId="55218" xr:uid="{F6F5A0AE-9B47-41A6-B9CB-9C4942A1864A}"/>
    <cellStyle name="Note 3 17 6" xfId="53504" xr:uid="{003250E7-DBC4-4C11-A830-777CC17FF01F}"/>
    <cellStyle name="Note 3 17 7" xfId="46812" xr:uid="{B649676E-BDA4-4DF8-847A-8A68756229EB}"/>
    <cellStyle name="Note 3 18" xfId="2219" xr:uid="{E6DA080F-4A85-4341-8D7E-3DFF9F763435}"/>
    <cellStyle name="Note 3 18 2" xfId="35719" xr:uid="{984924CE-9A04-4EF8-8F46-C24F7C04E99B}"/>
    <cellStyle name="Note 3 18 2 2" xfId="57218" xr:uid="{C3685E41-C492-4F05-9459-9480E7D79869}"/>
    <cellStyle name="Note 3 18 2 3" xfId="50436" xr:uid="{F0D159AD-11A7-41F0-906D-89284E8934E9}"/>
    <cellStyle name="Note 3 18 3" xfId="44879" xr:uid="{9DDED37F-15AB-480E-A4FE-7D466FC81D1D}"/>
    <cellStyle name="Note 3 18 3 2" xfId="58819" xr:uid="{A4DE078F-4FAC-4DA1-9D35-FE3B958C9A86}"/>
    <cellStyle name="Note 3 18 3 3" xfId="52038" xr:uid="{3CE82B66-7605-4960-8714-6830788D5D03}"/>
    <cellStyle name="Note 3 18 4" xfId="51741" xr:uid="{461EC152-054D-4B1E-A3C0-DE255ABD5E5E}"/>
    <cellStyle name="Note 3 18 4 2" xfId="58522" xr:uid="{BD259811-72CA-433A-835B-3452F12685C0}"/>
    <cellStyle name="Note 3 18 5" xfId="48553" xr:uid="{5FB147B0-5BEB-4C15-80F1-C3017C0E5935}"/>
    <cellStyle name="Note 3 18 5 2" xfId="55342" xr:uid="{8E07FC12-0C0B-4E85-BE37-B8BB0BF78556}"/>
    <cellStyle name="Note 3 18 6" xfId="53628" xr:uid="{DC14F7F3-01E7-4032-8E6A-A17C988A967E}"/>
    <cellStyle name="Note 3 18 7" xfId="46939" xr:uid="{DEA37E27-BCB5-4558-8D35-022C0295442E}"/>
    <cellStyle name="Note 3 19" xfId="13128" xr:uid="{02912CE8-A329-484A-B074-F74911F23E41}"/>
    <cellStyle name="Note 3 19 2" xfId="36779" xr:uid="{A16F11F9-613A-4652-8246-B1D37ECD9154}"/>
    <cellStyle name="Note 3 19 2 2" xfId="57290" xr:uid="{B61167F1-1DE3-47C5-BED8-6C88C66972C1}"/>
    <cellStyle name="Note 3 19 2 3" xfId="50508" xr:uid="{18AD54DD-C1A6-4A0A-AEF2-ED1FDD92D905}"/>
    <cellStyle name="Note 3 19 3" xfId="44936" xr:uid="{34B841E2-53D4-40AF-9959-09B03DDF6D65}"/>
    <cellStyle name="Note 3 19 3 2" xfId="58891" xr:uid="{647511A8-BA71-42AE-BC7F-B3CC76E615C8}"/>
    <cellStyle name="Note 3 19 3 3" xfId="52110" xr:uid="{62C4C0AE-757F-42B8-A4C2-95C3C79F8B4B}"/>
    <cellStyle name="Note 3 19 4" xfId="48890" xr:uid="{6B9215C1-CC67-4B54-828D-516E062AF863}"/>
    <cellStyle name="Note 3 19 4 2" xfId="55671" xr:uid="{A17A0AE8-3406-4958-9282-D3D868930D6C}"/>
    <cellStyle name="Note 3 19 5" xfId="48625" xr:uid="{99A04401-C79B-4769-A7CD-2C39EE8B86E2}"/>
    <cellStyle name="Note 3 19 5 2" xfId="55414" xr:uid="{CAC3FA15-1E2E-4660-A700-361E34AF2023}"/>
    <cellStyle name="Note 3 19 6" xfId="53700" xr:uid="{13F06C8D-4805-4674-B914-A428D82FD02A}"/>
    <cellStyle name="Note 3 19 7" xfId="47011" xr:uid="{28812D77-4163-4AE9-BE0D-F6959F292254}"/>
    <cellStyle name="Note 3 2" xfId="157" xr:uid="{5A0DA8BE-6DC3-4C82-9609-C91A14B71627}"/>
    <cellStyle name="Note 3 2 10" xfId="1968" xr:uid="{CDB81766-50EC-4ED3-87F7-728D4788F746}"/>
    <cellStyle name="Note 3 2 10 2" xfId="6276" xr:uid="{B91CF092-BDE0-478E-959B-FD2A44DE2093}"/>
    <cellStyle name="Note 3 2 10 2 2" xfId="8862" xr:uid="{F42AC305-2DB3-4F0F-A76F-33C310A73F42}"/>
    <cellStyle name="Note 3 2 10 2 2 2" xfId="12740" xr:uid="{8CE29E1D-9BBE-4C29-9F68-9E6FAB578896}"/>
    <cellStyle name="Note 3 2 10 2 2 2 2" xfId="21729" xr:uid="{8905457B-E693-4E6C-8FD8-37F186E8F08B}"/>
    <cellStyle name="Note 3 2 10 2 2 2 2 2" xfId="25800" xr:uid="{6EFB65D8-AA2E-483D-94D3-8A125B488EFD}"/>
    <cellStyle name="Note 3 2 10 2 2 2 3" xfId="39812" xr:uid="{400B9727-502F-446F-9F70-B41DD5E2F8E0}"/>
    <cellStyle name="Note 3 2 10 2 2 3" xfId="17851" xr:uid="{68058C4B-2626-402D-BAC6-7E690BE8477C}"/>
    <cellStyle name="Note 3 2 10 2 2 3 2" xfId="33759" xr:uid="{CE45F43D-9CC6-49B7-828B-B7F98252F817}"/>
    <cellStyle name="Note 3 2 10 2 2 4" xfId="38124" xr:uid="{C18F9BED-0AE0-49CC-A597-C4C59694DCE5}"/>
    <cellStyle name="Note 3 2 10 2 3" xfId="11499" xr:uid="{167F3634-E0B6-4DF8-9366-C11DCF2B4CF9}"/>
    <cellStyle name="Note 3 2 10 2 3 2" xfId="20488" xr:uid="{17F457BD-87D2-4549-BA05-93AB6E91F229}"/>
    <cellStyle name="Note 3 2 10 2 3 2 2" xfId="24735" xr:uid="{FECB1E72-C09D-46AB-94F5-4D2F021959CE}"/>
    <cellStyle name="Note 3 2 10 2 3 3" xfId="35026" xr:uid="{C0E09354-A04A-4F00-852F-BACCE4E1E31C}"/>
    <cellStyle name="Note 3 2 10 2 4" xfId="15265" xr:uid="{7CF64403-502A-4CFB-98BB-3E1CF099EEBF}"/>
    <cellStyle name="Note 3 2 10 2 4 2" xfId="42738" xr:uid="{CACF0BEE-B978-4F3E-84E2-BED18EB3B45A}"/>
    <cellStyle name="Note 3 2 10 2 5" xfId="37390" xr:uid="{4729C15B-3092-4914-A30E-A6CC4D3EAEFD}"/>
    <cellStyle name="Note 3 2 10 3" xfId="4405" xr:uid="{57C9C05C-8D2F-4DC1-9AE8-335F8C8876B0}"/>
    <cellStyle name="Note 3 2 10 3 2" xfId="25998" xr:uid="{2C6BCE62-F5DC-4937-AC4B-7AD3CC814909}"/>
    <cellStyle name="Note 3 2 10 4" xfId="41796" xr:uid="{CA9560F4-D868-419F-BB36-BE5648A29354}"/>
    <cellStyle name="Note 3 2 11" xfId="2856" xr:uid="{9CEB915B-D592-4FAC-A0BF-E000FA508A66}"/>
    <cellStyle name="Note 3 2 11 2" xfId="7006" xr:uid="{57D6269F-8E6F-4FDC-8416-084AC2B7C308}"/>
    <cellStyle name="Note 3 2 11 2 2" xfId="12135" xr:uid="{EAED8F8A-64E3-4038-B799-C0163E039878}"/>
    <cellStyle name="Note 3 2 11 2 2 2" xfId="21124" xr:uid="{6D5A488D-31F8-4613-885C-606F99EF28E2}"/>
    <cellStyle name="Note 3 2 11 2 2 2 2" xfId="35524" xr:uid="{6681DAB3-D118-4C2A-AC9F-CC9C9D845717}"/>
    <cellStyle name="Note 3 2 11 2 2 3" xfId="23719" xr:uid="{2B3285BA-A0B8-404A-88D9-1296D237C4A7}"/>
    <cellStyle name="Note 3 2 11 2 3" xfId="15995" xr:uid="{1FA56ED8-E577-424D-A3BE-9809D1FF1561}"/>
    <cellStyle name="Note 3 2 11 2 3 2" xfId="34765" xr:uid="{892CFB8B-0026-4B04-9AF7-785572CA4840}"/>
    <cellStyle name="Note 3 2 11 2 4" xfId="24980" xr:uid="{B2CC5E50-2FED-44EC-AF7B-BAA18DDEA4A6}"/>
    <cellStyle name="Note 3 2 11 3" xfId="9569" xr:uid="{5E31818D-902B-4060-900B-042EA6F178A4}"/>
    <cellStyle name="Note 3 2 11 3 2" xfId="18558" xr:uid="{CC900DBB-5D69-491F-B98A-D6D65C37F30B}"/>
    <cellStyle name="Note 3 2 11 3 2 2" xfId="30263" xr:uid="{E442C990-17BA-4581-A42A-235D04FC9F67}"/>
    <cellStyle name="Note 3 2 11 3 3" xfId="33417" xr:uid="{06CAED28-09E2-44AC-8F39-13B97F36A4DC}"/>
    <cellStyle name="Note 3 2 11 4" xfId="13503" xr:uid="{1C3BF248-83B2-4674-9C51-248A6B503C42}"/>
    <cellStyle name="Note 3 2 11 4 2" xfId="30156" xr:uid="{42FC6453-E0DD-4290-BEC7-DCE7D38530A2}"/>
    <cellStyle name="Note 3 2 11 5" xfId="28135" xr:uid="{F544E847-C8C8-45F3-B3D4-965AA7A927B0}"/>
    <cellStyle name="Note 3 2 12" xfId="6613" xr:uid="{0E4547AE-9E47-4744-91D1-E08533DCBDFD}"/>
    <cellStyle name="Note 3 2 12 2" xfId="11819" xr:uid="{B7AC7D63-4E9C-4B87-91AE-9436B2FD4C77}"/>
    <cellStyle name="Note 3 2 12 2 2" xfId="20808" xr:uid="{EBEF9B48-6749-4DEB-884D-F70F8DF0AF05}"/>
    <cellStyle name="Note 3 2 12 2 2 2" xfId="31787" xr:uid="{FB269DE3-F8E5-49AB-86EE-C249EC2E66B7}"/>
    <cellStyle name="Note 3 2 12 2 3" xfId="31098" xr:uid="{6249E173-82E7-4CCE-A63B-EC0E2C57C7D2}"/>
    <cellStyle name="Note 3 2 12 3" xfId="15602" xr:uid="{260FE78E-3080-4402-8B9F-DBF6A85E4276}"/>
    <cellStyle name="Note 3 2 12 3 2" xfId="23558" xr:uid="{FDB624DA-EEB2-4D04-8DF9-BFF0E76533F3}"/>
    <cellStyle name="Note 3 2 12 4" xfId="28857" xr:uid="{BDD49972-2EF9-4E60-8BB6-E5A87F7379E3}"/>
    <cellStyle name="Note 3 2 13" xfId="9182" xr:uid="{8E7D8E38-D2F9-4FF4-90D2-222D34EDCD02}"/>
    <cellStyle name="Note 3 2 13 2" xfId="18171" xr:uid="{379762B6-8E5C-49E4-886A-D2308B8808A2}"/>
    <cellStyle name="Note 3 2 13 2 2" xfId="35616" xr:uid="{E1067460-4556-44E6-96FF-853C2B80DA5B}"/>
    <cellStyle name="Note 3 2 13 3" xfId="38144" xr:uid="{84097FC9-FE33-49DB-94EF-99A385D82D8E}"/>
    <cellStyle name="Note 3 2 14" xfId="12475" xr:uid="{0F5AB300-904B-419B-B361-ABECFF036D42}"/>
    <cellStyle name="Note 3 2 14 2" xfId="21464" xr:uid="{C147EB1C-54AD-4D37-87B2-5D8A20F9C621}"/>
    <cellStyle name="Note 3 2 14 2 2" xfId="42885" xr:uid="{0F56274D-AF2B-4AAC-A9FB-E3AC7920C7AC}"/>
    <cellStyle name="Note 3 2 14 3" xfId="23473" xr:uid="{48CFF597-BBCC-4CDD-9C9F-95C657EDB6F9}"/>
    <cellStyle name="Note 3 2 15" xfId="2317" xr:uid="{4B2185E7-B049-4158-9011-9EEEA136D72D}"/>
    <cellStyle name="Note 3 2 15 2" xfId="25028" xr:uid="{624AACE7-AE0C-4099-9947-8038B8380155}"/>
    <cellStyle name="Note 3 2 16" xfId="13226" xr:uid="{CEBFC2B0-26CC-4567-A39B-D418A67C9BF1}"/>
    <cellStyle name="Note 3 2 16 2" xfId="39616" xr:uid="{CDB821BD-3655-4482-8BA3-2E69D7EE5FF9}"/>
    <cellStyle name="Note 3 2 17" xfId="30517" xr:uid="{DF99EC9D-37D9-4BFC-A4BB-55DD27B9F7CF}"/>
    <cellStyle name="Note 3 2 18" xfId="44297" xr:uid="{C4A9F3A3-89A9-4734-884D-DDC436E5B07A}"/>
    <cellStyle name="Note 3 2 19" xfId="45524" xr:uid="{26A45125-8013-480D-8047-A64D6DCE58C0}"/>
    <cellStyle name="Note 3 2 2" xfId="340" xr:uid="{B37BBC88-612D-4F6E-A9FA-D9A06C1EA1B0}"/>
    <cellStyle name="Note 3 2 2 10" xfId="6642" xr:uid="{F9BCFFCB-C9C2-4DC3-BF0D-23960C6C4897}"/>
    <cellStyle name="Note 3 2 2 10 2" xfId="11848" xr:uid="{B485520A-322F-49DF-98C6-4D18E1107B1F}"/>
    <cellStyle name="Note 3 2 2 10 2 2" xfId="20837" xr:uid="{020EBACC-DEEA-4FBF-8570-137A9F64D3F8}"/>
    <cellStyle name="Note 3 2 2 10 2 2 2" xfId="41808" xr:uid="{A4A06296-3C5F-4ABE-9325-44720A8FB415}"/>
    <cellStyle name="Note 3 2 2 10 2 3" xfId="37822" xr:uid="{9A850BB3-E486-48A5-A1CE-ABCF0618A0B2}"/>
    <cellStyle name="Note 3 2 2 10 3" xfId="15631" xr:uid="{717532E0-2202-4052-88B7-53E6F952CA78}"/>
    <cellStyle name="Note 3 2 2 10 3 2" xfId="39515" xr:uid="{08079CF6-FEF7-4956-B260-7407AB69C1FC}"/>
    <cellStyle name="Note 3 2 2 10 4" xfId="36997" xr:uid="{63FD4852-6122-4AC4-AF02-551E0D976EB5}"/>
    <cellStyle name="Note 3 2 2 11" xfId="9211" xr:uid="{CCD47300-D694-4109-8F4C-A4826EC500AD}"/>
    <cellStyle name="Note 3 2 2 11 2" xfId="18200" xr:uid="{6D6938E1-02DE-4FF9-BF2B-B9762F6A5F23}"/>
    <cellStyle name="Note 3 2 2 11 2 2" xfId="25501" xr:uid="{77A771E2-DE9F-4A6A-8BF3-6A3D58E81D07}"/>
    <cellStyle name="Note 3 2 2 11 3" xfId="27344" xr:uid="{B3C5BB08-2FD0-4C07-AACA-839276AD8653}"/>
    <cellStyle name="Note 3 2 2 12" xfId="12800" xr:uid="{129D3B23-C381-44C8-AE55-CD7FA1907CB0}"/>
    <cellStyle name="Note 3 2 2 12 2" xfId="21789" xr:uid="{BCF15DFB-77F1-4BC8-8C63-30FE01B67EF7}"/>
    <cellStyle name="Note 3 2 2 12 2 2" xfId="22275" xr:uid="{E01A109B-582A-450E-AF01-37A97B55A4B9}"/>
    <cellStyle name="Note 3 2 2 12 3" xfId="27428" xr:uid="{95019569-6B0E-4EB7-9571-55B66844C784}"/>
    <cellStyle name="Note 3 2 2 13" xfId="2346" xr:uid="{F7757981-6D47-4B4A-9B36-7C4838CE8C0C}"/>
    <cellStyle name="Note 3 2 2 13 2" xfId="32177" xr:uid="{CC0F14D9-854F-4C50-9789-6E919FEEC7B0}"/>
    <cellStyle name="Note 3 2 2 14" xfId="13255" xr:uid="{586310FF-CF65-44DA-BF18-330095E2D378}"/>
    <cellStyle name="Note 3 2 2 14 2" xfId="35876" xr:uid="{3176782F-3C61-45F1-AB17-4C84315A593E}"/>
    <cellStyle name="Note 3 2 2 15" xfId="42261" xr:uid="{4CB90562-18D1-405A-BCCE-3A6C45D9D827}"/>
    <cellStyle name="Note 3 2 2 16" xfId="46039" xr:uid="{4FC31048-9755-47D9-B5FE-1139CA7B10F8}"/>
    <cellStyle name="Note 3 2 2 2" xfId="472" xr:uid="{0B6EBE7D-61E3-424F-8DCC-B210CA188B45}"/>
    <cellStyle name="Note 3 2 2 2 10" xfId="9336" xr:uid="{B0B8558A-D22D-44C8-B523-36CF4C2C1A95}"/>
    <cellStyle name="Note 3 2 2 2 10 2" xfId="18325" xr:uid="{8C2B3E9F-59E2-487E-826B-DEB01B235037}"/>
    <cellStyle name="Note 3 2 2 2 10 2 2" xfId="40123" xr:uid="{3EDA6663-EE8F-4348-9D85-6036FC11881C}"/>
    <cellStyle name="Note 3 2 2 2 10 3" xfId="31483" xr:uid="{BF63AAA8-DA4E-4FF6-BF1C-BE8805107DA6}"/>
    <cellStyle name="Note 3 2 2 2 11" xfId="12241" xr:uid="{2631821D-F993-4B42-BD11-5D71525744A6}"/>
    <cellStyle name="Note 3 2 2 2 11 2" xfId="21230" xr:uid="{31106CCF-CE4E-44C1-9039-2B0D8D17A6E6}"/>
    <cellStyle name="Note 3 2 2 2 11 2 2" xfId="23611" xr:uid="{4EEB534B-D939-4A20-B1BE-61499C43357C}"/>
    <cellStyle name="Note 3 2 2 2 11 3" xfId="38825" xr:uid="{8D67C550-5B76-4BB0-8CD2-3DC3A7EB475A}"/>
    <cellStyle name="Note 3 2 2 2 12" xfId="2478" xr:uid="{8AF69AB6-72E9-4A91-8BB4-BD7B6BFD81CE}"/>
    <cellStyle name="Note 3 2 2 2 12 2" xfId="26316" xr:uid="{A00A73CE-D381-4927-90BA-1F6C1A5184A8}"/>
    <cellStyle name="Note 3 2 2 2 13" xfId="13387" xr:uid="{2F98546A-3CD9-451F-AF7D-7B0F1A78AA3D}"/>
    <cellStyle name="Note 3 2 2 2 13 2" xfId="36336" xr:uid="{7A64A909-DB34-4B7D-AEF2-0E0DBE9B94B3}"/>
    <cellStyle name="Note 3 2 2 2 14" xfId="40961" xr:uid="{A00865C6-6FE2-418D-AB7E-9773F8414976}"/>
    <cellStyle name="Note 3 2 2 2 15" xfId="49530" xr:uid="{E82BACBD-ED01-4BA8-8A20-2FD3E515EEC7}"/>
    <cellStyle name="Note 3 2 2 2 2" xfId="821" xr:uid="{3A0E8795-3EB4-403E-8AF3-FBEE3C981267}"/>
    <cellStyle name="Note 3 2 2 2 2 2" xfId="5190" xr:uid="{64201EA5-6CE2-456F-B63F-F15173298BDE}"/>
    <cellStyle name="Note 3 2 2 2 2 2 2" xfId="7776" xr:uid="{A700FE05-A6A5-4067-AA6B-0D03DD617718}"/>
    <cellStyle name="Note 3 2 2 2 2 2 2 2" xfId="12409" xr:uid="{2CDA2C3B-28C6-4F01-8D82-69E853F51739}"/>
    <cellStyle name="Note 3 2 2 2 2 2 2 2 2" xfId="21398" xr:uid="{39829D9F-E91E-4C31-91D2-0EED5E664A13}"/>
    <cellStyle name="Note 3 2 2 2 2 2 2 2 2 2" xfId="24200" xr:uid="{E91BA4E5-5481-4F76-AB6E-71141E067BA2}"/>
    <cellStyle name="Note 3 2 2 2 2 2 2 2 3" xfId="24195" xr:uid="{1FD3AB21-7C88-4C41-9C49-60DDE822304B}"/>
    <cellStyle name="Note 3 2 2 2 2 2 2 3" xfId="16765" xr:uid="{0271277D-6FFB-4A25-9F65-8D306E4F9FEE}"/>
    <cellStyle name="Note 3 2 2 2 2 2 2 3 2" xfId="28829" xr:uid="{E675B14E-2A6C-46BD-BA92-99B18ADF1279}"/>
    <cellStyle name="Note 3 2 2 2 2 2 2 4" xfId="30806" xr:uid="{10652992-D044-4E9B-901F-2EEC31F25B8B}"/>
    <cellStyle name="Note 3 2 2 2 2 2 3" xfId="10413" xr:uid="{A880B88F-3C41-4DB0-A227-7C74A6195B0A}"/>
    <cellStyle name="Note 3 2 2 2 2 2 3 2" xfId="19402" xr:uid="{35CB6F4A-4B17-4E96-BF3E-940B6F44BCBF}"/>
    <cellStyle name="Note 3 2 2 2 2 2 3 2 2" xfId="36029" xr:uid="{6CF2B9FB-D64A-42FB-A0DF-668F7167ED9A}"/>
    <cellStyle name="Note 3 2 2 2 2 2 3 3" xfId="31046" xr:uid="{F8B82994-AD5D-4DB6-8FB7-9CC4BF30B772}"/>
    <cellStyle name="Note 3 2 2 2 2 2 4" xfId="14179" xr:uid="{921B397B-CE66-42F6-AA55-65D2D4FC79C3}"/>
    <cellStyle name="Note 3 2 2 2 2 2 4 2" xfId="26075" xr:uid="{5B16C62D-E1CD-43F5-A719-6C32424E14DD}"/>
    <cellStyle name="Note 3 2 2 2 2 2 5" xfId="33364" xr:uid="{6D799DDF-2AFD-4C0D-BC8C-D1D98CDBFF2C}"/>
    <cellStyle name="Note 3 2 2 2 2 3" xfId="3258" xr:uid="{3C442F50-D2B3-4607-B3B0-BE2DDD4AFFF3}"/>
    <cellStyle name="Note 3 2 2 2 2 3 2" xfId="22683" xr:uid="{D5856DDF-15CE-428A-B18E-BF018BF529AF}"/>
    <cellStyle name="Note 3 2 2 2 2 4" xfId="36836" xr:uid="{592A9FE1-BDE3-4F0A-B16C-AA06ED884F81}"/>
    <cellStyle name="Note 3 2 2 2 2 5" xfId="56312" xr:uid="{D8569417-8F62-4931-B58B-133C61DD4770}"/>
    <cellStyle name="Note 3 2 2 2 3" xfId="1166" xr:uid="{960D0883-2077-4930-B0A2-E5BCEC819E6D}"/>
    <cellStyle name="Note 3 2 2 2 3 2" xfId="5511" xr:uid="{FA1A95DB-6A71-44C8-8012-A5C8F629BFD8}"/>
    <cellStyle name="Note 3 2 2 2 3 2 2" xfId="8097" xr:uid="{EDBA8E11-5C43-47BA-9331-770C312F402C}"/>
    <cellStyle name="Note 3 2 2 2 3 2 2 2" xfId="12509" xr:uid="{6CB4A80E-4102-4A05-88D9-A59DF1C30E80}"/>
    <cellStyle name="Note 3 2 2 2 3 2 2 2 2" xfId="21498" xr:uid="{8A4E8900-ABDF-47E7-8678-47327D9C0C69}"/>
    <cellStyle name="Note 3 2 2 2 3 2 2 2 2 2" xfId="27131" xr:uid="{BF54C235-E39B-4DA6-AD87-68954DC8F873}"/>
    <cellStyle name="Note 3 2 2 2 3 2 2 2 3" xfId="27354" xr:uid="{FF7EFD18-08CE-4982-8487-B782920C2DEE}"/>
    <cellStyle name="Note 3 2 2 2 3 2 2 3" xfId="17086" xr:uid="{2FB5FC88-9822-44CF-B1E9-3C9B46C07150}"/>
    <cellStyle name="Note 3 2 2 2 3 2 2 3 2" xfId="33671" xr:uid="{8693BB92-0E00-449A-8830-987B777C8FA5}"/>
    <cellStyle name="Note 3 2 2 2 3 2 2 4" xfId="32430" xr:uid="{D614408F-C8C0-475A-9311-0380A3225018}"/>
    <cellStyle name="Note 3 2 2 2 3 2 3" xfId="10734" xr:uid="{22D2E8AA-CEF6-400D-8EA6-9860C1B8B579}"/>
    <cellStyle name="Note 3 2 2 2 3 2 3 2" xfId="19723" xr:uid="{C6CD5CD8-A34D-4562-BE17-AA2762D0724C}"/>
    <cellStyle name="Note 3 2 2 2 3 2 3 2 2" xfId="34989" xr:uid="{AFA109E9-C0D0-4712-AF6C-CE497AA2BA2D}"/>
    <cellStyle name="Note 3 2 2 2 3 2 3 3" xfId="33326" xr:uid="{786908FC-34D9-4ADA-9534-F2EF84A9DBD4}"/>
    <cellStyle name="Note 3 2 2 2 3 2 4" xfId="14500" xr:uid="{24D9C942-DDC3-4974-AE77-EBCF54636DE6}"/>
    <cellStyle name="Note 3 2 2 2 3 2 4 2" xfId="43486" xr:uid="{7780F5A0-FDC4-4F6F-A180-F601DBAD6A30}"/>
    <cellStyle name="Note 3 2 2 2 3 2 5" xfId="32546" xr:uid="{7B4BCF58-6FF8-4646-A995-8B2A71875A0A}"/>
    <cellStyle name="Note 3 2 2 2 3 3" xfId="3603" xr:uid="{2F3ED019-B774-4143-AB29-B77CDF7B72EE}"/>
    <cellStyle name="Note 3 2 2 2 3 3 2" xfId="36473" xr:uid="{CF41EC85-FA0F-467F-A219-5B8299A953ED}"/>
    <cellStyle name="Note 3 2 2 2 3 4" xfId="41476" xr:uid="{3221E658-9E02-4C7F-92CB-21138D2B6711}"/>
    <cellStyle name="Note 3 2 2 2 4" xfId="1510" xr:uid="{2DE6879E-2678-43B2-959B-41DC570E96E5}"/>
    <cellStyle name="Note 3 2 2 2 4 2" xfId="5855" xr:uid="{1B57A4FC-C2D8-467A-AA32-DA872C66CB20}"/>
    <cellStyle name="Note 3 2 2 2 4 2 2" xfId="8441" xr:uid="{E81E2596-F04A-4B74-A99A-53B002712E01}"/>
    <cellStyle name="Note 3 2 2 2 4 2 2 2" xfId="12615" xr:uid="{DBE63A1C-82AF-4E5D-8252-78EFEA55ABB1}"/>
    <cellStyle name="Note 3 2 2 2 4 2 2 2 2" xfId="21604" xr:uid="{846E2C9D-2704-4F76-A4EA-6BCE5DB17750}"/>
    <cellStyle name="Note 3 2 2 2 4 2 2 2 2 2" xfId="42835" xr:uid="{7D3521D1-7644-4AEB-8C43-75377BDAD37F}"/>
    <cellStyle name="Note 3 2 2 2 4 2 2 2 3" xfId="31366" xr:uid="{C1610F5F-FE7E-4AA9-981A-C9A357CA925B}"/>
    <cellStyle name="Note 3 2 2 2 4 2 2 3" xfId="17430" xr:uid="{CC282682-7FFB-4C9D-9ADA-0B27FD063B36}"/>
    <cellStyle name="Note 3 2 2 2 4 2 2 3 2" xfId="36362" xr:uid="{F42FBBD8-2C47-40DB-8ACB-17A72C34E55D}"/>
    <cellStyle name="Note 3 2 2 2 4 2 2 4" xfId="33664" xr:uid="{44B52094-FC53-45F6-B795-A0A35DF5CBDC}"/>
    <cellStyle name="Note 3 2 2 2 4 2 3" xfId="11078" xr:uid="{D23B0B68-1334-40D0-AB33-9B158DD735F1}"/>
    <cellStyle name="Note 3 2 2 2 4 2 3 2" xfId="20067" xr:uid="{B7206C26-0A93-4E78-9F3C-14ADF41BE9D2}"/>
    <cellStyle name="Note 3 2 2 2 4 2 3 2 2" xfId="28344" xr:uid="{8EAB52B4-74BA-4016-BECC-799FD0FFD414}"/>
    <cellStyle name="Note 3 2 2 2 4 2 3 3" xfId="22144" xr:uid="{4A7E78CF-5811-4A81-BD14-76410A881830}"/>
    <cellStyle name="Note 3 2 2 2 4 2 4" xfId="14844" xr:uid="{FF587829-E21A-45F7-95DE-B9F9B1C8B739}"/>
    <cellStyle name="Note 3 2 2 2 4 2 4 2" xfId="38006" xr:uid="{3F51F0D1-D32F-45C7-881A-F90650122B3B}"/>
    <cellStyle name="Note 3 2 2 2 4 2 5" xfId="34022" xr:uid="{747FDF43-306B-408D-8037-C9CBD6864781}"/>
    <cellStyle name="Note 3 2 2 2 4 3" xfId="3947" xr:uid="{28C10596-3ACD-4532-9C04-610D9E8646C7}"/>
    <cellStyle name="Note 3 2 2 2 4 3 2" xfId="41465" xr:uid="{A3D19EDB-5D55-46F4-BBAC-634FDE83B323}"/>
    <cellStyle name="Note 3 2 2 2 4 4" xfId="41244" xr:uid="{0A5256AE-1908-4406-96CF-70E4525E0AE7}"/>
    <cellStyle name="Note 3 2 2 2 5" xfId="1901" xr:uid="{E193FC90-C436-40ED-87B8-CE93427A4CA9}"/>
    <cellStyle name="Note 3 2 2 2 5 2" xfId="6217" xr:uid="{75E63212-B389-45A3-AC1A-92FF61B94574}"/>
    <cellStyle name="Note 3 2 2 2 5 2 2" xfId="8803" xr:uid="{86DB650E-7780-49C1-8803-5364CB4056C0}"/>
    <cellStyle name="Note 3 2 2 2 5 2 2 2" xfId="12721" xr:uid="{A426907F-8B1A-4D69-BC50-497ACC3EC455}"/>
    <cellStyle name="Note 3 2 2 2 5 2 2 2 2" xfId="21710" xr:uid="{5320BA0D-92C7-40A4-98F9-7A63E22E42BC}"/>
    <cellStyle name="Note 3 2 2 2 5 2 2 2 2 2" xfId="31412" xr:uid="{AAF1D7A6-1644-4388-A614-6AB55224C92A}"/>
    <cellStyle name="Note 3 2 2 2 5 2 2 2 3" xfId="24382" xr:uid="{9698C5CE-2558-4768-8C0B-47338A07DC56}"/>
    <cellStyle name="Note 3 2 2 2 5 2 2 3" xfId="17792" xr:uid="{9F81D3B7-50B3-4F3E-A6F6-D1AC8C34A105}"/>
    <cellStyle name="Note 3 2 2 2 5 2 2 3 2" xfId="25251" xr:uid="{A60AB8D0-1D8A-43F5-92F8-A080C4F250C2}"/>
    <cellStyle name="Note 3 2 2 2 5 2 2 4" xfId="41799" xr:uid="{34F5F83B-DE94-478A-87F4-D2A4791EAECB}"/>
    <cellStyle name="Note 3 2 2 2 5 2 3" xfId="11440" xr:uid="{FFD0794C-DE17-4CB2-A169-20B078A6D1B6}"/>
    <cellStyle name="Note 3 2 2 2 5 2 3 2" xfId="20429" xr:uid="{8BDED2B3-2C1A-4E41-ACA7-6B57E81F478E}"/>
    <cellStyle name="Note 3 2 2 2 5 2 3 2 2" xfId="25502" xr:uid="{584B6DD8-F8E1-46E1-91B1-6F64F07BBB52}"/>
    <cellStyle name="Note 3 2 2 2 5 2 3 3" xfId="36462" xr:uid="{94A4ACBA-2D58-4245-8FF1-EC5A3EF7FABB}"/>
    <cellStyle name="Note 3 2 2 2 5 2 4" xfId="15206" xr:uid="{0542719D-5337-4165-A0BF-FAF94A115832}"/>
    <cellStyle name="Note 3 2 2 2 5 2 4 2" xfId="32110" xr:uid="{B2644EEF-5DE4-4DBF-85E9-5DE5DAAB7A01}"/>
    <cellStyle name="Note 3 2 2 2 5 2 5" xfId="40858" xr:uid="{47780FE5-737D-43A0-B4CD-4F65FE697CBE}"/>
    <cellStyle name="Note 3 2 2 2 5 3" xfId="4338" xr:uid="{394DB111-96DB-4690-BA8B-F553076798F5}"/>
    <cellStyle name="Note 3 2 2 2 5 3 2" xfId="41406" xr:uid="{CD250095-A125-4AC3-A92C-A7AE97F5AF77}"/>
    <cellStyle name="Note 3 2 2 2 5 4" xfId="31515" xr:uid="{39CAB67E-98F3-4009-9D6F-24F8E61E878F}"/>
    <cellStyle name="Note 3 2 2 2 6" xfId="2129" xr:uid="{E69867C4-3A38-4156-A1F1-C03ADD111487}"/>
    <cellStyle name="Note 3 2 2 2 6 2" xfId="6430" xr:uid="{68DA8343-FC44-43BA-B108-C0AA1749E982}"/>
    <cellStyle name="Note 3 2 2 2 6 2 2" xfId="9016" xr:uid="{2F38F2AC-DF21-4290-B59E-D10A233812B4}"/>
    <cellStyle name="Note 3 2 2 2 6 2 2 2" xfId="12789" xr:uid="{DC79BEA2-35EC-43DB-AD73-A80F735FB452}"/>
    <cellStyle name="Note 3 2 2 2 6 2 2 2 2" xfId="21778" xr:uid="{3E07D7F9-A550-4D44-838A-9DBFA62ADDED}"/>
    <cellStyle name="Note 3 2 2 2 6 2 2 2 2 2" xfId="33917" xr:uid="{7AC7A56A-DD7B-4090-854B-CFFDDA514362}"/>
    <cellStyle name="Note 3 2 2 2 6 2 2 2 3" xfId="29224" xr:uid="{A834AB8F-4148-4D5B-A613-98427CCBB740}"/>
    <cellStyle name="Note 3 2 2 2 6 2 2 3" xfId="18005" xr:uid="{EE44F3F8-CC2E-44EA-832E-48254393D2D0}"/>
    <cellStyle name="Note 3 2 2 2 6 2 2 3 2" xfId="38721" xr:uid="{8939EA26-9E6F-4BC5-A227-E86FE05BC047}"/>
    <cellStyle name="Note 3 2 2 2 6 2 2 4" xfId="23383" xr:uid="{65159036-3BF1-4103-B798-24E13674EB80}"/>
    <cellStyle name="Note 3 2 2 2 6 2 3" xfId="11653" xr:uid="{54F9A5AD-3DD9-4012-A108-F92B2AEDB190}"/>
    <cellStyle name="Note 3 2 2 2 6 2 3 2" xfId="20642" xr:uid="{67EA8FE0-67B0-4734-AE48-5526CC4F8D03}"/>
    <cellStyle name="Note 3 2 2 2 6 2 3 2 2" xfId="33869" xr:uid="{011B45B2-3F83-4786-A852-797798FEFB6E}"/>
    <cellStyle name="Note 3 2 2 2 6 2 3 3" xfId="42805" xr:uid="{027501E7-977C-44A5-89BF-D022846C8DCE}"/>
    <cellStyle name="Note 3 2 2 2 6 2 4" xfId="15419" xr:uid="{435732AD-3030-4253-815A-EE4292180FC1}"/>
    <cellStyle name="Note 3 2 2 2 6 2 4 2" xfId="41834" xr:uid="{269B3A07-C8ED-41C2-B932-025AA8CAE8D9}"/>
    <cellStyle name="Note 3 2 2 2 6 2 5" xfId="26344" xr:uid="{035C8358-8CB2-4DEC-AEC8-7F5FA21701EE}"/>
    <cellStyle name="Note 3 2 2 2 6 3" xfId="4566" xr:uid="{D79A0006-FD72-4D05-B464-69C15333E8DA}"/>
    <cellStyle name="Note 3 2 2 2 6 3 2" xfId="23885" xr:uid="{0784FF62-49FC-4309-AFB4-CBBF37AA8EC4}"/>
    <cellStyle name="Note 3 2 2 2 6 4" xfId="33398" xr:uid="{CC9BC0DB-F7DA-4414-AC6B-2EC66537AA2F}"/>
    <cellStyle name="Note 3 2 2 2 7" xfId="2939" xr:uid="{8B59534C-902B-4E96-BAD1-781D93AEF98D}"/>
    <cellStyle name="Note 3 2 2 2 7 2" xfId="7089" xr:uid="{B1174B28-083C-4DBE-B409-C44229EC0947}"/>
    <cellStyle name="Note 3 2 2 2 7 2 2" xfId="12215" xr:uid="{7662C040-266F-4E01-9BF1-C7F690C284FA}"/>
    <cellStyle name="Note 3 2 2 2 7 2 2 2" xfId="21204" xr:uid="{21161908-D9F1-4A50-BC42-7119BBC43460}"/>
    <cellStyle name="Note 3 2 2 2 7 2 2 2 2" xfId="40740" xr:uid="{2921B43E-24CF-4609-90A0-72C8EF571516}"/>
    <cellStyle name="Note 3 2 2 2 7 2 2 3" xfId="32953" xr:uid="{9407A0F4-CB09-4299-AE73-A113B1AFAEA9}"/>
    <cellStyle name="Note 3 2 2 2 7 2 3" xfId="16078" xr:uid="{6053059F-5BB4-48EE-8F13-25A53D53E30B}"/>
    <cellStyle name="Note 3 2 2 2 7 2 3 2" xfId="29320" xr:uid="{92B91F6D-1DFA-4BA2-B0ED-59691A9C4228}"/>
    <cellStyle name="Note 3 2 2 2 7 2 4" xfId="40761" xr:uid="{97072C68-6C45-4FA2-9FAD-2CEB7D56E9AE}"/>
    <cellStyle name="Note 3 2 2 2 7 3" xfId="9652" xr:uid="{CF6CB82F-6C17-4460-BA33-348B1F23FBEF}"/>
    <cellStyle name="Note 3 2 2 2 7 3 2" xfId="18641" xr:uid="{6D8D532C-97E4-4B46-AAAB-CF3F832D519A}"/>
    <cellStyle name="Note 3 2 2 2 7 3 2 2" xfId="34808" xr:uid="{38FB0E95-5DFC-4C86-8012-207630EBF0E8}"/>
    <cellStyle name="Note 3 2 2 2 7 3 3" xfId="37327" xr:uid="{5963C6AD-BA8E-4AC2-BC9D-54C071F12C7E}"/>
    <cellStyle name="Note 3 2 2 2 7 4" xfId="27082" xr:uid="{1468299B-02AB-4F0F-8406-609ECC0A6BF5}"/>
    <cellStyle name="Note 3 2 2 2 8" xfId="4866" xr:uid="{E8E68D7A-FA52-44A8-84F9-78013C1EF019}"/>
    <cellStyle name="Note 3 2 2 2 8 2" xfId="7452" xr:uid="{FA4B80F5-A4CF-4A6B-9DD8-F6B491BEFA96}"/>
    <cellStyle name="Note 3 2 2 2 8 2 2" xfId="12309" xr:uid="{1857C66E-4AC0-4052-8349-471F45F37EE7}"/>
    <cellStyle name="Note 3 2 2 2 8 2 2 2" xfId="21298" xr:uid="{CC62DFBF-3E0B-44D4-BDAC-BBE3AFA3A4EE}"/>
    <cellStyle name="Note 3 2 2 2 8 2 2 2 2" xfId="32129" xr:uid="{DC11E8DF-F13E-48BC-B4B8-203FC5666EFA}"/>
    <cellStyle name="Note 3 2 2 2 8 2 2 3" xfId="35781" xr:uid="{9698DC9D-980B-4974-8F5A-7BE8BFC8E72C}"/>
    <cellStyle name="Note 3 2 2 2 8 2 3" xfId="16441" xr:uid="{C8C19787-AFD5-418B-B2DA-26C1CDDDB822}"/>
    <cellStyle name="Note 3 2 2 2 8 2 3 2" xfId="43419" xr:uid="{74BF0551-0895-4FED-9DE1-CE170541DFBD}"/>
    <cellStyle name="Note 3 2 2 2 8 2 4" xfId="37632" xr:uid="{650F7507-0A2D-4432-A0A8-29900FCE9C44}"/>
    <cellStyle name="Note 3 2 2 2 8 3" xfId="10089" xr:uid="{C0B936C8-0FB9-4ADC-896B-2BEF7E2F377E}"/>
    <cellStyle name="Note 3 2 2 2 8 3 2" xfId="19078" xr:uid="{1312EF86-1240-46D2-A022-84AD4D4A7F1A}"/>
    <cellStyle name="Note 3 2 2 2 8 3 2 2" xfId="35910" xr:uid="{8F3B7D6B-7BC5-4787-A4E7-9E21BCF68A78}"/>
    <cellStyle name="Note 3 2 2 2 8 3 3" xfId="31042" xr:uid="{BFFA1DFC-3282-4079-9D4E-82E228BB535E}"/>
    <cellStyle name="Note 3 2 2 2 8 4" xfId="13855" xr:uid="{778A467B-73BE-45E3-93D0-E75A3DAE403C}"/>
    <cellStyle name="Note 3 2 2 2 8 4 2" xfId="35573" xr:uid="{5F92EB55-F517-48DF-BF55-AFEE223C3AEC}"/>
    <cellStyle name="Note 3 2 2 2 8 5" xfId="34795" xr:uid="{3C182E19-E714-4197-9F11-D71A29246261}"/>
    <cellStyle name="Note 3 2 2 2 9" xfId="6774" xr:uid="{E51F9C0B-0D28-4327-A8FC-4024BC229BF9}"/>
    <cellStyle name="Note 3 2 2 2 9 2" xfId="11973" xr:uid="{A648E7BA-E171-4064-9F9A-0126B3D9F50C}"/>
    <cellStyle name="Note 3 2 2 2 9 2 2" xfId="20962" xr:uid="{FE88DC81-2F0E-4B2D-8C8F-1BAE055E2FBC}"/>
    <cellStyle name="Note 3 2 2 2 9 2 2 2" xfId="28374" xr:uid="{103D2A58-AB96-4E8C-B24F-2FD19EDA9C22}"/>
    <cellStyle name="Note 3 2 2 2 9 2 3" xfId="41509" xr:uid="{3FC0A3A2-73D1-439B-AA31-55FDFC9F4684}"/>
    <cellStyle name="Note 3 2 2 2 9 3" xfId="15763" xr:uid="{9D64D6FF-8A37-498C-90F6-BC9BDA401392}"/>
    <cellStyle name="Note 3 2 2 2 9 3 2" xfId="42140" xr:uid="{F151ACE9-1D15-457E-A255-08471F7A414E}"/>
    <cellStyle name="Note 3 2 2 2 9 4" xfId="29571" xr:uid="{930867AF-7E6A-4D75-B011-12490B6B2A86}"/>
    <cellStyle name="Note 3 2 2 3" xfId="689" xr:uid="{A68F7036-BEA4-4A87-8F45-05CDF324624B}"/>
    <cellStyle name="Note 3 2 2 3 2" xfId="5065" xr:uid="{DFD44887-76DC-4E86-8C6B-050A3964864F}"/>
    <cellStyle name="Note 3 2 2 3 2 2" xfId="7651" xr:uid="{3933FC3C-7149-4115-8632-6783345123CF}"/>
    <cellStyle name="Note 3 2 2 3 2 2 2" xfId="12368" xr:uid="{86D53E98-24B4-4A81-98E5-5F8BE2D15004}"/>
    <cellStyle name="Note 3 2 2 3 2 2 2 2" xfId="21357" xr:uid="{615E6856-E435-4A6D-8BD7-B0C647218AD1}"/>
    <cellStyle name="Note 3 2 2 3 2 2 2 2 2" xfId="35027" xr:uid="{E3B9D90E-400A-45E7-9C76-2964EE9EDBB8}"/>
    <cellStyle name="Note 3 2 2 3 2 2 2 3" xfId="36410" xr:uid="{B0D0189A-D8D1-4F67-9152-93FFEDC34503}"/>
    <cellStyle name="Note 3 2 2 3 2 2 3" xfId="16640" xr:uid="{120DD3F7-CCF5-4109-886F-A14F9B7144AF}"/>
    <cellStyle name="Note 3 2 2 3 2 2 3 2" xfId="23251" xr:uid="{68A5371F-417F-43EB-BB60-BD307CC34983}"/>
    <cellStyle name="Note 3 2 2 3 2 2 4" xfId="37937" xr:uid="{5C9DB2B5-A462-4577-B2BE-B9FA9674670C}"/>
    <cellStyle name="Note 3 2 2 3 2 3" xfId="10288" xr:uid="{13FC7379-9D92-4048-A3B1-8CD188127C60}"/>
    <cellStyle name="Note 3 2 2 3 2 3 2" xfId="19277" xr:uid="{301A965D-BFDB-4C91-B5E7-AFC6486A275F}"/>
    <cellStyle name="Note 3 2 2 3 2 3 2 2" xfId="29077" xr:uid="{866B22EF-AC82-41AD-873D-2594E630D592}"/>
    <cellStyle name="Note 3 2 2 3 2 3 3" xfId="40312" xr:uid="{52BF130F-1200-4C70-8165-6CA7C7CA5D60}"/>
    <cellStyle name="Note 3 2 2 3 2 4" xfId="14054" xr:uid="{F91560F1-C81B-41F9-AF50-2C5243659E2E}"/>
    <cellStyle name="Note 3 2 2 3 2 4 2" xfId="34926" xr:uid="{52E4CE13-435A-4305-A939-57B0ADA5E547}"/>
    <cellStyle name="Note 3 2 2 3 2 5" xfId="24708" xr:uid="{2520FF1C-BE0B-4357-8008-1E23A677BF8D}"/>
    <cellStyle name="Note 3 2 2 3 2 6" xfId="57731" xr:uid="{5688F712-636C-4B80-89DD-38BFC38EB531}"/>
    <cellStyle name="Note 3 2 2 3 3" xfId="3126" xr:uid="{C845DBA5-C304-4F48-8D67-39BE072B83AC}"/>
    <cellStyle name="Note 3 2 2 3 3 2" xfId="42245" xr:uid="{BC4C2743-1CC9-41D0-B8BF-0CA945D6A3B9}"/>
    <cellStyle name="Note 3 2 2 3 4" xfId="41776" xr:uid="{5F8F93CB-CE7E-4F26-ABF1-2470E1AA7137}"/>
    <cellStyle name="Note 3 2 2 3 5" xfId="50949" xr:uid="{B6C9DB15-70C1-4E36-870C-01E7B7C26E52}"/>
    <cellStyle name="Note 3 2 2 4" xfId="1034" xr:uid="{BF6A59C7-8795-4AFB-A584-F57E29764B45}"/>
    <cellStyle name="Note 3 2 2 4 2" xfId="5386" xr:uid="{9EEE0EDA-377E-4A36-882C-90005931B59E}"/>
    <cellStyle name="Note 3 2 2 4 2 2" xfId="7972" xr:uid="{0D5DE70E-1503-4FE5-B656-F656FCA60FE8}"/>
    <cellStyle name="Note 3 2 2 4 2 2 2" xfId="12471" xr:uid="{F42E58C1-CE91-4F17-9985-7F0398CD1B14}"/>
    <cellStyle name="Note 3 2 2 4 2 2 2 2" xfId="21460" xr:uid="{5BBA12E7-CD88-4C44-B690-07B63DB26D45}"/>
    <cellStyle name="Note 3 2 2 4 2 2 2 2 2" xfId="28785" xr:uid="{28CCA396-2825-44B0-9D25-787790B4B194}"/>
    <cellStyle name="Note 3 2 2 4 2 2 2 3" xfId="27055" xr:uid="{0F9DCBAD-78C9-418C-A632-637091C9DC14}"/>
    <cellStyle name="Note 3 2 2 4 2 2 3" xfId="16961" xr:uid="{53A3A994-07CB-48F7-AFDF-3EC357FEF3BC}"/>
    <cellStyle name="Note 3 2 2 4 2 2 3 2" xfId="38308" xr:uid="{97F5B7FB-FE92-4507-8C11-67F4D0E0E34C}"/>
    <cellStyle name="Note 3 2 2 4 2 2 4" xfId="29988" xr:uid="{36E94E05-44FA-47CC-8E58-74D6E6B588C9}"/>
    <cellStyle name="Note 3 2 2 4 2 3" xfId="10609" xr:uid="{254FABB1-5F04-44D4-B841-FFF1C67BA94D}"/>
    <cellStyle name="Note 3 2 2 4 2 3 2" xfId="19598" xr:uid="{DE9BB60F-F312-4ED1-83CD-02DEEF8C9A25}"/>
    <cellStyle name="Note 3 2 2 4 2 3 2 2" xfId="27266" xr:uid="{CB670C30-0D42-47C0-9C48-ABA1693A2F70}"/>
    <cellStyle name="Note 3 2 2 4 2 3 3" xfId="33190" xr:uid="{5C11396D-6C05-4534-AB90-45DAFC48496A}"/>
    <cellStyle name="Note 3 2 2 4 2 4" xfId="14375" xr:uid="{E68F609E-03B2-4A10-BB19-FCDC16D8B610}"/>
    <cellStyle name="Note 3 2 2 4 2 4 2" xfId="26626" xr:uid="{D3CB051F-FFC4-4884-98D3-6663483DADBC}"/>
    <cellStyle name="Note 3 2 2 4 2 5" xfId="25811" xr:uid="{5AF3C45F-67EC-4241-ABE9-B2AB0E812AAE}"/>
    <cellStyle name="Note 3 2 2 4 2 6" xfId="54457" xr:uid="{F95B0114-156E-494D-A7EC-EFFA680DAA9B}"/>
    <cellStyle name="Note 3 2 2 4 3" xfId="3471" xr:uid="{4986218E-15A6-469F-A626-3C1576C323FD}"/>
    <cellStyle name="Note 3 2 2 4 3 2" xfId="28364" xr:uid="{C1AF39EB-18A6-45C6-BB63-904D34FA333C}"/>
    <cellStyle name="Note 3 2 2 4 4" xfId="28293" xr:uid="{81311657-3B62-498E-A05F-09439F29CB71}"/>
    <cellStyle name="Note 3 2 2 4 5" xfId="47647" xr:uid="{FEDA171C-ECAC-4A0D-A372-765454CECBDC}"/>
    <cellStyle name="Note 3 2 2 5" xfId="1378" xr:uid="{E14F0CEF-187A-49E9-9C9F-9CA6CFC40060}"/>
    <cellStyle name="Note 3 2 2 5 2" xfId="5723" xr:uid="{14D02880-6393-4FFF-8F51-CFAC18DA68AE}"/>
    <cellStyle name="Note 3 2 2 5 2 2" xfId="8309" xr:uid="{235C9D74-704D-468C-B1CF-903F9E44915A}"/>
    <cellStyle name="Note 3 2 2 5 2 2 2" xfId="12572" xr:uid="{D3B6FACB-2E22-4BAE-8EE2-BB425080C19C}"/>
    <cellStyle name="Note 3 2 2 5 2 2 2 2" xfId="21561" xr:uid="{59352D48-F50A-4749-AF33-D4E42600E67F}"/>
    <cellStyle name="Note 3 2 2 5 2 2 2 2 2" xfId="33037" xr:uid="{DDCCA076-E05B-465F-B8D1-F2B9927A25FA}"/>
    <cellStyle name="Note 3 2 2 5 2 2 2 3" xfId="23214" xr:uid="{55DA0EDD-B9EA-4E0F-B32D-4C6DFD1D3320}"/>
    <cellStyle name="Note 3 2 2 5 2 2 3" xfId="17298" xr:uid="{9292C3B5-6EEC-457B-80D4-E2D25D0FA8D5}"/>
    <cellStyle name="Note 3 2 2 5 2 2 3 2" xfId="34048" xr:uid="{38102F60-C37A-4744-9041-2269EFF16613}"/>
    <cellStyle name="Note 3 2 2 5 2 2 4" xfId="35155" xr:uid="{824D0F79-19C0-4459-8D8F-2334F030E29C}"/>
    <cellStyle name="Note 3 2 2 5 2 3" xfId="10946" xr:uid="{F6BBEED5-FD9C-41D1-88C2-C70E399F741C}"/>
    <cellStyle name="Note 3 2 2 5 2 3 2" xfId="19935" xr:uid="{1A7D85E5-D4DC-43E3-AB0F-C71B878E57B5}"/>
    <cellStyle name="Note 3 2 2 5 2 3 2 2" xfId="38561" xr:uid="{A5F5232D-0B7A-4E37-8285-B63C02E5B645}"/>
    <cellStyle name="Note 3 2 2 5 2 3 3" xfId="33393" xr:uid="{36B36064-10A5-41F2-9B86-922F995CF366}"/>
    <cellStyle name="Note 3 2 2 5 2 4" xfId="14712" xr:uid="{048AA216-0920-41CB-9164-EEB5BFC0B07B}"/>
    <cellStyle name="Note 3 2 2 5 2 4 2" xfId="38094" xr:uid="{EC7968A5-12FB-499A-8FC3-0F2700301976}"/>
    <cellStyle name="Note 3 2 2 5 2 5" xfId="23094" xr:uid="{AA683696-4C2D-469F-A04B-65F1E97EF7CC}"/>
    <cellStyle name="Note 3 2 2 5 3" xfId="3815" xr:uid="{9FC7D6C5-877E-4455-A980-05B08F54C370}"/>
    <cellStyle name="Note 3 2 2 5 3 2" xfId="31205" xr:uid="{00846BE8-664F-42A4-8C54-EBD4BD2D926C}"/>
    <cellStyle name="Note 3 2 2 5 4" xfId="43764" xr:uid="{FB9990B3-6E69-4012-B8C7-A764AC6C6C8F}"/>
    <cellStyle name="Note 3 2 2 5 5" xfId="52913" xr:uid="{A27B0985-6F01-4ED7-AB55-1E2E11D79E9A}"/>
    <cellStyle name="Note 3 2 2 6" xfId="1689" xr:uid="{A0366A01-F442-47FB-ACDD-1F2A415C6543}"/>
    <cellStyle name="Note 3 2 2 6 2" xfId="6015" xr:uid="{F3D4B836-AA08-432E-A111-D385AD916C5D}"/>
    <cellStyle name="Note 3 2 2 6 2 2" xfId="8601" xr:uid="{C9658BEF-B991-4511-81BA-420066902F07}"/>
    <cellStyle name="Note 3 2 2 6 2 2 2" xfId="12660" xr:uid="{730B7D3E-4BAC-4279-97AE-6075DB4F53A8}"/>
    <cellStyle name="Note 3 2 2 6 2 2 2 2" xfId="21649" xr:uid="{C08A9D08-CD01-4FB9-A66E-49374F2882E5}"/>
    <cellStyle name="Note 3 2 2 6 2 2 2 2 2" xfId="27189" xr:uid="{F8FAF60C-A5EE-4F48-9438-9EAF0D171B93}"/>
    <cellStyle name="Note 3 2 2 6 2 2 2 3" xfId="22891" xr:uid="{79F62530-24FF-4A62-AE22-C9B9AD6323A1}"/>
    <cellStyle name="Note 3 2 2 6 2 2 3" xfId="17590" xr:uid="{86D6DDE8-9C3C-47B1-97EE-357A2BFCA498}"/>
    <cellStyle name="Note 3 2 2 6 2 2 3 2" xfId="30371" xr:uid="{3E63C1BE-021C-4523-A536-D086F6394AF5}"/>
    <cellStyle name="Note 3 2 2 6 2 2 4" xfId="23630" xr:uid="{CB7DA155-78F2-4DF6-931A-9ED65954D907}"/>
    <cellStyle name="Note 3 2 2 6 2 3" xfId="11238" xr:uid="{0C45A4BE-126F-493D-B0A3-CEB1ADF6D1B0}"/>
    <cellStyle name="Note 3 2 2 6 2 3 2" xfId="20227" xr:uid="{0ACD51DB-15CF-4343-AD92-A2A547BD356F}"/>
    <cellStyle name="Note 3 2 2 6 2 3 2 2" xfId="41597" xr:uid="{391044EA-A0D0-4E2E-B69E-124965D5F571}"/>
    <cellStyle name="Note 3 2 2 6 2 3 3" xfId="33317" xr:uid="{C71ACF50-810C-4501-82E5-379A86D8077D}"/>
    <cellStyle name="Note 3 2 2 6 2 4" xfId="15004" xr:uid="{0910942B-6346-49C3-B0F2-E229CE85331D}"/>
    <cellStyle name="Note 3 2 2 6 2 4 2" xfId="43277" xr:uid="{EAE354BF-D0A3-4D6D-BE77-92246280E80F}"/>
    <cellStyle name="Note 3 2 2 6 2 5" xfId="29511" xr:uid="{6F6929B2-D668-4EE7-8CD1-A4BA3980F5A4}"/>
    <cellStyle name="Note 3 2 2 6 3" xfId="4126" xr:uid="{ECC24B03-BEF5-4D02-AFBB-8A1A26A67706}"/>
    <cellStyle name="Note 3 2 2 6 3 2" xfId="29663" xr:uid="{EB09E025-6426-4C5D-9296-EA6424A498B5}"/>
    <cellStyle name="Note 3 2 2 6 4" xfId="41457" xr:uid="{3380752D-FA90-4414-B47D-B88141991011}"/>
    <cellStyle name="Note 3 2 2 7" xfId="1997" xr:uid="{763FAEF7-38A4-410E-8CD3-A67344649D26}"/>
    <cellStyle name="Note 3 2 2 7 2" xfId="6305" xr:uid="{876E7AE5-9B6C-41A9-9200-9815AE428E0F}"/>
    <cellStyle name="Note 3 2 2 7 2 2" xfId="8891" xr:uid="{FC95B68F-2B32-42BF-B8E4-7D0F9E1ADA08}"/>
    <cellStyle name="Note 3 2 2 7 2 2 2" xfId="12750" xr:uid="{E7C513B7-6006-48FD-9AE5-B6AEC51EA751}"/>
    <cellStyle name="Note 3 2 2 7 2 2 2 2" xfId="21739" xr:uid="{0B23EBB3-E94C-4774-BA41-69D686D7308E}"/>
    <cellStyle name="Note 3 2 2 7 2 2 2 2 2" xfId="36307" xr:uid="{9DDA0588-5604-4B83-8428-844A58A508E4}"/>
    <cellStyle name="Note 3 2 2 7 2 2 2 3" xfId="41944" xr:uid="{FA8BF4BE-4A80-4696-8BD3-38C32ECD7A17}"/>
    <cellStyle name="Note 3 2 2 7 2 2 3" xfId="17880" xr:uid="{238094FB-EB92-4440-94A6-0630E06C363F}"/>
    <cellStyle name="Note 3 2 2 7 2 2 3 2" xfId="35344" xr:uid="{D1D31C0A-4B27-4CF2-BDBA-00772C7EB136}"/>
    <cellStyle name="Note 3 2 2 7 2 2 4" xfId="27320" xr:uid="{CE7AE3C2-50FA-4175-AA39-AD3C3BABDCB5}"/>
    <cellStyle name="Note 3 2 2 7 2 3" xfId="11528" xr:uid="{30F2E407-77DE-4212-81F3-0869888EBB19}"/>
    <cellStyle name="Note 3 2 2 7 2 3 2" xfId="20517" xr:uid="{B0629A68-1A4B-437A-B0A0-522A8CD775D3}"/>
    <cellStyle name="Note 3 2 2 7 2 3 2 2" xfId="31757" xr:uid="{89B83488-C747-42D9-BBF2-F7C7B196B6B8}"/>
    <cellStyle name="Note 3 2 2 7 2 3 3" xfId="34424" xr:uid="{A2509048-1C8F-4DCE-A492-7C69CB20B12B}"/>
    <cellStyle name="Note 3 2 2 7 2 4" xfId="15294" xr:uid="{F6546A5D-FEB3-453A-9520-709B135523BA}"/>
    <cellStyle name="Note 3 2 2 7 2 4 2" xfId="24619" xr:uid="{4FA40FB7-4211-46F1-AAFC-8E596AFB2B90}"/>
    <cellStyle name="Note 3 2 2 7 2 5" xfId="41730" xr:uid="{AA38E85B-52FF-4D5E-AFF0-022AFFF77453}"/>
    <cellStyle name="Note 3 2 2 7 3" xfId="4434" xr:uid="{8A672E98-F9CF-4F5B-8ABB-519801CADF3E}"/>
    <cellStyle name="Note 3 2 2 7 3 2" xfId="36565" xr:uid="{445851F7-8072-4100-8C99-30085169E3BD}"/>
    <cellStyle name="Note 3 2 2 7 4" xfId="26892" xr:uid="{8993CDEE-FF5B-4C51-B33E-7FF3717C2F12}"/>
    <cellStyle name="Note 3 2 2 8" xfId="2808" xr:uid="{6FD64B9E-DB41-48D3-A694-9F984B6A045B}"/>
    <cellStyle name="Note 3 2 2 8 2" xfId="6958" xr:uid="{11419D10-67F8-4F37-B47C-BEE22FDCF1D1}"/>
    <cellStyle name="Note 3 2 2 8 2 2" xfId="12087" xr:uid="{FF101981-E06B-49D5-82D7-CF443CEF9723}"/>
    <cellStyle name="Note 3 2 2 8 2 2 2" xfId="21076" xr:uid="{C759AEC4-CCE8-410B-ADE1-98A92F0CD3F6}"/>
    <cellStyle name="Note 3 2 2 8 2 2 2 2" xfId="33754" xr:uid="{F4DBE23A-0287-4B81-BF48-E1E9A9DAA084}"/>
    <cellStyle name="Note 3 2 2 8 2 2 3" xfId="30754" xr:uid="{5E5041DB-DF1C-45D4-98D8-03F2B251CE42}"/>
    <cellStyle name="Note 3 2 2 8 2 3" xfId="15947" xr:uid="{F2C04942-19CC-4F81-BB93-82A2A30F34EE}"/>
    <cellStyle name="Note 3 2 2 8 2 3 2" xfId="26159" xr:uid="{5040D5EA-B348-487D-81FE-A81240992624}"/>
    <cellStyle name="Note 3 2 2 8 2 4" xfId="39264" xr:uid="{F47BC1F7-238D-4DF8-B2B0-6C6457F9E5D6}"/>
    <cellStyle name="Note 3 2 2 8 3" xfId="9521" xr:uid="{AF04BD84-366B-4CBC-AEF9-F6DF512FB59D}"/>
    <cellStyle name="Note 3 2 2 8 3 2" xfId="18510" xr:uid="{D57BD0F1-5764-4262-9C92-264426CC56F5}"/>
    <cellStyle name="Note 3 2 2 8 3 2 2" xfId="22587" xr:uid="{8D6A0F89-B3DE-4D6E-B64D-A3C4F7669601}"/>
    <cellStyle name="Note 3 2 2 8 3 3" xfId="27567" xr:uid="{52F31534-02D4-4F23-B394-6D3854FDC137}"/>
    <cellStyle name="Note 3 2 2 8 4" xfId="41853" xr:uid="{C1DA769A-3CE9-42FC-A7A8-684D3556E385}"/>
    <cellStyle name="Note 3 2 2 9" xfId="4741" xr:uid="{BEFE7F55-D9BB-47EC-84BC-F31ECD894BB7}"/>
    <cellStyle name="Note 3 2 2 9 2" xfId="7327" xr:uid="{59E170A0-0468-4368-A054-54745681CF0E}"/>
    <cellStyle name="Note 3 2 2 9 2 2" xfId="12271" xr:uid="{2B3302F0-D921-4315-9E79-965918116167}"/>
    <cellStyle name="Note 3 2 2 9 2 2 2" xfId="21260" xr:uid="{CDBE7132-52BA-4C30-829A-FC10A2D87CF9}"/>
    <cellStyle name="Note 3 2 2 9 2 2 2 2" xfId="31056" xr:uid="{34B55FAE-9C40-470B-BC53-D1BF9608A367}"/>
    <cellStyle name="Note 3 2 2 9 2 2 3" xfId="22175" xr:uid="{C7D7CDC8-DDF8-4C68-AC6D-AFD8FCA2654A}"/>
    <cellStyle name="Note 3 2 2 9 2 3" xfId="16316" xr:uid="{D7EA5319-A14D-4AFA-9839-5E7043B186BF}"/>
    <cellStyle name="Note 3 2 2 9 2 3 2" xfId="26135" xr:uid="{E1372C17-21C6-4A1C-B72C-229C04001ADA}"/>
    <cellStyle name="Note 3 2 2 9 2 4" xfId="27817" xr:uid="{B6416BB4-CB18-4ADF-915E-8F9F0EA8F5CE}"/>
    <cellStyle name="Note 3 2 2 9 3" xfId="9964" xr:uid="{6B710944-4555-49C5-A226-B38BB41D37D9}"/>
    <cellStyle name="Note 3 2 2 9 3 2" xfId="18953" xr:uid="{61965640-A245-4100-B91C-1C4430093D8A}"/>
    <cellStyle name="Note 3 2 2 9 3 2 2" xfId="26264" xr:uid="{10F45852-4214-4AD9-A422-4B8DFAE0B148}"/>
    <cellStyle name="Note 3 2 2 9 3 3" xfId="40316" xr:uid="{21D8163E-4D28-41B5-8379-EC4AF8A2E5B5}"/>
    <cellStyle name="Note 3 2 2 9 4" xfId="13730" xr:uid="{CB5C316F-5994-4058-9838-A5E6C17528F9}"/>
    <cellStyle name="Note 3 2 2 9 4 2" xfId="38738" xr:uid="{8C07701A-B7DE-423F-8D8F-11BC2C07F388}"/>
    <cellStyle name="Note 3 2 2 9 5" xfId="36835" xr:uid="{6108EBD2-1D4C-4AED-A701-2D9D1AFD4684}"/>
    <cellStyle name="Note 3 2 3" xfId="443" xr:uid="{F18B74C5-F6F4-4024-8996-3ED9A72EC138}"/>
    <cellStyle name="Note 3 2 3 10" xfId="9307" xr:uid="{8EE72CA0-A5DD-47A7-A475-DBC3E7067DD2}"/>
    <cellStyle name="Note 3 2 3 10 2" xfId="18296" xr:uid="{96BE63B7-BE67-4F57-96AE-60A05D042A5E}"/>
    <cellStyle name="Note 3 2 3 10 2 2" xfId="23844" xr:uid="{F83EE45C-2DF7-4826-A2E2-32DB52D236BF}"/>
    <cellStyle name="Note 3 2 3 10 3" xfId="24498" xr:uid="{1DBC8B7C-2C1C-4EE5-A567-C49D1082E86D}"/>
    <cellStyle name="Note 3 2 3 11" xfId="12731" xr:uid="{E5B0989B-E54B-4AF3-894A-BC965BE7F009}"/>
    <cellStyle name="Note 3 2 3 11 2" xfId="21720" xr:uid="{9896A5AD-86F0-4405-9A1C-9BE84A49302F}"/>
    <cellStyle name="Note 3 2 3 11 2 2" xfId="26447" xr:uid="{761DF82F-3BF2-4330-A081-E78918148285}"/>
    <cellStyle name="Note 3 2 3 11 3" xfId="31237" xr:uid="{FBD1B766-AF99-47FD-A1A0-7C4992577433}"/>
    <cellStyle name="Note 3 2 3 12" xfId="2449" xr:uid="{2C52FF97-6B82-4836-82A3-2EF8AC491D38}"/>
    <cellStyle name="Note 3 2 3 12 2" xfId="39530" xr:uid="{723FC725-FF48-4F64-93EA-9ACC3769DE32}"/>
    <cellStyle name="Note 3 2 3 13" xfId="13358" xr:uid="{78E6069C-EE61-4377-B37C-B5C3581E861E}"/>
    <cellStyle name="Note 3 2 3 13 2" xfId="25866" xr:uid="{2C86FF15-6E89-4A08-B993-6E75F1E93F37}"/>
    <cellStyle name="Note 3 2 3 14" xfId="32550" xr:uid="{00C6C165-B231-4338-B15C-8C79E525F147}"/>
    <cellStyle name="Note 3 2 3 15" xfId="46441" xr:uid="{7F01C404-DAFF-4D5E-BFE1-097825406B98}"/>
    <cellStyle name="Note 3 2 3 2" xfId="792" xr:uid="{DC1AD1B6-C164-466F-9F13-1BC2B6D7545C}"/>
    <cellStyle name="Note 3 2 3 2 2" xfId="5161" xr:uid="{1C98AEEF-B476-405D-9D01-EF01B634BE63}"/>
    <cellStyle name="Note 3 2 3 2 2 2" xfId="7747" xr:uid="{6CE161D7-06E3-4F5A-AFDC-E5B8342A6514}"/>
    <cellStyle name="Note 3 2 3 2 2 2 2" xfId="12397" xr:uid="{EB50357E-920F-45AA-ADDE-8C664D758519}"/>
    <cellStyle name="Note 3 2 3 2 2 2 2 2" xfId="21386" xr:uid="{4D1D7132-B12A-43C5-95DB-EA561B4C3CC4}"/>
    <cellStyle name="Note 3 2 3 2 2 2 2 2 2" xfId="43281" xr:uid="{0223D182-4C0B-4DF2-B4A4-50A90976095C}"/>
    <cellStyle name="Note 3 2 3 2 2 2 2 3" xfId="34131" xr:uid="{ED33C0FC-E68F-4C44-A667-E6A04519F468}"/>
    <cellStyle name="Note 3 2 3 2 2 2 3" xfId="16736" xr:uid="{41462E2E-2C63-4712-B824-6DBBE26A5CCD}"/>
    <cellStyle name="Note 3 2 3 2 2 2 3 2" xfId="41204" xr:uid="{84E7296A-1058-489D-8D0E-BBA045D9FD81}"/>
    <cellStyle name="Note 3 2 3 2 2 2 4" xfId="23081" xr:uid="{1AA5F5BA-D687-4B19-9323-DC22D95D8032}"/>
    <cellStyle name="Note 3 2 3 2 2 3" xfId="10384" xr:uid="{5CC01908-1155-4623-8156-0B5C1DDDCA83}"/>
    <cellStyle name="Note 3 2 3 2 2 3 2" xfId="19373" xr:uid="{8F9F1C3B-C713-4994-BC19-7BF7300AD3A8}"/>
    <cellStyle name="Note 3 2 3 2 2 3 2 2" xfId="25434" xr:uid="{2367C195-00C3-487E-9491-1D7B5C21C435}"/>
    <cellStyle name="Note 3 2 3 2 2 3 3" xfId="40064" xr:uid="{868B06FA-5ECA-4E66-946C-7442F4F3AAA2}"/>
    <cellStyle name="Note 3 2 3 2 2 4" xfId="14150" xr:uid="{45E4257E-6F7A-4780-813B-19091C356ABB}"/>
    <cellStyle name="Note 3 2 3 2 2 4 2" xfId="43567" xr:uid="{919A0033-8D6C-43AD-A460-306E333D8B09}"/>
    <cellStyle name="Note 3 2 3 2 2 5" xfId="43583" xr:uid="{79449B14-B5A6-4BBC-A00D-406DE3DE5864}"/>
    <cellStyle name="Note 3 2 3 2 2 6" xfId="56720" xr:uid="{ADE9B394-8D88-44D3-A447-663539D6D635}"/>
    <cellStyle name="Note 3 2 3 2 3" xfId="3229" xr:uid="{F94E2C81-25E9-4754-BC54-F4777EEE567F}"/>
    <cellStyle name="Note 3 2 3 2 3 2" xfId="26408" xr:uid="{33A01EC3-3F69-4B74-8BC8-8EEA80698CBC}"/>
    <cellStyle name="Note 3 2 3 2 4" xfId="42451" xr:uid="{E2A32A86-05E6-47EF-9004-CBE965B2D93D}"/>
    <cellStyle name="Note 3 2 3 2 5" xfId="49938" xr:uid="{70FA9413-927F-4FD8-88A2-B41FCE56E8F6}"/>
    <cellStyle name="Note 3 2 3 3" xfId="1137" xr:uid="{242D8B4E-C6F9-4B37-8B62-028DBE6C789C}"/>
    <cellStyle name="Note 3 2 3 3 2" xfId="5482" xr:uid="{AE79476C-01BF-49A0-AF82-DF91A127C334}"/>
    <cellStyle name="Note 3 2 3 3 2 2" xfId="8068" xr:uid="{2BB5F38F-370A-4827-B5F4-7B18B6AA20FA}"/>
    <cellStyle name="Note 3 2 3 3 2 2 2" xfId="12498" xr:uid="{D9C65207-10BC-4A69-91A5-3BBFD4AE46C9}"/>
    <cellStyle name="Note 3 2 3 3 2 2 2 2" xfId="21487" xr:uid="{776E773B-F929-47F4-AB25-5397BFEE72AB}"/>
    <cellStyle name="Note 3 2 3 3 2 2 2 2 2" xfId="28952" xr:uid="{66352A70-053E-45F0-B3A3-7C935D57C8D5}"/>
    <cellStyle name="Note 3 2 3 3 2 2 2 3" xfId="29150" xr:uid="{3BDFA032-0537-46AE-B1D3-9F5FD6CDF7C2}"/>
    <cellStyle name="Note 3 2 3 3 2 2 3" xfId="17057" xr:uid="{89199E3E-D0AE-451E-8BCD-5D26B6556C23}"/>
    <cellStyle name="Note 3 2 3 3 2 2 3 2" xfId="28544" xr:uid="{C556B542-80AC-4D4D-AF73-4B33027AF746}"/>
    <cellStyle name="Note 3 2 3 3 2 2 4" xfId="31258" xr:uid="{441B49A3-C689-48BC-9DC9-83F8F9160217}"/>
    <cellStyle name="Note 3 2 3 3 2 3" xfId="10705" xr:uid="{62BF2B03-6220-4DE4-A7D5-02A0B8460982}"/>
    <cellStyle name="Note 3 2 3 3 2 3 2" xfId="19694" xr:uid="{537E2203-1A8B-43E9-8A7A-EF34A4EBB64A}"/>
    <cellStyle name="Note 3 2 3 3 2 3 2 2" xfId="36812" xr:uid="{1902DA3E-6670-4E43-A7D8-0C67029C611E}"/>
    <cellStyle name="Note 3 2 3 3 2 3 3" xfId="35550" xr:uid="{C1845F92-1EF2-491F-AF16-149E076C794E}"/>
    <cellStyle name="Note 3 2 3 3 2 4" xfId="14471" xr:uid="{700D0649-72AF-4A3C-AFC0-94DF2A635DC1}"/>
    <cellStyle name="Note 3 2 3 3 2 4 2" xfId="35283" xr:uid="{CB1305A9-BCF6-45BD-A5B4-F3F91DF2274E}"/>
    <cellStyle name="Note 3 2 3 3 2 5" xfId="30731" xr:uid="{8C6BA3FE-50C2-4388-B765-89D6DD9D9E39}"/>
    <cellStyle name="Note 3 2 3 3 2 6" xfId="58266" xr:uid="{12260C9A-0CAC-430B-B95B-8247DBF77309}"/>
    <cellStyle name="Note 3 2 3 3 3" xfId="3574" xr:uid="{3B7ECEE1-9D71-476A-AB60-EDA4212954E5}"/>
    <cellStyle name="Note 3 2 3 3 3 2" xfId="25802" xr:uid="{20B99F56-F005-481B-897C-31FE2BDD7029}"/>
    <cellStyle name="Note 3 2 3 3 4" xfId="40836" xr:uid="{D78A665F-A5E9-4E7E-B0EE-3DB0195EB8F1}"/>
    <cellStyle name="Note 3 2 3 3 5" xfId="51484" xr:uid="{CBB291D2-D8B2-4CC4-A83D-40B7B56A9FCE}"/>
    <cellStyle name="Note 3 2 3 4" xfId="1481" xr:uid="{79D6D30F-6B86-491E-8986-08CCAE7C5C9D}"/>
    <cellStyle name="Note 3 2 3 4 2" xfId="5826" xr:uid="{D36EB522-0A6D-45F3-AA7B-812F561FCEB1}"/>
    <cellStyle name="Note 3 2 3 4 2 2" xfId="8412" xr:uid="{314C5A3B-B867-4638-A9C7-72C6C2870CCD}"/>
    <cellStyle name="Note 3 2 3 4 2 2 2" xfId="12602" xr:uid="{76D1F425-8F58-4D00-81DC-47C5752B05E3}"/>
    <cellStyle name="Note 3 2 3 4 2 2 2 2" xfId="21591" xr:uid="{11D32D50-1191-4037-94C8-66D1CC5BD85F}"/>
    <cellStyle name="Note 3 2 3 4 2 2 2 2 2" xfId="36832" xr:uid="{83249370-EDA7-4301-8F25-6A5F0CB54AFB}"/>
    <cellStyle name="Note 3 2 3 4 2 2 2 3" xfId="34879" xr:uid="{F6C15770-C21E-4504-BB4F-BB3D5ABB4928}"/>
    <cellStyle name="Note 3 2 3 4 2 2 3" xfId="17401" xr:uid="{AD6CF774-2D69-4D13-AF80-10D897DAF5B7}"/>
    <cellStyle name="Note 3 2 3 4 2 2 3 2" xfId="25719" xr:uid="{71012D48-6B0D-4D25-9754-121309D0D172}"/>
    <cellStyle name="Note 3 2 3 4 2 2 4" xfId="28537" xr:uid="{49F6A98D-5918-49D3-AF39-D44816CFDC7D}"/>
    <cellStyle name="Note 3 2 3 4 2 3" xfId="11049" xr:uid="{BB3D2A1B-91DF-414E-8ED6-28C2B939718B}"/>
    <cellStyle name="Note 3 2 3 4 2 3 2" xfId="20038" xr:uid="{2B934067-A3C6-4AA3-AEEB-9F837977B2A1}"/>
    <cellStyle name="Note 3 2 3 4 2 3 2 2" xfId="42205" xr:uid="{B04B44C8-A271-42AE-97B9-4B1D186F7827}"/>
    <cellStyle name="Note 3 2 3 4 2 3 3" xfId="41489" xr:uid="{0CB85A8D-8FEB-40EC-977D-83DBD29CEEC9}"/>
    <cellStyle name="Note 3 2 3 4 2 4" xfId="14815" xr:uid="{C6C00FEB-12BD-4A4D-B153-7DFB6FC9A3FA}"/>
    <cellStyle name="Note 3 2 3 4 2 4 2" xfId="36833" xr:uid="{263FEF1C-E7A8-42F7-A0AA-0F854E72A8B9}"/>
    <cellStyle name="Note 3 2 3 4 2 5" xfId="36282" xr:uid="{9A45FE39-5A57-4FBB-ACC9-5BFA93D49EE9}"/>
    <cellStyle name="Note 3 2 3 4 2 6" xfId="54847" xr:uid="{C1057A1F-3228-4B57-9749-DF15E01AD518}"/>
    <cellStyle name="Note 3 2 3 4 3" xfId="3918" xr:uid="{6DF0D5DE-568B-4019-9F01-FE2E18A25C9F}"/>
    <cellStyle name="Note 3 2 3 4 3 2" xfId="31901" xr:uid="{D60BEBEB-5025-4C03-89F5-9E05B65E5C10}"/>
    <cellStyle name="Note 3 2 3 4 4" xfId="32853" xr:uid="{B651CC91-5682-420A-9452-9A7AAC27BD24}"/>
    <cellStyle name="Note 3 2 3 4 5" xfId="48055" xr:uid="{E8865381-BD11-46A4-A349-A1FFE296C8E0}"/>
    <cellStyle name="Note 3 2 3 5" xfId="1442" xr:uid="{44B139E3-856B-40BB-B4BC-654AC14A5841}"/>
    <cellStyle name="Note 3 2 3 5 2" xfId="5787" xr:uid="{1031CAEC-2E40-4234-8162-8E3B4828E22E}"/>
    <cellStyle name="Note 3 2 3 5 2 2" xfId="8373" xr:uid="{2841962B-638C-42F3-9E8F-89965D244615}"/>
    <cellStyle name="Note 3 2 3 5 2 2 2" xfId="12588" xr:uid="{6BF8FB8E-D312-4AE6-85B3-A95CF89B082D}"/>
    <cellStyle name="Note 3 2 3 5 2 2 2 2" xfId="21577" xr:uid="{987BBCA4-2410-4B46-9224-E29B8213F414}"/>
    <cellStyle name="Note 3 2 3 5 2 2 2 2 2" xfId="23283" xr:uid="{8FF34EB4-C8A1-41D4-A7D0-DED50A2E9C19}"/>
    <cellStyle name="Note 3 2 3 5 2 2 2 3" xfId="25150" xr:uid="{EDD6133B-5D62-45E8-B6DA-75242D08C4E7}"/>
    <cellStyle name="Note 3 2 3 5 2 2 3" xfId="17362" xr:uid="{567D0767-3D6D-4B06-8196-86EC963479EE}"/>
    <cellStyle name="Note 3 2 3 5 2 2 3 2" xfId="40662" xr:uid="{45B31078-5F3F-4B0E-BBBE-8733D6DE0676}"/>
    <cellStyle name="Note 3 2 3 5 2 2 4" xfId="39880" xr:uid="{17A8A31D-73AA-474D-A676-1DF66A3A9178}"/>
    <cellStyle name="Note 3 2 3 5 2 3" xfId="11010" xr:uid="{0B30E749-E304-4D52-94A3-C8B99EDA5EDF}"/>
    <cellStyle name="Note 3 2 3 5 2 3 2" xfId="19999" xr:uid="{D266E6F4-02D5-42F0-AD23-8EF6D96387D3}"/>
    <cellStyle name="Note 3 2 3 5 2 3 2 2" xfId="32529" xr:uid="{92342742-3BF4-43AA-8475-341FFC4ECB1F}"/>
    <cellStyle name="Note 3 2 3 5 2 3 3" xfId="44032" xr:uid="{EBFD3B11-CA06-4292-899E-6641DA267F57}"/>
    <cellStyle name="Note 3 2 3 5 2 4" xfId="14776" xr:uid="{5ECA93F1-F413-4D9C-93AB-04A0BA4E835F}"/>
    <cellStyle name="Note 3 2 3 5 2 4 2" xfId="41199" xr:uid="{EAFD87C2-2B3D-4A00-A876-2C3350A1DC4E}"/>
    <cellStyle name="Note 3 2 3 5 2 5" xfId="28531" xr:uid="{D09144F5-F69E-4758-895B-143592433911}"/>
    <cellStyle name="Note 3 2 3 5 3" xfId="3879" xr:uid="{BF7E57A3-B46F-4E6C-9481-F6F785F94D21}"/>
    <cellStyle name="Note 3 2 3 5 3 2" xfId="39466" xr:uid="{FE59D8F9-BC98-4286-BE33-20BCA7F12F82}"/>
    <cellStyle name="Note 3 2 3 5 4" xfId="24602" xr:uid="{60BC256F-B1F5-4DE0-B199-D01D50AEFF1A}"/>
    <cellStyle name="Note 3 2 3 5 5" xfId="53147" xr:uid="{D0BA0495-9918-4D1E-AA34-5DF62E76EBE5}"/>
    <cellStyle name="Note 3 2 3 6" xfId="2100" xr:uid="{5576A947-3280-48FF-9089-2F1244396353}"/>
    <cellStyle name="Note 3 2 3 6 2" xfId="6401" xr:uid="{2ACEB2A4-EEFC-4BB8-9B59-36B21F1F161A}"/>
    <cellStyle name="Note 3 2 3 6 2 2" xfId="8987" xr:uid="{8180B7AE-CEB2-4491-9C95-C54909ADEDB3}"/>
    <cellStyle name="Note 3 2 3 6 2 2 2" xfId="12778" xr:uid="{18E13A6C-386C-4EDB-B583-52AE8F8BAFE7}"/>
    <cellStyle name="Note 3 2 3 6 2 2 2 2" xfId="21767" xr:uid="{C9BC2280-A618-4D72-9925-E74FA7CF7148}"/>
    <cellStyle name="Note 3 2 3 6 2 2 2 2 2" xfId="24818" xr:uid="{CF0CD98D-CBFF-4D45-886B-FCA5080897C5}"/>
    <cellStyle name="Note 3 2 3 6 2 2 2 3" xfId="40943" xr:uid="{6883A9A5-34E4-496D-8467-16A1271DF223}"/>
    <cellStyle name="Note 3 2 3 6 2 2 3" xfId="17976" xr:uid="{1E452615-6EDF-47F7-B504-6CADE592312D}"/>
    <cellStyle name="Note 3 2 3 6 2 2 3 2" xfId="22929" xr:uid="{1EA779B5-173C-42A8-BC0A-2AA997BD212E}"/>
    <cellStyle name="Note 3 2 3 6 2 2 4" xfId="29512" xr:uid="{FC0AF535-A37B-4CC0-B97E-2E340A5E06B9}"/>
    <cellStyle name="Note 3 2 3 6 2 3" xfId="11624" xr:uid="{D1A878CD-30A0-4204-BE32-AD5217901627}"/>
    <cellStyle name="Note 3 2 3 6 2 3 2" xfId="20613" xr:uid="{148DF7A8-E188-4874-A18D-479210736CB3}"/>
    <cellStyle name="Note 3 2 3 6 2 3 2 2" xfId="36096" xr:uid="{D18F9C38-1E73-4860-8780-C53FAF465838}"/>
    <cellStyle name="Note 3 2 3 6 2 3 3" xfId="22922" xr:uid="{EFF537EB-12B5-4E1C-AE19-A40FFDAA0624}"/>
    <cellStyle name="Note 3 2 3 6 2 4" xfId="15390" xr:uid="{63DACD57-AC78-46B0-9982-3F03355B4A87}"/>
    <cellStyle name="Note 3 2 3 6 2 4 2" xfId="23228" xr:uid="{2D4CAB7A-DBA8-40FC-B36F-DE6C57A1FF94}"/>
    <cellStyle name="Note 3 2 3 6 2 5" xfId="39576" xr:uid="{52534EF6-13BC-4318-91DE-199B9A3FD143}"/>
    <cellStyle name="Note 3 2 3 6 3" xfId="4537" xr:uid="{927C45D0-57FD-46B0-BA89-E62FC8C9A8DF}"/>
    <cellStyle name="Note 3 2 3 6 3 2" xfId="30231" xr:uid="{F9DD715F-3D16-40C9-8982-32894C5DE2CD}"/>
    <cellStyle name="Note 3 2 3 6 4" xfId="32070" xr:uid="{CFACEEE3-A218-4868-AA88-D38286D664BF}"/>
    <cellStyle name="Note 3 2 3 7" xfId="2910" xr:uid="{165F5565-0623-44D9-BE65-91931F29CF58}"/>
    <cellStyle name="Note 3 2 3 7 2" xfId="7060" xr:uid="{8C42F3D5-E7D5-4448-95F6-589B78536369}"/>
    <cellStyle name="Note 3 2 3 7 2 2" xfId="12186" xr:uid="{DEC7ECF7-6060-4681-AFE3-FC608A7A9A62}"/>
    <cellStyle name="Note 3 2 3 7 2 2 2" xfId="21175" xr:uid="{9CB0475B-D85D-4468-85EC-7FCF57F04571}"/>
    <cellStyle name="Note 3 2 3 7 2 2 2 2" xfId="29853" xr:uid="{0C2840B6-30B3-446C-8E5D-EC32611FE8B9}"/>
    <cellStyle name="Note 3 2 3 7 2 2 3" xfId="35986" xr:uid="{30F755F3-0620-4354-AF74-3D83113DF449}"/>
    <cellStyle name="Note 3 2 3 7 2 3" xfId="16049" xr:uid="{1316222D-75F5-411D-97C0-28374BDB6033}"/>
    <cellStyle name="Note 3 2 3 7 2 3 2" xfId="28099" xr:uid="{7B777EB4-963C-4E2E-8BA5-406FBB404FED}"/>
    <cellStyle name="Note 3 2 3 7 2 4" xfId="22200" xr:uid="{3D4F1665-E075-451A-8CEB-1F44808B9EEC}"/>
    <cellStyle name="Note 3 2 3 7 3" xfId="9623" xr:uid="{4F06730B-25E6-49DF-B5AC-F9CA552D1CF8}"/>
    <cellStyle name="Note 3 2 3 7 3 2" xfId="18612" xr:uid="{EBA26E7C-63D1-494B-BD83-D17E2D3ADE02}"/>
    <cellStyle name="Note 3 2 3 7 3 2 2" xfId="33510" xr:uid="{1B281755-D2A7-452B-B062-CDE20702D93A}"/>
    <cellStyle name="Note 3 2 3 7 3 3" xfId="29119" xr:uid="{A62168F3-30EE-4BF0-87AD-5D7AD82A9252}"/>
    <cellStyle name="Note 3 2 3 7 4" xfId="42535" xr:uid="{7804DA68-93A4-4AF6-AF01-843E19A1D6CB}"/>
    <cellStyle name="Note 3 2 3 8" xfId="4837" xr:uid="{D5D95D46-CFAD-48F8-A909-D2DD3D201AEE}"/>
    <cellStyle name="Note 3 2 3 8 2" xfId="7423" xr:uid="{AE54E1F2-C30F-4D35-90BF-EAD6F35B2259}"/>
    <cellStyle name="Note 3 2 3 8 2 2" xfId="12299" xr:uid="{66FD0E7B-6453-4CC2-89E5-C52D3FEFEC7A}"/>
    <cellStyle name="Note 3 2 3 8 2 2 2" xfId="21288" xr:uid="{13F276B3-2E25-4A10-B223-04F6C7F35B57}"/>
    <cellStyle name="Note 3 2 3 8 2 2 2 2" xfId="26321" xr:uid="{4844A58B-5491-43B1-8776-E068BD17C1A5}"/>
    <cellStyle name="Note 3 2 3 8 2 2 3" xfId="33150" xr:uid="{545DDF1B-D2D2-4CD7-B0FE-69521A4DBBB4}"/>
    <cellStyle name="Note 3 2 3 8 2 3" xfId="16412" xr:uid="{C2AA4050-D141-4028-B4FF-4BDA2F65F0C8}"/>
    <cellStyle name="Note 3 2 3 8 2 3 2" xfId="35135" xr:uid="{E7887842-98BC-4EFA-8FD3-49C31694F4DA}"/>
    <cellStyle name="Note 3 2 3 8 2 4" xfId="37315" xr:uid="{A8D9A18D-7056-4255-B5C1-7C3301400F8E}"/>
    <cellStyle name="Note 3 2 3 8 3" xfId="10060" xr:uid="{57AF9F68-F345-4B74-B207-A483C06FC6E5}"/>
    <cellStyle name="Note 3 2 3 8 3 2" xfId="19049" xr:uid="{1AA9F4AE-AEBB-4C4C-8C6B-D26DE8980437}"/>
    <cellStyle name="Note 3 2 3 8 3 2 2" xfId="39632" xr:uid="{C78A45A3-F1D0-4883-9C18-8C79CE0A9B60}"/>
    <cellStyle name="Note 3 2 3 8 3 3" xfId="40067" xr:uid="{E42590A5-A492-45AB-8B24-7C051EFED75E}"/>
    <cellStyle name="Note 3 2 3 8 4" xfId="13826" xr:uid="{4943CB7E-3C4B-4470-BCC4-253E53D8F9D6}"/>
    <cellStyle name="Note 3 2 3 8 4 2" xfId="33960" xr:uid="{54F1B78F-B07F-4A39-B04B-70C5A011321D}"/>
    <cellStyle name="Note 3 2 3 8 5" xfId="27522" xr:uid="{ECDAD5AA-6A34-4945-BDC5-DC291C2E7B57}"/>
    <cellStyle name="Note 3 2 3 9" xfId="6745" xr:uid="{9B9D70E8-6549-4A07-B1B7-331FCCCA4CB7}"/>
    <cellStyle name="Note 3 2 3 9 2" xfId="11944" xr:uid="{D5C449FB-979A-4523-B50A-58D4E432A54A}"/>
    <cellStyle name="Note 3 2 3 9 2 2" xfId="20933" xr:uid="{DD1E2FC2-30E7-4661-9A33-156712AEC07F}"/>
    <cellStyle name="Note 3 2 3 9 2 2 2" xfId="29296" xr:uid="{3C9A44C0-FB9D-4395-AC94-3EEE247F7C2A}"/>
    <cellStyle name="Note 3 2 3 9 2 3" xfId="38936" xr:uid="{138EEEC2-9A7F-470A-ABE7-165AD6FDF046}"/>
    <cellStyle name="Note 3 2 3 9 3" xfId="15734" xr:uid="{A19FD031-31D6-4376-8624-540DB5AA7D57}"/>
    <cellStyle name="Note 3 2 3 9 3 2" xfId="40742" xr:uid="{D3C8FC3F-D29B-4838-8100-374C1DFF6FAB}"/>
    <cellStyle name="Note 3 2 3 9 4" xfId="23997" xr:uid="{FBD61B4D-7254-4D19-AA5A-FF290AEDC3FA}"/>
    <cellStyle name="Note 3 2 4" xfId="540" xr:uid="{4D388E97-6EBB-462D-8A40-269D6D4F587B}"/>
    <cellStyle name="Note 3 2 4 10" xfId="49058" xr:uid="{21422EE1-0DD1-443A-873D-5E7F418161F6}"/>
    <cellStyle name="Note 3 2 4 2" xfId="889" xr:uid="{E7CD1F15-9EEF-434B-A226-251799BAE43E}"/>
    <cellStyle name="Note 3 2 4 2 2" xfId="5258" xr:uid="{8E94DEF1-6601-46FF-9089-F0E257EBDC5E}"/>
    <cellStyle name="Note 3 2 4 2 2 2" xfId="7844" xr:uid="{66B9BC68-F576-4CD3-B133-D54E3D002EC9}"/>
    <cellStyle name="Note 3 2 4 2 2 2 2" xfId="12432" xr:uid="{16C30ED6-87FF-4ED1-991B-982707B1962B}"/>
    <cellStyle name="Note 3 2 4 2 2 2 2 2" xfId="21421" xr:uid="{CF15AEE1-FC57-470E-9291-A14851476413}"/>
    <cellStyle name="Note 3 2 4 2 2 2 2 2 2" xfId="38562" xr:uid="{4AC0EABF-B3B5-4AE5-B974-4B859BD06485}"/>
    <cellStyle name="Note 3 2 4 2 2 2 2 3" xfId="32382" xr:uid="{BCA4E694-9198-49ED-ADEB-A1E92AB765F4}"/>
    <cellStyle name="Note 3 2 4 2 2 2 3" xfId="16833" xr:uid="{B0E7352A-94CB-45BC-9F85-72C243420CAF}"/>
    <cellStyle name="Note 3 2 4 2 2 2 3 2" xfId="27197" xr:uid="{D9AC48BC-2951-47F0-8712-FEEE160A4D90}"/>
    <cellStyle name="Note 3 2 4 2 2 2 4" xfId="38173" xr:uid="{49F92297-7AE4-4C5A-8CD3-CA024BB8714C}"/>
    <cellStyle name="Note 3 2 4 2 2 3" xfId="10481" xr:uid="{7F46596D-6D54-4D4E-8D82-D169675F639A}"/>
    <cellStyle name="Note 3 2 4 2 2 3 2" xfId="19470" xr:uid="{60A5BC57-5BE5-447E-B30F-61D7952202AF}"/>
    <cellStyle name="Note 3 2 4 2 2 3 2 2" xfId="34060" xr:uid="{08FF92FA-91EA-413F-8F2B-A3E893167254}"/>
    <cellStyle name="Note 3 2 4 2 2 3 3" xfId="42773" xr:uid="{EE847ED8-6E96-4090-AD0B-36D3E3C0D61D}"/>
    <cellStyle name="Note 3 2 4 2 2 4" xfId="14247" xr:uid="{437E9B86-C3FB-444F-8381-E88CEE700466}"/>
    <cellStyle name="Note 3 2 4 2 2 4 2" xfId="26380" xr:uid="{BAD92F02-9DE5-445D-ABFB-7B767737552B}"/>
    <cellStyle name="Note 3 2 4 2 2 5" xfId="24718" xr:uid="{F0537A91-C018-4608-8A1C-3D253BAC62BC}"/>
    <cellStyle name="Note 3 2 4 2 3" xfId="3326" xr:uid="{4C45AFE9-9679-4EDA-88B4-11CF2F5019A6}"/>
    <cellStyle name="Note 3 2 4 2 3 2" xfId="39659" xr:uid="{3BBC3DB6-D46C-44CB-85B3-AE6E74AF9E04}"/>
    <cellStyle name="Note 3 2 4 2 4" xfId="25837" xr:uid="{47B86783-9E84-4CDB-A4DD-77B83C23079F}"/>
    <cellStyle name="Note 3 2 4 2 5" xfId="55840" xr:uid="{3CA87E09-60EC-4360-A4D3-D0E904F61915}"/>
    <cellStyle name="Note 3 2 4 3" xfId="1234" xr:uid="{2A3E585B-54C7-465B-811F-E818A736F649}"/>
    <cellStyle name="Note 3 2 4 3 2" xfId="5579" xr:uid="{0C88F994-0D4B-4001-AEE7-F483F7F561C4}"/>
    <cellStyle name="Note 3 2 4 3 2 2" xfId="8165" xr:uid="{1FB1BBF7-2C26-40AF-80F0-6C586257FF4E}"/>
    <cellStyle name="Note 3 2 4 3 2 2 2" xfId="12529" xr:uid="{9F778782-A7E9-404A-86C7-E8BBF8C74F47}"/>
    <cellStyle name="Note 3 2 4 3 2 2 2 2" xfId="21518" xr:uid="{E4DB53D8-EB39-4392-97EB-F9EC87983500}"/>
    <cellStyle name="Note 3 2 4 3 2 2 2 2 2" xfId="36292" xr:uid="{D7A7A02D-43AF-4C26-90D0-51BAC29D04C5}"/>
    <cellStyle name="Note 3 2 4 3 2 2 2 3" xfId="36484" xr:uid="{906D6E3F-F819-4594-8C86-B9C3BC94AC9E}"/>
    <cellStyle name="Note 3 2 4 3 2 2 3" xfId="17154" xr:uid="{AED78B40-2430-4D2C-BAFD-BE1ACFEBA7FC}"/>
    <cellStyle name="Note 3 2 4 3 2 2 3 2" xfId="22331" xr:uid="{1E74074A-096C-4B90-BD74-04EF7AFA9E63}"/>
    <cellStyle name="Note 3 2 4 3 2 2 4" xfId="28237" xr:uid="{49DA2C94-D94E-40A9-8B10-89A954EE3360}"/>
    <cellStyle name="Note 3 2 4 3 2 3" xfId="10802" xr:uid="{0A56CE94-5B37-4442-8B39-D508A45CB790}"/>
    <cellStyle name="Note 3 2 4 3 2 3 2" xfId="19791" xr:uid="{D2642E80-4EA5-4629-875E-A250E362F575}"/>
    <cellStyle name="Note 3 2 4 3 2 3 2 2" xfId="30437" xr:uid="{5E27A455-CBDC-4E91-8B0B-67F09655DE0C}"/>
    <cellStyle name="Note 3 2 4 3 2 3 3" xfId="41413" xr:uid="{B013F8C1-3A7C-485E-9E5F-FAD51652DAA0}"/>
    <cellStyle name="Note 3 2 4 3 2 4" xfId="14568" xr:uid="{4228F403-7DFF-4B6A-B07E-E0892215A6F2}"/>
    <cellStyle name="Note 3 2 4 3 2 4 2" xfId="28915" xr:uid="{CAE1ACF0-9E78-46CC-A6CB-65824BA04B0D}"/>
    <cellStyle name="Note 3 2 4 3 2 5" xfId="28315" xr:uid="{215C0143-072F-4252-9F87-825C2980BFF2}"/>
    <cellStyle name="Note 3 2 4 3 3" xfId="3671" xr:uid="{5DE62369-6EC0-49E5-A842-4EA311E28E76}"/>
    <cellStyle name="Note 3 2 4 3 3 2" xfId="22180" xr:uid="{88FEBDAD-8543-4E89-95DA-A349E61EBA57}"/>
    <cellStyle name="Note 3 2 4 3 4" xfId="40577" xr:uid="{A2C3C375-7C81-4DA6-B5F3-AF1D8B9DF582}"/>
    <cellStyle name="Note 3 2 4 4" xfId="1578" xr:uid="{DD944A4B-B051-43B2-9581-D65DD5939291}"/>
    <cellStyle name="Note 3 2 4 4 2" xfId="5923" xr:uid="{0CBC9893-C241-476E-B254-28E84B82EC9F}"/>
    <cellStyle name="Note 3 2 4 4 2 2" xfId="8509" xr:uid="{EDB68FB0-6E9D-46B1-AE51-3F7A6ADCD4A1}"/>
    <cellStyle name="Note 3 2 4 4 2 2 2" xfId="12637" xr:uid="{41381C8C-BFCD-471D-83DB-AC34ACA61052}"/>
    <cellStyle name="Note 3 2 4 4 2 2 2 2" xfId="21626" xr:uid="{8873680A-6399-43DF-82D6-9CC715F2B1EA}"/>
    <cellStyle name="Note 3 2 4 4 2 2 2 2 2" xfId="31311" xr:uid="{8D2954B6-B07F-45E2-8A55-644575FC05FC}"/>
    <cellStyle name="Note 3 2 4 4 2 2 2 3" xfId="37059" xr:uid="{53B4E46E-2CB3-48B1-A325-92E7FECF477F}"/>
    <cellStyle name="Note 3 2 4 4 2 2 3" xfId="17498" xr:uid="{67C06CFB-1A0C-4074-8591-3621E83B1F9E}"/>
    <cellStyle name="Note 3 2 4 4 2 2 3 2" xfId="25460" xr:uid="{FACF113D-6319-405F-9709-F9103ADE2EF2}"/>
    <cellStyle name="Note 3 2 4 4 2 2 4" xfId="22323" xr:uid="{11030EE2-80C2-4C02-B534-9CBA5AA41BE4}"/>
    <cellStyle name="Note 3 2 4 4 2 3" xfId="11146" xr:uid="{13C15052-42B7-4F46-95CD-9CB32F2C82CD}"/>
    <cellStyle name="Note 3 2 4 4 2 3 2" xfId="20135" xr:uid="{7620344A-7175-489F-8E8F-5C8920B2DB22}"/>
    <cellStyle name="Note 3 2 4 4 2 3 2 2" xfId="25567" xr:uid="{43556738-A9F1-4434-A53A-BE5B3E79864F}"/>
    <cellStyle name="Note 3 2 4 4 2 3 3" xfId="32286" xr:uid="{EC6720AD-DA10-400B-B9DC-5AE9ED14B53F}"/>
    <cellStyle name="Note 3 2 4 4 2 4" xfId="14912" xr:uid="{A3391F30-6872-4E4D-95CF-590B22956A7F}"/>
    <cellStyle name="Note 3 2 4 4 2 4 2" xfId="36552" xr:uid="{51EBE935-A463-465F-BB10-6D9A843DDADF}"/>
    <cellStyle name="Note 3 2 4 4 2 5" xfId="23292" xr:uid="{1AC55158-13CE-4C32-9727-B32ED44F8370}"/>
    <cellStyle name="Note 3 2 4 4 3" xfId="4015" xr:uid="{A29A53A8-E2AB-4F0E-95B6-64897744B6D5}"/>
    <cellStyle name="Note 3 2 4 4 3 2" xfId="28094" xr:uid="{6CE44B6F-E6CC-4C1C-B706-F93B76FE1D65}"/>
    <cellStyle name="Note 3 2 4 4 4" xfId="42939" xr:uid="{F5C69C4F-091E-496B-A44B-EF325790BE6E}"/>
    <cellStyle name="Note 3 2 4 5" xfId="1890" xr:uid="{FF76FC20-0FCB-406A-BECD-0E6044FD84A9}"/>
    <cellStyle name="Note 3 2 4 5 2" xfId="6206" xr:uid="{AEF30038-FCAC-4032-9A00-126FBFDA94F1}"/>
    <cellStyle name="Note 3 2 4 5 2 2" xfId="8792" xr:uid="{C1E5DDC6-10C5-4087-B806-688C4D98C2FE}"/>
    <cellStyle name="Note 3 2 4 5 2 2 2" xfId="12718" xr:uid="{B8B736C0-709C-43D0-A7C3-8BA9A99753F7}"/>
    <cellStyle name="Note 3 2 4 5 2 2 2 2" xfId="21707" xr:uid="{35487A13-7A08-43F0-934B-C3DD75D550DA}"/>
    <cellStyle name="Note 3 2 4 5 2 2 2 2 2" xfId="43066" xr:uid="{F287DB73-504A-43FB-885D-883F6DF8198A}"/>
    <cellStyle name="Note 3 2 4 5 2 2 2 3" xfId="38831" xr:uid="{E33CEAFE-AAEA-4D89-ABE8-3442CB43031F}"/>
    <cellStyle name="Note 3 2 4 5 2 2 3" xfId="17781" xr:uid="{3EF3145A-2EBE-4830-8D5C-7C00DDE715F6}"/>
    <cellStyle name="Note 3 2 4 5 2 2 3 2" xfId="30667" xr:uid="{BB0DB057-0F48-4A43-81AA-1D27C8FFDC93}"/>
    <cellStyle name="Note 3 2 4 5 2 2 4" xfId="39702" xr:uid="{D9AAE654-F45F-47AD-B4A9-46D51626BBAF}"/>
    <cellStyle name="Note 3 2 4 5 2 3" xfId="11429" xr:uid="{5A0194C6-C434-42BB-8AD3-2A2AA5910C8A}"/>
    <cellStyle name="Note 3 2 4 5 2 3 2" xfId="20418" xr:uid="{E45964DE-3F6D-4AED-85E5-E070E4116B53}"/>
    <cellStyle name="Note 3 2 4 5 2 3 2 2" xfId="33276" xr:uid="{E412943A-85A7-40FC-9DEC-0B070A3686A3}"/>
    <cellStyle name="Note 3 2 4 5 2 3 3" xfId="34677" xr:uid="{1D06937E-9078-435D-ACAE-FB874A10C48D}"/>
    <cellStyle name="Note 3 2 4 5 2 4" xfId="15195" xr:uid="{2411E11E-B04D-4B5B-8215-6024A77D04F2}"/>
    <cellStyle name="Note 3 2 4 5 2 4 2" xfId="24124" xr:uid="{1F4BC229-6E1A-4448-8DA4-A39847878363}"/>
    <cellStyle name="Note 3 2 4 5 2 5" xfId="24594" xr:uid="{10B67167-7616-452B-B87C-58602913D13B}"/>
    <cellStyle name="Note 3 2 4 5 3" xfId="4327" xr:uid="{BAB1D062-AF4C-4969-85A2-9260EFEE18B6}"/>
    <cellStyle name="Note 3 2 4 5 3 2" xfId="31211" xr:uid="{B3993A26-FC06-439C-800D-35BA67EA050F}"/>
    <cellStyle name="Note 3 2 4 5 4" xfId="23528" xr:uid="{EC314F17-77B8-4226-BBD8-B1F4360C1D8D}"/>
    <cellStyle name="Note 3 2 4 6" xfId="2197" xr:uid="{694B0818-4D33-4F72-A8BA-773800E69E2A}"/>
    <cellStyle name="Note 3 2 4 6 2" xfId="6498" xr:uid="{8558E2C1-B906-40A4-AF23-5FFEEBEF6528}"/>
    <cellStyle name="Note 3 2 4 6 2 2" xfId="9084" xr:uid="{D45EDFEF-2D30-44B4-A10F-C92118045FCF}"/>
    <cellStyle name="Note 3 2 4 6 2 2 2" xfId="12811" xr:uid="{AAA77463-CA5B-4FC3-9A9E-7BBE74BBAAC6}"/>
    <cellStyle name="Note 3 2 4 6 2 2 2 2" xfId="21800" xr:uid="{0F5A7C98-75B4-46F6-B618-5B2062C14778}"/>
    <cellStyle name="Note 3 2 4 6 2 2 2 2 2" xfId="25188" xr:uid="{2B486093-8F66-4AD7-8B5D-AF7392BA446D}"/>
    <cellStyle name="Note 3 2 4 6 2 2 2 3" xfId="34037" xr:uid="{4D42D924-06FF-4D14-80BD-860EE3F99749}"/>
    <cellStyle name="Note 3 2 4 6 2 2 3" xfId="18073" xr:uid="{A22BB19E-E9EB-4D34-A43C-098F1EE9E0A3}"/>
    <cellStyle name="Note 3 2 4 6 2 2 3 2" xfId="35774" xr:uid="{1306D5C3-0AD4-42C5-A032-167FE9CC1F58}"/>
    <cellStyle name="Note 3 2 4 6 2 2 4" xfId="31022" xr:uid="{91A85397-4B50-4CBC-BD85-B7620D9AC6FA}"/>
    <cellStyle name="Note 3 2 4 6 2 3" xfId="11721" xr:uid="{6728BF17-39E3-449A-8E51-598EEB2A9BA7}"/>
    <cellStyle name="Note 3 2 4 6 2 3 2" xfId="20710" xr:uid="{F1C9835B-45E8-4C65-A130-71EBAE2623B0}"/>
    <cellStyle name="Note 3 2 4 6 2 3 2 2" xfId="29676" xr:uid="{C90369E8-AF87-44A2-852A-8F767B4FAD2B}"/>
    <cellStyle name="Note 3 2 4 6 2 3 3" xfId="40253" xr:uid="{4043A3B8-8449-4330-A4AA-0CC7F0F88F00}"/>
    <cellStyle name="Note 3 2 4 6 2 4" xfId="15487" xr:uid="{1E56509F-BB8B-49E1-B125-3724626A9416}"/>
    <cellStyle name="Note 3 2 4 6 2 4 2" xfId="37236" xr:uid="{1C9DC496-E9B6-4B44-81FE-29B19B92554C}"/>
    <cellStyle name="Note 3 2 4 6 2 5" xfId="32653" xr:uid="{5350E0A1-E7CE-4C4E-BFC0-44719FF96F4B}"/>
    <cellStyle name="Note 3 2 4 6 3" xfId="4634" xr:uid="{44A23BA3-6947-4C77-B1C0-7B8CEAB6CC57}"/>
    <cellStyle name="Note 3 2 4 6 3 2" xfId="24547" xr:uid="{F8C40608-853D-4DE5-956B-1A977B9C4A3B}"/>
    <cellStyle name="Note 3 2 4 6 4" xfId="22171" xr:uid="{18547937-830B-45F2-870B-689ABD827931}"/>
    <cellStyle name="Note 3 2 4 7" xfId="4934" xr:uid="{F7050E47-00C7-4A40-8A4B-16AAFC126DE3}"/>
    <cellStyle name="Note 3 2 4 7 2" xfId="7520" xr:uid="{2AEC3DF8-3FC7-48DB-9E45-9936B0F9169E}"/>
    <cellStyle name="Note 3 2 4 7 2 2" xfId="12329" xr:uid="{5D8B80A6-7680-48B8-8CDC-33FB6494A8AB}"/>
    <cellStyle name="Note 3 2 4 7 2 2 2" xfId="21318" xr:uid="{04F5394C-7D98-4FC4-91D3-28C0F1640AFD}"/>
    <cellStyle name="Note 3 2 4 7 2 2 2 2" xfId="39008" xr:uid="{2CF086A9-5A4E-480D-904A-415BB147D771}"/>
    <cellStyle name="Note 3 2 4 7 2 2 3" xfId="27112" xr:uid="{C9F57166-C8F0-4A8B-A625-8ACF39616A94}"/>
    <cellStyle name="Note 3 2 4 7 2 3" xfId="16509" xr:uid="{5FA42472-7D47-4E0F-A25F-AF952336CE4C}"/>
    <cellStyle name="Note 3 2 4 7 2 3 2" xfId="33137" xr:uid="{9324EC0F-FA98-45C1-9658-560AD1BB2FC9}"/>
    <cellStyle name="Note 3 2 4 7 2 4" xfId="34478" xr:uid="{926CD31C-383F-4D1D-B155-BECE98AEE266}"/>
    <cellStyle name="Note 3 2 4 7 3" xfId="10157" xr:uid="{E0B941AB-ADD4-4A6D-A2E0-CE71750D13D7}"/>
    <cellStyle name="Note 3 2 4 7 3 2" xfId="19146" xr:uid="{21F5E2DB-2865-4533-994A-7801E3E95D00}"/>
    <cellStyle name="Note 3 2 4 7 3 2 2" xfId="36245" xr:uid="{82B4F72D-C51C-43F3-BCC3-E87D50330AA1}"/>
    <cellStyle name="Note 3 2 4 7 3 3" xfId="43676" xr:uid="{31224E6C-750A-409D-988B-EED876AE740C}"/>
    <cellStyle name="Note 3 2 4 7 4" xfId="13923" xr:uid="{4706E7FC-133B-4F66-B9B2-85EB8DA04EAF}"/>
    <cellStyle name="Note 3 2 4 7 4 2" xfId="22729" xr:uid="{1C1F85FB-2AB2-435D-A3D0-04D72D8949A0}"/>
    <cellStyle name="Note 3 2 4 7 5" xfId="41027" xr:uid="{1483CEE3-CF6E-4439-8D56-F48681DD7EDF}"/>
    <cellStyle name="Note 3 2 4 8" xfId="2546" xr:uid="{55740991-4277-4734-BC97-8943C96BA66C}"/>
    <cellStyle name="Note 3 2 4 8 2" xfId="36101" xr:uid="{B2F1AFCE-959E-46D8-8F31-9E79CD97628C}"/>
    <cellStyle name="Note 3 2 4 9" xfId="32291" xr:uid="{3A3F48F0-25DE-493D-9CFA-69209E1261F4}"/>
    <cellStyle name="Note 3 2 5" xfId="311" xr:uid="{F9FD4314-E58A-41F7-8DD7-76A11D4ACCAB}"/>
    <cellStyle name="Note 3 2 5 2" xfId="4712" xr:uid="{D8F89FF6-8E30-4940-A711-40957EE362AB}"/>
    <cellStyle name="Note 3 2 5 2 2" xfId="7298" xr:uid="{FA1D7028-586E-4D00-ABF2-11B6499D8903}"/>
    <cellStyle name="Note 3 2 5 2 2 2" xfId="12260" xr:uid="{3D30EB72-22D3-4C39-A8BA-BB49A0ECF51C}"/>
    <cellStyle name="Note 3 2 5 2 2 2 2" xfId="21249" xr:uid="{2774294F-1602-4D8A-9D3A-9DBBBFB5A386}"/>
    <cellStyle name="Note 3 2 5 2 2 2 2 2" xfId="22433" xr:uid="{62A24270-0C77-4BC6-9A96-77475C75BCCF}"/>
    <cellStyle name="Note 3 2 5 2 2 2 3" xfId="38647" xr:uid="{91B68FA0-139A-403E-AE78-0BA00BC12E7B}"/>
    <cellStyle name="Note 3 2 5 2 2 3" xfId="16287" xr:uid="{57A65F9F-6B83-429F-819B-EC17671308E6}"/>
    <cellStyle name="Note 3 2 5 2 2 3 2" xfId="27395" xr:uid="{B48F1F83-DD1C-484D-9C36-51E3CC90770E}"/>
    <cellStyle name="Note 3 2 5 2 2 4" xfId="33028" xr:uid="{43483E17-695F-4D7D-98D0-641CD0F3F781}"/>
    <cellStyle name="Note 3 2 5 2 3" xfId="9935" xr:uid="{3595D665-1CA1-4E4B-A0E4-C9584D91696F}"/>
    <cellStyle name="Note 3 2 5 2 3 2" xfId="18924" xr:uid="{2BAF1614-C972-4E26-AFFB-2F0DC793556B}"/>
    <cellStyle name="Note 3 2 5 2 3 2 2" xfId="44015" xr:uid="{BF84DE10-8322-4849-AFA2-BE64CD40C03E}"/>
    <cellStyle name="Note 3 2 5 2 3 3" xfId="34755" xr:uid="{C7B8B522-BCE0-4F25-A42C-3ABBC3325555}"/>
    <cellStyle name="Note 3 2 5 2 4" xfId="13701" xr:uid="{C86DF2C9-1BD5-4F83-A8FB-56CB4C7828E4}"/>
    <cellStyle name="Note 3 2 5 2 4 2" xfId="34278" xr:uid="{54802B45-CF2D-49F2-9142-3E8B014EEAA2}"/>
    <cellStyle name="Note 3 2 5 2 5" xfId="42450" xr:uid="{A65C995E-4C46-4A85-A513-169DF30EC68D}"/>
    <cellStyle name="Note 3 2 5 2 6" xfId="57765" xr:uid="{543445AA-1AEF-4EED-A202-D941C5610CF5}"/>
    <cellStyle name="Note 3 2 5 3" xfId="2779" xr:uid="{B7419EDA-1C13-46F3-A10E-CD81A9D0135F}"/>
    <cellStyle name="Note 3 2 5 3 2" xfId="40681" xr:uid="{CE8342CF-552E-4775-9E18-C7B69CDAF22E}"/>
    <cellStyle name="Note 3 2 5 4" xfId="40878" xr:uid="{FE497889-618F-4CDA-BB25-33A972FAA093}"/>
    <cellStyle name="Note 3 2 5 5" xfId="50983" xr:uid="{9A749B9C-F75D-481A-8B2A-648101950D1F}"/>
    <cellStyle name="Note 3 2 6" xfId="660" xr:uid="{FBC4E361-B993-47A2-842F-70805DFB5076}"/>
    <cellStyle name="Note 3 2 6 2" xfId="5036" xr:uid="{10E4EDA7-7C1D-44F0-9B1E-920E6334C9CD}"/>
    <cellStyle name="Note 3 2 6 2 2" xfId="7622" xr:uid="{A44454FD-709A-4319-B88C-976309162D2B}"/>
    <cellStyle name="Note 3 2 6 2 2 2" xfId="12359" xr:uid="{DF5A0C7C-8EAA-4E75-8A7D-14C40DF95166}"/>
    <cellStyle name="Note 3 2 6 2 2 2 2" xfId="21348" xr:uid="{D021E6B6-6362-4A56-8E5B-AE4392C48B8A}"/>
    <cellStyle name="Note 3 2 6 2 2 2 2 2" xfId="43014" xr:uid="{177AE21A-F0DB-4D7E-9095-04E2820AE094}"/>
    <cellStyle name="Note 3 2 6 2 2 2 3" xfId="33890" xr:uid="{92F81657-BDA7-470E-A6FF-375B3A23769D}"/>
    <cellStyle name="Note 3 2 6 2 2 3" xfId="16611" xr:uid="{D203995C-1866-491E-AE56-EB2E745B722A}"/>
    <cellStyle name="Note 3 2 6 2 2 3 2" xfId="31875" xr:uid="{35486BC1-B72C-4EA7-868E-04D130898E33}"/>
    <cellStyle name="Note 3 2 6 2 2 4" xfId="36687" xr:uid="{EA722479-F555-4C77-AB8D-6063FAB9F1C3}"/>
    <cellStyle name="Note 3 2 6 2 3" xfId="10259" xr:uid="{076DA1A7-BD14-4DDB-B0BC-BAADD86DDAF1}"/>
    <cellStyle name="Note 3 2 6 2 3 2" xfId="19248" xr:uid="{1AD36ED5-1B45-4CCC-B7AE-B723B4AFC654}"/>
    <cellStyle name="Note 3 2 6 2 3 2 2" xfId="32016" xr:uid="{EABF8194-FB0A-401C-8F26-246B5D864D40}"/>
    <cellStyle name="Note 3 2 6 2 3 3" xfId="40265" xr:uid="{759DF7FF-9FF6-4AE1-8F96-B74D5C3FBC5E}"/>
    <cellStyle name="Note 3 2 6 2 4" xfId="14025" xr:uid="{657509E7-81DA-467C-9DA6-8977B73B87D2}"/>
    <cellStyle name="Note 3 2 6 2 4 2" xfId="33164" xr:uid="{94F02E57-C091-4D82-ABBB-9808F28B3D8C}"/>
    <cellStyle name="Note 3 2 6 2 5" xfId="39107" xr:uid="{38D6809A-51C9-4C4F-9FA0-F699A9D133D6}"/>
    <cellStyle name="Note 3 2 6 2 6" xfId="54009" xr:uid="{A0D9F3DB-C1AD-4014-9E80-2AE74C4F999F}"/>
    <cellStyle name="Note 3 2 6 3" xfId="3097" xr:uid="{B3A45B34-1DD7-4B93-9DA5-024446C653D7}"/>
    <cellStyle name="Note 3 2 6 3 2" xfId="40844" xr:uid="{73784304-42D9-480D-9386-93A7DF8F3F04}"/>
    <cellStyle name="Note 3 2 6 4" xfId="37436" xr:uid="{B5C08F90-9CEB-4F87-8265-4E266CBD2CBB}"/>
    <cellStyle name="Note 3 2 6 5" xfId="47341" xr:uid="{4D329F5A-8E87-44B7-AD18-CF614523806E}"/>
    <cellStyle name="Note 3 2 7" xfId="1005" xr:uid="{7696745E-AD43-4DE1-8571-EE26DA491D43}"/>
    <cellStyle name="Note 3 2 7 2" xfId="5357" xr:uid="{988F27AE-7B83-4F35-87E4-BC006C5F4809}"/>
    <cellStyle name="Note 3 2 7 2 2" xfId="7943" xr:uid="{093B817A-07F3-43CA-BD08-EDA023228EDC}"/>
    <cellStyle name="Note 3 2 7 2 2 2" xfId="12460" xr:uid="{211D7D45-0B02-45B3-9130-DCE38AD34923}"/>
    <cellStyle name="Note 3 2 7 2 2 2 2" xfId="21449" xr:uid="{3A957ED4-1512-4691-B993-7E317CBEC301}"/>
    <cellStyle name="Note 3 2 7 2 2 2 2 2" xfId="37725" xr:uid="{AEF3A1B1-D131-484E-AFED-F10BCCC76B7B}"/>
    <cellStyle name="Note 3 2 7 2 2 2 3" xfId="28883" xr:uid="{41AC31FF-4B0F-4B44-8D4A-789B77025B87}"/>
    <cellStyle name="Note 3 2 7 2 2 3" xfId="16932" xr:uid="{76668503-BBEC-41DA-A783-27CD55A617D4}"/>
    <cellStyle name="Note 3 2 7 2 2 3 2" xfId="36910" xr:uid="{080F2787-7A4A-417C-9843-D253B192A198}"/>
    <cellStyle name="Note 3 2 7 2 2 4" xfId="33463" xr:uid="{6806D2B9-9B74-4EF3-B5EE-42E3B4415D78}"/>
    <cellStyle name="Note 3 2 7 2 3" xfId="10580" xr:uid="{9A5BBBC7-4624-4407-93BC-6D3D30984708}"/>
    <cellStyle name="Note 3 2 7 2 3 2" xfId="19569" xr:uid="{45BFB398-CED9-4C4B-B6EE-6F8C270F395C}"/>
    <cellStyle name="Note 3 2 7 2 3 2 2" xfId="38073" xr:uid="{507F9410-3C35-4B5F-A506-D9947EC4CF48}"/>
    <cellStyle name="Note 3 2 7 2 3 3" xfId="40551" xr:uid="{43AC9046-1F70-43D8-B7B2-117B2573719C}"/>
    <cellStyle name="Note 3 2 7 2 4" xfId="14346" xr:uid="{6EBDCD7D-9CE9-48D7-AC00-136CCCEC329F}"/>
    <cellStyle name="Note 3 2 7 2 4 2" xfId="27584" xr:uid="{DD203A83-5BB9-4106-924A-02ECBD40CC4F}"/>
    <cellStyle name="Note 3 2 7 2 5" xfId="27004" xr:uid="{FD0BB581-DC79-4781-AC59-1204EEEDEDBA}"/>
    <cellStyle name="Note 3 2 7 3" xfId="3442" xr:uid="{C818E145-A228-4F98-8F1B-DA3BA3DACF1B}"/>
    <cellStyle name="Note 3 2 7 3 2" xfId="42309" xr:uid="{3AB1A28E-AE60-4F2E-A4E3-7AE4D73B3945}"/>
    <cellStyle name="Note 3 2 7 4" xfId="42154" xr:uid="{7F8B860E-2D86-4723-B60D-1E0D2ED94D4C}"/>
    <cellStyle name="Note 3 2 7 5" xfId="52650" xr:uid="{EC7292BD-05AB-4688-A62D-7C387BF8975F}"/>
    <cellStyle name="Note 3 2 8" xfId="1349" xr:uid="{FBFD12E0-EC93-44B3-916C-CCC3EF3D45B0}"/>
    <cellStyle name="Note 3 2 8 2" xfId="5694" xr:uid="{50BD43E0-709C-4C0E-8EAA-4C16CA6BE21D}"/>
    <cellStyle name="Note 3 2 8 2 2" xfId="8280" xr:uid="{92CC193E-E5E0-4155-9E64-32CDCBAA71E7}"/>
    <cellStyle name="Note 3 2 8 2 2 2" xfId="12560" xr:uid="{01860D3A-AD9C-420E-BFEE-21D8E22F65F9}"/>
    <cellStyle name="Note 3 2 8 2 2 2 2" xfId="21549" xr:uid="{5B9CE9D1-9B06-430E-B698-77706172173F}"/>
    <cellStyle name="Note 3 2 8 2 2 2 2 2" xfId="30389" xr:uid="{DEC481BF-CA73-4FC0-BC63-7E8C60DBA79E}"/>
    <cellStyle name="Note 3 2 8 2 2 2 3" xfId="30814" xr:uid="{C4087201-4EFC-4B87-8C30-C8EA6824AE06}"/>
    <cellStyle name="Note 3 2 8 2 2 3" xfId="17269" xr:uid="{9BDB4408-E271-4007-BCBA-47699D448E25}"/>
    <cellStyle name="Note 3 2 8 2 2 3 2" xfId="36275" xr:uid="{A9B7A433-BF22-4EF1-9BFF-EAA000600BD8}"/>
    <cellStyle name="Note 3 2 8 2 2 4" xfId="33584" xr:uid="{D65D5F3F-7EE4-4BEB-BD19-0CE26BDD3A39}"/>
    <cellStyle name="Note 3 2 8 2 3" xfId="10917" xr:uid="{1DBCA709-8BAA-4335-B7C8-F3C0B6EE8DC3}"/>
    <cellStyle name="Note 3 2 8 2 3 2" xfId="19906" xr:uid="{2150FB22-D34C-4ADA-BC10-8F4F78A65520}"/>
    <cellStyle name="Note 3 2 8 2 3 2 2" xfId="37190" xr:uid="{A4AEAA30-5AEB-4465-819A-2BE8DFF5DBA7}"/>
    <cellStyle name="Note 3 2 8 2 3 3" xfId="34933" xr:uid="{DB5296BF-FFDC-46B4-9101-A337F5EB3518}"/>
    <cellStyle name="Note 3 2 8 2 4" xfId="14683" xr:uid="{E055746F-725D-4B22-8BAA-1F5886F72E9F}"/>
    <cellStyle name="Note 3 2 8 2 4 2" xfId="41773" xr:uid="{3A68DE78-0843-4ED0-975F-900B06C5EA68}"/>
    <cellStyle name="Note 3 2 8 2 5" xfId="43255" xr:uid="{1C5E43EB-7B4A-4FA9-B6F9-58795B0F8527}"/>
    <cellStyle name="Note 3 2 8 3" xfId="3786" xr:uid="{EC1F2DC5-F328-41C9-836F-4CE6CB494E2A}"/>
    <cellStyle name="Note 3 2 8 3 2" xfId="43720" xr:uid="{EB8163AB-2868-45BE-96A2-943A4195B68A}"/>
    <cellStyle name="Note 3 2 8 4" xfId="41209" xr:uid="{FB1CCACA-FD44-44BA-BA50-A97A5A1086EB}"/>
    <cellStyle name="Note 3 2 9" xfId="1740" xr:uid="{EC9E6F81-AA00-4D3A-86DE-8DC7B56FD109}"/>
    <cellStyle name="Note 3 2 9 2" xfId="6066" xr:uid="{3D4E743F-8B87-4807-A424-D84EA5417A17}"/>
    <cellStyle name="Note 3 2 9 2 2" xfId="8652" xr:uid="{0E8AB649-AC0F-4C94-8FD6-9ED498E309F1}"/>
    <cellStyle name="Note 3 2 9 2 2 2" xfId="12679" xr:uid="{D4589F10-D59D-4E24-AB97-FDD1754DDF0A}"/>
    <cellStyle name="Note 3 2 9 2 2 2 2" xfId="21668" xr:uid="{8D773533-2D42-4754-AE12-BD302EF6A97D}"/>
    <cellStyle name="Note 3 2 9 2 2 2 2 2" xfId="27334" xr:uid="{0BFB2C64-2098-4E54-AAED-B1DC6540011B}"/>
    <cellStyle name="Note 3 2 9 2 2 2 3" xfId="23132" xr:uid="{BEA5B432-BFC3-4D38-B8F6-200C889D0DA9}"/>
    <cellStyle name="Note 3 2 9 2 2 3" xfId="17641" xr:uid="{9C4EE2C7-DE68-4DB0-A9D6-AFA5A6B4AFEF}"/>
    <cellStyle name="Note 3 2 9 2 2 3 2" xfId="24304" xr:uid="{2B282130-E656-4A55-ADEE-3E6CC1FBE399}"/>
    <cellStyle name="Note 3 2 9 2 2 4" xfId="28414" xr:uid="{6913DCEB-029C-41DA-9928-42E2B186B9F8}"/>
    <cellStyle name="Note 3 2 9 2 3" xfId="11289" xr:uid="{19D58962-9BA3-4E33-A69E-6DF345643682}"/>
    <cellStyle name="Note 3 2 9 2 3 2" xfId="20278" xr:uid="{674F0A83-2DFD-4866-BF75-06A87F1985A9}"/>
    <cellStyle name="Note 3 2 9 2 3 2 2" xfId="29516" xr:uid="{49F7EFEC-3C20-4522-83D1-471B59678F67}"/>
    <cellStyle name="Note 3 2 9 2 3 3" xfId="40205" xr:uid="{4623C7EC-3868-490D-895A-85C0827A8862}"/>
    <cellStyle name="Note 3 2 9 2 4" xfId="15055" xr:uid="{75D2D771-ECF2-474B-AFEB-69E2BF3058CB}"/>
    <cellStyle name="Note 3 2 9 2 4 2" xfId="34334" xr:uid="{1B17B9A2-602A-4FE1-9173-4AF4698E75B9}"/>
    <cellStyle name="Note 3 2 9 2 5" xfId="42039" xr:uid="{5C427D7D-CE71-40B0-8332-78CEB81EF6BB}"/>
    <cellStyle name="Note 3 2 9 3" xfId="4177" xr:uid="{4F66C827-D454-459A-998A-3CA47AE76BA5}"/>
    <cellStyle name="Note 3 2 9 3 2" xfId="39943" xr:uid="{C343D0FA-77D8-4058-8135-084FB27869B1}"/>
    <cellStyle name="Note 3 2 9 4" xfId="40745" xr:uid="{49F59BD0-594E-4964-9C2B-2970FE6F419A}"/>
    <cellStyle name="Note 3 20" xfId="23055" xr:uid="{DCFF104F-51E2-4C05-A690-8900B2CC5C5B}"/>
    <cellStyle name="Note 3 20 2" xfId="44978" xr:uid="{1036CB84-671B-4FAC-9BC8-D4AAC61DA2FD}"/>
    <cellStyle name="Note 3 20 2 2" xfId="57285" xr:uid="{2062C53C-61D5-4D10-8C2A-D2B1D773044A}"/>
    <cellStyle name="Note 3 20 2 3" xfId="50503" xr:uid="{86293326-30B2-4908-82D7-2672ECB2570F}"/>
    <cellStyle name="Note 3 20 3" xfId="52105" xr:uid="{6E009AC9-8DF3-4B85-9C3A-662B2FED64DA}"/>
    <cellStyle name="Note 3 20 3 2" xfId="58886" xr:uid="{2401A35C-D963-4FC5-97B8-A5EBC9504D2D}"/>
    <cellStyle name="Note 3 20 4" xfId="49640" xr:uid="{57B39F83-2E09-432E-8E20-F016E1C38DA8}"/>
    <cellStyle name="Note 3 20 4 2" xfId="56422" xr:uid="{A668FA81-81F8-4284-8FEC-F1723D228401}"/>
    <cellStyle name="Note 3 20 5" xfId="48620" xr:uid="{058AD08C-C635-4606-85EC-9A8A515BC40E}"/>
    <cellStyle name="Note 3 20 5 2" xfId="55409" xr:uid="{CDA2ED60-A69A-48C6-A493-7DFFEB2869B2}"/>
    <cellStyle name="Note 3 20 6" xfId="53695" xr:uid="{BCEFBCDC-E1E1-4509-9237-8287C4C048C4}"/>
    <cellStyle name="Note 3 20 7" xfId="47006" xr:uid="{D9A34312-85F5-47D1-9C08-1C543C601828}"/>
    <cellStyle name="Note 3 21" xfId="44958" xr:uid="{F462846C-CBF9-4EF6-AAF6-31A075BC0417}"/>
    <cellStyle name="Note 3 21 2" xfId="50608" xr:uid="{38C7DDD0-74FF-4E9C-BB01-056DC92D5371}"/>
    <cellStyle name="Note 3 21 2 2" xfId="57390" xr:uid="{8275AF5A-FBE4-44C7-892E-198727D76431}"/>
    <cellStyle name="Note 3 21 3" xfId="52422" xr:uid="{7ACC6DFB-3492-463E-856B-E5C5D233F1E2}"/>
    <cellStyle name="Note 3 21 3 2" xfId="59203" xr:uid="{3BDDED3D-138C-4A34-A012-46073C7D2BE1}"/>
    <cellStyle name="Note 3 21 4" xfId="48725" xr:uid="{02DE0E10-9C6C-4F8B-87E1-B97A9655EC5A}"/>
    <cellStyle name="Note 3 21 4 2" xfId="55514" xr:uid="{BFBE1AF0-5D75-4651-BFB8-0B02E808F1AE}"/>
    <cellStyle name="Note 3 21 5" xfId="53800" xr:uid="{145C9763-B398-4B20-94B3-3308CF359062}"/>
    <cellStyle name="Note 3 21 6" xfId="47111" xr:uid="{B44FDB5D-AF73-4589-B3DA-4CCB1128D43F}"/>
    <cellStyle name="Note 3 22" xfId="45035" xr:uid="{7FD9C1FA-34A5-491E-9F03-EA7E49977504}"/>
    <cellStyle name="Note 3 22 2" xfId="50628" xr:uid="{6C6229F3-ED1D-408C-BFE5-D652A1B72BD2}"/>
    <cellStyle name="Note 3 22 2 2" xfId="57410" xr:uid="{CBBFD4A2-4DEF-4776-BF63-EDA28E2C7471}"/>
    <cellStyle name="Note 3 22 3" xfId="52442" xr:uid="{8A826611-5CBB-4CFB-AEB1-4592B588F840}"/>
    <cellStyle name="Note 3 22 3 2" xfId="59223" xr:uid="{0ADD2BFE-D598-463D-9F60-7EB6EA54A59B}"/>
    <cellStyle name="Note 3 22 4" xfId="48745" xr:uid="{070DE960-F48A-4A2C-96C3-DF89444AB438}"/>
    <cellStyle name="Note 3 22 4 2" xfId="55534" xr:uid="{489841A3-9088-4F38-9F92-845A876E4D8B}"/>
    <cellStyle name="Note 3 22 5" xfId="53820" xr:uid="{39C18A83-93C0-4910-8542-50CBC76CDE4D}"/>
    <cellStyle name="Note 3 22 6" xfId="47131" xr:uid="{9315EAFB-572B-4E15-8153-3116B5882C2C}"/>
    <cellStyle name="Note 3 23" xfId="45047" xr:uid="{433713D5-7D77-4635-BC45-3941A40BCF26}"/>
    <cellStyle name="Note 3 23 2" xfId="50647" xr:uid="{F835B9B7-26F9-4261-99A8-4C65577E387F}"/>
    <cellStyle name="Note 3 23 2 2" xfId="57429" xr:uid="{8A2CE587-1817-4E83-A3A7-546634DB21F9}"/>
    <cellStyle name="Note 3 23 3" xfId="52458" xr:uid="{0ECD4D86-9C51-4A86-8BEA-DC2DC94FFB43}"/>
    <cellStyle name="Note 3 23 3 2" xfId="59239" xr:uid="{A50A8E51-76A3-40BB-995B-734F6EF038CE}"/>
    <cellStyle name="Note 3 23 4" xfId="48764" xr:uid="{415DED15-3B75-447B-AE4C-2B84DFD3E85D}"/>
    <cellStyle name="Note 3 23 4 2" xfId="55550" xr:uid="{4121C5E2-812E-4DAC-9BC7-05B56634CEEA}"/>
    <cellStyle name="Note 3 23 5" xfId="53836" xr:uid="{43735B9C-2292-453A-A2E5-74C8F9268429}"/>
    <cellStyle name="Note 3 23 6" xfId="47150" xr:uid="{B28DC8F6-C6EA-4285-A56B-8D3715E79812}"/>
    <cellStyle name="Note 3 24" xfId="45112" xr:uid="{398B3D02-0AA6-4227-B811-306F9C13ADB2}"/>
    <cellStyle name="Note 3 24 2" xfId="50703" xr:uid="{7BA75F4E-A477-41B6-923D-DC33F35BE859}"/>
    <cellStyle name="Note 3 24 2 2" xfId="57485" xr:uid="{A33AFA09-833F-4368-A5B2-ED6EBC05C416}"/>
    <cellStyle name="Note 3 24 3" xfId="52514" xr:uid="{51D99FD6-DD20-4175-A0A5-AFE94E07B5DF}"/>
    <cellStyle name="Note 3 24 3 2" xfId="59295" xr:uid="{9D5727E7-1FE4-4821-B11A-28B3242BDC05}"/>
    <cellStyle name="Note 3 24 4" xfId="48815" xr:uid="{AE23F7CC-803B-4445-B9A0-BF204D50F503}"/>
    <cellStyle name="Note 3 24 4 2" xfId="55601" xr:uid="{5AD489CB-A46D-4EBF-81D6-FBA455C1CC45}"/>
    <cellStyle name="Note 3 24 5" xfId="53892" xr:uid="{35C4B988-077B-405C-9580-969563D6CEC9}"/>
    <cellStyle name="Note 3 24 6" xfId="47206" xr:uid="{1CB303C2-9BB9-4501-A351-504EC3998313}"/>
    <cellStyle name="Note 3 25" xfId="45134" xr:uid="{56D19492-9ED3-4F86-B62A-57F953B8653E}"/>
    <cellStyle name="Note 3 25 2" xfId="50748" xr:uid="{592B7A69-4C6D-438F-A32C-C2FE08309261}"/>
    <cellStyle name="Note 3 25 2 2" xfId="57530" xr:uid="{177BD7DE-4185-44A4-85B9-AB69BC28E2C3}"/>
    <cellStyle name="Note 3 25 3" xfId="52557" xr:uid="{11CA2790-C43D-4AF2-BFA6-B26297F08054}"/>
    <cellStyle name="Note 3 25 3 2" xfId="59338" xr:uid="{31696700-B8A9-48CC-ACB8-6609C14AC3AF}"/>
    <cellStyle name="Note 3 25 4" xfId="48854" xr:uid="{45C66859-AEE0-4D08-986C-D0E8C0C4BC6C}"/>
    <cellStyle name="Note 3 25 4 2" xfId="55636" xr:uid="{65C45184-BE19-49BC-81D4-5B5EDCE7CE82}"/>
    <cellStyle name="Note 3 25 5" xfId="53935" xr:uid="{E1B9A997-A7E3-4CCE-B2B6-19B8D495A43E}"/>
    <cellStyle name="Note 3 25 6" xfId="47252" xr:uid="{06D8145C-5902-4E30-9A1C-30C075939526}"/>
    <cellStyle name="Note 3 26" xfId="45165" xr:uid="{A3E0120E-1185-4E3C-8C99-BF5A159974AF}"/>
    <cellStyle name="Note 3 26 2" xfId="50715" xr:uid="{3C30E672-237D-4EC4-BA02-CAD84D650C46}"/>
    <cellStyle name="Note 3 26 2 2" xfId="57497" xr:uid="{5D424BF5-3E63-48F3-935D-A2801E28B779}"/>
    <cellStyle name="Note 3 26 3" xfId="52526" xr:uid="{AA8D031A-C03A-42D4-BF61-8F661CA1DC79}"/>
    <cellStyle name="Note 3 26 3 2" xfId="59307" xr:uid="{5814039F-20E1-4334-A24E-1E530E038869}"/>
    <cellStyle name="Note 3 26 4" xfId="53904" xr:uid="{3C8A051F-E008-47A5-9F32-7F03F20CB211}"/>
    <cellStyle name="Note 3 26 5" xfId="47218" xr:uid="{9D767EC9-1FB3-4055-8799-A5418298727B}"/>
    <cellStyle name="Note 3 27" xfId="45246" xr:uid="{E4465821-9D5E-4737-8626-AFE71DA21BF0}"/>
    <cellStyle name="Note 3 27 2" xfId="55756" xr:uid="{5A1493FA-F8D4-4B76-A08A-A6AB3226E3B0}"/>
    <cellStyle name="Note 3 27 3" xfId="48973" xr:uid="{8C81A9A3-387C-4FC5-A34A-FB5B5996F22E}"/>
    <cellStyle name="Note 3 28" xfId="45190" xr:uid="{E57ADFDF-7055-46F9-91ED-23AE2E73CF49}"/>
    <cellStyle name="Note 3 28 2" xfId="57706" xr:uid="{4DF06282-E2AF-4857-8189-AF3FD250C19F}"/>
    <cellStyle name="Note 3 28 3" xfId="50924" xr:uid="{31509461-27D6-4809-B8E6-7AC6F9F60A8E}"/>
    <cellStyle name="Note 3 29" xfId="45267" xr:uid="{9BC6F976-50F1-4537-82E0-C5EBA87FCFDC}"/>
    <cellStyle name="Note 3 29 2" xfId="52618" xr:uid="{C8F194F9-060F-4F16-87A7-9C44FEA59976}"/>
    <cellStyle name="Note 3 3" xfId="273" xr:uid="{414A5C96-BDF8-4726-AA72-4F5553798882}"/>
    <cellStyle name="Note 3 3 10" xfId="6575" xr:uid="{F8B43B2D-0604-4A06-B474-94ECC24519C8}"/>
    <cellStyle name="Note 3 3 10 2" xfId="11786" xr:uid="{1FEE7011-696A-4540-9384-E38D6A095F68}"/>
    <cellStyle name="Note 3 3 10 2 2" xfId="20775" xr:uid="{963E7E4B-C287-4687-9BA9-CF702200977A}"/>
    <cellStyle name="Note 3 3 10 2 2 2" xfId="36290" xr:uid="{51DC16C2-703F-42B8-930D-723DB9D1583F}"/>
    <cellStyle name="Note 3 3 10 2 3" xfId="22480" xr:uid="{B055F701-4EAD-4243-8C9F-45543E19030A}"/>
    <cellStyle name="Note 3 3 10 3" xfId="15564" xr:uid="{AA9A8D9A-A776-4207-A196-9569E15D4807}"/>
    <cellStyle name="Note 3 3 10 3 2" xfId="23296" xr:uid="{AB270CE7-B023-4D05-90AD-09773D86736C}"/>
    <cellStyle name="Note 3 3 10 4" xfId="28816" xr:uid="{1A60EB2D-852F-4C9D-A30C-097B3D21D41F}"/>
    <cellStyle name="Note 3 3 11" xfId="9149" xr:uid="{3B125275-AC17-43ED-BB57-AB7A6A25D777}"/>
    <cellStyle name="Note 3 3 11 2" xfId="18138" xr:uid="{0C311E7B-154E-4B8F-904B-C753221B7494}"/>
    <cellStyle name="Note 3 3 11 2 2" xfId="42336" xr:uid="{363BC8CD-D54B-4BFE-86B6-2AE5B35811C3}"/>
    <cellStyle name="Note 3 3 11 3" xfId="34253" xr:uid="{ACAA2F05-3E38-45C5-9C39-55F3EC5B7D1B}"/>
    <cellStyle name="Note 3 3 12" xfId="12556" xr:uid="{9057C870-F970-440B-B6E4-92DA8F0641A8}"/>
    <cellStyle name="Note 3 3 12 2" xfId="21545" xr:uid="{73C3AAA3-5885-4571-8DA4-722661A050AC}"/>
    <cellStyle name="Note 3 3 12 2 2" xfId="38482" xr:uid="{4FD0368A-848C-4260-AC3F-90976BDE2FD3}"/>
    <cellStyle name="Note 3 3 12 3" xfId="39869" xr:uid="{3925D5A7-39A9-4C2D-8209-EF6BF0B9C2C9}"/>
    <cellStyle name="Note 3 3 13" xfId="2279" xr:uid="{F6CD5798-9124-4E7D-844E-644EC00E1E65}"/>
    <cellStyle name="Note 3 3 13 2" xfId="24787" xr:uid="{34C09C40-BBE3-4303-964B-9B365D0AA370}"/>
    <cellStyle name="Note 3 3 14" xfId="13188" xr:uid="{63668596-1D2A-435C-BD81-D343E18A358D}"/>
    <cellStyle name="Note 3 3 14 2" xfId="39365" xr:uid="{133B7BD4-D176-4D09-9F55-736DE3B968FC}"/>
    <cellStyle name="Note 3 3 15" xfId="38861" xr:uid="{6828F854-407C-4219-AD0C-168735EF1657}"/>
    <cellStyle name="Note 3 3 16" xfId="44271" xr:uid="{4AB2D2B0-9666-4080-8BBC-D3C3EE48C759}"/>
    <cellStyle name="Note 3 3 17" xfId="45553" xr:uid="{17DA201C-F6F9-4060-8802-D7A27ACB8948}"/>
    <cellStyle name="Note 3 3 2" xfId="408" xr:uid="{A6B41C76-BD5B-4A9F-BF67-B54D5765AE52}"/>
    <cellStyle name="Note 3 3 2 10" xfId="9274" xr:uid="{7B28D76E-97B7-4D62-9D52-EBC387705830}"/>
    <cellStyle name="Note 3 3 2 10 2" xfId="18263" xr:uid="{58F3701A-A7D9-49B3-8AD6-39FF11AB0BB9}"/>
    <cellStyle name="Note 3 3 2 10 2 2" xfId="38283" xr:uid="{B339BEFB-EFC2-4047-8663-EF324497B7A7}"/>
    <cellStyle name="Note 3 3 2 10 3" xfId="23204" xr:uid="{2284BA66-3F90-423E-8313-B74922547A52}"/>
    <cellStyle name="Note 3 3 2 11" xfId="9357" xr:uid="{F597DD76-9A8E-4B42-8134-F6D67D395C0E}"/>
    <cellStyle name="Note 3 3 2 11 2" xfId="18346" xr:uid="{A449266D-839C-4B5D-959E-C0E5E980DE42}"/>
    <cellStyle name="Note 3 3 2 11 2 2" xfId="39000" xr:uid="{F07D43A4-7775-450A-A258-0FD7AE9665B3}"/>
    <cellStyle name="Note 3 3 2 11 3" xfId="28176" xr:uid="{5A7687F0-E2B9-4D64-ABB5-B6BF663CA670}"/>
    <cellStyle name="Note 3 3 2 12" xfId="2414" xr:uid="{F127E28A-3405-4CF0-A7BE-DC8457F65762}"/>
    <cellStyle name="Note 3 3 2 12 2" xfId="28012" xr:uid="{FCA9444A-0CDF-4606-8542-0461E0D79E54}"/>
    <cellStyle name="Note 3 3 2 13" xfId="13323" xr:uid="{26751C28-5383-431E-88FE-0880306964FE}"/>
    <cellStyle name="Note 3 3 2 13 2" xfId="29944" xr:uid="{3E559CB9-72D8-40CF-A80C-A45E52AF0AF7}"/>
    <cellStyle name="Note 3 3 2 14" xfId="40619" xr:uid="{1BD56692-0BCF-4DE3-AA2A-4B7463F864C3}"/>
    <cellStyle name="Note 3 3 2 15" xfId="46068" xr:uid="{4D9EC7FF-CA83-4263-B74B-CC255D470951}"/>
    <cellStyle name="Note 3 3 2 2" xfId="757" xr:uid="{3BD7443A-7A29-4940-B55B-D87BEB0990EF}"/>
    <cellStyle name="Note 3 3 2 2 2" xfId="5128" xr:uid="{E3842F59-3FBE-43A1-A446-3447E35AF034}"/>
    <cellStyle name="Note 3 3 2 2 2 2" xfId="7714" xr:uid="{B2E29AE2-27C3-4C57-9B3F-E5395318B93E}"/>
    <cellStyle name="Note 3 3 2 2 2 2 2" xfId="12384" xr:uid="{04D1D579-2CAE-42CA-A364-6E31DE853A5A}"/>
    <cellStyle name="Note 3 3 2 2 2 2 2 2" xfId="21373" xr:uid="{0496C1CC-D853-4A0D-8285-4879F56F2458}"/>
    <cellStyle name="Note 3 3 2 2 2 2 2 2 2" xfId="37054" xr:uid="{F87A65E0-FB05-49E3-85B0-5E364F165A4E}"/>
    <cellStyle name="Note 3 3 2 2 2 2 2 3" xfId="28359" xr:uid="{7574EFCE-6F66-413F-829E-6FE2119D1D9F}"/>
    <cellStyle name="Note 3 3 2 2 2 2 3" xfId="16703" xr:uid="{54151746-0BC1-4DF1-BDA1-CA12AC31EFA9}"/>
    <cellStyle name="Note 3 3 2 2 2 2 3 2" xfId="35226" xr:uid="{92C8DE84-F500-4442-944F-611235F957AF}"/>
    <cellStyle name="Note 3 3 2 2 2 2 4" xfId="29142" xr:uid="{8B02DB28-94A9-4D91-88DE-7E8F47DD8522}"/>
    <cellStyle name="Note 3 3 2 2 2 3" xfId="10351" xr:uid="{0620A0B3-35C1-42A9-A1CD-DDD939ABED30}"/>
    <cellStyle name="Note 3 3 2 2 2 3 2" xfId="19340" xr:uid="{CB68FF41-8451-4A63-950E-88D5EEE3AB71}"/>
    <cellStyle name="Note 3 3 2 2 2 3 2 2" xfId="39708" xr:uid="{56CA9143-A463-477F-B152-EDAC1DCB5993}"/>
    <cellStyle name="Note 3 3 2 2 2 3 3" xfId="41658" xr:uid="{F885C6D8-6508-46B5-B2B2-D485C95D7773}"/>
    <cellStyle name="Note 3 3 2 2 2 4" xfId="14117" xr:uid="{D72913C9-253E-4DFA-A298-69E12B9AB787}"/>
    <cellStyle name="Note 3 3 2 2 2 4 2" xfId="42352" xr:uid="{571D41EA-B5DA-4A29-80FF-57F310E9F8FF}"/>
    <cellStyle name="Note 3 3 2 2 2 5" xfId="34541" xr:uid="{39BEC10A-2880-44B6-9639-F2B7752DBA53}"/>
    <cellStyle name="Note 3 3 2 2 2 6" xfId="56341" xr:uid="{B2FD910C-8A92-4037-B1EF-114C6E4208BA}"/>
    <cellStyle name="Note 3 3 2 2 3" xfId="3194" xr:uid="{ADC71E59-2093-440F-87C2-5B39E3F5DAD5}"/>
    <cellStyle name="Note 3 3 2 2 3 2" xfId="40585" xr:uid="{AD15ACF4-64C7-4564-A6E6-6D1886A2B97F}"/>
    <cellStyle name="Note 3 3 2 2 4" xfId="25926" xr:uid="{00B5542B-10EF-4EAA-B36B-035ADB34B417}"/>
    <cellStyle name="Note 3 3 2 2 5" xfId="49559" xr:uid="{E3F085D4-148C-4716-8099-47C9E327FF48}"/>
    <cellStyle name="Note 3 3 2 3" xfId="1102" xr:uid="{6E20CC86-7ECB-4A7D-9FF3-9B9D7778EBC0}"/>
    <cellStyle name="Note 3 3 2 3 2" xfId="5449" xr:uid="{B61C15F2-1DD8-4AAF-99C4-3DB2EF486E43}"/>
    <cellStyle name="Note 3 3 2 3 2 2" xfId="8035" xr:uid="{A86C72D1-45C1-4A77-9706-C0FC591FDF62}"/>
    <cellStyle name="Note 3 3 2 3 2 2 2" xfId="12486" xr:uid="{EF6D70D7-352B-4CD1-AA8A-84F87C0AE2B5}"/>
    <cellStyle name="Note 3 3 2 3 2 2 2 2" xfId="21475" xr:uid="{A5F14745-FEE1-4621-BBBF-621973A098C4}"/>
    <cellStyle name="Note 3 3 2 3 2 2 2 2 2" xfId="30601" xr:uid="{AAF819EE-7AB2-4CE0-8615-6E4361C6F7A1}"/>
    <cellStyle name="Note 3 3 2 3 2 2 2 3" xfId="31460" xr:uid="{653E54A0-19E9-47F2-8E06-4D8764B0E85A}"/>
    <cellStyle name="Note 3 3 2 3 2 2 3" xfId="17024" xr:uid="{136BC07F-F668-4BF5-95EB-F74108114A41}"/>
    <cellStyle name="Note 3 3 2 3 2 2 3 2" xfId="32147" xr:uid="{FA8DE3E5-85B0-437E-815F-3A2686960C61}"/>
    <cellStyle name="Note 3 3 2 3 2 2 4" xfId="27563" xr:uid="{E0DB3983-8CF3-4FDA-B3A7-B1D7A534DE2D}"/>
    <cellStyle name="Note 3 3 2 3 2 3" xfId="10672" xr:uid="{E0D23C84-BB74-494E-BDCB-BF15679701E2}"/>
    <cellStyle name="Note 3 3 2 3 2 3 2" xfId="19661" xr:uid="{7BDABE7D-FA3A-48FD-BD8E-9C3109338A76}"/>
    <cellStyle name="Note 3 3 2 3 2 3 2 2" xfId="34356" xr:uid="{B8EF3709-A935-457B-893A-DDD8791154CA}"/>
    <cellStyle name="Note 3 3 2 3 2 3 3" xfId="26699" xr:uid="{F94350E4-1045-4A8F-B3E6-3118646D7F16}"/>
    <cellStyle name="Note 3 3 2 3 2 4" xfId="14438" xr:uid="{9FEC7BEC-318A-43CC-877E-AC6762DBFF49}"/>
    <cellStyle name="Note 3 3 2 3 2 4 2" xfId="41995" xr:uid="{5E452841-BA65-4A92-AA8D-A005D513D772}"/>
    <cellStyle name="Note 3 3 2 3 2 5" xfId="41503" xr:uid="{F9D0DBCB-E0A5-4C10-8DE4-6B50C5BA29A4}"/>
    <cellStyle name="Note 3 3 2 3 2 6" xfId="58614" xr:uid="{172E2E52-FDBC-4886-B461-B106DCF23732}"/>
    <cellStyle name="Note 3 3 2 3 3" xfId="3539" xr:uid="{6951FD2F-F417-4F67-9D8F-E1A3E8E3ADDE}"/>
    <cellStyle name="Note 3 3 2 3 3 2" xfId="29885" xr:uid="{63F7BF0E-3FFE-473C-B962-7CCC24D847A6}"/>
    <cellStyle name="Note 3 3 2 3 4" xfId="41414" xr:uid="{0A54FCB4-E0ED-4AE2-AED3-C253C32F6010}"/>
    <cellStyle name="Note 3 3 2 3 5" xfId="51833" xr:uid="{94644104-DA9A-4B39-8A64-58B5DBA12D76}"/>
    <cellStyle name="Note 3 3 2 4" xfId="1446" xr:uid="{8380D0C3-4194-4A08-9754-9435B3C549F6}"/>
    <cellStyle name="Note 3 3 2 4 2" xfId="5791" xr:uid="{96DE7134-F2C1-4187-8073-1E696C957D9A}"/>
    <cellStyle name="Note 3 3 2 4 2 2" xfId="8377" xr:uid="{8E279EA1-867A-4EB2-9962-1096B1437FE2}"/>
    <cellStyle name="Note 3 3 2 4 2 2 2" xfId="12590" xr:uid="{B688509A-2043-455C-BE49-34049BF40120}"/>
    <cellStyle name="Note 3 3 2 4 2 2 2 2" xfId="21579" xr:uid="{231AFDD0-7015-4D5B-A970-54E7BDC62F45}"/>
    <cellStyle name="Note 3 3 2 4 2 2 2 2 2" xfId="32401" xr:uid="{1B230809-AA8B-4CA8-9F13-67B2B573017C}"/>
    <cellStyle name="Note 3 3 2 4 2 2 2 3" xfId="42546" xr:uid="{17CB7B12-CA1B-4E5C-BCA5-F59DFC75CA27}"/>
    <cellStyle name="Note 3 3 2 4 2 2 3" xfId="17366" xr:uid="{4B14DEFC-89A8-4A2E-A969-AFC7FA192074}"/>
    <cellStyle name="Note 3 3 2 4 2 2 3 2" xfId="26278" xr:uid="{A0355DAE-F2C4-405D-A120-04EEF4DBB63A}"/>
    <cellStyle name="Note 3 3 2 4 2 2 4" xfId="30825" xr:uid="{A10B4F29-6AF0-43C7-8E22-DF3509DD6558}"/>
    <cellStyle name="Note 3 3 2 4 2 3" xfId="11014" xr:uid="{37D3EC7F-6D49-48B4-91A8-D9E2467D9B98}"/>
    <cellStyle name="Note 3 3 2 4 2 3 2" xfId="20003" xr:uid="{1E5B022C-4B9C-4E1C-A9E3-613DF9158700}"/>
    <cellStyle name="Note 3 3 2 4 2 3 2 2" xfId="25655" xr:uid="{9131D7A8-5D0D-4C2C-82BE-6320D9C450F7}"/>
    <cellStyle name="Note 3 3 2 4 2 3 3" xfId="37762" xr:uid="{A6C9A2B0-3B8E-4CA4-8A8C-FADB98C54D1D}"/>
    <cellStyle name="Note 3 3 2 4 2 4" xfId="14780" xr:uid="{9441C1F4-2E24-4276-B953-BBFE71848ADE}"/>
    <cellStyle name="Note 3 3 2 4 2 4 2" xfId="36582" xr:uid="{A1E69E43-006B-4FF2-82A3-360DA980D00A}"/>
    <cellStyle name="Note 3 3 2 4 2 5" xfId="23402" xr:uid="{74E95B32-F80D-4CF5-9FC6-1EF72ECD69C6}"/>
    <cellStyle name="Note 3 3 2 4 2 6" xfId="54486" xr:uid="{70992231-A7DC-4CEB-A5D3-CAB944C9BDF8}"/>
    <cellStyle name="Note 3 3 2 4 3" xfId="3883" xr:uid="{14372F52-85B4-44AA-9F7C-84D57B168369}"/>
    <cellStyle name="Note 3 3 2 4 3 2" xfId="37223" xr:uid="{0CDBE6A6-B8A4-47BD-870E-A8F2AEE5BFB8}"/>
    <cellStyle name="Note 3 3 2 4 4" xfId="38151" xr:uid="{9036E903-300F-44B5-83DE-9367C1FEF796}"/>
    <cellStyle name="Note 3 3 2 4 5" xfId="47676" xr:uid="{721FBEE2-3CCA-4166-82F3-E63677234216}"/>
    <cellStyle name="Note 3 3 2 5" xfId="1731" xr:uid="{1508C4FE-3133-4B22-A28F-D5703821278D}"/>
    <cellStyle name="Note 3 3 2 5 2" xfId="6057" xr:uid="{D4FB7211-5776-4C27-9F63-F82099743180}"/>
    <cellStyle name="Note 3 3 2 5 2 2" xfId="8643" xr:uid="{95AC3689-176D-473F-846A-E9D6C921188C}"/>
    <cellStyle name="Note 3 3 2 5 2 2 2" xfId="12677" xr:uid="{7061C232-3E10-470E-B335-1296A44EB618}"/>
    <cellStyle name="Note 3 3 2 5 2 2 2 2" xfId="21666" xr:uid="{62593F2E-BC40-4928-92BE-9C5EAF797E9B}"/>
    <cellStyle name="Note 3 3 2 5 2 2 2 2 2" xfId="28133" xr:uid="{4E4A2A4E-C65F-4070-949B-8277CCAB41AD}"/>
    <cellStyle name="Note 3 3 2 5 2 2 2 3" xfId="36440" xr:uid="{38349B66-6E9C-4B80-90AA-378F75C9F909}"/>
    <cellStyle name="Note 3 3 2 5 2 2 3" xfId="17632" xr:uid="{3D992198-6E9B-49E5-A4DD-DBA56646D936}"/>
    <cellStyle name="Note 3 3 2 5 2 2 3 2" xfId="28617" xr:uid="{023DCC67-28AB-42B9-B50E-2E689A784493}"/>
    <cellStyle name="Note 3 3 2 5 2 2 4" xfId="29411" xr:uid="{BF332B1B-515A-4FDC-9606-E8D153E88D79}"/>
    <cellStyle name="Note 3 3 2 5 2 3" xfId="11280" xr:uid="{C12D0620-611D-4D12-A3A7-99931CFDE8C0}"/>
    <cellStyle name="Note 3 3 2 5 2 3 2" xfId="20269" xr:uid="{3A0B6436-FFA4-46AC-AC93-3A8696B1008D}"/>
    <cellStyle name="Note 3 3 2 5 2 3 2 2" xfId="30563" xr:uid="{E79BA8BA-3194-4D25-97A6-20FDD497A929}"/>
    <cellStyle name="Note 3 3 2 5 2 3 3" xfId="40318" xr:uid="{D5B7AC48-E751-4BF0-ADE4-B068B5C69D64}"/>
    <cellStyle name="Note 3 3 2 5 2 4" xfId="15046" xr:uid="{96FBEB82-E758-4509-85A4-319D70272437}"/>
    <cellStyle name="Note 3 3 2 5 2 4 2" xfId="41274" xr:uid="{912213B6-402B-48C3-9539-BC682A5CB030}"/>
    <cellStyle name="Note 3 3 2 5 2 5" xfId="27925" xr:uid="{1E1C9814-42EE-4FDD-BE96-35141670E685}"/>
    <cellStyle name="Note 3 3 2 5 3" xfId="4168" xr:uid="{D935FA21-6D8F-49E1-94C2-36B69CEB108C}"/>
    <cellStyle name="Note 3 3 2 5 3 2" xfId="25072" xr:uid="{3A0D7A8F-170E-47E6-8C44-951D3075190C}"/>
    <cellStyle name="Note 3 3 2 5 4" xfId="41876" xr:uid="{C2CA556B-9124-4800-BB73-4F31464D7038}"/>
    <cellStyle name="Note 3 3 2 5 5" xfId="52926" xr:uid="{49291311-C5F4-4569-B516-B27C0442E590}"/>
    <cellStyle name="Note 3 3 2 6" xfId="2065" xr:uid="{F408E30D-1674-4C25-BD36-B6C7826EAB81}"/>
    <cellStyle name="Note 3 3 2 6 2" xfId="6368" xr:uid="{E003B666-88E8-4755-AE23-C4E38821E23C}"/>
    <cellStyle name="Note 3 3 2 6 2 2" xfId="8954" xr:uid="{FD8FCF91-ED21-4E35-8DEC-6103EC76DA1A}"/>
    <cellStyle name="Note 3 3 2 6 2 2 2" xfId="12764" xr:uid="{9D101AFE-828A-4322-86E6-A01EB9B27993}"/>
    <cellStyle name="Note 3 3 2 6 2 2 2 2" xfId="21753" xr:uid="{63AEF76D-15EE-466F-BD93-5E4C684A23D4}"/>
    <cellStyle name="Note 3 3 2 6 2 2 2 2 2" xfId="25184" xr:uid="{E410BC0C-2559-421C-8388-DEEE1C2F48FD}"/>
    <cellStyle name="Note 3 3 2 6 2 2 2 3" xfId="35071" xr:uid="{6E77F4EC-3A5F-4E6B-AAAF-2E68AE1CA675}"/>
    <cellStyle name="Note 3 3 2 6 2 2 3" xfId="17943" xr:uid="{8E98DCA7-5328-4518-8F68-03DAF0CC061B}"/>
    <cellStyle name="Note 3 3 2 6 2 2 3 2" xfId="37615" xr:uid="{9E8C1B96-E09E-40A2-B742-FD6DA0F03A24}"/>
    <cellStyle name="Note 3 3 2 6 2 2 4" xfId="31947" xr:uid="{A0339636-1899-4CAF-B72A-78BFD0185FC4}"/>
    <cellStyle name="Note 3 3 2 6 2 3" xfId="11591" xr:uid="{EA0EC29A-C444-4083-94E2-215A994D4A75}"/>
    <cellStyle name="Note 3 3 2 6 2 3 2" xfId="20580" xr:uid="{CDC10947-3403-4DE7-A789-9B37EA51B6FA}"/>
    <cellStyle name="Note 3 3 2 6 2 3 2 2" xfId="22210" xr:uid="{68F8435E-BB38-4393-A5A8-768A3C1C5EE7}"/>
    <cellStyle name="Note 3 3 2 6 2 3 3" xfId="34635" xr:uid="{B47FEA6F-2015-482D-9C71-6951B5778845}"/>
    <cellStyle name="Note 3 3 2 6 2 4" xfId="15357" xr:uid="{265C9649-50AD-4A97-B8BC-FC559DC37DBE}"/>
    <cellStyle name="Note 3 3 2 6 2 4 2" xfId="34095" xr:uid="{FD7A46C4-64B6-4D93-9780-05351557001E}"/>
    <cellStyle name="Note 3 3 2 6 2 5" xfId="27236" xr:uid="{920CDF8B-C2B8-4050-A7F8-898FC5C165E8}"/>
    <cellStyle name="Note 3 3 2 6 3" xfId="4502" xr:uid="{31F26233-AB63-4E40-BFB6-0A3465C60811}"/>
    <cellStyle name="Note 3 3 2 6 3 2" xfId="40773" xr:uid="{5FC110E2-59D5-4184-B384-C1744936B9D7}"/>
    <cellStyle name="Note 3 3 2 6 4" xfId="29283" xr:uid="{5EC79D37-E026-459E-BD37-DC6CCA70060C}"/>
    <cellStyle name="Note 3 3 2 7" xfId="2875" xr:uid="{F6C9520F-AF5B-4763-BCA3-40BAFD6E1057}"/>
    <cellStyle name="Note 3 3 2 7 2" xfId="7025" xr:uid="{54162410-33FF-4B79-9D31-8B15B0523587}"/>
    <cellStyle name="Note 3 3 2 7 2 2" xfId="12152" xr:uid="{D21A333D-9E9D-491D-A7AA-A5C119262AF7}"/>
    <cellStyle name="Note 3 3 2 7 2 2 2" xfId="21141" xr:uid="{E0070BD9-C38B-4AE1-AF83-B067A0F52FE1}"/>
    <cellStyle name="Note 3 3 2 7 2 2 2 2" xfId="27690" xr:uid="{E4849725-5207-4C59-A65B-ACABC26C2764}"/>
    <cellStyle name="Note 3 3 2 7 2 2 3" xfId="35414" xr:uid="{F8B49705-0C83-4F13-B19C-9A76D4682B11}"/>
    <cellStyle name="Note 3 3 2 7 2 3" xfId="16014" xr:uid="{5FD630DD-A961-43E0-B8AC-EC9C028671D5}"/>
    <cellStyle name="Note 3 3 2 7 2 3 2" xfId="34920" xr:uid="{1458C4C7-EE3B-47C6-A584-D637A4170C8F}"/>
    <cellStyle name="Note 3 3 2 7 2 4" xfId="26318" xr:uid="{CE5214F1-EA25-46E8-9EA7-2D2B628B4DCA}"/>
    <cellStyle name="Note 3 3 2 7 3" xfId="9588" xr:uid="{EB59A7F2-5DC6-4836-9C76-48D10CCBF777}"/>
    <cellStyle name="Note 3 3 2 7 3 2" xfId="18577" xr:uid="{E7082B51-A031-4429-A253-673EF9E17F94}"/>
    <cellStyle name="Note 3 3 2 7 3 2 2" xfId="30386" xr:uid="{33DA0911-8F83-4B80-9921-A1DB0BEA8D2E}"/>
    <cellStyle name="Note 3 3 2 7 3 3" xfId="33546" xr:uid="{E7E0BE2E-161C-4613-B9FB-CA0BEBD973BA}"/>
    <cellStyle name="Note 3 3 2 7 4" xfId="28268" xr:uid="{B1346108-5B68-4A51-B038-D581E8B7605F}"/>
    <cellStyle name="Note 3 3 2 8" xfId="4804" xr:uid="{3DD5DB8D-8FAA-4E2E-BCD8-23F04FD57EB1}"/>
    <cellStyle name="Note 3 3 2 8 2" xfId="7390" xr:uid="{2EE31813-EE22-42CC-9B2A-2ECC6D01E6E5}"/>
    <cellStyle name="Note 3 3 2 8 2 2" xfId="12287" xr:uid="{97A8DA84-838B-4E71-9016-B7C64B88358F}"/>
    <cellStyle name="Note 3 3 2 8 2 2 2" xfId="21276" xr:uid="{87A35DC0-F5DE-4825-885C-0E10AC511F00}"/>
    <cellStyle name="Note 3 3 2 8 2 2 2 2" xfId="43492" xr:uid="{AFF56CD7-C3A0-4F28-8CDF-34C621AE6AB0}"/>
    <cellStyle name="Note 3 3 2 8 2 2 3" xfId="26393" xr:uid="{E0C6F9CA-0AC0-445E-BA33-67FBA7417189}"/>
    <cellStyle name="Note 3 3 2 8 2 3" xfId="16379" xr:uid="{E3439F1B-10D3-44D4-AA24-5DA7C1E96DFC}"/>
    <cellStyle name="Note 3 3 2 8 2 3 2" xfId="41861" xr:uid="{BA79D019-F243-44A6-9754-4E71898753A1}"/>
    <cellStyle name="Note 3 3 2 8 2 4" xfId="23578" xr:uid="{99BBF89D-10FE-4794-9D7C-33CB42B07DFB}"/>
    <cellStyle name="Note 3 3 2 8 3" xfId="10027" xr:uid="{9DC02C15-B731-4348-B00B-6CBA51B03389}"/>
    <cellStyle name="Note 3 3 2 8 3 2" xfId="19016" xr:uid="{5871D0E2-2CBD-4098-8E7F-65CD70F4074A}"/>
    <cellStyle name="Note 3 3 2 8 3 2 2" xfId="27342" xr:uid="{E2A1CFA7-036A-4126-8A00-7E2FC230C3B7}"/>
    <cellStyle name="Note 3 3 2 8 3 3" xfId="41661" xr:uid="{11DAAABC-D2F4-41CA-9802-0D2C39E6F8FF}"/>
    <cellStyle name="Note 3 3 2 8 4" xfId="13793" xr:uid="{14751373-3ECB-433E-80E2-571BCF8D27CF}"/>
    <cellStyle name="Note 3 3 2 8 4 2" xfId="40876" xr:uid="{4A527952-12C1-4D52-8C3B-04ECC95BDAD1}"/>
    <cellStyle name="Note 3 3 2 8 5" xfId="24724" xr:uid="{3E12A3B1-5BA0-4E61-BC7F-803665AEA2A1}"/>
    <cellStyle name="Note 3 3 2 9" xfId="6710" xr:uid="{EA2FC0EF-84E2-4391-9497-6886EA1B5403}"/>
    <cellStyle name="Note 3 3 2 9 2" xfId="11911" xr:uid="{24DE5F4B-D1FE-4301-891C-65BD499CB7F2}"/>
    <cellStyle name="Note 3 3 2 9 2 2" xfId="20900" xr:uid="{231ACBF9-25CF-4A2C-9B52-0FED8C3203A4}"/>
    <cellStyle name="Note 3 3 2 9 2 2 2" xfId="30040" xr:uid="{8C9001BB-E107-432C-9A6C-0AB821DA0F35}"/>
    <cellStyle name="Note 3 3 2 9 2 3" xfId="31109" xr:uid="{440C156C-9FE2-43BE-AB1D-5D250DE753C8}"/>
    <cellStyle name="Note 3 3 2 9 3" xfId="15699" xr:uid="{F1DCB788-E028-40D5-B405-EA547D4F5383}"/>
    <cellStyle name="Note 3 3 2 9 3 2" xfId="30521" xr:uid="{B2449C05-E1BE-4725-A50C-DDAE8FF78FB4}"/>
    <cellStyle name="Note 3 3 2 9 4" xfId="25305" xr:uid="{55CC4CD0-7D67-44C2-95A9-18B417D56B07}"/>
    <cellStyle name="Note 3 3 3" xfId="622" xr:uid="{A1685069-24E7-40EB-9EA8-BD3F7713AEE9}"/>
    <cellStyle name="Note 3 3 3 2" xfId="5003" xr:uid="{E6CFC34E-D0FF-4126-82D0-E8F7A6875D39}"/>
    <cellStyle name="Note 3 3 3 2 2" xfId="7589" xr:uid="{FBEB5713-D048-4F81-9B04-176611E24AAB}"/>
    <cellStyle name="Note 3 3 3 2 2 2" xfId="12347" xr:uid="{394AADDE-D807-46D7-B69D-90039BC1E86D}"/>
    <cellStyle name="Note 3 3 3 2 2 2 2" xfId="21336" xr:uid="{D31F6E74-C0AC-47CB-BB3E-6513C9844772}"/>
    <cellStyle name="Note 3 3 3 2 2 2 2 2" xfId="30977" xr:uid="{8444AF9D-43FE-49CE-BC1C-3B3BA8AAB505}"/>
    <cellStyle name="Note 3 3 3 2 2 2 3" xfId="37073" xr:uid="{0E61548A-EF65-4A75-9D96-B0C3EBBBC8DF}"/>
    <cellStyle name="Note 3 3 3 2 2 3" xfId="16578" xr:uid="{55B7FA41-02CE-4E36-837D-5A540FB03310}"/>
    <cellStyle name="Note 3 3 3 2 2 3 2" xfId="36397" xr:uid="{BB71C0E5-B390-46A1-8F2E-345BE7F0A58E}"/>
    <cellStyle name="Note 3 3 3 2 2 4" xfId="32537" xr:uid="{65945533-52C0-4973-98A1-A75BEE966ED6}"/>
    <cellStyle name="Note 3 3 3 2 2 5" xfId="56749" xr:uid="{07C06E72-AC70-4E4A-94FF-9235967ED0FD}"/>
    <cellStyle name="Note 3 3 3 2 3" xfId="10226" xr:uid="{7E3C9A58-04AC-4DFA-A96B-4772460F6988}"/>
    <cellStyle name="Note 3 3 3 2 3 2" xfId="19215" xr:uid="{C186D7DA-5715-414D-8DE9-41A547A7AE4E}"/>
    <cellStyle name="Note 3 3 3 2 3 2 2" xfId="30840" xr:uid="{6F2F7F90-8A4A-4A93-9F44-791691582EE4}"/>
    <cellStyle name="Note 3 3 3 2 3 3" xfId="37798" xr:uid="{7789001D-2233-4EDA-8435-49634EDD9001}"/>
    <cellStyle name="Note 3 3 3 2 4" xfId="13992" xr:uid="{EB647106-5EBF-4304-84FC-8F5CD79BDBB6}"/>
    <cellStyle name="Note 3 3 3 2 4 2" xfId="31892" xr:uid="{0746E481-20D2-4B69-AB09-A586D779C5FF}"/>
    <cellStyle name="Note 3 3 3 2 5" xfId="41762" xr:uid="{D9A58096-C60C-40E8-A963-3A3ACCB41405}"/>
    <cellStyle name="Note 3 3 3 2 6" xfId="49967" xr:uid="{DDA1E26F-3D11-4967-9996-2C7752A1D720}"/>
    <cellStyle name="Note 3 3 3 3" xfId="3059" xr:uid="{5A7E0273-6F7B-41C3-A828-DDCF6A8C640A}"/>
    <cellStyle name="Note 3 3 3 3 2" xfId="30595" xr:uid="{76F7D444-A635-49F9-B9C2-0E75A4E5276E}"/>
    <cellStyle name="Note 3 3 3 3 2 2" xfId="59108" xr:uid="{2F2B787F-EDFE-4839-8A2C-B3EC1EBB10D4}"/>
    <cellStyle name="Note 3 3 3 3 3" xfId="52327" xr:uid="{8917D929-E60C-45C8-8E92-9A0358E0F305}"/>
    <cellStyle name="Note 3 3 3 4" xfId="37195" xr:uid="{A82D956E-8CDD-4E61-92E5-FA2018ACC02C}"/>
    <cellStyle name="Note 3 3 3 4 2" xfId="54876" xr:uid="{401C6BFC-FD27-4F6D-AD39-D863CE146184}"/>
    <cellStyle name="Note 3 3 3 4 3" xfId="48084" xr:uid="{F57D4C7C-B91D-4D09-A082-44F5B151FD23}"/>
    <cellStyle name="Note 3 3 3 5" xfId="53176" xr:uid="{03177115-0E2E-4449-A912-6871F6AFF75C}"/>
    <cellStyle name="Note 3 3 3 6" xfId="46470" xr:uid="{19B596C9-99DC-441D-9359-730740FE7DBF}"/>
    <cellStyle name="Note 3 3 4" xfId="967" xr:uid="{0F9F0EC8-84C2-4D82-BB0D-7D7766EFC0B2}"/>
    <cellStyle name="Note 3 3 4 2" xfId="5324" xr:uid="{E6DE8C18-4E96-4DC6-8174-38E275C8248C}"/>
    <cellStyle name="Note 3 3 4 2 2" xfId="7910" xr:uid="{6876B528-014C-4A2D-B4A2-7E6F8C89FCF4}"/>
    <cellStyle name="Note 3 3 4 2 2 2" xfId="12449" xr:uid="{63997AA3-3678-435B-97C5-772CBF2789F0}"/>
    <cellStyle name="Note 3 3 4 2 2 2 2" xfId="21438" xr:uid="{082BCF25-3BA4-4CB5-97E8-EF26F7F926BA}"/>
    <cellStyle name="Note 3 3 4 2 2 2 2 2" xfId="43748" xr:uid="{37E013FE-C8E5-4838-B493-B2BCDD0858DB}"/>
    <cellStyle name="Note 3 3 4 2 2 2 3" xfId="30620" xr:uid="{C44796BC-DF97-424D-ACF2-D39FA312FFC9}"/>
    <cellStyle name="Note 3 3 4 2 2 3" xfId="16899" xr:uid="{6C0C270B-299E-4E45-8713-3B23871DCA14}"/>
    <cellStyle name="Note 3 3 4 2 2 3 2" xfId="40304" xr:uid="{A0503E59-5524-4BA0-8522-A83C7BF18C1C}"/>
    <cellStyle name="Note 3 3 4 2 2 4" xfId="37420" xr:uid="{18CAF2D5-EDAC-4305-BD53-D0A3837BD369}"/>
    <cellStyle name="Note 3 3 4 2 3" xfId="10547" xr:uid="{6F840ED7-76FF-49D6-99A8-682CE670B221}"/>
    <cellStyle name="Note 3 3 4 2 3 2" xfId="19536" xr:uid="{92B5AC57-CF4B-46AE-8E5E-9B6FA0ADD37E}"/>
    <cellStyle name="Note 3 3 4 2 3 2 2" xfId="38661" xr:uid="{CBACFF31-F47E-4867-AE69-C19A9C6A828D}"/>
    <cellStyle name="Note 3 3 4 2 3 3" xfId="24259" xr:uid="{A26CE2DB-2200-4ACF-BEF5-182CAF5C1AD5}"/>
    <cellStyle name="Note 3 3 4 2 4" xfId="14313" xr:uid="{0206C1BE-217C-4F82-BBED-BDC4E3CC8C81}"/>
    <cellStyle name="Note 3 3 4 2 4 2" xfId="24786" xr:uid="{B9EE1093-3103-450C-BE03-34C9A31A1BED}"/>
    <cellStyle name="Note 3 3 4 2 5" xfId="42866" xr:uid="{590A968E-901A-4B03-8883-6D6BF03D90D0}"/>
    <cellStyle name="Note 3 3 4 2 6" xfId="55869" xr:uid="{F4A2B336-E19B-4456-A7D7-A4210DD04017}"/>
    <cellStyle name="Note 3 3 4 3" xfId="3404" xr:uid="{D65BF37C-F392-46BD-B53E-A432FFBAD008}"/>
    <cellStyle name="Note 3 3 4 3 2" xfId="41965" xr:uid="{CFDC14AC-DEF9-43B7-8FF7-D6FAB3B3B8A9}"/>
    <cellStyle name="Note 3 3 4 4" xfId="41887" xr:uid="{09F277B6-3AB2-46AC-9DA7-4EFE0BA9FFAC}"/>
    <cellStyle name="Note 3 3 4 5" xfId="49087" xr:uid="{65698197-6B22-4D75-A138-BA2A9BDE810F}"/>
    <cellStyle name="Note 3 3 5" xfId="1311" xr:uid="{42455D16-6428-4A4C-BA1C-9234166FEA96}"/>
    <cellStyle name="Note 3 3 5 2" xfId="5656" xr:uid="{9BE69413-C745-49AF-A035-612EB7233C00}"/>
    <cellStyle name="Note 3 3 5 2 2" xfId="8242" xr:uid="{211A09DD-B548-43BF-BB6F-0ED333CD8666}"/>
    <cellStyle name="Note 3 3 5 2 2 2" xfId="12548" xr:uid="{31678E77-9264-4396-89E8-B54704421131}"/>
    <cellStyle name="Note 3 3 5 2 2 2 2" xfId="21537" xr:uid="{924FFD9E-48F5-4BD1-8C21-0EA8896D7886}"/>
    <cellStyle name="Note 3 3 5 2 2 2 2 2" xfId="36429" xr:uid="{6085B937-8C8B-4B1B-9526-477848BFE064}"/>
    <cellStyle name="Note 3 3 5 2 2 2 3" xfId="36638" xr:uid="{CFE5549D-C03A-48C5-B9FC-D4CB3A5D7CC5}"/>
    <cellStyle name="Note 3 3 5 2 2 3" xfId="17231" xr:uid="{C56B35C8-985C-4017-91A5-1D600779BDF3}"/>
    <cellStyle name="Note 3 3 5 2 2 3 2" xfId="40408" xr:uid="{1858FBA8-7226-4FB8-8D66-F0CF26D624F4}"/>
    <cellStyle name="Note 3 3 5 2 2 4" xfId="33059" xr:uid="{C15027F1-C463-4262-9984-97D9F4A88F7D}"/>
    <cellStyle name="Note 3 3 5 2 3" xfId="10879" xr:uid="{D66FFD17-8D4F-4916-B6EE-828E78CCD602}"/>
    <cellStyle name="Note 3 3 5 2 3 2" xfId="19868" xr:uid="{08C36515-0F36-4186-A2D7-D0A48AF4C958}"/>
    <cellStyle name="Note 3 3 5 2 3 2 2" xfId="36922" xr:uid="{168257B8-4C30-42A3-821E-D47519B43911}"/>
    <cellStyle name="Note 3 3 5 2 3 3" xfId="27601" xr:uid="{2028E1AB-CDF3-4321-B0DC-EAAB474938BF}"/>
    <cellStyle name="Note 3 3 5 2 4" xfId="14645" xr:uid="{7CD3D9D5-1F58-490C-B0CE-21AFAD555DD6}"/>
    <cellStyle name="Note 3 3 5 2 4 2" xfId="38563" xr:uid="{5256C465-AA58-4866-9047-FA41EF603E77}"/>
    <cellStyle name="Note 3 3 5 2 5" xfId="42988" xr:uid="{A1827647-7978-45A3-AA29-219CD6902B60}"/>
    <cellStyle name="Note 3 3 5 2 6" xfId="59003" xr:uid="{894FD73A-CD62-4EC3-AA0B-B1C0F31A951F}"/>
    <cellStyle name="Note 3 3 5 3" xfId="3748" xr:uid="{42CF81A1-ECE0-4296-9B28-B6B1C9ECA1B1}"/>
    <cellStyle name="Note 3 3 5 3 2" xfId="42231" xr:uid="{3B8268E4-5868-4DCC-9D17-187D9B8D7A38}"/>
    <cellStyle name="Note 3 3 5 4" xfId="40916" xr:uid="{94D6BEA1-E1A6-4412-9C1D-355C7A12A34C}"/>
    <cellStyle name="Note 3 3 5 5" xfId="52222" xr:uid="{351710EE-ECD1-49B5-88F4-E58591808BBC}"/>
    <cellStyle name="Note 3 3 6" xfId="1777" xr:uid="{260A64D2-637B-4503-87B0-5CD3672A0416}"/>
    <cellStyle name="Note 3 3 6 2" xfId="6096" xr:uid="{84C6E186-E9E0-4916-B951-46FD4295FE2C}"/>
    <cellStyle name="Note 3 3 6 2 2" xfId="8682" xr:uid="{243A99AE-068F-4B4E-8724-545E52776DA2}"/>
    <cellStyle name="Note 3 3 6 2 2 2" xfId="12685" xr:uid="{09FB8E81-F5FA-4284-904A-0F62D33B3F07}"/>
    <cellStyle name="Note 3 3 6 2 2 2 2" xfId="21674" xr:uid="{7C272E60-06E6-4308-9C9E-4708155C5580}"/>
    <cellStyle name="Note 3 3 6 2 2 2 2 2" xfId="32838" xr:uid="{F5234CB4-1872-47A2-A532-4915246CA14B}"/>
    <cellStyle name="Note 3 3 6 2 2 2 3" xfId="38567" xr:uid="{372D7F70-3B81-47A5-8CE5-64F1CC2B9554}"/>
    <cellStyle name="Note 3 3 6 2 2 3" xfId="17671" xr:uid="{4D832C50-E213-4E10-AC7D-1374FAEAFA5B}"/>
    <cellStyle name="Note 3 3 6 2 2 3 2" xfId="26378" xr:uid="{C973F86F-8AD5-4078-97D9-F0DEDFCAA5DA}"/>
    <cellStyle name="Note 3 3 6 2 2 4" xfId="41761" xr:uid="{13C67D67-5C7B-4345-B1E9-F89A9C409CF7}"/>
    <cellStyle name="Note 3 3 6 2 3" xfId="11319" xr:uid="{765D7CE0-28A8-4082-8819-1CB9D8B1ABC5}"/>
    <cellStyle name="Note 3 3 6 2 3 2" xfId="20308" xr:uid="{FF09D71B-AC9E-40E9-A8EB-A05E07553DF4}"/>
    <cellStyle name="Note 3 3 6 2 3 2 2" xfId="24519" xr:uid="{E35BDEE9-431B-4F92-A84C-B4E587E408A7}"/>
    <cellStyle name="Note 3 3 6 2 3 3" xfId="35175" xr:uid="{D03A29E7-52D7-47D7-A706-3A23EBD62B4E}"/>
    <cellStyle name="Note 3 3 6 2 4" xfId="15085" xr:uid="{72178599-815C-4DBB-AB79-2BA17B5A9718}"/>
    <cellStyle name="Note 3 3 6 2 4 2" xfId="31228" xr:uid="{A31D8C5E-3937-4164-BE3C-421015C0D0B8}"/>
    <cellStyle name="Note 3 3 6 2 5" xfId="37199" xr:uid="{894EFB55-7FE8-4551-B66E-6B2C89CE6203}"/>
    <cellStyle name="Note 3 3 6 2 6" xfId="54038" xr:uid="{0B7FCB48-DE1E-4036-8469-A18A654D1E30}"/>
    <cellStyle name="Note 3 3 6 3" xfId="4214" xr:uid="{44B0AD26-34CE-4371-8457-02FEB2B8B1D1}"/>
    <cellStyle name="Note 3 3 6 3 2" xfId="36902" xr:uid="{BE5FF22D-A5F5-4057-ADEF-0C2D88E921DA}"/>
    <cellStyle name="Note 3 3 6 4" xfId="31603" xr:uid="{AC15D90F-740E-43E6-A528-E1560F43ABA5}"/>
    <cellStyle name="Note 3 3 6 5" xfId="47370" xr:uid="{B201EC4E-B7AE-48AC-AE8D-9D1543437955}"/>
    <cellStyle name="Note 3 3 7" xfId="1693" xr:uid="{EB0BB0D6-5B75-49FF-9C95-A51EC29619B8}"/>
    <cellStyle name="Note 3 3 7 2" xfId="6019" xr:uid="{A3DB72A5-81A2-4EAE-962E-0E3B366C38F7}"/>
    <cellStyle name="Note 3 3 7 2 2" xfId="8605" xr:uid="{1D1AAFEA-644E-4965-B3DB-A571C7AFC032}"/>
    <cellStyle name="Note 3 3 7 2 2 2" xfId="12661" xr:uid="{B7D992C4-9FC7-4754-A4DD-6675C4A582D5}"/>
    <cellStyle name="Note 3 3 7 2 2 2 2" xfId="21650" xr:uid="{5B8FB28A-66D5-4C28-BF1B-007C2825B4A7}"/>
    <cellStyle name="Note 3 3 7 2 2 2 2 2" xfId="36195" xr:uid="{6A33E293-50B4-438E-A343-5F1FA8F9F3AF}"/>
    <cellStyle name="Note 3 3 7 2 2 2 3" xfId="23689" xr:uid="{AA7DB18F-324C-4041-9EFA-259D141DBBF5}"/>
    <cellStyle name="Note 3 3 7 2 2 3" xfId="17594" xr:uid="{1556447E-A056-4202-A202-48F59E490262}"/>
    <cellStyle name="Note 3 3 7 2 2 3 2" xfId="28327" xr:uid="{A779FC81-185D-492D-A995-71CE77D2D051}"/>
    <cellStyle name="Note 3 3 7 2 2 4" xfId="29170" xr:uid="{C99EB359-A864-4842-80CB-7732D6A03547}"/>
    <cellStyle name="Note 3 3 7 2 3" xfId="11242" xr:uid="{83AEBDAC-AA94-4841-8212-F64F10BA0C01}"/>
    <cellStyle name="Note 3 3 7 2 3 2" xfId="20231" xr:uid="{BC76E065-99C8-4DD3-8365-E4668B0B414B}"/>
    <cellStyle name="Note 3 3 7 2 3 2 2" xfId="33289" xr:uid="{1C76092E-A299-4F12-AE39-25A140B601E8}"/>
    <cellStyle name="Note 3 3 7 2 3 3" xfId="36461" xr:uid="{4784ED0B-D007-4094-B8FE-0C4468DDD0BF}"/>
    <cellStyle name="Note 3 3 7 2 4" xfId="15008" xr:uid="{D8408547-6FAB-4F2B-B764-B09DB4B543CE}"/>
    <cellStyle name="Note 3 3 7 2 4 2" xfId="41033" xr:uid="{79172BA0-52E8-4CDD-B07A-5DF827B6A5AE}"/>
    <cellStyle name="Note 3 3 7 2 5" xfId="42768" xr:uid="{20DA5A36-48A7-4877-AB66-08A95318F33C}"/>
    <cellStyle name="Note 3 3 7 3" xfId="4130" xr:uid="{E7F06B87-B1CA-42B6-A3EB-CF83FF07C7C5}"/>
    <cellStyle name="Note 3 3 7 3 2" xfId="26969" xr:uid="{C642376C-3E48-44A5-B9C6-854E0FF9C3D1}"/>
    <cellStyle name="Note 3 3 7 4" xfId="33159" xr:uid="{DCCEBB3F-3E1A-4E5B-AC0B-13EA9E36E3AA}"/>
    <cellStyle name="Note 3 3 7 5" xfId="52663" xr:uid="{0D2BBC25-0B47-4E3A-B1A5-39D893D490E4}"/>
    <cellStyle name="Note 3 3 8" xfId="2741" xr:uid="{95BBC11D-11DF-41F1-82F2-4A5ECA7A7E8B}"/>
    <cellStyle name="Note 3 3 8 2" xfId="6922" xr:uid="{516A2022-B226-41E5-9D6F-91B65C4ED39D}"/>
    <cellStyle name="Note 3 3 8 2 2" xfId="12056" xr:uid="{F0D29455-0A07-44B9-ACF0-9BBF2841224B}"/>
    <cellStyle name="Note 3 3 8 2 2 2" xfId="21045" xr:uid="{150EC4AD-82CE-4375-8F02-3C706D6AE9B4}"/>
    <cellStyle name="Note 3 3 8 2 2 2 2" xfId="35782" xr:uid="{4558CF9C-535A-4E9F-990E-70EA14B251C9}"/>
    <cellStyle name="Note 3 3 8 2 2 3" xfId="23954" xr:uid="{5D2EEBE2-DB14-4097-895A-B37322B47378}"/>
    <cellStyle name="Note 3 3 8 2 3" xfId="15911" xr:uid="{997F41BE-B606-41DB-B80F-7AD3CF819696}"/>
    <cellStyle name="Note 3 3 8 2 3 2" xfId="43315" xr:uid="{7F7ADA5B-3DBF-457A-9E29-5ECFD8F02577}"/>
    <cellStyle name="Note 3 3 8 2 4" xfId="30618" xr:uid="{2A6E8C2E-ADEC-4979-8858-B07F64BBF173}"/>
    <cellStyle name="Note 3 3 8 3" xfId="9486" xr:uid="{6F1D7786-63FC-44AE-974E-F9AEF7645136}"/>
    <cellStyle name="Note 3 3 8 3 2" xfId="18475" xr:uid="{2981A91D-EE27-4DE1-89C4-684B199192EE}"/>
    <cellStyle name="Note 3 3 8 3 2 2" xfId="41567" xr:uid="{B059FD77-6021-4BB5-8652-55140D0F8378}"/>
    <cellStyle name="Note 3 3 8 3 3" xfId="22872" xr:uid="{944223D1-5974-4442-AFB2-4A5BEBDED139}"/>
    <cellStyle name="Note 3 3 8 4" xfId="31791" xr:uid="{CD1FDF64-2F41-469D-AA63-451B2FE8E268}"/>
    <cellStyle name="Note 3 3 9" xfId="4679" xr:uid="{F53BC548-F977-4D0F-B176-E62EAC323C0D}"/>
    <cellStyle name="Note 3 3 9 2" xfId="7265" xr:uid="{1B23F614-931E-48A9-9BCB-6D501724618D}"/>
    <cellStyle name="Note 3 3 9 2 2" xfId="12247" xr:uid="{5C9F0C1B-4C4F-4940-8D98-5716DC127152}"/>
    <cellStyle name="Note 3 3 9 2 2 2" xfId="21236" xr:uid="{0F6D3A73-61B3-4008-881E-EF5CE8135CF9}"/>
    <cellStyle name="Note 3 3 9 2 2 2 2" xfId="25854" xr:uid="{FEEEE997-5407-4034-B065-59E965ACED68}"/>
    <cellStyle name="Note 3 3 9 2 2 3" xfId="26210" xr:uid="{F8C5FEDC-B0BD-42CC-AB92-51F9F5B6AB90}"/>
    <cellStyle name="Note 3 3 9 2 3" xfId="16254" xr:uid="{76F76FFA-5F2F-48AF-869C-D7B32D463D79}"/>
    <cellStyle name="Note 3 3 9 2 3 2" xfId="24646" xr:uid="{3052DA55-A43D-49B6-BB7A-2DC9F2DF8F81}"/>
    <cellStyle name="Note 3 3 9 2 4" xfId="33900" xr:uid="{8B6DDA00-CF3E-4807-AC1F-62F38EFD5842}"/>
    <cellStyle name="Note 3 3 9 3" xfId="9902" xr:uid="{117C5485-C37D-4E53-9C39-ED4B262D541C}"/>
    <cellStyle name="Note 3 3 9 3 2" xfId="18891" xr:uid="{82494361-9201-4680-911F-908F17664AE0}"/>
    <cellStyle name="Note 3 3 9 3 2 2" xfId="26940" xr:uid="{73C8FF0C-E344-4971-B3D1-5E104354459A}"/>
    <cellStyle name="Note 3 3 9 3 3" xfId="26659" xr:uid="{D4F9A626-4721-4802-98CF-011E10ECC129}"/>
    <cellStyle name="Note 3 3 9 4" xfId="13668" xr:uid="{76A892FF-8120-4FDC-B206-1FBA2662EBCF}"/>
    <cellStyle name="Note 3 3 9 4 2" xfId="33977" xr:uid="{C3D43458-BCA7-4069-A114-4BC42A8A1E81}"/>
    <cellStyle name="Note 3 3 9 5" xfId="43322" xr:uid="{C50F48AF-B6C4-429A-81C7-C6181E33612A}"/>
    <cellStyle name="Note 3 30" xfId="45331" xr:uid="{B5214DA4-B32A-4714-BE02-A1DEE50B0A1D}"/>
    <cellStyle name="Note 3 31" xfId="45302" xr:uid="{611EAAAF-F6A5-4FB7-9C15-60CF875BCFF2}"/>
    <cellStyle name="Note 3 32" xfId="45377" xr:uid="{8B093CB4-239C-4FEA-B58B-AFC4D92A597A}"/>
    <cellStyle name="Note 3 33" xfId="45354" xr:uid="{CA1893DC-9D3E-4A64-A024-5344F288AE55}"/>
    <cellStyle name="Note 3 34" xfId="44145" xr:uid="{05B4E278-8B6F-47CA-9E46-7D27F94064C7}"/>
    <cellStyle name="Note 3 35" xfId="45480" xr:uid="{EB4FE531-25FF-4FF6-8314-BE5EB831A608}"/>
    <cellStyle name="Note 3 4" xfId="325" xr:uid="{9473933C-B74A-48BC-8FEE-DAAAECDA6FA9}"/>
    <cellStyle name="Note 3 4 10" xfId="6627" xr:uid="{6FE61DB0-A54D-408B-993D-6F23D2B9200E}"/>
    <cellStyle name="Note 3 4 10 2" xfId="11833" xr:uid="{DBB9B76C-58ED-4450-B966-9346C3CD409B}"/>
    <cellStyle name="Note 3 4 10 2 2" xfId="20822" xr:uid="{86323DC7-01A2-4490-BF6D-4476F56F5B0E}"/>
    <cellStyle name="Note 3 4 10 2 2 2" xfId="26161" xr:uid="{52A46081-1EDF-4982-98D4-7D591B59CD73}"/>
    <cellStyle name="Note 3 4 10 2 3" xfId="42769" xr:uid="{E85D154A-B044-46F0-A3CF-902D3D9B5BB6}"/>
    <cellStyle name="Note 3 4 10 3" xfId="15616" xr:uid="{42EC77C5-7E85-4A72-ABDF-7F820EB8FD2E}"/>
    <cellStyle name="Note 3 4 10 3 2" xfId="37108" xr:uid="{C1E8D844-3D1E-4BB1-AB72-78F97CF40B29}"/>
    <cellStyle name="Note 3 4 10 4" xfId="22631" xr:uid="{E13F4D32-E5F7-4998-9D5A-65EE38ADB152}"/>
    <cellStyle name="Note 3 4 11" xfId="9196" xr:uid="{7A2AC571-1C81-4282-B3A5-0D08111F6144}"/>
    <cellStyle name="Note 3 4 11 2" xfId="18185" xr:uid="{6755FE95-DE90-4F09-94F6-1FF76E18F7E5}"/>
    <cellStyle name="Note 3 4 11 2 2" xfId="41583" xr:uid="{68115328-2F32-4A92-820F-FF5600CD336A}"/>
    <cellStyle name="Note 3 4 11 3" xfId="23600" xr:uid="{D54DC9AF-34F9-4C31-8A5C-02D8A088310F}"/>
    <cellStyle name="Note 3 4 12" xfId="9723" xr:uid="{D43B96DE-079F-4D90-A0E7-E614DB9BC32B}"/>
    <cellStyle name="Note 3 4 12 2" xfId="18712" xr:uid="{B89A5AD6-3111-4B50-81D1-281E68E9140F}"/>
    <cellStyle name="Note 3 4 12 2 2" xfId="41106" xr:uid="{41A257A2-5672-46D3-A87D-AC0519383C05}"/>
    <cellStyle name="Note 3 4 12 3" xfId="35128" xr:uid="{381E03AE-27CC-4163-A87A-06E7B2BC0308}"/>
    <cellStyle name="Note 3 4 13" xfId="2331" xr:uid="{C56E0EC3-75FF-4A21-8C2B-064919435855}"/>
    <cellStyle name="Note 3 4 13 2" xfId="27685" xr:uid="{E952802C-4BD7-4009-A989-9CC065B8CA0B}"/>
    <cellStyle name="Note 3 4 14" xfId="13240" xr:uid="{F154AAAC-EF83-4425-9129-F3E6CFFFE12A}"/>
    <cellStyle name="Note 3 4 14 2" xfId="39850" xr:uid="{8A61598F-BF3B-43CA-B915-66F9D1B5A7F1}"/>
    <cellStyle name="Note 3 4 15" xfId="33849" xr:uid="{BCC2E35C-2DFB-4C85-9A03-90258A014268}"/>
    <cellStyle name="Note 3 4 16" xfId="44359" xr:uid="{B5A3597C-8C99-4556-85D4-3EE3D989E081}"/>
    <cellStyle name="Note 3 4 17" xfId="45604" xr:uid="{E12CC19F-18C3-4895-B42B-5AC2E3E32615}"/>
    <cellStyle name="Note 3 4 2" xfId="457" xr:uid="{DF814C07-B6AC-4E68-BD13-2FB54A36B10D}"/>
    <cellStyle name="Note 3 4 2 10" xfId="9321" xr:uid="{5AA0ACBF-AD58-40FC-8047-4B53A458B8D8}"/>
    <cellStyle name="Note 3 4 2 10 2" xfId="18310" xr:uid="{2154034B-A95C-4781-9341-EB2AC8EE80CF}"/>
    <cellStyle name="Note 3 4 2 10 2 2" xfId="37394" xr:uid="{984B4550-43F9-49C0-AF89-80C025CAD6E7}"/>
    <cellStyle name="Note 3 4 2 10 3" xfId="27080" xr:uid="{0B6A72F6-91BF-4DE9-B4E1-267982F84072}"/>
    <cellStyle name="Note 3 4 2 11" xfId="9759" xr:uid="{4246FE4C-DF3F-48F2-AAF0-90DA70D991AA}"/>
    <cellStyle name="Note 3 4 2 11 2" xfId="18748" xr:uid="{4D6C35E1-4215-4681-9870-BC3619A5EE68}"/>
    <cellStyle name="Note 3 4 2 11 2 2" xfId="38751" xr:uid="{0C6D1B7B-2C34-4EFB-9045-B96B98F1108D}"/>
    <cellStyle name="Note 3 4 2 11 3" xfId="35549" xr:uid="{9ED521FD-2ECA-43EB-B622-63899D796C31}"/>
    <cellStyle name="Note 3 4 2 12" xfId="2463" xr:uid="{1248293A-1077-4162-BB80-B3C41549A77B}"/>
    <cellStyle name="Note 3 4 2 12 2" xfId="38527" xr:uid="{9BD4549A-C066-4D0E-A06A-39747BA3A3D8}"/>
    <cellStyle name="Note 3 4 2 13" xfId="13372" xr:uid="{520FC6A4-30BF-4544-9846-C794252C7DC9}"/>
    <cellStyle name="Note 3 4 2 13 2" xfId="24717" xr:uid="{5A0FC138-D773-4808-A239-E058598D4089}"/>
    <cellStyle name="Note 3 4 2 14" xfId="36162" xr:uid="{9477E18B-EB83-4C63-B151-93097A661A66}"/>
    <cellStyle name="Note 3 4 2 15" xfId="46116" xr:uid="{50941609-F68B-4A5F-B018-C36035A76241}"/>
    <cellStyle name="Note 3 4 2 2" xfId="806" xr:uid="{C7E85799-11B1-4CB4-A584-AB326619D7C3}"/>
    <cellStyle name="Note 3 4 2 2 2" xfId="5175" xr:uid="{CEFAE90E-37DF-41E2-9A60-8CD7A11DD24E}"/>
    <cellStyle name="Note 3 4 2 2 2 2" xfId="7761" xr:uid="{962BA634-D00E-40F7-A367-60F494C95A0F}"/>
    <cellStyle name="Note 3 4 2 2 2 2 2" xfId="12403" xr:uid="{1FCECF50-5BCC-4724-9AAD-29760D14A769}"/>
    <cellStyle name="Note 3 4 2 2 2 2 2 2" xfId="21392" xr:uid="{93627670-D881-4E83-BC03-904A9CEA4C44}"/>
    <cellStyle name="Note 3 4 2 2 2 2 2 2 2" xfId="37191" xr:uid="{C56430EA-FE1A-44E1-8308-E9F14D06CDCE}"/>
    <cellStyle name="Note 3 4 2 2 2 2 2 3" xfId="28444" xr:uid="{B95DF378-5688-49E6-B843-AF44FCA784FD}"/>
    <cellStyle name="Note 3 4 2 2 2 2 3" xfId="16750" xr:uid="{6AE21C8E-9A5D-4CAA-8FDD-AEB6721D8618}"/>
    <cellStyle name="Note 3 4 2 2 2 2 3 2" xfId="34156" xr:uid="{36B237A3-05B2-4719-A6B1-4087C88DF635}"/>
    <cellStyle name="Note 3 4 2 2 2 2 4" xfId="28386" xr:uid="{4DB584DA-0252-4D3C-9444-209AE36A0DF8}"/>
    <cellStyle name="Note 3 4 2 2 2 3" xfId="10398" xr:uid="{56AE8658-9D21-4D8A-9A79-1BADFF909FFC}"/>
    <cellStyle name="Note 3 4 2 2 2 3 2" xfId="19387" xr:uid="{75FBD47F-CE0C-465B-8215-0C37B68063CC}"/>
    <cellStyle name="Note 3 4 2 2 2 3 2 2" xfId="24451" xr:uid="{2FD5760C-A8CE-41FF-8B01-BE9ECB76117E}"/>
    <cellStyle name="Note 3 4 2 2 2 3 3" xfId="22348" xr:uid="{453BC9C2-AAB3-4D65-8D96-3B4B85864619}"/>
    <cellStyle name="Note 3 4 2 2 2 4" xfId="14164" xr:uid="{E2CCA6FD-39DA-42DA-8CE6-A6F6237833F9}"/>
    <cellStyle name="Note 3 4 2 2 2 4 2" xfId="43897" xr:uid="{14531DDA-7137-4E17-A97D-A535ACD6E49B}"/>
    <cellStyle name="Note 3 4 2 2 2 5" xfId="42776" xr:uid="{6AAF2363-5F91-4345-AA27-B50E8B3EBBDD}"/>
    <cellStyle name="Note 3 4 2 2 2 6" xfId="56392" xr:uid="{C6BA2CA1-AA2F-4B4A-9717-138622C042DE}"/>
    <cellStyle name="Note 3 4 2 2 3" xfId="3243" xr:uid="{A15AA446-D238-44EA-962D-79BBDCABD3B1}"/>
    <cellStyle name="Note 3 4 2 2 3 2" xfId="41885" xr:uid="{0D2D58EC-7C7B-4786-B2DC-168D5911F2F6}"/>
    <cellStyle name="Note 3 4 2 2 4" xfId="35646" xr:uid="{C742C00A-3FDA-4373-B864-3ED2DE5C106E}"/>
    <cellStyle name="Note 3 4 2 2 5" xfId="49610" xr:uid="{FB46A674-8950-4A87-826D-E1B8D46F953F}"/>
    <cellStyle name="Note 3 4 2 3" xfId="1151" xr:uid="{0E47351C-8B86-4C83-951A-7722FC5C94A6}"/>
    <cellStyle name="Note 3 4 2 3 2" xfId="5496" xr:uid="{A45F7C3B-720C-4EB6-AD18-0CC5AFEB45EB}"/>
    <cellStyle name="Note 3 4 2 3 2 2" xfId="8082" xr:uid="{9053C929-2C68-4178-AC4E-68990401323A}"/>
    <cellStyle name="Note 3 4 2 3 2 2 2" xfId="12505" xr:uid="{FA9A7466-F364-4D5E-ACC9-ABC671C60A87}"/>
    <cellStyle name="Note 3 4 2 3 2 2 2 2" xfId="21494" xr:uid="{C3314251-E7E7-4134-8295-C9311798FB43}"/>
    <cellStyle name="Note 3 4 2 3 2 2 2 2 2" xfId="31399" xr:uid="{46838AA0-453D-4ED4-8717-F27B85EAB4BE}"/>
    <cellStyle name="Note 3 4 2 3 2 2 2 3" xfId="31597" xr:uid="{9E9C40F8-E16D-4AE4-9C72-55E75A56ECC6}"/>
    <cellStyle name="Note 3 4 2 3 2 2 3" xfId="17071" xr:uid="{212DCD7B-5E8B-45DE-BFDC-9DF9A47B595F}"/>
    <cellStyle name="Note 3 4 2 3 2 2 3 2" xfId="31298" xr:uid="{5B3B7C68-C2F9-4734-8C1C-07F86C897580}"/>
    <cellStyle name="Note 3 4 2 3 2 2 4" xfId="25427" xr:uid="{31195F26-BB70-42CB-B326-271FC2B35942}"/>
    <cellStyle name="Note 3 4 2 3 2 3" xfId="10719" xr:uid="{004C0E7E-51E3-46CF-AFA8-E4E3855AF4BD}"/>
    <cellStyle name="Note 3 4 2 3 2 3 2" xfId="19708" xr:uid="{7BEAE205-7E7F-4A8E-AE4B-BCB9304A2670}"/>
    <cellStyle name="Note 3 4 2 3 2 3 2 2" xfId="32460" xr:uid="{FFCD9F7C-43FC-4DE8-A874-4C73DA884D74}"/>
    <cellStyle name="Note 3 4 2 3 2 3 3" xfId="30892" xr:uid="{242D3E95-EA5B-44E1-9439-56A560F3A869}"/>
    <cellStyle name="Note 3 4 2 3 2 4" xfId="14485" xr:uid="{58276A3C-DE5B-4119-AD90-FE6531D335E5}"/>
    <cellStyle name="Note 3 4 2 3 2 4 2" xfId="41099" xr:uid="{9B668177-CE4A-4F78-9655-DBE0D66EBA07}"/>
    <cellStyle name="Note 3 4 2 3 2 5" xfId="25542" xr:uid="{88C224C1-7EE0-45E3-8B85-2751334AA986}"/>
    <cellStyle name="Note 3 4 2 3 2 6" xfId="58208" xr:uid="{F1B8F0A9-EE5E-4DFA-8E24-FA0374C14CBD}"/>
    <cellStyle name="Note 3 4 2 3 3" xfId="3588" xr:uid="{1C16F45E-FBE1-41BB-90BB-A66F85C92B41}"/>
    <cellStyle name="Note 3 4 2 3 3 2" xfId="24842" xr:uid="{EDDA8C77-01D6-40B5-B914-B93873087560}"/>
    <cellStyle name="Note 3 4 2 3 4" xfId="33803" xr:uid="{4045AE7B-8637-4384-9729-8F8023186A8C}"/>
    <cellStyle name="Note 3 4 2 3 5" xfId="51426" xr:uid="{A62C6773-369B-44AE-A0FD-6D6021CECA49}"/>
    <cellStyle name="Note 3 4 2 4" xfId="1495" xr:uid="{981A0123-C2E8-4837-B29B-A62D1312C64A}"/>
    <cellStyle name="Note 3 4 2 4 2" xfId="5840" xr:uid="{92537F0C-63B4-4203-968C-3BD1D3FB9832}"/>
    <cellStyle name="Note 3 4 2 4 2 2" xfId="8426" xr:uid="{60F39A0F-C657-474C-BB3E-84FAEBF5E2FC}"/>
    <cellStyle name="Note 3 4 2 4 2 2 2" xfId="12610" xr:uid="{DD6B91CA-C6C3-4BB4-AAD6-DE95E7F3B6A9}"/>
    <cellStyle name="Note 3 4 2 4 2 2 2 2" xfId="21599" xr:uid="{C42EE806-7E97-43BA-9571-47863498535C}"/>
    <cellStyle name="Note 3 4 2 4 2 2 2 2 2" xfId="41722" xr:uid="{4E3CA449-5F35-4C20-8305-584BA8E257FF}"/>
    <cellStyle name="Note 3 4 2 4 2 2 2 3" xfId="25623" xr:uid="{124249B9-EAB0-4009-A448-47452910D9BA}"/>
    <cellStyle name="Note 3 4 2 4 2 2 3" xfId="17415" xr:uid="{7A9EF4B0-6B4F-4449-86E7-2E0330C1AC3B}"/>
    <cellStyle name="Note 3 4 2 4 2 2 3 2" xfId="24743" xr:uid="{F685CC57-0B4A-46B8-BD0B-0C7137FABEB2}"/>
    <cellStyle name="Note 3 4 2 4 2 2 4" xfId="31291" xr:uid="{64E6198A-2AE7-410A-9C54-F8A60D85B194}"/>
    <cellStyle name="Note 3 4 2 4 2 3" xfId="11063" xr:uid="{7055774B-0596-4621-BC98-C8A74657B7E5}"/>
    <cellStyle name="Note 3 4 2 4 2 3 2" xfId="20052" xr:uid="{9B6073C4-636F-46A8-AE91-87D47B5CA02E}"/>
    <cellStyle name="Note 3 4 2 4 2 3 2 2" xfId="35356" xr:uid="{0D6EEF28-34B3-461B-86B2-06F9BBEA20DA}"/>
    <cellStyle name="Note 3 4 2 4 2 3 3" xfId="34698" xr:uid="{F25CA066-2704-48BC-A208-0F5D849EE6A2}"/>
    <cellStyle name="Note 3 4 2 4 2 4" xfId="14829" xr:uid="{DB27DD09-592D-42FD-AB8B-D72E3C0C5619}"/>
    <cellStyle name="Note 3 4 2 4 2 4 2" xfId="29784" xr:uid="{E77F0D70-87E5-46E4-A4DE-9F945B036F91}"/>
    <cellStyle name="Note 3 4 2 4 2 5" xfId="31656" xr:uid="{66F19E59-BF82-4064-B681-AB44A080B17F}"/>
    <cellStyle name="Note 3 4 2 4 2 6" xfId="54534" xr:uid="{2199575B-6704-46EC-911A-1AF8F88B98D0}"/>
    <cellStyle name="Note 3 4 2 4 3" xfId="3932" xr:uid="{5056D9D1-DE2B-4103-A7B9-D0D4B05274C7}"/>
    <cellStyle name="Note 3 4 2 4 3 2" xfId="33507" xr:uid="{74131DF5-15B7-4DEC-9739-EA4D58730668}"/>
    <cellStyle name="Note 3 4 2 4 4" xfId="36505" xr:uid="{F817F833-C751-42CE-824B-C7B27D937D5F}"/>
    <cellStyle name="Note 3 4 2 4 5" xfId="47727" xr:uid="{DCEE23C2-FFE0-45E7-B324-D55E8AB97CD7}"/>
    <cellStyle name="Note 3 4 2 5" xfId="162" xr:uid="{5435CDC9-DDA9-446C-9944-3B620D2C18C2}"/>
    <cellStyle name="Note 3 4 2 5 2" xfId="2578" xr:uid="{7C9123AA-5283-4461-8D8A-1EF813F1361B}"/>
    <cellStyle name="Note 3 4 2 5 2 2" xfId="6819" xr:uid="{F349EC67-EF12-413B-A27D-5E0DFE8F0810}"/>
    <cellStyle name="Note 3 4 2 5 2 2 2" xfId="11998" xr:uid="{B0D4B324-C64C-48FD-BE78-C5ACFA7443FE}"/>
    <cellStyle name="Note 3 4 2 5 2 2 2 2" xfId="20987" xr:uid="{79AA2C08-9540-4198-8BEB-D685896E9423}"/>
    <cellStyle name="Note 3 4 2 5 2 2 2 2 2" xfId="39755" xr:uid="{0CA76C7F-21D9-4B68-A156-BD1DC596F5BF}"/>
    <cellStyle name="Note 3 4 2 5 2 2 2 3" xfId="36018" xr:uid="{55D796C6-5448-4058-B4BA-D7D11D1A8419}"/>
    <cellStyle name="Note 3 4 2 5 2 2 3" xfId="15808" xr:uid="{220BBAD7-ECE7-4C18-9034-04914125CA2C}"/>
    <cellStyle name="Note 3 4 2 5 2 2 3 2" xfId="39647" xr:uid="{66B65CFD-1099-410C-8858-519050177530}"/>
    <cellStyle name="Note 3 4 2 5 2 2 4" xfId="28064" xr:uid="{87DBD619-72D0-4BFA-960B-218CABAEAE87}"/>
    <cellStyle name="Note 3 4 2 5 2 3" xfId="9389" xr:uid="{0D91B4C2-707B-42EB-9568-27A7C143C11F}"/>
    <cellStyle name="Note 3 4 2 5 2 3 2" xfId="18378" xr:uid="{8552C538-D487-47BC-9B12-F03934FD1A23}"/>
    <cellStyle name="Note 3 4 2 5 2 3 2 2" xfId="39164" xr:uid="{8A9D4D41-8DFC-42E0-9812-7B7B58A96C1E}"/>
    <cellStyle name="Note 3 4 2 5 2 3 3" xfId="34104" xr:uid="{CAD26E93-05C4-4F55-8CA7-9A64DA8F5D85}"/>
    <cellStyle name="Note 3 4 2 5 2 4" xfId="13432" xr:uid="{D4E28DBD-DFBA-43A6-86A6-AA0F9E4CC066}"/>
    <cellStyle name="Note 3 4 2 5 2 4 2" xfId="32345" xr:uid="{9C0431EF-5FEB-40EE-B54D-66BF1221FF31}"/>
    <cellStyle name="Note 3 4 2 5 2 5" xfId="39436" xr:uid="{99561EB3-E941-4E1E-B255-1BAC4B83EA7C}"/>
    <cellStyle name="Note 3 4 2 5 3" xfId="2630" xr:uid="{19431102-C798-4F18-92A1-D0A200F1CBBE}"/>
    <cellStyle name="Note 3 4 2 5 3 2" xfId="39903" xr:uid="{ED173D88-E744-4599-AD2A-58F46F1DD11A}"/>
    <cellStyle name="Note 3 4 2 5 4" xfId="37480" xr:uid="{3DE17350-FF78-43E6-AF68-F61C9C7EA8A3}"/>
    <cellStyle name="Note 3 4 2 5 5" xfId="52955" xr:uid="{6175E20F-C885-49E9-8FC4-75737080233A}"/>
    <cellStyle name="Note 3 4 2 6" xfId="2114" xr:uid="{1D869AEB-523C-4599-8321-213DC8EB785E}"/>
    <cellStyle name="Note 3 4 2 6 2" xfId="6415" xr:uid="{378ED17D-31B1-45AC-90ED-831B51AA417D}"/>
    <cellStyle name="Note 3 4 2 6 2 2" xfId="9001" xr:uid="{E712F9A6-C8DA-45F4-8D85-B88E29BB6CCD}"/>
    <cellStyle name="Note 3 4 2 6 2 2 2" xfId="12784" xr:uid="{8BD8C3BA-A35D-4A7A-80A8-AC6405C06495}"/>
    <cellStyle name="Note 3 4 2 6 2 2 2 2" xfId="21773" xr:uid="{96ECBB49-D426-4E86-86E5-430C3E542055}"/>
    <cellStyle name="Note 3 4 2 6 2 2 2 2 2" xfId="32804" xr:uid="{D6DF8637-2F59-41F1-B1B1-A57DC7F8D9ED}"/>
    <cellStyle name="Note 3 4 2 6 2 2 2 3" xfId="22885" xr:uid="{F3FDB93E-088B-4827-80C2-637E8AEC4DB4}"/>
    <cellStyle name="Note 3 4 2 6 2 2 3" xfId="17990" xr:uid="{87C092EA-F488-4CC8-B28D-AFF2507C6C62}"/>
    <cellStyle name="Note 3 4 2 6 2 2 3 2" xfId="28256" xr:uid="{3CD1A680-B67A-46E3-A4E4-43E4ED1D7CD1}"/>
    <cellStyle name="Note 3 4 2 6 2 2 4" xfId="33140" xr:uid="{71A2ECFD-2C47-42D1-B110-4D086BA8B4A7}"/>
    <cellStyle name="Note 3 4 2 6 2 3" xfId="11638" xr:uid="{90D64AF2-F8AF-4541-8E92-50074EEAE4CE}"/>
    <cellStyle name="Note 3 4 2 6 2 3 2" xfId="20627" xr:uid="{957C51FD-0221-4633-A64D-0097DF822386}"/>
    <cellStyle name="Note 3 4 2 6 2 3 2 2" xfId="31489" xr:uid="{9CB95AF0-A48A-4FBB-9125-6EE7B90531B6}"/>
    <cellStyle name="Note 3 4 2 6 2 3 3" xfId="36471" xr:uid="{2C2DA3DB-74A9-4163-88CE-F5A27413B2D8}"/>
    <cellStyle name="Note 3 4 2 6 2 4" xfId="15404" xr:uid="{D73026B4-7454-4C8B-B284-CC7F5C0228E8}"/>
    <cellStyle name="Note 3 4 2 6 2 4 2" xfId="36777" xr:uid="{054B6DB4-2210-4C7A-A177-CA3A9E74C3CE}"/>
    <cellStyle name="Note 3 4 2 6 2 5" xfId="38555" xr:uid="{94DB33D3-A4FF-46CC-8BA0-CA7492623633}"/>
    <cellStyle name="Note 3 4 2 6 3" xfId="4551" xr:uid="{A6C2F196-3E40-4493-B808-76840514631C}"/>
    <cellStyle name="Note 3 4 2 6 3 2" xfId="29238" xr:uid="{4F02AA87-7A4F-4844-AAB1-48A0EF702195}"/>
    <cellStyle name="Note 3 4 2 6 4" xfId="26171" xr:uid="{60588DDD-C343-4AE0-8EAD-34EC26A8EC03}"/>
    <cellStyle name="Note 3 4 2 7" xfId="2924" xr:uid="{0A924F3F-47EA-445E-B77C-F761A0EBDA99}"/>
    <cellStyle name="Note 3 4 2 7 2" xfId="7074" xr:uid="{4204F5D4-C5A2-4130-B71A-2FA3F0466D74}"/>
    <cellStyle name="Note 3 4 2 7 2 2" xfId="12200" xr:uid="{7DD43279-44D8-420B-A4B3-B4E838799C6B}"/>
    <cellStyle name="Note 3 4 2 7 2 2 2" xfId="21189" xr:uid="{500DA260-964B-402B-9318-AFF5F37FD582}"/>
    <cellStyle name="Note 3 4 2 7 2 2 2 2" xfId="28577" xr:uid="{23D4E9FB-5156-4CE5-9CFA-7BAFD1693888}"/>
    <cellStyle name="Note 3 4 2 7 2 2 3" xfId="29471" xr:uid="{52A65AD1-DF16-40AF-8196-E19D67DFA490}"/>
    <cellStyle name="Note 3 4 2 7 2 3" xfId="16063" xr:uid="{6DE0E0BD-B215-4A78-AB48-5BC98482968B}"/>
    <cellStyle name="Note 3 4 2 7 2 3 2" xfId="42704" xr:uid="{B01CA1FB-FD62-4157-B86D-CA2165BDE4A0}"/>
    <cellStyle name="Note 3 4 2 7 2 4" xfId="40373" xr:uid="{F609A108-B408-45B4-865A-C9CB3DA33B4B}"/>
    <cellStyle name="Note 3 4 2 7 3" xfId="9637" xr:uid="{B2EE4F62-CC28-4246-B275-0BDA2D3C6882}"/>
    <cellStyle name="Note 3 4 2 7 3 2" xfId="18626" xr:uid="{195DE8DA-8DEE-4675-A9D8-CC0851D3052E}"/>
    <cellStyle name="Note 3 4 2 7 3 2 2" xfId="32310" xr:uid="{58A0F86A-143A-437A-BA0E-89A8B1E505C3}"/>
    <cellStyle name="Note 3 4 2 7 3 3" xfId="23006" xr:uid="{4A3AF983-6B8E-406F-9B9D-46D0CE669920}"/>
    <cellStyle name="Note 3 4 2 7 4" xfId="23368" xr:uid="{2C0C7A31-4073-4B9D-AD90-47BDBF2CF28A}"/>
    <cellStyle name="Note 3 4 2 8" xfId="4851" xr:uid="{806ECB4E-B589-460F-A721-23C870B49BDA}"/>
    <cellStyle name="Note 3 4 2 8 2" xfId="7437" xr:uid="{76D35093-0FD5-4D7E-AB01-4818FB0A97E4}"/>
    <cellStyle name="Note 3 4 2 8 2 2" xfId="12305" xr:uid="{931499DF-266E-40A3-BFB6-DC87C2BB33CA}"/>
    <cellStyle name="Note 3 4 2 8 2 2 2" xfId="21294" xr:uid="{4F868309-BF64-4C2F-B974-DEBFB2E1AABC}"/>
    <cellStyle name="Note 3 4 2 8 2 2 2 2" xfId="34568" xr:uid="{076D2D1D-97C5-49A4-A0F0-842A658F3B0D}"/>
    <cellStyle name="Note 3 4 2 8 2 2 3" xfId="43782" xr:uid="{728659F7-4FEB-4CFA-9576-825452040004}"/>
    <cellStyle name="Note 3 4 2 8 2 3" xfId="16426" xr:uid="{6F9B26BB-B458-4E91-9013-77B9AA7CC144}"/>
    <cellStyle name="Note 3 4 2 8 2 3 2" xfId="40997" xr:uid="{D754AE04-8BAC-4F7C-A50B-78FB7CFC0007}"/>
    <cellStyle name="Note 3 4 2 8 2 4" xfId="43348" xr:uid="{E0ED1F6A-AC96-4933-8145-EFDA21769490}"/>
    <cellStyle name="Note 3 4 2 8 3" xfId="10074" xr:uid="{6BCFA78E-4BFC-4D50-AE7D-8DF2D800FD32}"/>
    <cellStyle name="Note 3 4 2 8 3 2" xfId="19063" xr:uid="{17CE196A-2FA7-4242-AA54-F350307B7054}"/>
    <cellStyle name="Note 3 4 2 8 3 2 2" xfId="39857" xr:uid="{18B83617-7DCA-4C7F-99B0-EF6E1515F5D4}"/>
    <cellStyle name="Note 3 4 2 8 3 3" xfId="22342" xr:uid="{F2467B31-844B-4235-80B4-493E78742FBB}"/>
    <cellStyle name="Note 3 4 2 8 4" xfId="13840" xr:uid="{F98307E1-962D-47FE-9845-843CF3B6D6D5}"/>
    <cellStyle name="Note 3 4 2 8 4 2" xfId="32975" xr:uid="{E2B9F9F7-28C5-48CC-A885-A8543529A1D6}"/>
    <cellStyle name="Note 3 4 2 8 5" xfId="37508" xr:uid="{83352256-73BC-4946-9788-C1BA0CD0605E}"/>
    <cellStyle name="Note 3 4 2 9" xfId="6759" xr:uid="{1FEA0780-BC20-4C58-ACE3-BEB488316AC9}"/>
    <cellStyle name="Note 3 4 2 9 2" xfId="11958" xr:uid="{C697257A-D4A5-49E5-9638-8D9B841A26DA}"/>
    <cellStyle name="Note 3 4 2 9 2 2" xfId="20947" xr:uid="{A26D75B0-BA6E-4BD3-A208-6AC71CA1DA51}"/>
    <cellStyle name="Note 3 4 2 9 2 2 2" xfId="22153" xr:uid="{9B9216AE-2638-41E4-85BC-48DEB5343E70}"/>
    <cellStyle name="Note 3 4 2 9 2 3" xfId="25336" xr:uid="{12002D69-3247-435F-A935-FB6C23219AE8}"/>
    <cellStyle name="Note 3 4 2 9 3" xfId="15748" xr:uid="{851D8100-E653-43B9-9930-64DABD47AE2B}"/>
    <cellStyle name="Note 3 4 2 9 3 2" xfId="33706" xr:uid="{86A2B5B6-D919-4D07-B43F-3170C6ED7F9B}"/>
    <cellStyle name="Note 3 4 2 9 4" xfId="38660" xr:uid="{5A9F2C02-03D5-4307-B331-0F954EEEE659}"/>
    <cellStyle name="Note 3 4 3" xfId="674" xr:uid="{6F7A177B-A124-4029-B3F0-227AC08CDA1E}"/>
    <cellStyle name="Note 3 4 3 2" xfId="5050" xr:uid="{3DD14D35-72E2-4615-8047-EF27F4B4FD22}"/>
    <cellStyle name="Note 3 4 3 2 2" xfId="7636" xr:uid="{647A1138-D45F-4B6C-939C-73FD79D9BABE}"/>
    <cellStyle name="Note 3 4 3 2 2 2" xfId="12365" xr:uid="{51FDB91F-CAC8-4D14-AB73-684D94086563}"/>
    <cellStyle name="Note 3 4 3 2 2 2 2" xfId="21354" xr:uid="{47D8E0F2-8D33-4541-99A7-C3991D125EB2}"/>
    <cellStyle name="Note 3 4 3 2 2 2 2 2" xfId="36923" xr:uid="{9A483069-620C-4FD9-BA94-AC528712EF8D}"/>
    <cellStyle name="Note 3 4 3 2 2 2 3" xfId="28203" xr:uid="{CD65DFB0-49FE-485F-ADCF-A4836841C753}"/>
    <cellStyle name="Note 3 4 3 2 2 3" xfId="16625" xr:uid="{315F31D9-EF30-4655-B042-47F2CB37450C}"/>
    <cellStyle name="Note 3 4 3 2 2 3 2" xfId="26618" xr:uid="{5126B758-2536-48E9-9B91-84E953DA7494}"/>
    <cellStyle name="Note 3 4 3 2 2 4" xfId="32173" xr:uid="{F9C3B554-01FE-4A2F-9789-1099F1C21165}"/>
    <cellStyle name="Note 3 4 3 2 2 5" xfId="56797" xr:uid="{D7A8FBDB-4AE7-4B9F-883B-F3AC9C3D598E}"/>
    <cellStyle name="Note 3 4 3 2 3" xfId="10273" xr:uid="{1931029F-41A7-4048-9E80-611B7EF2BA5F}"/>
    <cellStyle name="Note 3 4 3 2 3 2" xfId="19262" xr:uid="{A67CE045-292D-454D-9BF1-8CD2B430A03E}"/>
    <cellStyle name="Note 3 4 3 2 3 2 2" xfId="43047" xr:uid="{6B44824B-D086-4DFE-AB7C-6657460C9642}"/>
    <cellStyle name="Note 3 4 3 2 3 3" xfId="26522" xr:uid="{81D13FC9-B3F2-44F4-A372-77F135476457}"/>
    <cellStyle name="Note 3 4 3 2 4" xfId="14039" xr:uid="{70BD67D9-5F56-4417-98E7-8A6173D1BB1F}"/>
    <cellStyle name="Note 3 4 3 2 4 2" xfId="32412" xr:uid="{5679364B-A307-4FD0-8C69-D5AD7E7162BE}"/>
    <cellStyle name="Note 3 4 3 2 5" xfId="38125" xr:uid="{C7022758-6497-4188-B26C-7CF39F7B374D}"/>
    <cellStyle name="Note 3 4 3 2 6" xfId="50015" xr:uid="{7332EA8C-0682-4458-80A6-7C56DD10D298}"/>
    <cellStyle name="Note 3 4 3 3" xfId="3111" xr:uid="{FC0CEEFF-76EE-49C4-854F-12A088F0A753}"/>
    <cellStyle name="Note 3 4 3 3 2" xfId="33811" xr:uid="{29D71A75-3A4F-4B50-A971-4B7C11CBB324}"/>
    <cellStyle name="Note 3 4 3 3 2 2" xfId="57922" xr:uid="{08E10882-9B36-4E74-BEAA-C55748417B6D}"/>
    <cellStyle name="Note 3 4 3 3 3" xfId="51140" xr:uid="{C3436496-530E-47DE-92C9-616B260A0847}"/>
    <cellStyle name="Note 3 4 3 4" xfId="30849" xr:uid="{E127A26A-0852-4319-8603-972B6E67D48B}"/>
    <cellStyle name="Note 3 4 3 4 2" xfId="54924" xr:uid="{272A1AE0-76A9-4F10-A9E7-FF1632AF4FD3}"/>
    <cellStyle name="Note 3 4 3 4 3" xfId="48132" xr:uid="{8D335C42-E2B1-4C02-A063-2671DB4FC221}"/>
    <cellStyle name="Note 3 4 3 5" xfId="53224" xr:uid="{241B23D9-4A42-4DB4-B89F-A71C6D524537}"/>
    <cellStyle name="Note 3 4 3 6" xfId="46518" xr:uid="{151710A7-EB87-44A2-B57D-2E515490C87F}"/>
    <cellStyle name="Note 3 4 4" xfId="1019" xr:uid="{DE0E8426-073A-44FF-8F14-A962AB3DB43B}"/>
    <cellStyle name="Note 3 4 4 2" xfId="5371" xr:uid="{5938BDD2-7B42-4B95-A06D-C9C30AC8505A}"/>
    <cellStyle name="Note 3 4 4 2 2" xfId="7957" xr:uid="{D9B2E5C7-5275-46E1-B60A-418C1A35FB85}"/>
    <cellStyle name="Note 3 4 4 2 2 2" xfId="12466" xr:uid="{FAA5AE2B-EE33-4088-A0F6-A7617020687A}"/>
    <cellStyle name="Note 3 4 4 2 2 2 2" xfId="21455" xr:uid="{78D54DC2-ACEB-429B-8666-75BDCEED5466}"/>
    <cellStyle name="Note 3 4 4 2 2 2 2 2" xfId="35956" xr:uid="{3B204AD3-980A-4C55-A465-070E3EF77E18}"/>
    <cellStyle name="Note 3 4 4 2 2 2 3" xfId="39136" xr:uid="{51BD30F8-54BF-4FA9-B488-63FF33360F2F}"/>
    <cellStyle name="Note 3 4 4 2 2 3" xfId="16946" xr:uid="{458B35FA-CF73-4F83-83F9-3CDFA00A783E}"/>
    <cellStyle name="Note 3 4 4 2 2 3 2" xfId="30079" xr:uid="{2AC29CF7-5EFD-4B9A-BCBD-FD795D70A0D5}"/>
    <cellStyle name="Note 3 4 4 2 2 4" xfId="32008" xr:uid="{9CF33A3E-D6BB-41CD-8C33-4406F645782C}"/>
    <cellStyle name="Note 3 4 4 2 3" xfId="10594" xr:uid="{E919D65B-7F61-4180-B698-87FC6056B57E}"/>
    <cellStyle name="Note 3 4 4 2 3 2" xfId="19583" xr:uid="{48D0D5AD-B707-4135-8F60-3B56D5D63A2B}"/>
    <cellStyle name="Note 3 4 4 2 3 2 2" xfId="23522" xr:uid="{8950DE6A-979F-48FB-BA98-129484B8E48A}"/>
    <cellStyle name="Note 3 4 4 2 3 3" xfId="40047" xr:uid="{71E34A9C-7199-4A65-990D-64C68949B18A}"/>
    <cellStyle name="Note 3 4 4 2 4" xfId="14360" xr:uid="{7666E745-B349-4D8C-8E15-85FAC9050645}"/>
    <cellStyle name="Note 3 4 4 2 4 2" xfId="39689" xr:uid="{B88FFA19-429D-412E-A20F-7EFF81FE0D70}"/>
    <cellStyle name="Note 3 4 4 2 5" xfId="39228" xr:uid="{DA7960AD-8F1E-42FD-9CAA-8F7D8775BD33}"/>
    <cellStyle name="Note 3 4 4 2 6" xfId="55920" xr:uid="{82949C3C-4894-4590-961B-46926BA3FDF7}"/>
    <cellStyle name="Note 3 4 4 3" xfId="3456" xr:uid="{B3A7C235-E95A-44F3-BAE3-B8E3A73CAE4D}"/>
    <cellStyle name="Note 3 4 4 3 2" xfId="35488" xr:uid="{2997BFB2-D999-4674-8D15-2B720CDF6248}"/>
    <cellStyle name="Note 3 4 4 4" xfId="35305" xr:uid="{917A0C18-7CE2-42C7-A409-E6E477ECDD1F}"/>
    <cellStyle name="Note 3 4 4 5" xfId="49138" xr:uid="{EB3A88EE-8A40-4CB9-BC3F-49A7815876E3}"/>
    <cellStyle name="Note 3 4 5" xfId="1363" xr:uid="{A4B37783-A9DA-4EE3-A8CD-C6FB1412CFE5}"/>
    <cellStyle name="Note 3 4 5 2" xfId="5708" xr:uid="{BE01D7B2-3BB9-446B-BFAD-7FA1BED6AF8E}"/>
    <cellStyle name="Note 3 4 5 2 2" xfId="8294" xr:uid="{3B735023-FA2C-4250-AC00-8BB24AEEF8E7}"/>
    <cellStyle name="Note 3 4 5 2 2 2" xfId="12568" xr:uid="{0B5A7DD5-F644-4358-A2C9-0065A87CDB6E}"/>
    <cellStyle name="Note 3 4 5 2 2 2 2" xfId="21557" xr:uid="{F9825B1F-7426-4D78-BD51-66E09B48BF4D}"/>
    <cellStyle name="Note 3 4 5 2 2 2 2 2" xfId="35509" xr:uid="{ED1750F8-DB9A-4CA9-9947-5C98252415E8}"/>
    <cellStyle name="Note 3 4 5 2 2 2 3" xfId="42639" xr:uid="{39A8EC62-1FA4-4360-8F04-9A0B483F743C}"/>
    <cellStyle name="Note 3 4 5 2 2 3" xfId="17283" xr:uid="{36FBE19E-AA56-4C70-98E8-953BF72C5386}"/>
    <cellStyle name="Note 3 4 5 2 2 3 2" xfId="31649" xr:uid="{E3591936-2FB7-4BB7-A581-7EAD7FCB6774}"/>
    <cellStyle name="Note 3 4 5 2 2 4" xfId="32602" xr:uid="{E3F95941-BC48-4515-931E-B75363062D49}"/>
    <cellStyle name="Note 3 4 5 2 3" xfId="10931" xr:uid="{D1E740B2-5806-4BF3-AE78-F672B7C7F688}"/>
    <cellStyle name="Note 3 4 5 2 3 2" xfId="19920" xr:uid="{B320BCBA-9D62-45AC-A6CD-587C119BF6BA}"/>
    <cellStyle name="Note 3 4 5 2 3 2 2" xfId="30328" xr:uid="{034D3ED9-40F0-4EE5-BE63-D35F677E3AA9}"/>
    <cellStyle name="Note 3 4 5 2 3 3" xfId="27153" xr:uid="{EE352393-086A-4B1F-8DA0-1AC44319904F}"/>
    <cellStyle name="Note 3 4 5 2 4" xfId="14697" xr:uid="{7F1925E7-F84C-4045-9C64-90DF44832CF4}"/>
    <cellStyle name="Note 3 4 5 2 4 2" xfId="34245" xr:uid="{3FD19B23-B177-4069-AD93-4A6A937F3501}"/>
    <cellStyle name="Note 3 4 5 2 5" xfId="42290" xr:uid="{0C7DB304-8971-4D63-8CAE-571D52A2825F}"/>
    <cellStyle name="Note 3 4 5 2 6" xfId="58360" xr:uid="{A4AADA00-812C-4DCF-BDE8-D8AB10AF96B0}"/>
    <cellStyle name="Note 3 4 5 3" xfId="3800" xr:uid="{71F59835-0E5A-409F-8576-BFBED9B469A9}"/>
    <cellStyle name="Note 3 4 5 3 2" xfId="42643" xr:uid="{B06B8825-FEEA-493F-8FC8-1B01BE58A87B}"/>
    <cellStyle name="Note 3 4 5 4" xfId="34128" xr:uid="{D59D6F06-7171-42C2-A2AB-A3754B2AEB38}"/>
    <cellStyle name="Note 3 4 5 5" xfId="51578" xr:uid="{8A8DC25F-59D5-4C53-A61B-D2724301C9C8}"/>
    <cellStyle name="Note 3 4 6" xfId="1651" xr:uid="{27D144C0-4157-4E75-87E5-26C90E390D2D}"/>
    <cellStyle name="Note 3 4 6 2" xfId="5981" xr:uid="{5746598F-4B45-4A0A-B6B8-889A12687896}"/>
    <cellStyle name="Note 3 4 6 2 2" xfId="8567" xr:uid="{50EA4C5F-4C95-4A52-BA86-54ABC25CAFD3}"/>
    <cellStyle name="Note 3 4 6 2 2 2" xfId="12650" xr:uid="{61FFD957-EA5C-445A-9483-88522EEEF915}"/>
    <cellStyle name="Note 3 4 6 2 2 2 2" xfId="21639" xr:uid="{3E963E0A-FA83-47B9-8788-A9F815BC31BC}"/>
    <cellStyle name="Note 3 4 6 2 2 2 2 2" xfId="38135" xr:uid="{91F0409F-392D-4720-AF31-57029F604A4A}"/>
    <cellStyle name="Note 3 4 6 2 2 2 3" xfId="43286" xr:uid="{95ECDB33-2D30-47FA-817D-71349F32F100}"/>
    <cellStyle name="Note 3 4 6 2 2 3" xfId="17556" xr:uid="{F00FD429-ADF7-48DE-8B49-D6D73429ED3B}"/>
    <cellStyle name="Note 3 4 6 2 2 3 2" xfId="27974" xr:uid="{4E886CF5-35E9-409D-9086-42E40F6086CE}"/>
    <cellStyle name="Note 3 4 6 2 2 4" xfId="28903" xr:uid="{BE9BB40D-4BB7-4528-B587-0EF5A0A5A00E}"/>
    <cellStyle name="Note 3 4 6 2 3" xfId="11204" xr:uid="{CC567063-6015-4991-B45B-6D3409A942C1}"/>
    <cellStyle name="Note 3 4 6 2 3 2" xfId="20193" xr:uid="{3B662E08-F130-4D9D-9190-A05F82D7C207}"/>
    <cellStyle name="Note 3 4 6 2 3 2 2" xfId="33918" xr:uid="{C8A0381A-B871-4341-AFCE-FEBEFBCE61F2}"/>
    <cellStyle name="Note 3 4 6 2 3 3" xfId="38932" xr:uid="{07267585-E7F4-4777-8E9C-593EFE05764E}"/>
    <cellStyle name="Note 3 4 6 2 4" xfId="14970" xr:uid="{5A36AEBF-2BE0-42BC-A318-ACB3C4F2212A}"/>
    <cellStyle name="Note 3 4 6 2 4 2" xfId="40766" xr:uid="{48CB2184-7CF6-4537-AADD-DA13FF582125}"/>
    <cellStyle name="Note 3 4 6 2 5" xfId="39748" xr:uid="{CF648DE1-4C1F-4BE7-8A9D-CAFDCCCD80F2}"/>
    <cellStyle name="Note 3 4 6 2 6" xfId="54086" xr:uid="{3A1F6108-18B8-4A2D-8040-77717C010A8E}"/>
    <cellStyle name="Note 3 4 6 3" xfId="4088" xr:uid="{2BB4F9BA-90C8-42F0-A334-53124BD45EA9}"/>
    <cellStyle name="Note 3 4 6 3 2" xfId="26483" xr:uid="{311D7BDE-AF3D-4D93-A81D-055C921EF6CF}"/>
    <cellStyle name="Note 3 4 6 4" xfId="38392" xr:uid="{E96B4615-48D7-49E0-AE96-ADE52B2E47DC}"/>
    <cellStyle name="Note 3 4 6 5" xfId="47409" xr:uid="{A03ECDE4-6D39-4CE7-BCBA-1155AC796442}"/>
    <cellStyle name="Note 3 4 7" xfId="1982" xr:uid="{252CFFC4-D832-4ADF-83B7-5F260CB27B14}"/>
    <cellStyle name="Note 3 4 7 2" xfId="6290" xr:uid="{36B890FF-F5CC-4A93-A9AA-F287824959FB}"/>
    <cellStyle name="Note 3 4 7 2 2" xfId="8876" xr:uid="{73C7E53C-343D-4E6A-B5E7-C33BADA38FD1}"/>
    <cellStyle name="Note 3 4 7 2 2 2" xfId="12747" xr:uid="{EE28233B-BDC1-4663-935C-95C750069BA3}"/>
    <cellStyle name="Note 3 4 7 2 2 2 2" xfId="21736" xr:uid="{E46872F3-E639-4DA1-9329-82818896756F}"/>
    <cellStyle name="Note 3 4 7 2 2 2 2 2" xfId="28100" xr:uid="{C722BC3E-CDD3-4AE9-89AB-F0B1DDB8D44D}"/>
    <cellStyle name="Note 3 4 7 2 2 2 3" xfId="23417" xr:uid="{1B9B7ED0-F932-4C1A-B601-C437739A46C6}"/>
    <cellStyle name="Note 3 4 7 2 2 3" xfId="17865" xr:uid="{0053EBBF-2CF7-4714-A841-A2C97531D88E}"/>
    <cellStyle name="Note 3 4 7 2 2 3 2" xfId="32783" xr:uid="{EDCBEEB6-FC35-41A1-8965-8155FA5B2B55}"/>
    <cellStyle name="Note 3 4 7 2 2 4" xfId="23576" xr:uid="{AA4D0489-8150-443E-91A7-75C4EA89306A}"/>
    <cellStyle name="Note 3 4 7 2 3" xfId="11513" xr:uid="{87DEC331-4096-457E-8749-2CA9E3EC3AA5}"/>
    <cellStyle name="Note 3 4 7 2 3 2" xfId="20502" xr:uid="{26EED48B-971F-40B4-A339-1B1D7798B738}"/>
    <cellStyle name="Note 3 4 7 2 3 2 2" xfId="27348" xr:uid="{600ED832-5594-490E-A486-5B7D3A3A83C5}"/>
    <cellStyle name="Note 3 4 7 2 3 3" xfId="27246" xr:uid="{EEFAB810-3C07-4EB6-BEAB-5054C5A23635}"/>
    <cellStyle name="Note 3 4 7 2 4" xfId="15279" xr:uid="{95700978-B148-42F2-B807-686CE0039870}"/>
    <cellStyle name="Note 3 4 7 2 4 2" xfId="38038" xr:uid="{B4EB0478-D3E8-4FC7-B394-8132B548ACDD}"/>
    <cellStyle name="Note 3 4 7 2 5" xfId="30803" xr:uid="{6768650E-4D81-4AE7-8899-497534E031D5}"/>
    <cellStyle name="Note 3 4 7 3" xfId="4419" xr:uid="{06847947-A8A9-4238-A740-E4E0D6AAE981}"/>
    <cellStyle name="Note 3 4 7 3 2" xfId="24917" xr:uid="{DEA017DE-411D-427E-8398-6CBF0FD6CD65}"/>
    <cellStyle name="Note 3 4 7 4" xfId="34898" xr:uid="{30124052-7186-4B16-B88E-8AD9F4BC49AE}"/>
    <cellStyle name="Note 3 4 7 5" xfId="52692" xr:uid="{5EBE667F-DEE9-4613-8191-E3E9E43B1F7E}"/>
    <cellStyle name="Note 3 4 8" xfId="2793" xr:uid="{47FA5A23-C687-44CB-9501-33203C5BCC3A}"/>
    <cellStyle name="Note 3 4 8 2" xfId="6943" xr:uid="{DCAFA1A4-B44D-4396-8A01-D0AD9A27D853}"/>
    <cellStyle name="Note 3 4 8 2 2" xfId="12072" xr:uid="{EC289E2F-17BA-44C2-86C1-00C020D1AB1D}"/>
    <cellStyle name="Note 3 4 8 2 2 2" xfId="21061" xr:uid="{7CFEBE36-2084-40E7-8DCC-26797313DE95}"/>
    <cellStyle name="Note 3 4 8 2 2 2 2" xfId="31381" xr:uid="{F91603BC-ED5C-46BE-BD27-FB2963830675}"/>
    <cellStyle name="Note 3 4 8 2 2 3" xfId="43679" xr:uid="{49CE3CFD-A389-4CEC-A223-5A8055BFF2CF}"/>
    <cellStyle name="Note 3 4 8 2 3" xfId="15932" xr:uid="{DC6E4746-04FE-40A9-A5CB-279E52EEA394}"/>
    <cellStyle name="Note 3 4 8 2 3 2" xfId="39591" xr:uid="{FC50ADB7-4295-4C8F-B776-FDCD7511A610}"/>
    <cellStyle name="Note 3 4 8 2 4" xfId="36890" xr:uid="{A53E46C3-1633-44F1-AA73-8B9E00BCA137}"/>
    <cellStyle name="Note 3 4 8 3" xfId="9506" xr:uid="{61D160F0-31E2-4724-B54F-4BEB011D2696}"/>
    <cellStyle name="Note 3 4 8 3 2" xfId="18495" xr:uid="{5F2A143D-DA50-4921-B6BE-A9D3CEB151DF}"/>
    <cellStyle name="Note 3 4 8 3 2 2" xfId="31229" xr:uid="{DA298327-49A1-4C38-9B04-A35BD0475486}"/>
    <cellStyle name="Note 3 4 8 3 3" xfId="23794" xr:uid="{03229D02-9E5B-4162-822D-06B5845A727D}"/>
    <cellStyle name="Note 3 4 8 4" xfId="33427" xr:uid="{49681A1C-97F5-4185-BFC9-A5BF1BEA81AE}"/>
    <cellStyle name="Note 3 4 9" xfId="4726" xr:uid="{23F27093-7753-4DC3-BF61-8E4C449F3FED}"/>
    <cellStyle name="Note 3 4 9 2" xfId="7312" xr:uid="{3AA70489-E447-4A9E-9E0B-66CFE75945FE}"/>
    <cellStyle name="Note 3 4 9 2 2" xfId="12268" xr:uid="{7E032812-FF06-437A-BB45-95D9C66BAC20}"/>
    <cellStyle name="Note 3 4 9 2 2 2" xfId="21257" xr:uid="{AB35AE48-BCA7-41F3-B31A-A1755FE3E895}"/>
    <cellStyle name="Note 3 4 9 2 2 2 2" xfId="42698" xr:uid="{B31C1BB2-5603-42E4-B3C3-07EA16E7DD8E}"/>
    <cellStyle name="Note 3 4 9 2 2 3" xfId="30924" xr:uid="{355A8669-FE6C-4E48-8B58-FA603AAEE4CE}"/>
    <cellStyle name="Note 3 4 9 2 3" xfId="16301" xr:uid="{29E3F175-A8B9-4413-B3EB-5B196B724D1A}"/>
    <cellStyle name="Note 3 4 9 2 3 2" xfId="38732" xr:uid="{6B5ECF50-417B-4A9D-AB43-855D591DB69D}"/>
    <cellStyle name="Note 3 4 9 2 4" xfId="36705" xr:uid="{0C0E4B1F-5F7C-4637-A7C9-B0A83C0EF249}"/>
    <cellStyle name="Note 3 4 9 3" xfId="9949" xr:uid="{9520B212-4FD6-4476-BAB8-509CE266C519}"/>
    <cellStyle name="Note 3 4 9 3 2" xfId="18938" xr:uid="{5B598764-3C41-434B-A535-D3502E5F169D}"/>
    <cellStyle name="Note 3 4 9 3 2 2" xfId="24384" xr:uid="{3365235D-309F-4464-9477-5C1D505D8CDA}"/>
    <cellStyle name="Note 3 4 9 3 3" xfId="27600" xr:uid="{0C04E96A-27E8-4908-A621-C0985E5FDCC4}"/>
    <cellStyle name="Note 3 4 9 4" xfId="13715" xr:uid="{03BDDC19-349F-4861-8E14-D9161201E4E0}"/>
    <cellStyle name="Note 3 4 9 4 2" xfId="33199" xr:uid="{19DF46BA-C952-47DF-8CCD-C404E5FF7D78}"/>
    <cellStyle name="Note 3 4 9 5" xfId="35645" xr:uid="{9CCFF876-E4FD-4379-9610-A9F5993D9342}"/>
    <cellStyle name="Note 3 5" xfId="230" xr:uid="{973CC61F-F44A-4572-AD5E-E61F419EB569}"/>
    <cellStyle name="Note 3 5 10" xfId="9114" xr:uid="{AB112694-E5AB-449B-AA62-F669F1CF973D}"/>
    <cellStyle name="Note 3 5 10 2" xfId="18103" xr:uid="{30F9D5E9-1394-4116-9812-4CC0E0713260}"/>
    <cellStyle name="Note 3 5 10 2 2" xfId="25760" xr:uid="{69C80BC6-676B-494D-97B2-1C335ED6CA48}"/>
    <cellStyle name="Note 3 5 10 3" xfId="43757" xr:uid="{FE94E4A6-17E5-4BE8-A947-BD2D3F1C7230}"/>
    <cellStyle name="Note 3 5 11" xfId="12525" xr:uid="{97F40FD4-3F58-4E0F-9032-BE12100C9C4E}"/>
    <cellStyle name="Note 3 5 11 2" xfId="21514" xr:uid="{0D2D6017-7549-4BF9-AAE9-51566B818A8C}"/>
    <cellStyle name="Note 3 5 11 2 2" xfId="40938" xr:uid="{CF7B541E-76AD-49A7-AD18-B03D5E578F3C}"/>
    <cellStyle name="Note 3 5 11 3" xfId="41113" xr:uid="{52BAE2C8-E295-4193-A42C-8BE16BB044F0}"/>
    <cellStyle name="Note 3 5 12" xfId="2236" xr:uid="{734F191D-C159-47D9-8C8E-2C1424DAA59A}"/>
    <cellStyle name="Note 3 5 12 2" xfId="30993" xr:uid="{F577DE1E-7E4E-461B-90F9-79AC2BAD52BA}"/>
    <cellStyle name="Note 3 5 13" xfId="13145" xr:uid="{12CE09B5-2DCE-4299-B460-8CCA49B394D7}"/>
    <cellStyle name="Note 3 5 13 2" xfId="37990" xr:uid="{942AACAE-CAAB-437E-B6D4-D2A9CE22B2C0}"/>
    <cellStyle name="Note 3 5 14" xfId="29726" xr:uid="{0E62810C-F997-4A22-9027-1F51A3BC43B2}"/>
    <cellStyle name="Note 3 5 15" xfId="44428" xr:uid="{E41FDCC5-5E41-46BD-B258-107891AABB33}"/>
    <cellStyle name="Note 3 5 16" xfId="45582" xr:uid="{A68786FE-B4EA-4E90-BDB0-0D8803667956}"/>
    <cellStyle name="Note 3 5 2" xfId="579" xr:uid="{B6048107-9B9D-46C7-BE3E-47234A62D3CE}"/>
    <cellStyle name="Note 3 5 2 2" xfId="4968" xr:uid="{666664AE-5ADA-4AD8-967D-8528E198BE79}"/>
    <cellStyle name="Note 3 5 2 2 2" xfId="7554" xr:uid="{2C99F0D6-338A-48C1-8884-E92CAC2ADC29}"/>
    <cellStyle name="Note 3 5 2 2 2 2" xfId="12339" xr:uid="{924CAE70-817C-4DAF-AC82-74F39224B61F}"/>
    <cellStyle name="Note 3 5 2 2 2 2 2" xfId="21328" xr:uid="{8D12DAB3-55B4-476D-B287-58DD453269B9}"/>
    <cellStyle name="Note 3 5 2 2 2 2 2 2" xfId="38694" xr:uid="{5E2FD8D8-FBF9-4CAB-AE9E-D3C7FD98EBE3}"/>
    <cellStyle name="Note 3 5 2 2 2 2 3" xfId="25767" xr:uid="{05E708D6-C9FC-4DDE-B3E2-C370F260646F}"/>
    <cellStyle name="Note 3 5 2 2 2 3" xfId="16543" xr:uid="{8A4D57BE-8031-42A0-9529-5022A54C9FAB}"/>
    <cellStyle name="Note 3 5 2 2 2 3 2" xfId="23510" xr:uid="{28294DC5-FA19-4DCE-92E7-67E4105A2449}"/>
    <cellStyle name="Note 3 5 2 2 2 4" xfId="38196" xr:uid="{219BE0A1-B7E8-4A17-90E4-3408D4844A04}"/>
    <cellStyle name="Note 3 5 2 2 2 5" xfId="56370" xr:uid="{7C0247DD-FC8A-4799-93F7-05BD4C0CEB9F}"/>
    <cellStyle name="Note 3 5 2 2 3" xfId="10191" xr:uid="{87B80154-82EC-45D1-89B3-776042185BEC}"/>
    <cellStyle name="Note 3 5 2 2 3 2" xfId="19180" xr:uid="{4EC5BB64-D91C-493F-AA85-59D81BF72A92}"/>
    <cellStyle name="Note 3 5 2 2 3 2 2" xfId="41148" xr:uid="{90FCF46B-E555-46A9-BE9B-E9C547455837}"/>
    <cellStyle name="Note 3 5 2 2 3 3" xfId="25334" xr:uid="{B36B6E45-C637-42FC-B8AE-7A000F0B4AE7}"/>
    <cellStyle name="Note 3 5 2 2 4" xfId="13957" xr:uid="{58CCC224-559D-43F2-ACBB-6100F9D622F0}"/>
    <cellStyle name="Note 3 5 2 2 4 2" xfId="37214" xr:uid="{28213AA6-7918-4201-B022-A83766899E83}"/>
    <cellStyle name="Note 3 5 2 2 5" xfId="43512" xr:uid="{B46877E2-BDDB-4AC9-A7F6-C3C297CAEFAF}"/>
    <cellStyle name="Note 3 5 2 2 6" xfId="49588" xr:uid="{B5B1BED9-FBF7-41C2-80BE-0D6120FBA76D}"/>
    <cellStyle name="Note 3 5 2 3" xfId="3016" xr:uid="{1525E141-75D6-495D-ACBA-17EEB61ABBEA}"/>
    <cellStyle name="Note 3 5 2 3 2" xfId="36665" xr:uid="{2FDB07D4-813E-4584-A626-89F4417304C9}"/>
    <cellStyle name="Note 3 5 2 3 2 2" xfId="59138" xr:uid="{93C1C34E-9FF1-404B-A0D5-7E8DFCA4D8C1}"/>
    <cellStyle name="Note 3 5 2 3 3" xfId="52357" xr:uid="{20084638-EFC7-4F99-B572-C28FD40B2D6A}"/>
    <cellStyle name="Note 3 5 2 4" xfId="29966" xr:uid="{F1FCE81E-0964-4F45-B716-10CD947A994F}"/>
    <cellStyle name="Note 3 5 2 4 2" xfId="54512" xr:uid="{09700D5E-4048-446F-BCD9-00D2346C39E5}"/>
    <cellStyle name="Note 3 5 2 4 3" xfId="47705" xr:uid="{6337F620-BF40-44C5-B9C1-CEB823716ED3}"/>
    <cellStyle name="Note 3 5 2 5" xfId="52945" xr:uid="{F981A5E9-A1A2-4425-AF63-662ADA7A9B79}"/>
    <cellStyle name="Note 3 5 2 6" xfId="46094" xr:uid="{8D108334-FB23-40E4-A629-69C10A175327}"/>
    <cellStyle name="Note 3 5 3" xfId="924" xr:uid="{FFDBB1BB-9D51-4969-B8C3-DF4AD53A1555}"/>
    <cellStyle name="Note 3 5 3 2" xfId="5289" xr:uid="{EDD6696A-57F8-40ED-8C04-DB3A2F69E51F}"/>
    <cellStyle name="Note 3 5 3 2 2" xfId="7875" xr:uid="{5E3B4D3D-300C-4FA2-A602-938E5A5899B9}"/>
    <cellStyle name="Note 3 5 3 2 2 2" xfId="12440" xr:uid="{16F8E426-E515-4BC9-B5D8-8C04D7F6CDD7}"/>
    <cellStyle name="Note 3 5 3 2 2 2 2" xfId="21429" xr:uid="{96830024-2505-453B-BFC8-9056BF50ABDD}"/>
    <cellStyle name="Note 3 5 3 2 2 2 2 2" xfId="28425" xr:uid="{80162986-E90C-473D-85C2-20F0F7C1DAC5}"/>
    <cellStyle name="Note 3 5 3 2 2 2 3" xfId="39057" xr:uid="{A2C123C0-9203-4885-B29C-B2B1CC871D68}"/>
    <cellStyle name="Note 3 5 3 2 2 3" xfId="16864" xr:uid="{58B2C014-754C-4CD9-B155-40AA6D5C31E5}"/>
    <cellStyle name="Note 3 5 3 2 2 3 2" xfId="43360" xr:uid="{7D670811-7C60-44EE-8EE8-742ED63B1E24}"/>
    <cellStyle name="Note 3 5 3 2 2 4" xfId="35307" xr:uid="{B09BEA0E-FB85-4A46-ADF1-9137629847FF}"/>
    <cellStyle name="Note 3 5 3 2 2 5" xfId="56775" xr:uid="{16B56DB4-EE75-4514-A671-90E5DE68163D}"/>
    <cellStyle name="Note 3 5 3 2 3" xfId="10512" xr:uid="{E17CD337-41A5-4291-8E4A-CD713170170B}"/>
    <cellStyle name="Note 3 5 3 2 3 2" xfId="19501" xr:uid="{35DBE7EC-441C-458D-98A0-B0F85FCC7E8B}"/>
    <cellStyle name="Note 3 5 3 2 3 2 2" xfId="39754" xr:uid="{3D333A1B-F799-475F-AF81-A5B7E0638E95}"/>
    <cellStyle name="Note 3 5 3 2 3 3" xfId="33355" xr:uid="{30C8F760-5F77-4D6D-A3F7-20AFCB131BBC}"/>
    <cellStyle name="Note 3 5 3 2 4" xfId="14278" xr:uid="{E906E91A-34FF-4232-A5B7-7CC4897BA30A}"/>
    <cellStyle name="Note 3 5 3 2 4 2" xfId="28928" xr:uid="{AD6B3200-5249-4126-A358-BC2C29073144}"/>
    <cellStyle name="Note 3 5 3 2 5" xfId="28406" xr:uid="{392F3D67-F70F-4E8A-B404-8F2952C0CD89}"/>
    <cellStyle name="Note 3 5 3 2 6" xfId="49993" xr:uid="{C872288E-3690-4945-AEF2-D734FF8F7E9E}"/>
    <cellStyle name="Note 3 5 3 3" xfId="3361" xr:uid="{6092B1E2-8E80-45A1-A99E-CA5585448327}"/>
    <cellStyle name="Note 3 5 3 3 2" xfId="37910" xr:uid="{768FFE2F-07C2-40C2-9867-27D3275CB732}"/>
    <cellStyle name="Note 3 5 3 3 2 2" xfId="58489" xr:uid="{95BD8204-DD2E-4BFA-8CC5-A2DD3776E5E5}"/>
    <cellStyle name="Note 3 5 3 3 3" xfId="51708" xr:uid="{3517FD78-44F5-49F6-B172-A54B8011CBEE}"/>
    <cellStyle name="Note 3 5 3 4" xfId="34178" xr:uid="{679D1CE8-C2DF-4735-B596-219AD9ACD2AA}"/>
    <cellStyle name="Note 3 5 3 4 2" xfId="54902" xr:uid="{FCF7E6F6-FC1D-4F57-99A7-423AF01B5177}"/>
    <cellStyle name="Note 3 5 3 4 3" xfId="48110" xr:uid="{5A189A65-B707-4021-B556-1767AA9B246B}"/>
    <cellStyle name="Note 3 5 3 5" xfId="53202" xr:uid="{B25F285A-88F3-456D-A7EA-35EE7D80481F}"/>
    <cellStyle name="Note 3 5 3 6" xfId="46496" xr:uid="{ECF831A4-8872-4650-A2F6-C58D021F0346}"/>
    <cellStyle name="Note 3 5 4" xfId="1268" xr:uid="{5FDD3B41-FA59-468F-A2E7-831BF9A6DB11}"/>
    <cellStyle name="Note 3 5 4 2" xfId="5613" xr:uid="{0CA30EBD-3F70-4B03-B787-13D7088B1A62}"/>
    <cellStyle name="Note 3 5 4 2 2" xfId="8199" xr:uid="{763688C7-955F-4BAF-869F-0381E1483D0E}"/>
    <cellStyle name="Note 3 5 4 2 2 2" xfId="12537" xr:uid="{20FF0378-5204-4131-A9BA-CF5A6C490F9E}"/>
    <cellStyle name="Note 3 5 4 2 2 2 2" xfId="21526" xr:uid="{260FD9D1-2B35-4438-B0BA-247602A09398}"/>
    <cellStyle name="Note 3 5 4 2 2 2 2 2" xfId="38359" xr:uid="{24396338-1201-45B2-907D-6D9BE1083F40}"/>
    <cellStyle name="Note 3 5 4 2 2 2 3" xfId="38531" xr:uid="{30A31241-5C07-49D4-A15F-E28AED4E396C}"/>
    <cellStyle name="Note 3 5 4 2 2 3" xfId="17188" xr:uid="{DF3D8781-1C15-4D10-903A-E7DFB941CA4E}"/>
    <cellStyle name="Note 3 5 4 2 2 3 2" xfId="40578" xr:uid="{ABFB83B3-C19D-4930-8C96-95A62EEA7C46}"/>
    <cellStyle name="Note 3 5 4 2 2 4" xfId="29708" xr:uid="{6A02873E-4F3B-4BE1-BCD3-3802846B2884}"/>
    <cellStyle name="Note 3 5 4 2 3" xfId="10836" xr:uid="{21367C51-AB99-4B7E-AD21-14BBB7D5D15B}"/>
    <cellStyle name="Note 3 5 4 2 3 2" xfId="19825" xr:uid="{0C775E4B-0861-456D-84F1-6479530C408B}"/>
    <cellStyle name="Note 3 5 4 2 3 2 2" xfId="41740" xr:uid="{3099C395-4D51-485B-8D6E-056DDF3638FC}"/>
    <cellStyle name="Note 3 5 4 2 3 3" xfId="32226" xr:uid="{54AA424E-052C-4967-864A-10D0E678E3E9}"/>
    <cellStyle name="Note 3 5 4 2 4" xfId="14602" xr:uid="{264E27DA-81F4-4A09-A3C7-EBD6055D2163}"/>
    <cellStyle name="Note 3 5 4 2 4 2" xfId="23642" xr:uid="{BF1E3DF4-59F0-44C1-A2F4-40F4D8E06062}"/>
    <cellStyle name="Note 3 5 4 2 5" xfId="33160" xr:uid="{D6E95331-52AE-4C32-998C-BC830B701ACA}"/>
    <cellStyle name="Note 3 5 4 2 6" xfId="55898" xr:uid="{1E1486C2-8611-4F94-BB12-5EB2C1BE3B0F}"/>
    <cellStyle name="Note 3 5 4 3" xfId="3705" xr:uid="{8F65AF54-38A2-4590-A159-21E8E549B237}"/>
    <cellStyle name="Note 3 5 4 3 2" xfId="34994" xr:uid="{23060631-62FF-411C-B7C0-DA887B823BF5}"/>
    <cellStyle name="Note 3 5 4 4" xfId="38710" xr:uid="{B139CBDE-078F-469A-8797-1555520321BE}"/>
    <cellStyle name="Note 3 5 4 5" xfId="49116" xr:uid="{6AE86AA7-BA5B-49EC-9B40-5278D8C0B3FD}"/>
    <cellStyle name="Note 3 5 5" xfId="1633" xr:uid="{08C0F19B-DA47-44EC-A049-FC204C3AC015}"/>
    <cellStyle name="Note 3 5 5 2" xfId="5969" xr:uid="{1D4BBFF9-57D8-4025-A46E-D766C57385DD}"/>
    <cellStyle name="Note 3 5 5 2 2" xfId="8555" xr:uid="{7D6049B8-B099-47F1-BFA6-955ABA70D48A}"/>
    <cellStyle name="Note 3 5 5 2 2 2" xfId="12647" xr:uid="{24DCF458-FAC0-4791-B7E8-C4F352D5EB4F}"/>
    <cellStyle name="Note 3 5 5 2 2 2 2" xfId="21636" xr:uid="{234D9A6D-5D25-4C25-AD1E-F1B40EE27A64}"/>
    <cellStyle name="Note 3 5 5 2 2 2 2 2" xfId="32572" xr:uid="{216A2819-FF3E-462F-9775-C43293A35194}"/>
    <cellStyle name="Note 3 5 5 2 2 2 3" xfId="38326" xr:uid="{C79DC7B8-AE0D-4B09-85DA-A4ADCBED0FF1}"/>
    <cellStyle name="Note 3 5 5 2 2 3" xfId="17544" xr:uid="{C10BA980-296C-4950-B784-0C33D19FE59B}"/>
    <cellStyle name="Note 3 5 5 2 2 3 2" xfId="24563" xr:uid="{72092D0E-755A-493E-962D-3208CA9EB2D3}"/>
    <cellStyle name="Note 3 5 5 2 2 4" xfId="30717" xr:uid="{0209529E-CB01-4D93-88FC-2BAAB7784944}"/>
    <cellStyle name="Note 3 5 5 2 3" xfId="11192" xr:uid="{E9AB0D55-CA26-48EF-BAE7-7CF7935CA2BC}"/>
    <cellStyle name="Note 3 5 5 2 3 2" xfId="20181" xr:uid="{51359244-DC0C-490A-98B3-26DDBBCF54E1}"/>
    <cellStyle name="Note 3 5 5 2 3 2 2" xfId="37139" xr:uid="{C8AE6811-9929-435A-9560-1F3695202D7E}"/>
    <cellStyle name="Note 3 5 5 2 3 3" xfId="22484" xr:uid="{F5C8E27B-51B0-4B79-9FA8-68D2293CD988}"/>
    <cellStyle name="Note 3 5 5 2 4" xfId="14958" xr:uid="{787AF7CB-6606-4CAE-9E44-70AFB9102BA7}"/>
    <cellStyle name="Note 3 5 5 2 4 2" xfId="23370" xr:uid="{0CB060B3-01CC-470D-98DE-010ADEF52FF2}"/>
    <cellStyle name="Note 3 5 5 2 5" xfId="42599" xr:uid="{C6B8B6B7-9BA0-454C-B5F3-181A8B6C5A10}"/>
    <cellStyle name="Note 3 5 5 2 6" xfId="58525" xr:uid="{577FC1DE-6036-4D8E-A391-231094CD7D19}"/>
    <cellStyle name="Note 3 5 5 3" xfId="4070" xr:uid="{8150310F-8503-48BE-BB71-6AEC13F28179}"/>
    <cellStyle name="Note 3 5 5 3 2" xfId="40435" xr:uid="{09547634-C0F0-4041-8CB8-93E3797801FC}"/>
    <cellStyle name="Note 3 5 5 4" xfId="26028" xr:uid="{4A51AB08-A3D1-4F1D-A52B-8061145C709C}"/>
    <cellStyle name="Note 3 5 5 5" xfId="51744" xr:uid="{C32D56D0-47FA-465A-8077-324204AD9F6B}"/>
    <cellStyle name="Note 3 5 6" xfId="1629" xr:uid="{7A877C8C-C330-4607-95C2-BF2FD0FABDCA}"/>
    <cellStyle name="Note 3 5 6 2" xfId="5965" xr:uid="{7209A40A-6E51-4EBF-9373-57A117AB3ED9}"/>
    <cellStyle name="Note 3 5 6 2 2" xfId="8551" xr:uid="{9B111220-BC51-439B-A3C2-2FD6A4EE476C}"/>
    <cellStyle name="Note 3 5 6 2 2 2" xfId="12646" xr:uid="{FA38633A-B3E3-4A5E-A674-6433FC8DC293}"/>
    <cellStyle name="Note 3 5 6 2 2 2 2" xfId="21635" xr:uid="{DE83892A-809B-4DB6-A28F-D59A97A359EE}"/>
    <cellStyle name="Note 3 5 6 2 2 2 2 2" xfId="24586" xr:uid="{3E63217B-8E40-430B-AD5E-9BA579EA125D}"/>
    <cellStyle name="Note 3 5 6 2 2 2 3" xfId="29186" xr:uid="{1DD76001-DFE5-4FC5-B4DE-4185F5F8654E}"/>
    <cellStyle name="Note 3 5 6 2 2 3" xfId="17540" xr:uid="{68BDDC95-EE2D-4BEB-AD4E-77631A6E3925}"/>
    <cellStyle name="Note 3 5 6 2 2 3 2" xfId="36007" xr:uid="{FB8B6E44-40C8-47C0-8310-ECEA6C357480}"/>
    <cellStyle name="Note 3 5 6 2 2 4" xfId="38683" xr:uid="{29D9B43A-A865-42C2-93D0-57D60759B991}"/>
    <cellStyle name="Note 3 5 6 2 3" xfId="11188" xr:uid="{D2D4CE02-90AD-46FD-AE99-1F91684EA6B8}"/>
    <cellStyle name="Note 3 5 6 2 3 2" xfId="20177" xr:uid="{877A0C1F-2D85-4FE8-9BCC-8712A864F16C}"/>
    <cellStyle name="Note 3 5 6 2 3 2 2" xfId="39382" xr:uid="{B0A45E4D-D770-4BAB-B53F-75F331BDDB62}"/>
    <cellStyle name="Note 3 5 6 2 3 3" xfId="35892" xr:uid="{5C9C042F-8F09-4AD7-97B6-1E21EFAF2EB0}"/>
    <cellStyle name="Note 3 5 6 2 4" xfId="14954" xr:uid="{67568DE1-3AD5-4C38-A9D8-A83347267B12}"/>
    <cellStyle name="Note 3 5 6 2 4 2" xfId="30972" xr:uid="{D0C8B75A-13A1-4A1A-B69D-DCE1D5AE4A60}"/>
    <cellStyle name="Note 3 5 6 2 5" xfId="28610" xr:uid="{41222596-C7BD-4B6D-BD41-E9E81705FD5F}"/>
    <cellStyle name="Note 3 5 6 2 6" xfId="54064" xr:uid="{BE5F3042-7D7D-4858-9679-7D4B451D56BA}"/>
    <cellStyle name="Note 3 5 6 3" xfId="4066" xr:uid="{A7F79E3A-19D1-404F-AE26-A217D4F4D388}"/>
    <cellStyle name="Note 3 5 6 3 2" xfId="42593" xr:uid="{32FA47AE-6D7D-4E83-BDF4-B715F68775E3}"/>
    <cellStyle name="Note 3 5 6 4" xfId="32902" xr:uid="{A0298A48-0866-4CF9-B6F3-1BD00737EB69}"/>
    <cellStyle name="Note 3 5 6 5" xfId="47391" xr:uid="{799B3E92-478D-4B0A-88C8-A269D8D3406D}"/>
    <cellStyle name="Note 3 5 7" xfId="2698" xr:uid="{20B1D790-A995-4B03-AE18-73C8D65ADF3B}"/>
    <cellStyle name="Note 3 5 7 2" xfId="6888" xr:uid="{47822005-E577-4740-9F35-2C9850F7B322}"/>
    <cellStyle name="Note 3 5 7 2 2" xfId="12029" xr:uid="{A42A4B5A-FA97-4BA7-A7E9-280833345A6D}"/>
    <cellStyle name="Note 3 5 7 2 2 2" xfId="21018" xr:uid="{ADEFFD47-A8E2-4B24-AFA4-71CF0195EB52}"/>
    <cellStyle name="Note 3 5 7 2 2 2 2" xfId="25114" xr:uid="{B93FEA0D-25E4-43D4-8D24-AA6FD15A3B7D}"/>
    <cellStyle name="Note 3 5 7 2 2 3" xfId="26402" xr:uid="{D6BBB655-DEB6-4CCD-8D60-F9A0BCAD801B}"/>
    <cellStyle name="Note 3 5 7 2 3" xfId="15877" xr:uid="{2B7A50D7-1515-467C-B0B5-F347B0E6C3D6}"/>
    <cellStyle name="Note 3 5 7 2 3 2" xfId="40804" xr:uid="{67EE11C3-1BCC-4AB8-A62A-CFD58CA96F46}"/>
    <cellStyle name="Note 3 5 7 2 4" xfId="26629" xr:uid="{5A4657A5-A559-441A-A517-F37894FBDAC6}"/>
    <cellStyle name="Note 3 5 7 3" xfId="9459" xr:uid="{A4E71E68-828E-498E-81CE-1A45C44B7BE1}"/>
    <cellStyle name="Note 3 5 7 3 2" xfId="18448" xr:uid="{AC2343F0-5518-4BFC-B199-24F4AF7CC8E3}"/>
    <cellStyle name="Note 3 5 7 3 2 2" xfId="29419" xr:uid="{BC8A43E0-5467-438A-9287-C4A471277C4F}"/>
    <cellStyle name="Note 3 5 7 3 3" xfId="39197" xr:uid="{D4D1D110-E190-4499-AB3D-A4B539E1EF01}"/>
    <cellStyle name="Note 3 5 7 4" xfId="25788" xr:uid="{26E44DF9-0D34-4627-A675-5D2951135900}"/>
    <cellStyle name="Note 3 5 7 5" xfId="52682" xr:uid="{7B54896F-A24C-42D3-AE72-EB4F81F5742E}"/>
    <cellStyle name="Note 3 5 8" xfId="4644" xr:uid="{41E0FBA8-BB42-4D0C-863E-0420DE80AD48}"/>
    <cellStyle name="Note 3 5 8 2" xfId="7230" xr:uid="{D51A185F-1DE6-4147-AA7A-C6919C7598E9}"/>
    <cellStyle name="Note 3 5 8 2 2" xfId="12239" xr:uid="{7CBA1C06-3CC0-4744-9F92-7EA17BE51369}"/>
    <cellStyle name="Note 3 5 8 2 2 2" xfId="21228" xr:uid="{36BC38DE-BD0D-48DA-ABCD-CB51316868F3}"/>
    <cellStyle name="Note 3 5 8 2 2 2 2" xfId="35145" xr:uid="{1A624190-7413-4D0C-8009-4B16CB673CC5}"/>
    <cellStyle name="Note 3 5 8 2 2 3" xfId="42672" xr:uid="{32019370-B474-4FF4-8A70-9654CD7E1D5F}"/>
    <cellStyle name="Note 3 5 8 2 3" xfId="16219" xr:uid="{FA6A0AA7-0E32-476E-AC12-86C0780DFBDA}"/>
    <cellStyle name="Note 3 5 8 2 3 2" xfId="33141" xr:uid="{1D2442A2-FF14-495A-BEDD-8FC3E1FBF27F}"/>
    <cellStyle name="Note 3 5 8 2 4" xfId="39196" xr:uid="{B3D146C5-3AAB-4094-9E6D-1B3320B61D80}"/>
    <cellStyle name="Note 3 5 8 3" xfId="9867" xr:uid="{0AD21F63-7403-4CAB-B1F9-4AC6CB42EF3D}"/>
    <cellStyle name="Note 3 5 8 3 2" xfId="18856" xr:uid="{EA4530C3-B6FA-4D31-B639-2EE5676CE311}"/>
    <cellStyle name="Note 3 5 8 3 2 2" xfId="36261" xr:uid="{7BBC6DE6-986F-459D-92E4-D7F48D2CC695}"/>
    <cellStyle name="Note 3 5 8 3 3" xfId="34522" xr:uid="{60846EFC-36F9-4751-BE95-3A6095C08A99}"/>
    <cellStyle name="Note 3 5 8 4" xfId="13633" xr:uid="{2A642072-BCE5-4E55-A339-908A5EC272FA}"/>
    <cellStyle name="Note 3 5 8 4 2" xfId="39223" xr:uid="{4BFB55DC-A71E-47B0-A932-2FA4FE00AD6A}"/>
    <cellStyle name="Note 3 5 8 5" xfId="31402" xr:uid="{4535B1F3-144E-492B-8481-E651385D4371}"/>
    <cellStyle name="Note 3 5 9" xfId="6532" xr:uid="{BA81BC49-F60E-490E-A2AB-36492803CF58}"/>
    <cellStyle name="Note 3 5 9 2" xfId="11751" xr:uid="{7A04AB22-CB0F-4DAC-83A2-B1DB2E4380E7}"/>
    <cellStyle name="Note 3 5 9 2 2" xfId="20740" xr:uid="{D1C50EE5-C15B-4B14-B906-BAB60B7CB4F5}"/>
    <cellStyle name="Note 3 5 9 2 2 2" xfId="23410" xr:uid="{6326B9FF-9EDE-462F-9604-329FE03080BA}"/>
    <cellStyle name="Note 3 5 9 2 3" xfId="35594" xr:uid="{4C3E571F-9387-404C-964A-7ECDC0562DA7}"/>
    <cellStyle name="Note 3 5 9 3" xfId="15521" xr:uid="{99DA2345-9FBD-430A-B9E9-96358C9392E6}"/>
    <cellStyle name="Note 3 5 9 3 2" xfId="40098" xr:uid="{C7FCED37-F555-4C7D-8435-9C86FE4901FE}"/>
    <cellStyle name="Note 3 5 9 4" xfId="35350" xr:uid="{772FD11D-ED77-4F15-9560-C528034695C6}"/>
    <cellStyle name="Note 3 6" xfId="368" xr:uid="{626554DD-002B-4849-B9AE-7503F7031FA8}"/>
    <cellStyle name="Note 3 6 10" xfId="9239" xr:uid="{EEBEA6F6-4C1F-48C9-8A88-960104837E22}"/>
    <cellStyle name="Note 3 6 10 2" xfId="18228" xr:uid="{24053F92-C885-4077-B27F-65D0B89DD81D}"/>
    <cellStyle name="Note 3 6 10 2 2" xfId="42976" xr:uid="{A7B73B50-47B8-42CA-83FD-C9EB62A8A01F}"/>
    <cellStyle name="Note 3 6 10 3" xfId="38521" xr:uid="{9DB1CD1E-1D4A-44D6-B0FC-0D4F062E0786}"/>
    <cellStyle name="Note 3 6 11" xfId="9766" xr:uid="{5E14FD65-8895-42F7-90D9-EF0C369D6B2C}"/>
    <cellStyle name="Note 3 6 11 2" xfId="18755" xr:uid="{AB7AE64F-7301-4EEB-9240-991C2F520AD5}"/>
    <cellStyle name="Note 3 6 11 2 2" xfId="34187" xr:uid="{BBFB4BBA-D8B6-45A4-9BA1-E71DB12551A7}"/>
    <cellStyle name="Note 3 6 11 3" xfId="41378" xr:uid="{492BD1EF-8BF4-46ED-BD9F-A875C4D2A9E7}"/>
    <cellStyle name="Note 3 6 12" xfId="2374" xr:uid="{1D9DD29B-4910-44E7-B3A2-8B26B0A09576}"/>
    <cellStyle name="Note 3 6 12 2" xfId="43669" xr:uid="{3A850AB6-E899-4E98-907A-EE973B5686C5}"/>
    <cellStyle name="Note 3 6 13" xfId="13283" xr:uid="{6D395857-4A06-49BC-A992-B91960BD1BC8}"/>
    <cellStyle name="Note 3 6 13 2" xfId="33061" xr:uid="{7E769689-3F75-48A0-8725-9C504B35CB5E}"/>
    <cellStyle name="Note 3 6 14" xfId="41256" xr:uid="{039F4DFB-E5D0-489E-AA3F-D844D541D0DE}"/>
    <cellStyle name="Note 3 6 15" xfId="44386" xr:uid="{7F624073-9F9C-48E0-98C8-A63724902921}"/>
    <cellStyle name="Note 3 6 16" xfId="45667" xr:uid="{291A887F-0CFF-40EA-96AE-3C78D9775EA9}"/>
    <cellStyle name="Note 3 6 2" xfId="717" xr:uid="{6992D5DD-9C6F-4861-86BC-8D35B245E48F}"/>
    <cellStyle name="Note 3 6 2 2" xfId="5093" xr:uid="{8E52CE0C-F510-4EE8-A0A9-E11556B830A8}"/>
    <cellStyle name="Note 3 6 2 2 2" xfId="7679" xr:uid="{1AB98FD6-DC16-4873-885B-BB1A77FF5C83}"/>
    <cellStyle name="Note 3 6 2 2 2 2" xfId="12374" xr:uid="{94FC216B-691B-43EA-B6FF-A938CA6DEADE}"/>
    <cellStyle name="Note 3 6 2 2 2 2 2" xfId="21363" xr:uid="{B720713F-6E57-45DB-AD86-79CC25D92E30}"/>
    <cellStyle name="Note 3 6 2 2 2 2 2 2" xfId="29044" xr:uid="{8404A2A8-83D6-4E95-8E6F-5FF5B3914465}"/>
    <cellStyle name="Note 3 6 2 2 2 2 3" xfId="42343" xr:uid="{A431345D-FFE4-4FDE-832E-DEAD1C43230D}"/>
    <cellStyle name="Note 3 6 2 2 2 3" xfId="16668" xr:uid="{37C9371F-0C68-4BDE-A4CD-A56D0E0E874E}"/>
    <cellStyle name="Note 3 6 2 2 2 3 2" xfId="24550" xr:uid="{80A30156-6183-410D-970F-E301E5A791E7}"/>
    <cellStyle name="Note 3 6 2 2 2 4" xfId="33565" xr:uid="{272E74F9-8834-4538-A7E0-4E0BE0666F13}"/>
    <cellStyle name="Note 3 6 2 2 2 5" xfId="56455" xr:uid="{D2162809-ACBF-4C3B-A33E-2449FCED9688}"/>
    <cellStyle name="Note 3 6 2 2 3" xfId="10316" xr:uid="{DD34F1BD-EC87-42F5-BC03-E5294FD50304}"/>
    <cellStyle name="Note 3 6 2 2 3 2" xfId="19305" xr:uid="{D65D6147-E065-44C4-ADDA-2CFEACC23E3C}"/>
    <cellStyle name="Note 3 6 2 2 3 2 2" xfId="28217" xr:uid="{D798D3E3-B8E5-466B-9D9D-F6F48579D30C}"/>
    <cellStyle name="Note 3 6 2 2 3 3" xfId="37767" xr:uid="{CA961358-CFBD-41FF-9791-D273BFC7681C}"/>
    <cellStyle name="Note 3 6 2 2 4" xfId="14082" xr:uid="{4E58CED1-1C67-4444-BFB9-D8045A56FC42}"/>
    <cellStyle name="Note 3 6 2 2 4 2" xfId="25793" xr:uid="{F8EA4C1D-91CB-4B77-8BF9-D5A43CB895CC}"/>
    <cellStyle name="Note 3 6 2 2 5" xfId="39489" xr:uid="{38CDC121-A580-4F9D-97CA-BCA5D1DD0674}"/>
    <cellStyle name="Note 3 6 2 2 6" xfId="49673" xr:uid="{007D4B07-A069-401B-B534-DC8B6BBECDF0}"/>
    <cellStyle name="Note 3 6 2 3" xfId="3154" xr:uid="{CC2F9395-57C4-4DE4-A6A7-4E168C30E01C}"/>
    <cellStyle name="Note 3 6 2 3 2" xfId="41141" xr:uid="{00233A80-443C-4DA3-AFB8-3EF8BA8F6511}"/>
    <cellStyle name="Note 3 6 2 3 2 2" xfId="58369" xr:uid="{4B66018F-0D3E-4391-8588-88F87A697375}"/>
    <cellStyle name="Note 3 6 2 3 3" xfId="51587" xr:uid="{DD3CC0A4-AE0B-4246-9E12-89622DC5B718}"/>
    <cellStyle name="Note 3 6 2 4" xfId="28956" xr:uid="{B3D456AE-8CC4-4DBF-8287-243E182AAB7B}"/>
    <cellStyle name="Note 3 6 2 4 2" xfId="54594" xr:uid="{A0C403FB-2CF3-415D-8E63-2064331C64B1}"/>
    <cellStyle name="Note 3 6 2 4 3" xfId="47790" xr:uid="{CB71AC1C-A682-4E4F-BEAA-39018E04C5B0}"/>
    <cellStyle name="Note 3 6 2 5" xfId="52989" xr:uid="{AEBB09C9-F951-49A9-ACB4-C1B6CBD35A95}"/>
    <cellStyle name="Note 3 6 2 6" xfId="46176" xr:uid="{2AE65D76-A89C-4CEE-846E-BCC1B16B8324}"/>
    <cellStyle name="Note 3 6 3" xfId="1062" xr:uid="{0C150B7D-CF34-4EA6-B80A-E6AEBD626E54}"/>
    <cellStyle name="Note 3 6 3 2" xfId="5414" xr:uid="{A9989FEF-F805-467D-8D16-BA67D59F2A99}"/>
    <cellStyle name="Note 3 6 3 2 2" xfId="8000" xr:uid="{21551B02-39D1-4F49-ADCB-9CFC2EE13F8C}"/>
    <cellStyle name="Note 3 6 3 2 2 2" xfId="12478" xr:uid="{0EF43FBA-4A71-4DFF-B9EE-04B8FFD85909}"/>
    <cellStyle name="Note 3 6 3 2 2 2 2" xfId="21467" xr:uid="{6C6E6309-4375-4937-933E-9B0F208F81B5}"/>
    <cellStyle name="Note 3 6 3 2 2 2 2 2" xfId="31232" xr:uid="{84CB02E2-C4F4-47B8-A2C8-091BE416BED3}"/>
    <cellStyle name="Note 3 6 3 2 2 2 3" xfId="42000" xr:uid="{50AB9493-9290-479B-8C29-072D0A4B3EAF}"/>
    <cellStyle name="Note 3 6 3 2 2 3" xfId="16989" xr:uid="{1F2A3CE0-6D41-43CE-BA9C-BF715721EBF0}"/>
    <cellStyle name="Note 3 6 3 2 2 3 2" xfId="37251" xr:uid="{4D2689B4-9717-4603-B039-F36B7D227FF0}"/>
    <cellStyle name="Note 3 6 3 2 2 4" xfId="22868" xr:uid="{4071EAA6-57A5-44C2-AC01-A376B8A8DF7A}"/>
    <cellStyle name="Note 3 6 3 2 2 5" xfId="56857" xr:uid="{75CB2F8E-8F0D-41F2-B196-B34FD905779C}"/>
    <cellStyle name="Note 3 6 3 2 3" xfId="10637" xr:uid="{9F8E166D-AA31-4437-A584-2E68EF875B9B}"/>
    <cellStyle name="Note 3 6 3 2 3 2" xfId="19626" xr:uid="{1F01C023-9BEA-44AE-8719-2A6526E8A516}"/>
    <cellStyle name="Note 3 6 3 2 3 2 2" xfId="38495" xr:uid="{BE918406-158C-45DA-A115-E359EE4CEA32}"/>
    <cellStyle name="Note 3 6 3 2 3 3" xfId="34637" xr:uid="{C57E2948-3ECD-412A-B266-CD84CBF77152}"/>
    <cellStyle name="Note 3 6 3 2 4" xfId="14403" xr:uid="{64407E86-CBE9-4AFA-AF44-78AB32C5BFD2}"/>
    <cellStyle name="Note 3 6 3 2 4 2" xfId="27802" xr:uid="{C0047C94-D3F8-4933-8E5E-30AE7BF3C92E}"/>
    <cellStyle name="Note 3 6 3 2 5" xfId="27492" xr:uid="{80D9B1FC-7704-4489-B0C6-9F47B9CD734E}"/>
    <cellStyle name="Note 3 6 3 2 6" xfId="50075" xr:uid="{2BF93E94-A94A-4AC7-82A5-700F4B790684}"/>
    <cellStyle name="Note 3 6 3 3" xfId="3499" xr:uid="{93D53753-A562-4174-8DD5-8F0318C9FF6A}"/>
    <cellStyle name="Note 3 6 3 3 2" xfId="24311" xr:uid="{4C159331-A1D0-4058-AF46-CAF4F568FFF6}"/>
    <cellStyle name="Note 3 6 3 3 2 2" xfId="57701" xr:uid="{0FFDC53F-2B97-432F-84E2-595DC1EB1269}"/>
    <cellStyle name="Note 3 6 3 3 3" xfId="50919" xr:uid="{A029F5CB-2265-410B-AE86-02C4A4E4E56C}"/>
    <cellStyle name="Note 3 6 3 4" xfId="43733" xr:uid="{45019774-ADC8-4805-B7BC-D2B027A781EB}"/>
    <cellStyle name="Note 3 6 3 4 2" xfId="54984" xr:uid="{6D35F2E3-FDC2-4D9B-8BDD-613A706C9380}"/>
    <cellStyle name="Note 3 6 3 4 3" xfId="48192" xr:uid="{1C109B80-9D25-427C-8A4B-49994E469D68}"/>
    <cellStyle name="Note 3 6 3 5" xfId="53284" xr:uid="{9CB5E85B-C104-4428-897E-FB36DEBD8E17}"/>
    <cellStyle name="Note 3 6 3 6" xfId="46578" xr:uid="{86371F8E-520E-4BF8-B3FC-181B886EAFC7}"/>
    <cellStyle name="Note 3 6 4" xfId="1406" xr:uid="{E98E05BD-B4A7-47FD-A023-A3F070730EC1}"/>
    <cellStyle name="Note 3 6 4 2" xfId="5751" xr:uid="{0979469E-8C01-4C74-B16E-CBCC227BFC70}"/>
    <cellStyle name="Note 3 6 4 2 2" xfId="8337" xr:uid="{D81086AF-33C3-4DE5-BB79-05AC9A9B954B}"/>
    <cellStyle name="Note 3 6 4 2 2 2" xfId="12580" xr:uid="{EA88F6A5-37C0-4FDD-9D98-93294A0F2140}"/>
    <cellStyle name="Note 3 6 4 2 2 2 2" xfId="21569" xr:uid="{649AE600-006B-4398-BDF3-30DEB58DC44D}"/>
    <cellStyle name="Note 3 6 4 2 2 2 2 2" xfId="39713" xr:uid="{9DAC091C-E56D-435C-9B23-99ED506F2CE8}"/>
    <cellStyle name="Note 3 6 4 2 2 2 3" xfId="42854" xr:uid="{1C25FA60-1687-4197-AFFE-A5A4E48BDE5A}"/>
    <cellStyle name="Note 3 6 4 2 2 3" xfId="17326" xr:uid="{70B579B5-5477-4C84-9938-4A24F7892CD5}"/>
    <cellStyle name="Note 3 6 4 2 2 3 2" xfId="36697" xr:uid="{36CA8E49-A916-48DE-BF43-B13F2274E9F4}"/>
    <cellStyle name="Note 3 6 4 2 2 4" xfId="33813" xr:uid="{4C8CA3FA-D6EE-4BDB-BEA8-624632092CC2}"/>
    <cellStyle name="Note 3 6 4 2 3" xfId="10974" xr:uid="{40FEFFF4-72A0-424D-AA8C-F1EAB422500A}"/>
    <cellStyle name="Note 3 6 4 2 3 2" xfId="19963" xr:uid="{11DD390E-7BCE-401A-8996-E86D00BE0F89}"/>
    <cellStyle name="Note 3 6 4 2 3 2 2" xfId="37723" xr:uid="{CEE777D0-7E8F-4CD6-A4D7-1EE6459F5823}"/>
    <cellStyle name="Note 3 6 4 2 3 3" xfId="34498" xr:uid="{13B0AB8C-F872-4862-AA86-3391DB55CC50}"/>
    <cellStyle name="Note 3 6 4 2 4" xfId="14740" xr:uid="{BE5332DB-CF19-46F3-BE35-2B25CB9AF5F5}"/>
    <cellStyle name="Note 3 6 4 2 4 2" xfId="37093" xr:uid="{77A2BF7D-BC8E-4D75-9D1F-CB7388AF790B}"/>
    <cellStyle name="Note 3 6 4 2 5" xfId="43982" xr:uid="{A9C11AB0-B6FB-405D-97C8-A7EB7BE85B88}"/>
    <cellStyle name="Note 3 6 4 2 6" xfId="55983" xr:uid="{D5ECB9EC-1FE3-4D6F-A361-68D32B850B7D}"/>
    <cellStyle name="Note 3 6 4 3" xfId="3843" xr:uid="{CC4C620D-AA1D-46E1-ABC8-1A393BB66D79}"/>
    <cellStyle name="Note 3 6 4 3 2" xfId="40802" xr:uid="{FDAF5537-8596-4E97-81FA-6322488463DB}"/>
    <cellStyle name="Note 3 6 4 4" xfId="39054" xr:uid="{2DBB15CE-1423-4EED-96D0-A9FF655ABB7F}"/>
    <cellStyle name="Note 3 6 4 5" xfId="49201" xr:uid="{CA2FD001-DF7D-4B32-B1B6-6FD8C108A77F}"/>
    <cellStyle name="Note 3 6 5" xfId="1741" xr:uid="{E49F8641-BDBF-4A44-B0D1-9BAD56AB231D}"/>
    <cellStyle name="Note 3 6 5 2" xfId="6067" xr:uid="{522E5C16-FBF4-4699-A7D4-04CD0E02EC59}"/>
    <cellStyle name="Note 3 6 5 2 2" xfId="8653" xr:uid="{B3D555C1-6573-4DBC-910E-E46F3DD858D1}"/>
    <cellStyle name="Note 3 6 5 2 2 2" xfId="12680" xr:uid="{258650D1-E038-4874-A00C-F71350065B47}"/>
    <cellStyle name="Note 3 6 5 2 2 2 2" xfId="21669" xr:uid="{3494754D-4F1B-42FC-BC6C-E6A291A290F4}"/>
    <cellStyle name="Note 3 6 5 2 2 2 2 2" xfId="36340" xr:uid="{3A73E774-2D8A-4819-AFA9-C2351C49CC64}"/>
    <cellStyle name="Note 3 6 5 2 2 2 3" xfId="23887" xr:uid="{BEC11399-9C1C-450A-9223-98D34C5696C4}"/>
    <cellStyle name="Note 3 6 5 2 2 3" xfId="17642" xr:uid="{70A4DEC2-F7F1-4D7C-B9AE-4D2E721D6DDC}"/>
    <cellStyle name="Note 3 6 5 2 2 3 2" xfId="32290" xr:uid="{D9A66B23-AD1A-4D37-9308-93281A4C0923}"/>
    <cellStyle name="Note 3 6 5 2 2 4" xfId="37421" xr:uid="{48B97E62-0C21-4E93-8C2A-260E0134F667}"/>
    <cellStyle name="Note 3 6 5 2 3" xfId="11290" xr:uid="{0C41649A-FE90-47D8-B9F7-615ED5A8FD50}"/>
    <cellStyle name="Note 3 6 5 2 3 2" xfId="20279" xr:uid="{48A133B9-EC71-4A69-BD40-0EF5BAB024A9}"/>
    <cellStyle name="Note 3 6 5 2 3 2 2" xfId="38656" xr:uid="{32ADD020-080C-4C0F-8E33-86DFF513032E}"/>
    <cellStyle name="Note 3 6 5 2 3 3" xfId="32219" xr:uid="{20290B8A-DB20-4DDD-B4FF-342C672CE4EE}"/>
    <cellStyle name="Note 3 6 5 2 4" xfId="15056" xr:uid="{FA504EA9-70A5-48B1-A594-A7BD46D3BE1C}"/>
    <cellStyle name="Note 3 6 5 2 4 2" xfId="43744" xr:uid="{4D58210B-D712-4FE3-AA9A-EE009EF5F72D}"/>
    <cellStyle name="Note 3 6 5 2 5" xfId="29052" xr:uid="{720482C4-57AA-41E5-AA21-B8DCD2527A2A}"/>
    <cellStyle name="Note 3 6 5 2 6" xfId="58443" xr:uid="{54EDBA9A-7944-45DD-8E85-74E50E015FB7}"/>
    <cellStyle name="Note 3 6 5 3" xfId="4178" xr:uid="{E124A0FF-3C4E-4E18-9811-E573EA8B9F53}"/>
    <cellStyle name="Note 3 6 5 3 2" xfId="26747" xr:uid="{3A80C73F-C357-4BD5-A50F-95CE8E6E93D5}"/>
    <cellStyle name="Note 3 6 5 4" xfId="27892" xr:uid="{9BAB093A-2B96-4741-BCDE-52B07AFB1D4E}"/>
    <cellStyle name="Note 3 6 5 5" xfId="51662" xr:uid="{E3E0D9FA-5861-4247-B0F8-ABCAF41A3D97}"/>
    <cellStyle name="Note 3 6 6" xfId="2025" xr:uid="{87EC3063-AC8F-4FE8-BFAE-DE05F22ACE11}"/>
    <cellStyle name="Note 3 6 6 2" xfId="6333" xr:uid="{BD41BA50-6CEE-495C-B23B-B664EA8233FA}"/>
    <cellStyle name="Note 3 6 6 2 2" xfId="8919" xr:uid="{F4A1A115-FDDC-4603-B350-B82D5163CA31}"/>
    <cellStyle name="Note 3 6 6 2 2 2" xfId="12756" xr:uid="{D43C8BF7-E222-44C5-8D5D-B4D04DD80B31}"/>
    <cellStyle name="Note 3 6 6 2 2 2 2" xfId="21745" xr:uid="{8725FF72-D577-4A8A-8697-A33FD3882ACA}"/>
    <cellStyle name="Note 3 6 6 2 2 2 2 2" xfId="34268" xr:uid="{805C81AC-8002-4529-B50C-725A4E24D260}"/>
    <cellStyle name="Note 3 6 6 2 2 2 3" xfId="30005" xr:uid="{6F3C312A-12BE-470C-A12B-48ED3AEA2226}"/>
    <cellStyle name="Note 3 6 6 2 2 3" xfId="17908" xr:uid="{A40A39E2-AE8C-4C9D-95B6-F90C524CF1F3}"/>
    <cellStyle name="Note 3 6 6 2 2 3 2" xfId="34137" xr:uid="{80ED3851-708C-4A1E-B5E0-28BF02EA8DEF}"/>
    <cellStyle name="Note 3 6 6 2 2 4" xfId="29247" xr:uid="{30DD647F-1B8F-4D05-9911-4701CB20BD20}"/>
    <cellStyle name="Note 3 6 6 2 3" xfId="11556" xr:uid="{89646178-649F-46E2-8F24-D7DB57FB7B14}"/>
    <cellStyle name="Note 3 6 6 2 3 2" xfId="20545" xr:uid="{7EEF1C42-3B6D-4368-9471-E56D2AFEB858}"/>
    <cellStyle name="Note 3 6 6 2 3 2 2" xfId="26314" xr:uid="{5B3D61FD-D428-4B7B-8D26-08F239A42EE3}"/>
    <cellStyle name="Note 3 6 6 2 3 3" xfId="34517" xr:uid="{0C0DA646-D392-4163-87EB-EBA0FD136FBA}"/>
    <cellStyle name="Note 3 6 6 2 4" xfId="15322" xr:uid="{298DDADC-20D7-44E1-9E33-934396692A22}"/>
    <cellStyle name="Note 3 6 6 2 4 2" xfId="39417" xr:uid="{4217C3AF-0CBF-4A75-8B19-6B67793C7C4A}"/>
    <cellStyle name="Note 3 6 6 2 5" xfId="22540" xr:uid="{66E7ADEA-AF5B-4B13-8F77-B7E466A80412}"/>
    <cellStyle name="Note 3 6 6 2 6" xfId="54146" xr:uid="{AE12E478-85F1-4B61-92DB-E12ED8B3751C}"/>
    <cellStyle name="Note 3 6 6 3" xfId="4462" xr:uid="{1D4010CE-2BC3-495F-827E-BA66A1C1C93B}"/>
    <cellStyle name="Note 3 6 6 3 2" xfId="28714" xr:uid="{EFEFFEA7-4FDB-4DE0-811A-617BDB0798A5}"/>
    <cellStyle name="Note 3 6 6 4" xfId="32539" xr:uid="{FB5C215D-5C9F-469F-B360-5CAE85770103}"/>
    <cellStyle name="Note 3 6 6 5" xfId="47434" xr:uid="{C0F36D2C-45D0-4549-A3BE-C080D7847262}"/>
    <cellStyle name="Note 3 6 7" xfId="2836" xr:uid="{FC93AFBF-3A75-46B5-BE99-9FB5590FD46D}"/>
    <cellStyle name="Note 3 6 7 2" xfId="6986" xr:uid="{D7A2611D-7F3F-4282-9B20-060C915A1263}"/>
    <cellStyle name="Note 3 6 7 2 2" xfId="12115" xr:uid="{5C315492-FB08-492F-B386-AAE894AEA631}"/>
    <cellStyle name="Note 3 6 7 2 2 2" xfId="21104" xr:uid="{047ACDB6-19C3-4EFF-8031-E7C746B9EACC}"/>
    <cellStyle name="Note 3 6 7 2 2 2 2" xfId="36411" xr:uid="{87745473-B7BC-4AD9-9929-8E8CCDE2BE85}"/>
    <cellStyle name="Note 3 6 7 2 2 3" xfId="22756" xr:uid="{B76052CE-98CB-4AC9-85D2-310C190E1428}"/>
    <cellStyle name="Note 3 6 7 2 3" xfId="15975" xr:uid="{2670988C-FAC1-44EF-B1FA-BA1836C65E4D}"/>
    <cellStyle name="Note 3 6 7 2 3 2" xfId="35796" xr:uid="{3BA5C250-AD12-47BB-84E5-5953AA2E336A}"/>
    <cellStyle name="Note 3 6 7 2 4" xfId="23748" xr:uid="{EB78B5E6-5436-4168-A34E-CEBF40787844}"/>
    <cellStyle name="Note 3 6 7 3" xfId="9549" xr:uid="{1BE4D877-B775-4D35-887D-062D340482E6}"/>
    <cellStyle name="Note 3 6 7 3 2" xfId="18538" xr:uid="{9BBA0111-E5FF-488C-B8C2-F645C09C69E7}"/>
    <cellStyle name="Note 3 6 7 3 2 2" xfId="43180" xr:uid="{14150C83-C673-4FD3-94A2-86D78F5D0ABA}"/>
    <cellStyle name="Note 3 6 7 3 3" xfId="25519" xr:uid="{A6B9AC5B-AE4E-4C4A-BB2A-C7678B54EC59}"/>
    <cellStyle name="Note 3 6 7 4" xfId="40852" xr:uid="{40AE533F-A4AA-490A-8530-F8E7F43B483D}"/>
    <cellStyle name="Note 3 6 7 5" xfId="52726" xr:uid="{829D588A-5F38-402A-8BAE-1D673BA58877}"/>
    <cellStyle name="Note 3 6 8" xfId="4769" xr:uid="{2BE65DDC-C452-4166-868B-CB63299244D9}"/>
    <cellStyle name="Note 3 6 8 2" xfId="7355" xr:uid="{90FAC37D-E91A-46A0-B583-279EDA7073C4}"/>
    <cellStyle name="Note 3 6 8 2 2" xfId="12278" xr:uid="{A1A2B7E8-8C4F-473C-A9D5-ABCF7E3090DF}"/>
    <cellStyle name="Note 3 6 8 2 2 2" xfId="21267" xr:uid="{25082A76-F1A8-4A31-8E89-1EAE839380E0}"/>
    <cellStyle name="Note 3 6 8 2 2 2 2" xfId="23090" xr:uid="{11DC6BC7-9AF1-46EC-A81D-64087DD4BBE0}"/>
    <cellStyle name="Note 3 6 8 2 2 3" xfId="31986" xr:uid="{8E5F3814-843A-48A0-8420-3F826E4878E8}"/>
    <cellStyle name="Note 3 6 8 2 3" xfId="16344" xr:uid="{41FD1E5D-2BEB-4628-8F74-E0583C39E3D4}"/>
    <cellStyle name="Note 3 6 8 2 3 2" xfId="25287" xr:uid="{1ECA5641-3F9A-4012-94FF-DC032ABFB648}"/>
    <cellStyle name="Note 3 6 8 2 4" xfId="41842" xr:uid="{D5CA145F-4E1F-4CDD-8757-F4B172DC6746}"/>
    <cellStyle name="Note 3 6 8 3" xfId="9992" xr:uid="{780D0C9A-281A-4A1F-9F14-2608B00ECDCD}"/>
    <cellStyle name="Note 3 6 8 3 2" xfId="18981" xr:uid="{9F5791F8-F3FF-44D3-81F7-F9D4184F3C71}"/>
    <cellStyle name="Note 3 6 8 3 2 2" xfId="22656" xr:uid="{8F70445A-BAE1-4E74-B4D0-BD1002DD510E}"/>
    <cellStyle name="Note 3 6 8 3 3" xfId="37770" xr:uid="{104DEC54-4154-4F72-A3BD-59AE7F4263EC}"/>
    <cellStyle name="Note 3 6 8 4" xfId="13758" xr:uid="{82CA8FF7-AAB8-4224-A637-0518F070C46A}"/>
    <cellStyle name="Note 3 6 8 4 2" xfId="30947" xr:uid="{8E1407A6-F061-451C-8D1D-5556B7BE99FD}"/>
    <cellStyle name="Note 3 6 8 5" xfId="28867" xr:uid="{6286F8F4-B5B3-472B-8BF5-E40B9CC7E493}"/>
    <cellStyle name="Note 3 6 9" xfId="6670" xr:uid="{B27F1771-E267-46E1-8CF4-E7EF7A1147F5}"/>
    <cellStyle name="Note 3 6 9 2" xfId="11876" xr:uid="{6D1BE33D-3EFD-45B9-BBAB-C3938C920E8E}"/>
    <cellStyle name="Note 3 6 9 2 2" xfId="20865" xr:uid="{68BA7D50-1012-4268-9524-44E0891EFB03}"/>
    <cellStyle name="Note 3 6 9 2 2 2" xfId="40589" xr:uid="{F5A08BA7-6AEF-48DC-A1CE-DF437A802ACD}"/>
    <cellStyle name="Note 3 6 9 2 3" xfId="22195" xr:uid="{4FED6827-BC0E-49FD-9680-5995C34C85BF}"/>
    <cellStyle name="Note 3 6 9 3" xfId="15659" xr:uid="{40773392-4EEB-4E0D-8519-D0067202D083}"/>
    <cellStyle name="Note 3 6 9 3 2" xfId="24098" xr:uid="{825BC5AA-F732-4919-8DA9-7F9FF2A0C6B7}"/>
    <cellStyle name="Note 3 6 9 4" xfId="29267" xr:uid="{0F7B53AD-B3E4-4EFC-9883-D3F819884C1C}"/>
    <cellStyle name="Note 3 7" xfId="507" xr:uid="{FDB27353-5D50-4D3F-8AE8-4D23569321BD}"/>
    <cellStyle name="Note 3 7 10" xfId="44469" xr:uid="{61D97902-02C1-4A61-A1A0-FEDF336754B1}"/>
    <cellStyle name="Note 3 7 11" xfId="45703" xr:uid="{91957AE8-9B4F-430C-8A32-7ED97BDBD6D0}"/>
    <cellStyle name="Note 3 7 2" xfId="856" xr:uid="{6831957E-30A2-4A72-907F-E9D60FD94D20}"/>
    <cellStyle name="Note 3 7 2 2" xfId="5225" xr:uid="{AEE14ADA-69FA-4AB7-BD3F-C61609699828}"/>
    <cellStyle name="Note 3 7 2 2 2" xfId="7811" xr:uid="{6A7A06B3-9674-4501-A8CB-813F3B0895A8}"/>
    <cellStyle name="Note 3 7 2 2 2 2" xfId="12417" xr:uid="{D83EB72E-A23D-4FF6-B39A-68C47AA37F6F}"/>
    <cellStyle name="Note 3 7 2 2 2 2 2" xfId="21406" xr:uid="{00C0585A-E871-4586-8A26-2C663E185890}"/>
    <cellStyle name="Note 3 7 2 2 2 2 2 2" xfId="29703" xr:uid="{D6134812-FA95-4E7D-BB41-B4B794B87744}"/>
    <cellStyle name="Note 3 7 2 2 2 2 3" xfId="44027" xr:uid="{C6F6E35A-FFBD-4574-B960-FBBDB8952EC9}"/>
    <cellStyle name="Note 3 7 2 2 2 3" xfId="16800" xr:uid="{2C16E918-E2B4-4413-A9ED-D6EA52542221}"/>
    <cellStyle name="Note 3 7 2 2 2 3 2" xfId="24462" xr:uid="{0B3560CA-8D1B-4585-B012-967C5EFA2AA5}"/>
    <cellStyle name="Note 3 7 2 2 2 4" xfId="42711" xr:uid="{7342FB7B-9340-4073-B486-D7DF198AFC97}"/>
    <cellStyle name="Note 3 7 2 2 2 5" xfId="56491" xr:uid="{CD05DC98-FB4F-448D-A8F6-F7424FD0B559}"/>
    <cellStyle name="Note 3 7 2 2 3" xfId="10448" xr:uid="{2A5E803B-1631-411B-A528-08592347ED73}"/>
    <cellStyle name="Note 3 7 2 2 3 2" xfId="19437" xr:uid="{5088D2BA-3753-4FF9-BFF3-07F57D040D13}"/>
    <cellStyle name="Note 3 7 2 2 3 2 2" xfId="28125" xr:uid="{1E32DA82-9102-40D7-A950-960EFEBA2136}"/>
    <cellStyle name="Note 3 7 2 2 3 3" xfId="36190" xr:uid="{8559388A-C0F6-41A5-9A09-989C7B0388AB}"/>
    <cellStyle name="Note 3 7 2 2 4" xfId="14214" xr:uid="{2928B4B8-5BCB-455E-997F-56B50F7BCD76}"/>
    <cellStyle name="Note 3 7 2 2 4 2" xfId="28506" xr:uid="{B92B81FE-7AD5-4074-8CB0-04B0B52BC62D}"/>
    <cellStyle name="Note 3 7 2 2 5" xfId="25729" xr:uid="{00AAC861-5B73-408A-A4F0-9C1622F48FC9}"/>
    <cellStyle name="Note 3 7 2 2 6" xfId="49709" xr:uid="{8ABA99CB-D310-4EB2-AD9F-831317CD5BAC}"/>
    <cellStyle name="Note 3 7 2 3" xfId="3293" xr:uid="{395FCC94-26D8-42BB-AFE0-1799760B6C13}"/>
    <cellStyle name="Note 3 7 2 3 2" xfId="27369" xr:uid="{1F61CE8B-F6EF-419D-8F5F-4BF43F1D785D}"/>
    <cellStyle name="Note 3 7 2 3 2 2" xfId="57756" xr:uid="{8E37548A-09B3-44F7-BFE5-43D06A6BF13C}"/>
    <cellStyle name="Note 3 7 2 3 3" xfId="50974" xr:uid="{94C31F30-9FA5-4BB0-B6E6-3449763CBD27}"/>
    <cellStyle name="Note 3 7 2 4" xfId="31315" xr:uid="{AD1A754C-A1A0-4C81-91C2-5AEB323D088D}"/>
    <cellStyle name="Note 3 7 2 4 2" xfId="54630" xr:uid="{B17C8BBF-7115-46A4-9F6D-09B7C3364A44}"/>
    <cellStyle name="Note 3 7 2 4 3" xfId="47826" xr:uid="{0093B9C6-677D-4DD6-81C3-31953F96B435}"/>
    <cellStyle name="Note 3 7 2 5" xfId="53010" xr:uid="{E6C742D9-0AF6-4466-AD9C-620DE8BD4F3E}"/>
    <cellStyle name="Note 3 7 2 6" xfId="46212" xr:uid="{257A2A52-F916-4B2B-B1A2-4B79EB81EA95}"/>
    <cellStyle name="Note 3 7 3" xfId="1201" xr:uid="{8EE24E5B-9B38-46C2-A32E-B7A4CDB4FAD9}"/>
    <cellStyle name="Note 3 7 3 2" xfId="5546" xr:uid="{79445FBA-6523-4463-AD06-8C63CD06B429}"/>
    <cellStyle name="Note 3 7 3 2 2" xfId="8132" xr:uid="{B61EE635-6727-41AA-BD35-5FC260B863D0}"/>
    <cellStyle name="Note 3 7 3 2 2 2" xfId="12516" xr:uid="{4F8DDCA2-B6CF-4816-8032-7666E3103364}"/>
    <cellStyle name="Note 3 7 3 2 2 2 2" xfId="21505" xr:uid="{B46C221C-0167-487A-93DA-32A7C63DB235}"/>
    <cellStyle name="Note 3 7 3 2 2 2 2 2" xfId="42069" xr:uid="{3BC4AF15-A831-4E0B-808E-49E593239AB8}"/>
    <cellStyle name="Note 3 7 3 2 2 2 3" xfId="42244" xr:uid="{85494683-AFAE-4996-9D03-A84B5ACF5DC9}"/>
    <cellStyle name="Note 3 7 3 2 2 3" xfId="17121" xr:uid="{D4EE535C-11F1-41E3-867F-BA890296A715}"/>
    <cellStyle name="Note 3 7 3 2 2 3 2" xfId="29282" xr:uid="{728D7D28-0F25-432C-B471-1C1A2B1184A6}"/>
    <cellStyle name="Note 3 7 3 2 2 4" xfId="22776" xr:uid="{70B4D514-ED3E-4A5C-8706-D882F92C488A}"/>
    <cellStyle name="Note 3 7 3 2 2 5" xfId="56893" xr:uid="{FBF70709-AF05-4AF9-BA08-5FF8D5AA3C7A}"/>
    <cellStyle name="Note 3 7 3 2 3" xfId="10769" xr:uid="{D038A5EE-15E7-4C89-87C8-6EB5A9A04FC6}"/>
    <cellStyle name="Note 3 7 3 2 3 2" xfId="19758" xr:uid="{1293D85F-2CD8-41B1-87AF-133FE66C5CCA}"/>
    <cellStyle name="Note 3 7 3 2 3 2 2" xfId="37159" xr:uid="{C02EADE0-F030-4313-9BE9-C25F4A1B1B27}"/>
    <cellStyle name="Note 3 7 3 2 3 3" xfId="25330" xr:uid="{8B470DCE-7776-4547-B364-1FC4BC8133CD}"/>
    <cellStyle name="Note 3 7 3 2 4" xfId="14535" xr:uid="{5909BC65-4221-402C-88AE-35A2A41BC579}"/>
    <cellStyle name="Note 3 7 3 2 4 2" xfId="41736" xr:uid="{9A886C44-921A-4AC7-AC5A-87E4B87AC9AE}"/>
    <cellStyle name="Note 3 7 3 2 5" xfId="22987" xr:uid="{17466E05-E489-49D5-AF73-8F0CE17E31E0}"/>
    <cellStyle name="Note 3 7 3 2 6" xfId="50111" xr:uid="{B049112D-B98F-4DDA-95AC-1C72F58030DE}"/>
    <cellStyle name="Note 3 7 3 3" xfId="3638" xr:uid="{C97613A2-A12B-4648-A8CD-3F96420417B3}"/>
    <cellStyle name="Note 3 7 3 3 2" xfId="28612" xr:uid="{CA405B7E-2621-4C81-BF61-314D5559C071}"/>
    <cellStyle name="Note 3 7 3 3 2 2" xfId="56642" xr:uid="{C1F00220-73AC-4DC7-AD3D-B82E23498365}"/>
    <cellStyle name="Note 3 7 3 3 3" xfId="49860" xr:uid="{1912A1AB-C9ED-454F-9999-2EFB9C6E86F8}"/>
    <cellStyle name="Note 3 7 3 4" xfId="24113" xr:uid="{96572F3E-0C99-4A40-9374-F7D7A2AB309C}"/>
    <cellStyle name="Note 3 7 3 4 2" xfId="55020" xr:uid="{554101A8-DD08-4E30-9E5C-D3779572B571}"/>
    <cellStyle name="Note 3 7 3 4 3" xfId="48228" xr:uid="{8D1010B1-AA3C-42D1-895C-D14E8D3B5790}"/>
    <cellStyle name="Note 3 7 3 5" xfId="53320" xr:uid="{93FBEF63-01B5-47C1-A035-B21BC637CFFC}"/>
    <cellStyle name="Note 3 7 3 6" xfId="46614" xr:uid="{595F7F4B-8512-47E7-A80F-9C19FF52E377}"/>
    <cellStyle name="Note 3 7 4" xfId="1545" xr:uid="{A4D698AF-430C-42D3-8C03-AAD471F0859B}"/>
    <cellStyle name="Note 3 7 4 2" xfId="5890" xr:uid="{489ABD42-72EF-475F-8930-7E05305FB1E6}"/>
    <cellStyle name="Note 3 7 4 2 2" xfId="8476" xr:uid="{4C984C71-EB48-4E42-B5E1-E3283215FBDA}"/>
    <cellStyle name="Note 3 7 4 2 2 2" xfId="12624" xr:uid="{C93DE38A-DC97-43C1-8AE7-F4FC2C88FE5A}"/>
    <cellStyle name="Note 3 7 4 2 2 2 2" xfId="21613" xr:uid="{B2CAE328-D7AB-41CA-9F3D-167060619CEB}"/>
    <cellStyle name="Note 3 7 4 2 2 2 2 2" xfId="34814" xr:uid="{841B1BBA-4302-4B82-B76A-20CC7057633C}"/>
    <cellStyle name="Note 3 7 4 2 2 2 3" xfId="24641" xr:uid="{16F9F44F-796C-49E1-BCED-D18028BE5234}"/>
    <cellStyle name="Note 3 7 4 2 2 3" xfId="17465" xr:uid="{041D2C97-6586-4512-9576-3306B517EC7B}"/>
    <cellStyle name="Note 3 7 4 2 2 3 2" xfId="28396" xr:uid="{1E5EAA11-45FE-4B5F-B35B-253C7877CABD}"/>
    <cellStyle name="Note 3 7 4 2 2 4" xfId="29307" xr:uid="{0F4E33D9-9779-4658-BE88-3873FDD124AE}"/>
    <cellStyle name="Note 3 7 4 2 3" xfId="11113" xr:uid="{098F6FEC-A2DF-4D3C-BC11-F89C0637FC07}"/>
    <cellStyle name="Note 3 7 4 2 3 2" xfId="20102" xr:uid="{8C1C8590-7461-4735-A333-B24524861DF8}"/>
    <cellStyle name="Note 3 7 4 2 3 2 2" xfId="31269" xr:uid="{8089FBC6-385A-4DEA-8B71-CE66BD47EA05}"/>
    <cellStyle name="Note 3 7 4 2 3 3" xfId="26429" xr:uid="{BB7A80FC-CD58-46E1-A97F-487DD59D42F2}"/>
    <cellStyle name="Note 3 7 4 2 4" xfId="14879" xr:uid="{76F6D667-8C4B-4831-AB69-66AA65A15049}"/>
    <cellStyle name="Note 3 7 4 2 4 2" xfId="32708" xr:uid="{CA18BBD3-45EE-4119-8425-90BC0339BC84}"/>
    <cellStyle name="Note 3 7 4 2 5" xfId="37954" xr:uid="{73F8892C-6F99-40E5-AA11-363F5096C15D}"/>
    <cellStyle name="Note 3 7 4 2 6" xfId="56019" xr:uid="{4A00C563-A0BD-4E24-862A-2AD5B37946FF}"/>
    <cellStyle name="Note 3 7 4 3" xfId="3982" xr:uid="{3770AE4E-4FC9-4EED-BD17-0C11D1E9372E}"/>
    <cellStyle name="Note 3 7 4 3 2" xfId="22600" xr:uid="{877D667C-5D2C-41BA-A9A7-B8F4B979A614}"/>
    <cellStyle name="Note 3 7 4 4" xfId="33441" xr:uid="{638E6C63-16E7-4D4C-9288-C18859E29CA0}"/>
    <cellStyle name="Note 3 7 4 5" xfId="49237" xr:uid="{73FD4170-F39C-41EE-8CAF-BE8EE27BAE5D}"/>
    <cellStyle name="Note 3 7 5" xfId="1857" xr:uid="{C2CEB27D-F8FD-4F06-A465-7456ADF68AA9}"/>
    <cellStyle name="Note 3 7 5 2" xfId="6173" xr:uid="{E1F1A5A8-5549-4BFE-897E-A66C8483F317}"/>
    <cellStyle name="Note 3 7 5 2 2" xfId="8759" xr:uid="{D80D7689-D1D1-4A94-95C9-E2138DB14F91}"/>
    <cellStyle name="Note 3 7 5 2 2 2" xfId="12706" xr:uid="{4AD3CB54-7F50-4987-8A1A-171E8DB6650E}"/>
    <cellStyle name="Note 3 7 5 2 2 2 2" xfId="21695" xr:uid="{C03FB95F-6848-40C6-900D-900257343730}"/>
    <cellStyle name="Note 3 7 5 2 2 2 2 2" xfId="24557" xr:uid="{16674F4E-FBDB-4A77-8AF2-89243FF8C150}"/>
    <cellStyle name="Note 3 7 5 2 2 2 3" xfId="34603" xr:uid="{D0F0FC26-0FBA-4ECF-AA36-51CDE9D2D0C2}"/>
    <cellStyle name="Note 3 7 5 2 2 3" xfId="17748" xr:uid="{3C72AD47-D216-4A4D-8D99-0BA99648B1F6}"/>
    <cellStyle name="Note 3 7 5 2 2 3 2" xfId="30301" xr:uid="{A28497B4-1823-4C3E-A5E2-2434B33AB128}"/>
    <cellStyle name="Note 3 7 5 2 2 4" xfId="27412" xr:uid="{E4354718-0E69-4CE3-98DF-8AD0DB722CFC}"/>
    <cellStyle name="Note 3 7 5 2 3" xfId="11396" xr:uid="{EF9A0CEC-EF1A-43C2-A025-8F5103648B79}"/>
    <cellStyle name="Note 3 7 5 2 3 2" xfId="20385" xr:uid="{6929B9E6-FC44-4E72-94CE-38696CAA5C21}"/>
    <cellStyle name="Note 3 7 5 2 3 2 2" xfId="33012" xr:uid="{75F8E999-6569-4BFC-85DC-0D41DB84DA44}"/>
    <cellStyle name="Note 3 7 5 2 3 3" xfId="32209" xr:uid="{03A6D8FC-F3DB-4484-A080-2E82B12860BF}"/>
    <cellStyle name="Note 3 7 5 2 4" xfId="15162" xr:uid="{1575FAF7-CA27-4130-9F81-918EE0C70133}"/>
    <cellStyle name="Note 3 7 5 2 4 2" xfId="38449" xr:uid="{0956F1F4-54FA-42FC-BEBB-30A999AB7E29}"/>
    <cellStyle name="Note 3 7 5 2 5" xfId="27796" xr:uid="{CF5FD231-D715-452B-9A12-895ABCA74DA1}"/>
    <cellStyle name="Note 3 7 5 2 6" xfId="58225" xr:uid="{BE41E703-586E-4210-B1B7-48E4A57FE4F3}"/>
    <cellStyle name="Note 3 7 5 3" xfId="4294" xr:uid="{1EE34E9B-8525-4212-B458-1794ACF75CEC}"/>
    <cellStyle name="Note 3 7 5 3 2" xfId="22384" xr:uid="{91D62FB9-0E28-4B23-979B-7DEF7AB29292}"/>
    <cellStyle name="Note 3 7 5 4" xfId="27763" xr:uid="{BD5D14BA-50B2-46B7-AB9A-B63688410A3D}"/>
    <cellStyle name="Note 3 7 5 5" xfId="51443" xr:uid="{69125206-16ED-46B5-8B70-638D0C1F773E}"/>
    <cellStyle name="Note 3 7 6" xfId="2164" xr:uid="{1E781B3F-D9AC-4A9A-ABA0-EAD09CFB6222}"/>
    <cellStyle name="Note 3 7 6 2" xfId="6465" xr:uid="{82588F0E-99B4-4C27-8E78-C061BF901514}"/>
    <cellStyle name="Note 3 7 6 2 2" xfId="9051" xr:uid="{15BC6D2D-6570-4180-8506-0673EF92EFEA}"/>
    <cellStyle name="Note 3 7 6 2 2 2" xfId="12797" xr:uid="{92D23E40-CA79-4096-AFDA-4E5EA2C05BB4}"/>
    <cellStyle name="Note 3 7 6 2 2 2 2" xfId="21786" xr:uid="{481252F8-F846-495A-996B-C2CA337D3DA9}"/>
    <cellStyle name="Note 3 7 6 2 2 2 2 2" xfId="27431" xr:uid="{A27094B6-4C58-4D65-A10E-BEFA7044C6B0}"/>
    <cellStyle name="Note 3 7 6 2 2 2 3" xfId="41080" xr:uid="{A86C5C98-9037-46B8-A4E3-2B7B65482297}"/>
    <cellStyle name="Note 3 7 6 2 2 3" xfId="18040" xr:uid="{0BF43AF3-4EC5-41D6-8AAB-0A12B836B2C6}"/>
    <cellStyle name="Note 3 7 6 2 2 3 2" xfId="30562" xr:uid="{9A727659-870F-4F52-845D-A3FC0E17315D}"/>
    <cellStyle name="Note 3 7 6 2 2 4" xfId="36263" xr:uid="{FC459DB4-FFBD-4A94-B001-D2D463A3F162}"/>
    <cellStyle name="Note 3 7 6 2 3" xfId="11688" xr:uid="{CC632E5D-1CC3-48CA-AB02-DDB6709C5232}"/>
    <cellStyle name="Note 3 7 6 2 3 2" xfId="20677" xr:uid="{E546872B-C61E-461B-943B-CACB3FB21A9C}"/>
    <cellStyle name="Note 3 7 6 2 3 2 2" xfId="29420" xr:uid="{597DBC3B-7575-493E-950D-D4D9490159CB}"/>
    <cellStyle name="Note 3 7 6 2 3 3" xfId="37780" xr:uid="{3E95382E-658E-4FA3-9405-19A6F8305AA5}"/>
    <cellStyle name="Note 3 7 6 2 4" xfId="15454" xr:uid="{97A3025A-5FBC-4962-AFB5-533846A7363A}"/>
    <cellStyle name="Note 3 7 6 2 4 2" xfId="23570" xr:uid="{94BBE45E-9915-4C33-9BA0-49DAA8DC6777}"/>
    <cellStyle name="Note 3 7 6 2 5" xfId="24026" xr:uid="{46E56EE3-EA13-4C3C-AE4F-A9D6906132E3}"/>
    <cellStyle name="Note 3 7 6 2 6" xfId="54182" xr:uid="{34579D51-2B6B-4C86-BFCE-FD3CCD31F658}"/>
    <cellStyle name="Note 3 7 6 3" xfId="4601" xr:uid="{10D88BFA-123E-4D8B-9342-B10C5821122A}"/>
    <cellStyle name="Note 3 7 6 3 2" xfId="33266" xr:uid="{B0E2A4CD-3742-4CAD-9111-97CC5B847C9A}"/>
    <cellStyle name="Note 3 7 6 4" xfId="33171" xr:uid="{13AD0F4A-7E2F-4026-A4AE-2F070BE7ADAA}"/>
    <cellStyle name="Note 3 7 6 5" xfId="47445" xr:uid="{B1DEB5EF-63D6-4B07-89AC-F21C7FEB97D9}"/>
    <cellStyle name="Note 3 7 7" xfId="4901" xr:uid="{5D9C6738-81E9-4EF9-BAE5-569ADE62045C}"/>
    <cellStyle name="Note 3 7 7 2" xfId="7487" xr:uid="{826D8C2F-3A75-4168-A8E0-5980A35FAC15}"/>
    <cellStyle name="Note 3 7 7 2 2" xfId="12316" xr:uid="{37C809A0-A79A-48DD-AFC0-4EA6E9A421E7}"/>
    <cellStyle name="Note 3 7 7 2 2 2" xfId="21305" xr:uid="{03105B5A-F4D2-4D28-85B7-ED434072023D}"/>
    <cellStyle name="Note 3 7 7 2 2 2 2" xfId="29646" xr:uid="{FE10A7D5-5F5F-480C-95C9-5DD73FD62227}"/>
    <cellStyle name="Note 3 7 7 2 2 3" xfId="32511" xr:uid="{D85191F3-8030-452E-A2D2-FE1B00BEDF33}"/>
    <cellStyle name="Note 3 7 7 2 3" xfId="16476" xr:uid="{FEC20A58-2B7A-4071-8961-3917DF1C586B}"/>
    <cellStyle name="Note 3 7 7 2 3 2" xfId="39860" xr:uid="{5E6CB449-FE24-40B8-80AA-202BFB9DCE23}"/>
    <cellStyle name="Note 3 7 7 2 4" xfId="22167" xr:uid="{3E7037BD-3A4F-4339-92C8-3CC9BFBFA948}"/>
    <cellStyle name="Note 3 7 7 3" xfId="10124" xr:uid="{4D1B0FA6-04EC-47B4-9F1E-91A4E2AC92E1}"/>
    <cellStyle name="Note 3 7 7 3 2" xfId="19113" xr:uid="{1C03AD66-37F0-4E98-AE43-30B19BF5289D}"/>
    <cellStyle name="Note 3 7 7 3 2 2" xfId="32487" xr:uid="{7876C000-8A43-4FF8-B40D-21EFE0D02EAF}"/>
    <cellStyle name="Note 3 7 7 3 3" xfId="36184" xr:uid="{9EFDB4E1-0DC6-46BB-970F-B7203940920B}"/>
    <cellStyle name="Note 3 7 7 4" xfId="13890" xr:uid="{BADCA01E-3707-45BD-968B-954429DAEAE4}"/>
    <cellStyle name="Note 3 7 7 4 2" xfId="40617" xr:uid="{99A8F3F9-8DE1-495E-8424-D2230AAB9011}"/>
    <cellStyle name="Note 3 7 7 5" xfId="35013" xr:uid="{412D480D-517B-4D4F-8A09-6441F471A116}"/>
    <cellStyle name="Note 3 7 7 6" xfId="52747" xr:uid="{1795B4B0-5835-40AE-B565-020D2526E73A}"/>
    <cellStyle name="Note 3 7 8" xfId="2513" xr:uid="{9681C9C4-EB10-4B98-8444-75C32C3F31FB}"/>
    <cellStyle name="Note 3 7 8 2" xfId="22215" xr:uid="{C519F805-575B-4EAB-85B5-3EE01B0BA974}"/>
    <cellStyle name="Note 3 7 9" xfId="30355" xr:uid="{913BA151-FD3B-4EFC-8B7A-B92EA98F451B}"/>
    <cellStyle name="Note 3 8" xfId="213" xr:uid="{155F056B-4C82-4679-8293-0EBF65FB7FE6}"/>
    <cellStyle name="Note 3 8 2" xfId="2558" xr:uid="{5CD9A512-C35F-40EB-8518-9F2C90B56C91}"/>
    <cellStyle name="Note 3 8 2 2" xfId="6799" xr:uid="{CF50F4AD-1A97-42B2-BED6-F2D365253BEB}"/>
    <cellStyle name="Note 3 8 2 2 2" xfId="11993" xr:uid="{82C6E1CB-616A-47E8-9A5B-0ACD7306BBA3}"/>
    <cellStyle name="Note 3 8 2 2 2 2" xfId="20982" xr:uid="{DEF64C93-AD35-4616-B757-D90207274AD4}"/>
    <cellStyle name="Note 3 8 2 2 2 2 2" xfId="23977" xr:uid="{66ABF615-D2DC-4842-8E68-CC75C7446B5C}"/>
    <cellStyle name="Note 3 8 2 2 2 3" xfId="26496" xr:uid="{7774C71C-0295-4A48-909A-1F8282603A2A}"/>
    <cellStyle name="Note 3 8 2 2 2 4" xfId="56538" xr:uid="{91950BE0-E2B4-4A2D-BD47-42C8746CFF30}"/>
    <cellStyle name="Note 3 8 2 2 3" xfId="15788" xr:uid="{2F33B787-11BE-4A5B-94A1-0D84FD59CA11}"/>
    <cellStyle name="Note 3 8 2 2 3 2" xfId="30340" xr:uid="{56EAB2D5-0D0E-4861-A581-30A81D73BF9E}"/>
    <cellStyle name="Note 3 8 2 2 4" xfId="40787" xr:uid="{E5638158-DDEA-4663-8AF7-48C7B22CF542}"/>
    <cellStyle name="Note 3 8 2 2 5" xfId="49756" xr:uid="{FA7ACD63-25F1-4744-9B65-F9172755AAA5}"/>
    <cellStyle name="Note 3 8 2 3" xfId="9369" xr:uid="{2DA7FC73-80D4-4970-B094-4ADF040F8EFA}"/>
    <cellStyle name="Note 3 8 2 3 2" xfId="18358" xr:uid="{31BF3AD8-E660-4DB6-A62A-450051934BE6}"/>
    <cellStyle name="Note 3 8 2 3 2 2" xfId="33319" xr:uid="{A36409B2-8A8B-4193-8CD2-EB35B394F6E4}"/>
    <cellStyle name="Note 3 8 2 3 2 3" xfId="58449" xr:uid="{E5F3E534-B41C-4861-9EF4-6E8E75A48A4F}"/>
    <cellStyle name="Note 3 8 2 3 3" xfId="25994" xr:uid="{8CE07A2C-38C2-44BF-90E4-89885A0C4665}"/>
    <cellStyle name="Note 3 8 2 3 4" xfId="51668" xr:uid="{48A7A5C5-F463-4CD6-BBFF-39C976D81742}"/>
    <cellStyle name="Note 3 8 2 4" xfId="13412" xr:uid="{A5D74EDB-A5BF-4442-A0A6-D38A03E5765D}"/>
    <cellStyle name="Note 3 8 2 4 2" xfId="43729" xr:uid="{B57C5300-383E-4275-AA31-BFE0CA4FD194}"/>
    <cellStyle name="Note 3 8 2 4 2 2" xfId="54674" xr:uid="{FA3629B4-4DD6-4B90-892A-A8795771AF18}"/>
    <cellStyle name="Note 3 8 2 4 3" xfId="47873" xr:uid="{1CCD4828-C524-423A-993D-19C9CD7753D6}"/>
    <cellStyle name="Note 3 8 2 5" xfId="30094" xr:uid="{F124FF70-B30A-44D3-9BAA-79554616A923}"/>
    <cellStyle name="Note 3 8 2 5 2" xfId="53034" xr:uid="{80C0CF91-EA60-4AC3-8C5B-38020C8DFB48}"/>
    <cellStyle name="Note 3 8 2 6" xfId="46259" xr:uid="{7E490C5B-8E61-4348-BB80-063FCEF413CD}"/>
    <cellStyle name="Note 3 8 3" xfId="2681" xr:uid="{CEA5A59E-6BB1-4BCA-9D5A-C199E759A327}"/>
    <cellStyle name="Note 3 8 3 2" xfId="43054" xr:uid="{AB604BFE-BCCE-4DEC-80B7-7B07BA57ED8F}"/>
    <cellStyle name="Note 3 8 3 2 2" xfId="56937" xr:uid="{4997CFF7-674A-45E6-A2B2-E9D0BBC191F4}"/>
    <cellStyle name="Note 3 8 3 2 3" xfId="50155" xr:uid="{6770D841-F36B-4FA1-B339-6C06BBF629D3}"/>
    <cellStyle name="Note 3 8 3 3" xfId="50642" xr:uid="{E6162F0F-411E-4905-AA46-736D56EB4370}"/>
    <cellStyle name="Note 3 8 3 3 2" xfId="57424" xr:uid="{FDB3460D-4D62-462A-AF34-97125B7FA935}"/>
    <cellStyle name="Note 3 8 3 4" xfId="48272" xr:uid="{0E1C5EE7-EBF0-4AE0-A7B9-1AA468B5AD51}"/>
    <cellStyle name="Note 3 8 3 4 2" xfId="55064" xr:uid="{E7183E7C-5C2C-411D-977B-E76EE55B64B9}"/>
    <cellStyle name="Note 3 8 3 5" xfId="53364" xr:uid="{2739177D-AB0D-4713-B88A-0816441359CE}"/>
    <cellStyle name="Note 3 8 3 6" xfId="46658" xr:uid="{1D29080D-C691-47C9-89CD-12A7B900F5B5}"/>
    <cellStyle name="Note 3 8 4" xfId="26209" xr:uid="{46166879-62BB-461A-A250-2C2911BB059E}"/>
    <cellStyle name="Note 3 8 4 2" xfId="56066" xr:uid="{94B4A422-D8D0-47DE-99AF-95CFB55D3B67}"/>
    <cellStyle name="Note 3 8 4 3" xfId="49284" xr:uid="{9526E1EE-11CB-4DD3-A331-CB0624B05B3F}"/>
    <cellStyle name="Note 3 8 5" xfId="44458" xr:uid="{455EAAB9-10FB-4818-94FC-026C1CBE0BC5}"/>
    <cellStyle name="Note 3 8 5 2" xfId="57705" xr:uid="{F87F5503-675C-473C-BB90-6FB5E7B53FFA}"/>
    <cellStyle name="Note 3 8 5 3" xfId="50923" xr:uid="{BCE20CD3-69EC-4FDA-BF43-084A5B057E31}"/>
    <cellStyle name="Note 3 8 6" xfId="45750" xr:uid="{47C7136B-81BB-4A5D-98A2-3E3327C8E508}"/>
    <cellStyle name="Note 3 8 6 2" xfId="54226" xr:uid="{F487AC3F-5CEC-40C7-BCFA-58C8DB6A6764}"/>
    <cellStyle name="Note 3 8 7" xfId="52771" xr:uid="{66615F71-C731-4A57-8376-547FDF36FEE9}"/>
    <cellStyle name="Note 3 9" xfId="562" xr:uid="{663740C0-049F-4286-8254-13CF3FE51161}"/>
    <cellStyle name="Note 3 9 2" xfId="4953" xr:uid="{2DE0426E-5B80-44E2-A394-16419DE32351}"/>
    <cellStyle name="Note 3 9 2 2" xfId="7539" xr:uid="{62E3F57F-D210-476E-B308-2D8E65ABB0DE}"/>
    <cellStyle name="Note 3 9 2 2 2" xfId="12335" xr:uid="{C186E80F-BE0E-4EEB-96E8-F9660227D340}"/>
    <cellStyle name="Note 3 9 2 2 2 2" xfId="21324" xr:uid="{C76382BE-5E64-4755-AB55-76879E9802E5}"/>
    <cellStyle name="Note 3 9 2 2 2 2 2" xfId="25145" xr:uid="{1ED78641-F867-4675-8B80-43C21EE9E97A}"/>
    <cellStyle name="Note 3 9 2 2 2 3" xfId="32641" xr:uid="{00D99214-FFD4-43C7-A44A-18A807749482}"/>
    <cellStyle name="Note 3 9 2 2 2 4" xfId="56579" xr:uid="{70DD5715-CFCC-442E-B89C-0B2BA303B22D}"/>
    <cellStyle name="Note 3 9 2 2 3" xfId="16528" xr:uid="{55B60E8D-BF36-4754-B700-61D78D726B1E}"/>
    <cellStyle name="Note 3 9 2 2 3 2" xfId="28920" xr:uid="{29A00C0F-404B-48F8-BCAF-EC9B070BCE7C}"/>
    <cellStyle name="Note 3 9 2 2 4" xfId="29973" xr:uid="{8DB4AB47-1ECD-4337-92BD-5115CD81277D}"/>
    <cellStyle name="Note 3 9 2 2 5" xfId="49797" xr:uid="{8DF30512-928E-44E2-918E-F9C6470FA580}"/>
    <cellStyle name="Note 3 9 2 3" xfId="10176" xr:uid="{1ADDB6D8-A7BF-4557-8A4C-F5E896F70AB2}"/>
    <cellStyle name="Note 3 9 2 3 2" xfId="19165" xr:uid="{63550DF2-0E0D-4A8F-8410-304BBB2AC45A}"/>
    <cellStyle name="Note 3 9 2 3 2 2" xfId="36386" xr:uid="{D96FA763-3D33-40CD-84C3-866A3F3E54B7}"/>
    <cellStyle name="Note 3 9 2 3 2 3" xfId="58136" xr:uid="{CB263A77-6DD8-489B-BA7F-268B89A4C9AE}"/>
    <cellStyle name="Note 3 9 2 3 3" xfId="26768" xr:uid="{8A3C22DB-4BC7-4B3F-BAB4-CD29FDE31533}"/>
    <cellStyle name="Note 3 9 2 3 4" xfId="51354" xr:uid="{F2DC5FE7-6193-4047-ACF8-40780A153491}"/>
    <cellStyle name="Note 3 9 2 4" xfId="13942" xr:uid="{5EFC3493-8009-4FC0-A655-942B6508CF20}"/>
    <cellStyle name="Note 3 9 2 4 2" xfId="22865" xr:uid="{B01ACAA5-B588-4FBD-B0E9-9E6D1268E314}"/>
    <cellStyle name="Note 3 9 2 4 2 2" xfId="54712" xr:uid="{C8B10516-1ABF-425E-9471-4A808A28D1E6}"/>
    <cellStyle name="Note 3 9 2 4 3" xfId="47914" xr:uid="{8A91ED67-1610-40BE-A27D-69A1CD6701D9}"/>
    <cellStyle name="Note 3 9 2 5" xfId="41122" xr:uid="{B3FD051F-5356-4744-8DE7-4CD0CD8EB5CA}"/>
    <cellStyle name="Note 3 9 2 5 2" xfId="53057" xr:uid="{4276DF78-3CF5-4CB1-9B03-B3C76FBF5986}"/>
    <cellStyle name="Note 3 9 2 6" xfId="46300" xr:uid="{35D46DB3-6CCA-40AC-B188-AE48A8DEC724}"/>
    <cellStyle name="Note 3 9 3" xfId="2999" xr:uid="{A8535F25-E94B-4220-A5D6-25FE9B541ACF}"/>
    <cellStyle name="Note 3 9 3 2" xfId="23116" xr:uid="{1E754CD6-17F3-4580-A243-1A95E3440E18}"/>
    <cellStyle name="Note 3 9 3 2 2" xfId="56975" xr:uid="{6AB59D45-3D09-43B1-B348-CE3530E15E93}"/>
    <cellStyle name="Note 3 9 3 2 3" xfId="50193" xr:uid="{271C33DF-E811-47A4-9099-97A5F2321BA6}"/>
    <cellStyle name="Note 3 9 3 3" xfId="51597" xr:uid="{0B5186D8-B5D4-4E7C-98C0-5E6D6D8D34E6}"/>
    <cellStyle name="Note 3 9 3 3 2" xfId="58379" xr:uid="{D864EE3C-492B-41E0-8178-E372280935A2}"/>
    <cellStyle name="Note 3 9 3 4" xfId="48310" xr:uid="{A8F3A2FE-2051-4CB2-BB78-F0D6FD9C6ACA}"/>
    <cellStyle name="Note 3 9 3 4 2" xfId="55102" xr:uid="{81FFCFB7-7DC7-4F7A-912C-91E3A215EE3C}"/>
    <cellStyle name="Note 3 9 3 5" xfId="53402" xr:uid="{67ECAF0D-A2E5-486F-915E-886B1AC32E06}"/>
    <cellStyle name="Note 3 9 3 6" xfId="46696" xr:uid="{D3C07783-4F68-4B98-BAD7-13BDE1ABD047}"/>
    <cellStyle name="Note 3 9 4" xfId="30627" xr:uid="{C7E91E99-9B5A-496D-9E9E-34C6B64583FC}"/>
    <cellStyle name="Note 3 9 4 2" xfId="56107" xr:uid="{58502645-8DC4-466C-9280-33E42450694C}"/>
    <cellStyle name="Note 3 9 4 3" xfId="49325" xr:uid="{BABAEDF5-000C-4B0A-8A75-3DF31C8A023A}"/>
    <cellStyle name="Note 3 9 5" xfId="44567" xr:uid="{7FAA8DBE-5C27-4E18-8034-96E10C93B7E4}"/>
    <cellStyle name="Note 3 9 5 2" xfId="58439" xr:uid="{410B9996-A848-4C0F-B029-F438B4AA2328}"/>
    <cellStyle name="Note 3 9 5 3" xfId="51658" xr:uid="{6DABCC87-0BEE-46B2-80DD-1B8DA016645F}"/>
    <cellStyle name="Note 3 9 6" xfId="45791" xr:uid="{BB3A03EA-FD92-430F-969B-B7D2F7D38E24}"/>
    <cellStyle name="Note 3 9 6 2" xfId="54264" xr:uid="{A1261703-BD14-46D8-8BF5-AC007F6C2B55}"/>
    <cellStyle name="Note 3 9 7" xfId="52794" xr:uid="{F491B045-1FAC-4896-8F3D-0001BBB513D6}"/>
    <cellStyle name="Note 4" xfId="124" xr:uid="{70D9AEAC-CE85-4516-879E-BCC7184E8338}"/>
    <cellStyle name="Note 4 10" xfId="909" xr:uid="{C3B045B7-7B4B-4F7F-A116-5456240DF924}"/>
    <cellStyle name="Note 4 10 2" xfId="5276" xr:uid="{71A17ACF-978C-4CF1-8186-AFF82B95DE87}"/>
    <cellStyle name="Note 4 10 2 2" xfId="7862" xr:uid="{9B19196E-4B39-43C6-8B2E-C393748E520F}"/>
    <cellStyle name="Note 4 10 2 2 2" xfId="12437" xr:uid="{C3A4E281-9D89-4811-8466-4F1E5F63A110}"/>
    <cellStyle name="Note 4 10 2 2 2 2" xfId="21426" xr:uid="{F3C04078-82D4-442D-BA68-AA95880869EC}"/>
    <cellStyle name="Note 4 10 2 2 2 2 2" xfId="39675" xr:uid="{AAC2C8D8-768B-41FA-8236-44FFDFC15CCB}"/>
    <cellStyle name="Note 4 10 2 2 2 3" xfId="33494" xr:uid="{720FF89F-B625-4183-8B9B-5D9A7BBFB8E0}"/>
    <cellStyle name="Note 4 10 2 2 2 4" xfId="56623" xr:uid="{91F20964-66BF-425B-AD39-A965561606CF}"/>
    <cellStyle name="Note 4 10 2 2 3" xfId="16851" xr:uid="{B9417067-1846-4C21-B616-4A20D43A6D10}"/>
    <cellStyle name="Note 4 10 2 2 3 2" xfId="37147" xr:uid="{95D09B25-DFD4-4EC5-AEE4-EC325E4C3A12}"/>
    <cellStyle name="Note 4 10 2 2 4" xfId="29169" xr:uid="{2395D316-713A-4555-9818-A23EB9EA3C78}"/>
    <cellStyle name="Note 4 10 2 2 5" xfId="49841" xr:uid="{A1691184-5F8B-42B5-9241-937DC7256EA0}"/>
    <cellStyle name="Note 4 10 2 3" xfId="10499" xr:uid="{D5772AE1-24DF-4154-93D0-C6A7C6CB8B61}"/>
    <cellStyle name="Note 4 10 2 3 2" xfId="19488" xr:uid="{25D186F3-125F-4EE6-A8F4-846D4E1D5807}"/>
    <cellStyle name="Note 4 10 2 3 2 2" xfId="33296" xr:uid="{ACE582C4-06DB-4B98-B153-3C2B1BA4428F}"/>
    <cellStyle name="Note 4 10 2 3 2 3" xfId="57774" xr:uid="{AE049157-D255-4290-8D92-A246D499A446}"/>
    <cellStyle name="Note 4 10 2 3 3" xfId="39931" xr:uid="{007EE984-3478-490A-8967-38AC060DAB55}"/>
    <cellStyle name="Note 4 10 2 3 4" xfId="50992" xr:uid="{04966E40-1E0B-4491-AAFE-2C2A56365EF5}"/>
    <cellStyle name="Note 4 10 2 4" xfId="14265" xr:uid="{7B360D88-F810-4B4F-B746-C0DBE29C1157}"/>
    <cellStyle name="Note 4 10 2 4 2" xfId="42737" xr:uid="{09758527-1424-4CCD-8835-B237F7B60957}"/>
    <cellStyle name="Note 4 10 2 4 2 2" xfId="54756" xr:uid="{06D605EA-EB30-4DC2-BBFF-FAD2FFCC90E5}"/>
    <cellStyle name="Note 4 10 2 4 3" xfId="47958" xr:uid="{9896B25F-1B37-4E79-ACBF-2B4D51F2E54C}"/>
    <cellStyle name="Note 4 10 2 5" xfId="23863" xr:uid="{D0A085DA-23D8-415D-82DC-733AC05BE452}"/>
    <cellStyle name="Note 4 10 2 5 2" xfId="53084" xr:uid="{D8D77E90-6FD9-452A-8D98-C5F75B7DB445}"/>
    <cellStyle name="Note 4 10 2 6" xfId="46344" xr:uid="{E5188833-F822-4857-ADE9-26175AEF23E4}"/>
    <cellStyle name="Note 4 10 3" xfId="3346" xr:uid="{CB340A81-AF98-4F33-88F2-74B0B8834223}"/>
    <cellStyle name="Note 4 10 3 2" xfId="32143" xr:uid="{48ECC782-8462-4247-89AB-F313E3CA60E8}"/>
    <cellStyle name="Note 4 10 3 2 2" xfId="57019" xr:uid="{C08ABD74-1D7B-46FE-8361-946A67A9ACB4}"/>
    <cellStyle name="Note 4 10 3 2 3" xfId="50237" xr:uid="{6A8C09FF-24BE-46B1-B210-C11CB1B9550B}"/>
    <cellStyle name="Note 4 10 3 3" xfId="51207" xr:uid="{428347FB-7132-40B6-A3CA-80BE0AAD2EA5}"/>
    <cellStyle name="Note 4 10 3 3 2" xfId="57989" xr:uid="{85E1AC87-3C9D-4EF9-9D0B-81A17C7C1308}"/>
    <cellStyle name="Note 4 10 3 4" xfId="48354" xr:uid="{CC71E3C3-35AB-4D9E-AD9C-4DE9DAAB7170}"/>
    <cellStyle name="Note 4 10 3 4 2" xfId="55146" xr:uid="{299F5F19-D9A0-4796-9D2B-425C0234E128}"/>
    <cellStyle name="Note 4 10 3 5" xfId="53444" xr:uid="{70D51367-B018-4742-ABF3-31C3F9986923}"/>
    <cellStyle name="Note 4 10 3 6" xfId="46740" xr:uid="{225635F3-1AA4-4BF7-9FF2-1AFEC853A47A}"/>
    <cellStyle name="Note 4 10 4" xfId="33935" xr:uid="{14E39E83-C040-415F-9C58-CF0B570FEA19}"/>
    <cellStyle name="Note 4 10 4 2" xfId="56151" xr:uid="{90157CAE-931D-4676-A40F-10286B020656}"/>
    <cellStyle name="Note 4 10 4 3" xfId="49369" xr:uid="{2D1E2BA9-E9E3-4358-96B3-CEC2971171AE}"/>
    <cellStyle name="Note 4 10 5" xfId="44551" xr:uid="{5F690AAE-5EAE-4233-AD43-20996D3B20C9}"/>
    <cellStyle name="Note 4 10 5 2" xfId="58257" xr:uid="{394D7283-152D-40CB-A4B6-2C9890D8B729}"/>
    <cellStyle name="Note 4 10 5 3" xfId="51475" xr:uid="{7F1F8D6F-28CA-433F-9BEF-DC98E5C1C0C5}"/>
    <cellStyle name="Note 4 10 6" xfId="47489" xr:uid="{29A63B82-42EA-4212-8E68-1706CE2F86EB}"/>
    <cellStyle name="Note 4 10 6 2" xfId="54308" xr:uid="{87CC4341-2339-496C-810D-85A994D6ADF8}"/>
    <cellStyle name="Note 4 10 7" xfId="52817" xr:uid="{2BD9A56E-F143-4A18-9023-0FD839C1FC00}"/>
    <cellStyle name="Note 4 10 8" xfId="45881" xr:uid="{5F25197F-21FC-471F-B1B5-ED6FAFC15327}"/>
    <cellStyle name="Note 4 11" xfId="1253" xr:uid="{89B4D279-8970-4C6F-9888-C85CCA7B0F80}"/>
    <cellStyle name="Note 4 11 2" xfId="5598" xr:uid="{3F33FB19-3B7F-45D5-833F-E4E3D04F97C4}"/>
    <cellStyle name="Note 4 11 2 2" xfId="8184" xr:uid="{7CC84CCB-6865-4961-8BC1-C1F341643E38}"/>
    <cellStyle name="Note 4 11 2 2 2" xfId="12535" xr:uid="{C96EBD0D-F184-4305-B2BA-B391835ECBCD}"/>
    <cellStyle name="Note 4 11 2 2 2 2" xfId="21524" xr:uid="{DD9E0681-1B5F-4A3F-A0AD-42C4EC1A9260}"/>
    <cellStyle name="Note 4 11 2 2 2 2 2" xfId="42206" xr:uid="{317FDBCC-F214-48FB-877B-9CA46F507149}"/>
    <cellStyle name="Note 4 11 2 2 2 3" xfId="42378" xr:uid="{9D0FA483-16E3-4AA9-8547-3521E354580E}"/>
    <cellStyle name="Note 4 11 2 2 2 4" xfId="56662" xr:uid="{54B369FC-D68B-4C69-8210-7C898EDAD98C}"/>
    <cellStyle name="Note 4 11 2 2 3" xfId="17173" xr:uid="{EFBF5896-4919-48B6-9DEA-0BDF059178B3}"/>
    <cellStyle name="Note 4 11 2 2 3 2" xfId="29628" xr:uid="{37B5D8B6-6E49-4A84-8CE3-3B0F07911472}"/>
    <cellStyle name="Note 4 11 2 2 4" xfId="41089" xr:uid="{763A65E0-4130-4FFC-96A5-6B563029A0F2}"/>
    <cellStyle name="Note 4 11 2 2 5" xfId="49880" xr:uid="{492D788C-FA13-4908-B1B3-8023283245C9}"/>
    <cellStyle name="Note 4 11 2 3" xfId="10821" xr:uid="{A41C87DD-50C3-4ED9-94C8-C01595A9648F}"/>
    <cellStyle name="Note 4 11 2 3 2" xfId="19810" xr:uid="{62C5E7B0-B103-4E8F-B04E-5C4DA14724BA}"/>
    <cellStyle name="Note 4 11 2 3 2 2" xfId="30813" xr:uid="{67A2FF22-F9BB-468C-A5E4-54B8E3D67C13}"/>
    <cellStyle name="Note 4 11 2 3 2 3" xfId="57681" xr:uid="{85025BCD-510F-479F-AE71-02CED75EC8BF}"/>
    <cellStyle name="Note 4 11 2 3 3" xfId="26423" xr:uid="{C832C99C-2979-407F-A970-4BD53DB1E0C0}"/>
    <cellStyle name="Note 4 11 2 3 4" xfId="50899" xr:uid="{E007B75D-D9B3-4091-A7B2-83D799C7C092}"/>
    <cellStyle name="Note 4 11 2 4" xfId="14587" xr:uid="{1873E310-8345-4B9F-9AF6-8DDCDD0D257C}"/>
    <cellStyle name="Note 4 11 2 4 2" xfId="29045" xr:uid="{F4A28923-7B42-4080-8B0A-60227328BE6E}"/>
    <cellStyle name="Note 4 11 2 4 2 2" xfId="54792" xr:uid="{03B7C4F6-0F46-4C73-B351-9C41B20B424D}"/>
    <cellStyle name="Note 4 11 2 4 3" xfId="47997" xr:uid="{4A5AB61F-BE4A-4FD7-A99F-F6B9EDCFD59F}"/>
    <cellStyle name="Note 4 11 2 5" xfId="28613" xr:uid="{B2DF30B5-09F4-4222-8E97-937300C565D7}"/>
    <cellStyle name="Note 4 11 2 5 2" xfId="53105" xr:uid="{32DB2534-60C2-49D4-980E-4F9EFECBC437}"/>
    <cellStyle name="Note 4 11 2 6" xfId="46383" xr:uid="{21D0B388-2857-4E47-A121-850BF4962FB4}"/>
    <cellStyle name="Note 4 11 3" xfId="3690" xr:uid="{7CDCE299-63AE-4754-B84C-A049E424CA5B}"/>
    <cellStyle name="Note 4 11 3 2" xfId="32465" xr:uid="{786CEACB-7D25-453F-8205-63D2CC6E3F87}"/>
    <cellStyle name="Note 4 11 3 2 2" xfId="57055" xr:uid="{F89297BE-4747-4554-8783-33BDF5756756}"/>
    <cellStyle name="Note 4 11 3 2 3" xfId="50273" xr:uid="{72FC17E8-4368-40E8-9374-8730FD6D2004}"/>
    <cellStyle name="Note 4 11 3 3" xfId="52177" xr:uid="{D8525508-F2F6-499C-93E0-C40E3FAB4104}"/>
    <cellStyle name="Note 4 11 3 3 2" xfId="58958" xr:uid="{2468F1C1-0036-42EA-A91D-0AD95E816C96}"/>
    <cellStyle name="Note 4 11 3 4" xfId="48390" xr:uid="{E50490FF-2626-4A0E-ADF8-4B22630226C6}"/>
    <cellStyle name="Note 4 11 3 4 2" xfId="55182" xr:uid="{4BC400CE-4BA9-4020-83BC-EEF1DCB58D29}"/>
    <cellStyle name="Note 4 11 3 5" xfId="53472" xr:uid="{0DEB9F0F-2E36-46CF-872B-C2EC8D0BBB89}"/>
    <cellStyle name="Note 4 11 3 6" xfId="46776" xr:uid="{79163722-E585-421D-B400-C0A9DBDF393E}"/>
    <cellStyle name="Note 4 11 4" xfId="25374" xr:uid="{D6247D19-3BB3-4342-A281-2175846F3199}"/>
    <cellStyle name="Note 4 11 4 2" xfId="56190" xr:uid="{5F8C54EE-61CA-4CEA-B983-9095987935C1}"/>
    <cellStyle name="Note 4 11 4 3" xfId="49408" xr:uid="{93831754-F3AF-4A10-AD29-709E5A6BE397}"/>
    <cellStyle name="Note 4 11 5" xfId="44580" xr:uid="{19085E75-425C-44C3-8DCE-650B78DC75B9}"/>
    <cellStyle name="Note 4 11 5 2" xfId="58600" xr:uid="{6DCC4636-35FE-49E7-A958-969423480553}"/>
    <cellStyle name="Note 4 11 5 3" xfId="51819" xr:uid="{114171EB-A712-4B93-993D-B1006AF8E517}"/>
    <cellStyle name="Note 4 11 6" xfId="47528" xr:uid="{C6D336A6-1B88-41C9-8AF1-E9CCE568293C}"/>
    <cellStyle name="Note 4 11 6 2" xfId="54344" xr:uid="{C4A13EE2-D619-403C-A0BA-F6A84A92735D}"/>
    <cellStyle name="Note 4 11 7" xfId="52838" xr:uid="{274020D1-0158-4D37-B494-FA5B91429149}"/>
    <cellStyle name="Note 4 11 8" xfId="45917" xr:uid="{4DC07596-43AB-41D5-B9B4-10A386160C9E}"/>
    <cellStyle name="Note 4 12" xfId="1775" xr:uid="{B1F9DE79-D3A9-4863-B504-D991DA212766}"/>
    <cellStyle name="Note 4 12 2" xfId="6094" xr:uid="{99301618-9BBD-40E4-A1B9-4A51ABD3D0A8}"/>
    <cellStyle name="Note 4 12 2 2" xfId="8680" xr:uid="{4FEFD886-CC30-4E31-B3E1-2E3B5447AA4E}"/>
    <cellStyle name="Note 4 12 2 2 2" xfId="12684" xr:uid="{6C48D68E-8D59-449B-87F5-B3208798DE56}"/>
    <cellStyle name="Note 4 12 2 2 2 2" xfId="21673" xr:uid="{20507EDB-D91E-4AF1-BC3C-7EB54B718927}"/>
    <cellStyle name="Note 4 12 2 2 2 2 2" xfId="24852" xr:uid="{9E97577C-1AD2-43BE-A453-457DCED54C17}"/>
    <cellStyle name="Note 4 12 2 2 2 3" xfId="29427" xr:uid="{9DE2DACA-A0E3-44C6-9AB5-5047D163C854}"/>
    <cellStyle name="Note 4 12 2 2 3" xfId="17669" xr:uid="{BAA62CA6-8EE9-40C9-BB94-EC88DBF6EB07}"/>
    <cellStyle name="Note 4 12 2 2 3 2" xfId="29531" xr:uid="{B86D72B8-3D6B-40B1-AE0D-DA4352FB862D}"/>
    <cellStyle name="Note 4 12 2 2 4" xfId="24366" xr:uid="{3A6A0FCE-B3CA-4BCA-A5C8-5B9A68632C58}"/>
    <cellStyle name="Note 4 12 2 2 5" xfId="56265" xr:uid="{C933AFF7-427A-4A7E-A1CD-FA7706108430}"/>
    <cellStyle name="Note 4 12 2 3" xfId="11317" xr:uid="{9D215686-0754-44DE-9752-98B114A47506}"/>
    <cellStyle name="Note 4 12 2 3 2" xfId="20306" xr:uid="{31E4C0A0-959D-45A0-BE44-EA153D6EC7C8}"/>
    <cellStyle name="Note 4 12 2 3 2 2" xfId="22565" xr:uid="{8F395C8B-1DBF-4FEE-B6C9-69D8F8B69A75}"/>
    <cellStyle name="Note 4 12 2 3 3" xfId="31112" xr:uid="{1FF5AB63-FA8D-46CE-B5CE-B700B5F9959C}"/>
    <cellStyle name="Note 4 12 2 4" xfId="15083" xr:uid="{0429FCCC-F0B6-4FBC-BAE4-2218E5DDC44D}"/>
    <cellStyle name="Note 4 12 2 4 2" xfId="29829" xr:uid="{462063C3-6252-4DFA-A315-920418FEB4F6}"/>
    <cellStyle name="Note 4 12 2 5" xfId="41045" xr:uid="{392CE3B5-FBB5-4597-BDE1-2877E9B267E9}"/>
    <cellStyle name="Note 4 12 2 6" xfId="49483" xr:uid="{280DE62D-27CE-4B93-A9FC-ADF15FBB57FA}"/>
    <cellStyle name="Note 4 12 3" xfId="4212" xr:uid="{12554963-FEA6-492D-BEBE-B3F71698C02F}"/>
    <cellStyle name="Note 4 12 3 2" xfId="40749" xr:uid="{FD017235-2B9A-49C9-BE63-433327E7D44B}"/>
    <cellStyle name="Note 4 12 3 2 2" xfId="57581" xr:uid="{94DF83E8-D7A2-4CC0-A116-21AEBD15053F}"/>
    <cellStyle name="Note 4 12 3 3" xfId="50799" xr:uid="{20B821A1-E760-4153-9CAD-9E2EE4676D16}"/>
    <cellStyle name="Note 4 12 4" xfId="30203" xr:uid="{93707522-468F-4939-B9CB-D6EEAD97EF43}"/>
    <cellStyle name="Note 4 12 4 2" xfId="54412" xr:uid="{1CFE7703-3ECC-45C7-9C25-D7CA744DA2A5}"/>
    <cellStyle name="Note 4 12 4 3" xfId="47601" xr:uid="{E0631636-146E-4736-A1EB-4715C82F36A8}"/>
    <cellStyle name="Note 4 12 5" xfId="44666" xr:uid="{DEF294B5-2CEB-4E69-874F-A81866140080}"/>
    <cellStyle name="Note 4 12 5 2" xfId="52883" xr:uid="{3D21FABB-A227-4F38-A56E-6B0C1637BEEA}"/>
    <cellStyle name="Note 4 12 6" xfId="45992" xr:uid="{2D17CEAD-A330-4851-B2BF-669DAFA14222}"/>
    <cellStyle name="Note 4 13" xfId="1602" xr:uid="{03195356-2CBA-4ADF-A3A1-A86FA603C543}"/>
    <cellStyle name="Note 4 13 2" xfId="5946" xr:uid="{536C7074-9221-46E7-B037-998FA6425C7C}"/>
    <cellStyle name="Note 4 13 2 2" xfId="8532" xr:uid="{8A58CC52-F9D7-43E4-8F97-D17622245198}"/>
    <cellStyle name="Note 4 13 2 2 2" xfId="12641" xr:uid="{7C006E9E-06BF-4861-BDA0-F038F1B5F432}"/>
    <cellStyle name="Note 4 13 2 2 2 2" xfId="21630" xr:uid="{87838517-846B-4217-9D9B-05F113E4438E}"/>
    <cellStyle name="Note 4 13 2 2 2 2 2" xfId="27034" xr:uid="{F9F76050-9720-43DB-87AD-45213280B31B}"/>
    <cellStyle name="Note 4 13 2 2 2 3" xfId="22847" xr:uid="{E8646C35-02FA-4EBF-B6D0-4FFA31E37386}"/>
    <cellStyle name="Note 4 13 2 2 3" xfId="17521" xr:uid="{5F6FF131-D908-456F-B2E1-6A349A7A0CC3}"/>
    <cellStyle name="Note 4 13 2 2 3 2" xfId="40292" xr:uid="{E57B47EA-6998-4320-89E5-72BC752F508C}"/>
    <cellStyle name="Note 4 13 2 2 4" xfId="24307" xr:uid="{64C98750-4931-4079-A409-B208E28CDA61}"/>
    <cellStyle name="Note 4 13 2 2 5" xfId="56685" xr:uid="{011101A8-2700-41F3-8090-1B0CD82F1184}"/>
    <cellStyle name="Note 4 13 2 3" xfId="11169" xr:uid="{6E289FA4-15B2-4DA2-B530-9DCE90602F30}"/>
    <cellStyle name="Note 4 13 2 3 2" xfId="20158" xr:uid="{FC30C2E1-AB40-4B16-9C4A-109B865C95AD}"/>
    <cellStyle name="Note 4 13 2 3 2 2" xfId="39246" xr:uid="{B7F0D364-33AD-4B73-AD75-9781431E14E8}"/>
    <cellStyle name="Note 4 13 2 3 3" xfId="38924" xr:uid="{2B597770-B07F-4372-8B0A-477E6B66613F}"/>
    <cellStyle name="Note 4 13 2 4" xfId="14935" xr:uid="{CEEC4307-90C3-4AFD-A12F-00D00B7E2CBB}"/>
    <cellStyle name="Note 4 13 2 4 2" xfId="38947" xr:uid="{79E49E35-1C19-4AC1-9A00-13137C29056F}"/>
    <cellStyle name="Note 4 13 2 5" xfId="42224" xr:uid="{B4E39964-34A8-4414-92AA-E82930C27396}"/>
    <cellStyle name="Note 4 13 2 6" xfId="49903" xr:uid="{CC3391FC-C537-4E67-B83F-D97353C97D89}"/>
    <cellStyle name="Note 4 13 3" xfId="4039" xr:uid="{A84931E2-2FB1-47F2-9158-41F8C1D1C9E3}"/>
    <cellStyle name="Note 4 13 3 2" xfId="23061" xr:uid="{EDACDF68-C89F-46F7-89CE-EF5663B0F0F6}"/>
    <cellStyle name="Note 4 13 3 2 2" xfId="58544" xr:uid="{3F88EDAD-8DF5-4AD8-B165-CC241380A254}"/>
    <cellStyle name="Note 4 13 3 3" xfId="51763" xr:uid="{0D76BE68-826C-4FDB-B11C-3C0994C2EDC7}"/>
    <cellStyle name="Note 4 13 4" xfId="27972" xr:uid="{2F96E3D3-AB21-41DE-B2A4-24E5423C1344}"/>
    <cellStyle name="Note 4 13 4 2" xfId="54812" xr:uid="{86F7DF6F-D151-4003-9068-52DA79D11259}"/>
    <cellStyle name="Note 4 13 4 3" xfId="48020" xr:uid="{AED0D40A-1768-4CF8-80D7-CC162A8F3373}"/>
    <cellStyle name="Note 4 13 5" xfId="44634" xr:uid="{322DFCC7-5FC6-4484-BE0C-F977A890658F}"/>
    <cellStyle name="Note 4 13 5 2" xfId="53116" xr:uid="{7FBE9C1C-DE68-4E12-805A-7ACD3311BE11}"/>
    <cellStyle name="Note 4 13 6" xfId="46406" xr:uid="{49938C69-1D45-4246-802D-8FC4DF616E91}"/>
    <cellStyle name="Note 4 14" xfId="2614" xr:uid="{D875E19D-96F5-495C-BE53-CB0BC26CBE7E}"/>
    <cellStyle name="Note 4 14 2" xfId="6855" xr:uid="{2FBAF34B-AFFE-45E3-A337-76C23F95FB12}"/>
    <cellStyle name="Note 4 14 2 2" xfId="12014" xr:uid="{83768BDA-97A1-4E3F-952D-BFA40069328F}"/>
    <cellStyle name="Note 4 14 2 2 2" xfId="21003" xr:uid="{B3C9D700-B586-4084-88B4-684A88C46A81}"/>
    <cellStyle name="Note 4 14 2 2 2 2" xfId="35701" xr:uid="{99D544A1-7E80-487B-98E5-BC6CEEDC8722}"/>
    <cellStyle name="Note 4 14 2 2 3" xfId="39982" xr:uid="{9BC67551-44A6-44AD-860A-19103060007F}"/>
    <cellStyle name="Note 4 14 2 2 4" xfId="57129" xr:uid="{A21A8100-D3B6-4916-A7BE-6C103282B3CA}"/>
    <cellStyle name="Note 4 14 2 3" xfId="15844" xr:uid="{EAFC85A4-90C0-4AE9-8B2B-FD183F651F9D}"/>
    <cellStyle name="Note 4 14 2 3 2" xfId="25461" xr:uid="{74A5AEBD-227A-4BB7-8001-935C735B4C3B}"/>
    <cellStyle name="Note 4 14 2 4" xfId="31801" xr:uid="{9EF320F9-A91F-4C0B-9E5B-42A179A25B13}"/>
    <cellStyle name="Note 4 14 2 5" xfId="50347" xr:uid="{1CD72D69-E8D2-4041-A67D-4C1CAD15463F}"/>
    <cellStyle name="Note 4 14 3" xfId="9425" xr:uid="{565467B4-BE43-4668-92E0-10463BC2C02F}"/>
    <cellStyle name="Note 4 14 3 2" xfId="18414" xr:uid="{C0FB0336-2A45-43D3-B736-338C9555BC1F}"/>
    <cellStyle name="Note 4 14 3 2 2" xfId="43278" xr:uid="{9CE1F56F-FC43-47BA-8E22-424BD425CF5D}"/>
    <cellStyle name="Note 4 14 3 2 3" xfId="58570" xr:uid="{657DF2FA-E157-499E-B3E4-F626FFA8780F}"/>
    <cellStyle name="Note 4 14 3 3" xfId="41764" xr:uid="{A6FCA986-DEE8-4D57-8A77-67419A1EAB57}"/>
    <cellStyle name="Note 4 14 3 4" xfId="51789" xr:uid="{C9B982D7-3896-472E-A0BE-59474A1FDDA7}"/>
    <cellStyle name="Note 4 14 4" xfId="13468" xr:uid="{62EB3CD7-2025-4643-B39B-FA10EE799C7C}"/>
    <cellStyle name="Note 4 14 4 2" xfId="40702" xr:uid="{05B4BF3A-96C5-4D65-AA15-674405D05473}"/>
    <cellStyle name="Note 4 14 4 2 2" xfId="55256" xr:uid="{55CB77A6-A134-443D-A22D-47CB2BD2282B}"/>
    <cellStyle name="Note 4 14 4 3" xfId="48464" xr:uid="{58DF7F1B-15DD-4F8F-9C5E-2508B6094D4F}"/>
    <cellStyle name="Note 4 14 5" xfId="43524" xr:uid="{8679BAFD-2ABB-4492-BE48-9984A13CEC54}"/>
    <cellStyle name="Note 4 14 5 2" xfId="53542" xr:uid="{F4EC94E0-ED05-4FC8-BA4C-A4F71B68C5B0}"/>
    <cellStyle name="Note 4 14 6" xfId="44736" xr:uid="{3563EE07-1389-45F8-AD7D-B0D99B745EAA}"/>
    <cellStyle name="Note 4 14 7" xfId="46850" xr:uid="{B9BB5C3F-1583-4D95-82E6-1EB12A4C9D34}"/>
    <cellStyle name="Note 4 15" xfId="6517" xr:uid="{2C8250C5-A236-4D1F-8DC5-752AE8E95BDF}"/>
    <cellStyle name="Note 4 15 2" xfId="11738" xr:uid="{C3581C8C-77A5-4A73-A7FA-DC689AC5F3F2}"/>
    <cellStyle name="Note 4 15 2 2" xfId="20727" xr:uid="{C8C60D16-83DA-4FE9-BC1E-3902E2EB1512}"/>
    <cellStyle name="Note 4 15 2 2 2" xfId="36792" xr:uid="{055F8579-86DF-46D8-9F95-58BDBDB1E102}"/>
    <cellStyle name="Note 4 15 2 2 3" xfId="57124" xr:uid="{51A7B6D4-B7BF-44B3-BE00-92D0FFD31181}"/>
    <cellStyle name="Note 4 15 2 3" xfId="44118" xr:uid="{B8AB0A88-3309-41DA-B77A-91F838F52809}"/>
    <cellStyle name="Note 4 15 2 4" xfId="50342" xr:uid="{1062E168-2A84-4FE8-930E-E20CA63685A0}"/>
    <cellStyle name="Note 4 15 3" xfId="15506" xr:uid="{97E1FF9F-894B-4E63-83CC-260237850A4C}"/>
    <cellStyle name="Note 4 15 3 2" xfId="37372" xr:uid="{E1BC398D-7977-41CC-BE12-A23AFAB90D87}"/>
    <cellStyle name="Note 4 15 3 2 2" xfId="58726" xr:uid="{826BDF7F-B50A-4AB7-945E-D81FD18DA9F2}"/>
    <cellStyle name="Note 4 15 3 3" xfId="51945" xr:uid="{4FED03B0-A600-4DD9-9BE9-C603FDE39C60}"/>
    <cellStyle name="Note 4 15 4" xfId="32789" xr:uid="{5222928F-554C-43A3-8426-EFE2C5D10174}"/>
    <cellStyle name="Note 4 15 4 2" xfId="58012" xr:uid="{E369FCF7-6E18-4BDA-ADCF-4C30CE4AA096}"/>
    <cellStyle name="Note 4 15 4 3" xfId="51230" xr:uid="{C69C97FC-25AC-4268-85A7-85F47C6EDEDE}"/>
    <cellStyle name="Note 4 15 5" xfId="44737" xr:uid="{544A4BCC-0C0C-4FD7-91B0-42FDCDA3EF40}"/>
    <cellStyle name="Note 4 15 5 2" xfId="55251" xr:uid="{7A1D2706-7AA2-44ED-B0C4-EE6C4B28F7BD}"/>
    <cellStyle name="Note 4 15 5 3" xfId="48459" xr:uid="{E76938B0-5536-4630-81E1-56533D8B5247}"/>
    <cellStyle name="Note 4 15 6" xfId="53537" xr:uid="{33F1E950-629E-44A8-BA91-1BBDEFA600EA}"/>
    <cellStyle name="Note 4 15 7" xfId="46845" xr:uid="{8E3B1ED5-5432-453E-9A57-52FD80366881}"/>
    <cellStyle name="Note 4 16" xfId="9101" xr:uid="{C83830B7-1564-4502-8F83-FFB153885168}"/>
    <cellStyle name="Note 4 16 2" xfId="18090" xr:uid="{DFE73F7D-ABE9-46B3-91FF-60A3B8ECE5CE}"/>
    <cellStyle name="Note 4 16 2 2" xfId="40782" xr:uid="{7E315BD3-575E-4A16-823A-6B71133048A5}"/>
    <cellStyle name="Note 4 16 2 2 2" xfId="57143" xr:uid="{CE36D73D-1F99-44FB-9474-D3AD2F2DA42A}"/>
    <cellStyle name="Note 4 16 2 3" xfId="50361" xr:uid="{54E52D55-82E8-4E7C-B86D-3F09C5D5DD18}"/>
    <cellStyle name="Note 4 16 3" xfId="30478" xr:uid="{3B395765-2985-4D8C-B37C-F65891D1FCEB}"/>
    <cellStyle name="Note 4 16 3 2" xfId="58744" xr:uid="{5C73B63B-781E-41E8-8DA8-32656255D427}"/>
    <cellStyle name="Note 4 16 3 3" xfId="51963" xr:uid="{51F5FF2D-4CC7-494A-9C17-75082950232D}"/>
    <cellStyle name="Note 4 16 4" xfId="44810" xr:uid="{E08E4E7A-1705-4944-A449-403B480BAA88}"/>
    <cellStyle name="Note 4 16 4 2" xfId="57674" xr:uid="{DD436C44-2832-47F8-B6BF-AAF6D73D7DD5}"/>
    <cellStyle name="Note 4 16 4 3" xfId="50892" xr:uid="{047A11A9-7D1C-4725-B111-66CFF1421999}"/>
    <cellStyle name="Note 4 16 5" xfId="48478" xr:uid="{EA2DCAE8-8573-4712-B719-424A76DC77FE}"/>
    <cellStyle name="Note 4 16 5 2" xfId="55270" xr:uid="{08A460CC-5569-449A-9801-044775D94638}"/>
    <cellStyle name="Note 4 16 6" xfId="53556" xr:uid="{F456CCF5-A222-440A-A047-0244F346D7DD}"/>
    <cellStyle name="Note 4 16 7" xfId="46864" xr:uid="{4FD6960E-E335-408E-ADF5-1E4FD499E952}"/>
    <cellStyle name="Note 4 17" xfId="12557" xr:uid="{45A68B7B-A830-4727-99AA-2A0924686F5A}"/>
    <cellStyle name="Note 4 17 2" xfId="21546" xr:uid="{34328CD1-4611-4B42-9D03-BC49E555B6B6}"/>
    <cellStyle name="Note 4 17 2 2" xfId="26045" xr:uid="{79D0435C-62EC-4C4C-B204-B0985FBA4006}"/>
    <cellStyle name="Note 4 17 2 2 2" xfId="57196" xr:uid="{78625954-81FF-4DD4-B9F6-950660F679B8}"/>
    <cellStyle name="Note 4 17 2 3" xfId="50414" xr:uid="{F2842B54-4FFA-4A81-9B9C-2877D357AB4B}"/>
    <cellStyle name="Note 4 17 3" xfId="26581" xr:uid="{0D226A53-AA90-4C77-8702-9D165509A711}"/>
    <cellStyle name="Note 4 17 3 2" xfId="58797" xr:uid="{9D088C11-E28B-47E2-82F2-48037FED3272}"/>
    <cellStyle name="Note 4 17 3 3" xfId="52016" xr:uid="{D7DF5228-D75F-437D-A72C-3EDEE5740B4A}"/>
    <cellStyle name="Note 4 17 4" xfId="44852" xr:uid="{AC8B4B8E-2F2A-4A3D-A173-D30696797F9F}"/>
    <cellStyle name="Note 4 17 4 2" xfId="58742" xr:uid="{8B382625-DD23-4A23-85A8-83D6888B7955}"/>
    <cellStyle name="Note 4 17 4 3" xfId="51961" xr:uid="{74CD4AD0-C245-428A-B01E-9180590F4C0F}"/>
    <cellStyle name="Note 4 17 5" xfId="48531" xr:uid="{CBA29DAA-7935-4592-8076-E7AB8969DAA3}"/>
    <cellStyle name="Note 4 17 5 2" xfId="55320" xr:uid="{259A98D4-FC05-4D13-80B2-52667CDF92A0}"/>
    <cellStyle name="Note 4 17 6" xfId="53606" xr:uid="{BE11D513-ECAF-484F-A87B-E05F092279D6}"/>
    <cellStyle name="Note 4 17 7" xfId="46917" xr:uid="{747457E5-3B90-483C-8252-DB24976A9579}"/>
    <cellStyle name="Note 4 18" xfId="2221" xr:uid="{1298C83F-9291-4910-B9FA-1F5000546A79}"/>
    <cellStyle name="Note 4 18 2" xfId="40344" xr:uid="{0BC3288A-2EB4-4295-864C-57F2B97E450E}"/>
    <cellStyle name="Note 4 18 2 2" xfId="57217" xr:uid="{936810AD-9F55-4588-B7D0-5484B2DEA8F6}"/>
    <cellStyle name="Note 4 18 2 3" xfId="50435" xr:uid="{C8BDEFF9-D031-4B55-8770-C15675E10158}"/>
    <cellStyle name="Note 4 18 3" xfId="44884" xr:uid="{91103D82-D315-4657-98B8-6B2ACA904629}"/>
    <cellStyle name="Note 4 18 3 2" xfId="58818" xr:uid="{7EC8E88A-6017-4DB9-8B21-5E563B96E5E5}"/>
    <cellStyle name="Note 4 18 3 3" xfId="52037" xr:uid="{B534F55C-061C-4AE8-8569-4938BFF26BB3}"/>
    <cellStyle name="Note 4 18 4" xfId="51008" xr:uid="{F9D8203E-0AEE-47D8-987B-3CB673D9F6B5}"/>
    <cellStyle name="Note 4 18 4 2" xfId="57790" xr:uid="{33C3A37A-A3EC-4C50-9511-08DCE6D55AA2}"/>
    <cellStyle name="Note 4 18 5" xfId="48552" xr:uid="{CDB01EF4-74C3-4ACB-8CD2-0683479CF29A}"/>
    <cellStyle name="Note 4 18 5 2" xfId="55341" xr:uid="{4F92290C-3A47-4416-A417-49B01FD40287}"/>
    <cellStyle name="Note 4 18 6" xfId="53627" xr:uid="{3995783B-39FD-4635-B7CD-FF017E1E4F85}"/>
    <cellStyle name="Note 4 18 7" xfId="46938" xr:uid="{95AC5D4F-46BA-4463-900E-6617CC516CC7}"/>
    <cellStyle name="Note 4 19" xfId="13130" xr:uid="{D40E0D9D-E31E-48CA-96BE-E8D855840956}"/>
    <cellStyle name="Note 4 19 2" xfId="26242" xr:uid="{A5BF13AA-DDB1-4973-9E23-1262D2451C65}"/>
    <cellStyle name="Note 4 19 2 2" xfId="57236" xr:uid="{825595DF-F4BC-4DDA-A8F6-73501858A323}"/>
    <cellStyle name="Note 4 19 2 3" xfId="50454" xr:uid="{268ABD7A-80C6-496F-B70D-EA3B8591635D}"/>
    <cellStyle name="Note 4 19 3" xfId="44971" xr:uid="{8309632E-4297-448E-928D-18C64A9643E6}"/>
    <cellStyle name="Note 4 19 3 2" xfId="58837" xr:uid="{F9142AE3-C658-4994-9697-78FF4FD761A2}"/>
    <cellStyle name="Note 4 19 3 3" xfId="52056" xr:uid="{224AA391-F904-4D10-B9EF-D4B27248A34D}"/>
    <cellStyle name="Note 4 19 4" xfId="52253" xr:uid="{32CD4C22-7A8F-48CF-A2FD-BDD9E9F3C3D0}"/>
    <cellStyle name="Note 4 19 4 2" xfId="59034" xr:uid="{FA65FE70-5B5F-4837-94B9-484F676C103F}"/>
    <cellStyle name="Note 4 19 5" xfId="48571" xr:uid="{9EA8FC7F-9FEC-4481-8F0A-D167175D8074}"/>
    <cellStyle name="Note 4 19 5 2" xfId="55360" xr:uid="{1A14223E-EF75-477D-822D-8F50BC05BCB7}"/>
    <cellStyle name="Note 4 19 6" xfId="53646" xr:uid="{DA49F78C-54A6-4224-AA80-73D671698F13}"/>
    <cellStyle name="Note 4 19 7" xfId="46957" xr:uid="{6758B7DF-1F4C-4C16-919A-0C878100EEAE}"/>
    <cellStyle name="Note 4 2" xfId="159" xr:uid="{FFCDBADC-894F-41B4-A170-AB4E5A1F9B69}"/>
    <cellStyle name="Note 4 2 10" xfId="1970" xr:uid="{B6EDAD9C-3940-4E06-A852-4BCDC3805E3E}"/>
    <cellStyle name="Note 4 2 10 2" xfId="6278" xr:uid="{C08AE5E1-3E46-4254-B5DB-C5662B9C9941}"/>
    <cellStyle name="Note 4 2 10 2 2" xfId="8864" xr:uid="{6E05A5AA-CC7A-4952-9027-1639633908E5}"/>
    <cellStyle name="Note 4 2 10 2 2 2" xfId="12741" xr:uid="{2B5CD96E-5C46-49BC-A8D7-345D831E0727}"/>
    <cellStyle name="Note 4 2 10 2 2 2 2" xfId="21730" xr:uid="{A2CF1B19-963C-4FE3-B8DF-A10EE374BAC9}"/>
    <cellStyle name="Note 4 2 10 2 2 2 2 2" xfId="33787" xr:uid="{3612CEB4-1942-4E71-B669-B87327BCDED9}"/>
    <cellStyle name="Note 4 2 10 2 2 2 3" xfId="32030" xr:uid="{F45E6515-9F96-42AA-8EFD-D38CA8A03F51}"/>
    <cellStyle name="Note 4 2 10 2 2 3" xfId="17853" xr:uid="{95E7080B-EE0D-45A5-B067-168BC9EEAB3B}"/>
    <cellStyle name="Note 4 2 10 2 2 3 2" xfId="30117" xr:uid="{B500680E-6263-4F48-B9BB-B32B61CB04E8}"/>
    <cellStyle name="Note 4 2 10 2 2 4" xfId="33673" xr:uid="{A7195C70-15BA-490D-ADDF-1A829B10514E}"/>
    <cellStyle name="Note 4 2 10 2 3" xfId="11501" xr:uid="{44338778-7232-4BA5-9441-5630F9D0163D}"/>
    <cellStyle name="Note 4 2 10 2 3 2" xfId="20490" xr:uid="{5C6C9C5D-2E13-4271-BC51-55800FC1C7DB}"/>
    <cellStyle name="Note 4 2 10 2 3 2 2" xfId="42131" xr:uid="{3769613A-848E-4204-98C7-C1E0354C47E6}"/>
    <cellStyle name="Note 4 2 10 2 3 3" xfId="24258" xr:uid="{7793D97E-F16F-489F-8E28-0D0DCF537AAB}"/>
    <cellStyle name="Note 4 2 10 2 4" xfId="15267" xr:uid="{439E214D-FD71-4D4A-8F50-AE4B5015220B}"/>
    <cellStyle name="Note 4 2 10 2 4 2" xfId="38891" xr:uid="{60002DF6-356F-4C32-8423-7B2413202698}"/>
    <cellStyle name="Note 4 2 10 2 5" xfId="36627" xr:uid="{26842A86-F66A-4DDA-8569-83F58542808E}"/>
    <cellStyle name="Note 4 2 10 3" xfId="4407" xr:uid="{AA883AFE-53D4-4A64-A842-6F4541BDBF3F}"/>
    <cellStyle name="Note 4 2 10 3 2" xfId="43395" xr:uid="{A6B37647-E61E-48A2-A2BA-BD4E19813699}"/>
    <cellStyle name="Note 4 2 10 4" xfId="37950" xr:uid="{A9A94F90-683A-4560-A6DF-8C91F82558FF}"/>
    <cellStyle name="Note 4 2 11" xfId="2902" xr:uid="{B8711641-62E6-4428-88BF-28760ED023C9}"/>
    <cellStyle name="Note 4 2 11 2" xfId="7052" xr:uid="{848939F9-08D0-4662-8F0C-777003B863D2}"/>
    <cellStyle name="Note 4 2 11 2 2" xfId="12178" xr:uid="{072257D7-D5FF-440F-B31C-94A5FB944A9C}"/>
    <cellStyle name="Note 4 2 11 2 2 2" xfId="21167" xr:uid="{1EB4A84E-D37A-45E0-A5B5-81C883E761E2}"/>
    <cellStyle name="Note 4 2 11 2 2 2 2" xfId="24397" xr:uid="{0A2AD43E-B140-4BBD-BEB6-AF7B825ED82A}"/>
    <cellStyle name="Note 4 2 11 2 2 3" xfId="25307" xr:uid="{E4F3832A-3A46-4B76-AA37-C3B5E52BF69E}"/>
    <cellStyle name="Note 4 2 11 2 3" xfId="16041" xr:uid="{71B64E34-C265-4F6A-A28C-4FA38BB655A1}"/>
    <cellStyle name="Note 4 2 11 2 3 2" xfId="38236" xr:uid="{00D8A2F7-6B31-40A6-A9B5-4D35377640F6}"/>
    <cellStyle name="Note 4 2 11 2 4" xfId="33442" xr:uid="{E9ECA59F-495C-4D3F-9E92-D7D02C7E7CCB}"/>
    <cellStyle name="Note 4 2 11 3" xfId="9615" xr:uid="{2204BFC8-4898-4764-A25E-CE88C41BC94B}"/>
    <cellStyle name="Note 4 2 11 3 2" xfId="18604" xr:uid="{7D6095AF-6276-4CCE-A9F2-AE14F246D1D0}"/>
    <cellStyle name="Note 4 2 11 3 2 2" xfId="35639" xr:uid="{3FED01CD-438B-4FDB-A742-3FF246869838}"/>
    <cellStyle name="Note 4 2 11 3 3" xfId="27172" xr:uid="{A9592C9C-A0C3-4493-B2AC-6D3EE16A1D18}"/>
    <cellStyle name="Note 4 2 11 4" xfId="13508" xr:uid="{46D5C507-4987-4C03-A539-2AA1F2DC15F3}"/>
    <cellStyle name="Note 4 2 11 4 2" xfId="37119" xr:uid="{C5694763-6406-4435-BA10-2A57A42C05AB}"/>
    <cellStyle name="Note 4 2 11 5" xfId="26764" xr:uid="{7497FE99-FFC7-4EA9-BF04-CAB475C157F5}"/>
    <cellStyle name="Note 4 2 12" xfId="6615" xr:uid="{2B048041-96AA-4866-A02A-E33055BCD189}"/>
    <cellStyle name="Note 4 2 12 2" xfId="11821" xr:uid="{55A75481-82B4-445A-B999-5593148A5D13}"/>
    <cellStyle name="Note 4 2 12 2 2" xfId="20810" xr:uid="{6B9DABED-1BE0-4308-979F-EDB21480E312}"/>
    <cellStyle name="Note 4 2 12 2 2 2" xfId="28343" xr:uid="{B1177A0E-15F8-4BA1-BB8A-2BB7D17C6C09}"/>
    <cellStyle name="Note 4 2 12 2 3" xfId="35110" xr:uid="{A3E9E893-68A2-44BE-9398-A21A795ABEDF}"/>
    <cellStyle name="Note 4 2 12 3" xfId="15604" xr:uid="{80888E35-EBB9-4D17-9A11-5AA952E3FCAC}"/>
    <cellStyle name="Note 4 2 12 3 2" xfId="32675" xr:uid="{4DCED2D0-CDBC-48A1-9B79-DB9FEA58A901}"/>
    <cellStyle name="Note 4 2 12 4" xfId="25561" xr:uid="{729E3474-409F-4151-8B65-933F2A289BAD}"/>
    <cellStyle name="Note 4 2 13" xfId="9184" xr:uid="{B2FE5FB8-3E2F-4C6E-805B-890A509EE3DC}"/>
    <cellStyle name="Note 4 2 13 2" xfId="18173" xr:uid="{9F15B68E-349A-4159-BC35-0C248CFE12D7}"/>
    <cellStyle name="Note 4 2 13 2 2" xfId="24188" xr:uid="{93C657BA-9A99-4F17-8E59-11D39FA63497}"/>
    <cellStyle name="Note 4 2 13 3" xfId="33693" xr:uid="{80D35DF2-D6D5-4FEB-9276-C017F43309A5}"/>
    <cellStyle name="Note 4 2 14" xfId="12371" xr:uid="{0F2A6B90-7BD5-4210-8146-621A91AB5300}"/>
    <cellStyle name="Note 4 2 14 2" xfId="21360" xr:uid="{703E8115-3A8B-4E27-977D-5DE79F2C1476}"/>
    <cellStyle name="Note 4 2 14 2 2" xfId="24636" xr:uid="{FA7EB604-AB15-4FBD-AC34-F667FAE42A10}"/>
    <cellStyle name="Note 4 2 14 3" xfId="23816" xr:uid="{0AF08459-0763-498E-8F05-B7D100987AA8}"/>
    <cellStyle name="Note 4 2 15" xfId="2319" xr:uid="{E5A40D3B-4956-44D6-872C-1A3A0CDAACBE}"/>
    <cellStyle name="Note 4 2 15 2" xfId="42424" xr:uid="{5162DB4C-EA8E-4277-96D9-EA76C237311C}"/>
    <cellStyle name="Note 4 2 16" xfId="13228" xr:uid="{4CB27676-E92C-41CC-96F9-CCB5AE53FA38}"/>
    <cellStyle name="Note 4 2 16 2" xfId="41219" xr:uid="{C2FD1531-4835-4FCE-B124-B9AAF948B2AF}"/>
    <cellStyle name="Note 4 2 17" xfId="31917" xr:uid="{35CE3685-649C-48EE-9D8F-75DE6CC2C1E4}"/>
    <cellStyle name="Note 4 2 18" xfId="44302" xr:uid="{5A3BEA8B-3D2C-46FB-9487-BADBAE82974B}"/>
    <cellStyle name="Note 4 2 19" xfId="45519" xr:uid="{C36E8887-ADFE-43A7-A692-3AA57B208D04}"/>
    <cellStyle name="Note 4 2 2" xfId="344" xr:uid="{C4D2EBCE-FD54-43ED-8B54-C436B70EDDEF}"/>
    <cellStyle name="Note 4 2 2 10" xfId="6646" xr:uid="{533A24CF-6CB3-452C-A1D7-B1A5B8EC7457}"/>
    <cellStyle name="Note 4 2 2 10 2" xfId="11852" xr:uid="{2593EF1E-5CF2-46B8-875F-07297E310E37}"/>
    <cellStyle name="Note 4 2 2 10 2 2" xfId="20841" xr:uid="{15F0289D-84C3-4B21-8BCA-432D22FA41F8}"/>
    <cellStyle name="Note 4 2 2 10 2 2 2" xfId="33511" xr:uid="{C7E60AAA-D161-4A91-859E-3A84B7BC25E0}"/>
    <cellStyle name="Note 4 2 2 10 2 3" xfId="38867" xr:uid="{D4812F79-0AAC-4CF4-BC3D-6FDDFB0BF2A8}"/>
    <cellStyle name="Note 4 2 2 10 3" xfId="15635" xr:uid="{F634485A-D551-4532-B2BE-8F04EC98FCA8}"/>
    <cellStyle name="Note 4 2 2 10 3 2" xfId="37272" xr:uid="{CDF1694E-A9F6-4C9F-B6F2-AE8BC3037158}"/>
    <cellStyle name="Note 4 2 2 10 4" xfId="22781" xr:uid="{F8FF0AA5-43FD-4B45-9765-4F90F62AD52C}"/>
    <cellStyle name="Note 4 2 2 11" xfId="9215" xr:uid="{CDA31177-B099-43CA-9C8A-E0C904F86971}"/>
    <cellStyle name="Note 4 2 2 11 2" xfId="18204" xr:uid="{2198F30E-075A-49F0-8E7A-F95FBF2AD3A2}"/>
    <cellStyle name="Note 4 2 2 11 2 2" xfId="39050" xr:uid="{116E21BB-66CB-4167-A6B9-8F4F7BD972B2}"/>
    <cellStyle name="Note 4 2 2 11 3" xfId="23761" xr:uid="{BFE208AB-474C-4506-B991-A9DC350BD1D1}"/>
    <cellStyle name="Note 4 2 2 12" xfId="12628" xr:uid="{0A2D91B0-4EB6-4698-B0C3-B1C473EEA5B2}"/>
    <cellStyle name="Note 4 2 2 12 2" xfId="21617" xr:uid="{59C91268-F7F7-4F24-BF56-A10B64ACED88}"/>
    <cellStyle name="Note 4 2 2 12 2 2" xfId="32442" xr:uid="{B112210A-119B-4522-AB5F-65F1C30332DF}"/>
    <cellStyle name="Note 4 2 2 12 3" xfId="38190" xr:uid="{70259FC1-D5B8-4E5F-9402-EBEA62AA2CDD}"/>
    <cellStyle name="Note 4 2 2 13" xfId="2350" xr:uid="{731E66D3-B694-4465-97D6-50E74C121E9F}"/>
    <cellStyle name="Note 4 2 2 13 2" xfId="25292" xr:uid="{171DA196-2AF4-4744-A6D9-404D64EA3F03}"/>
    <cellStyle name="Note 4 2 2 14" xfId="13259" xr:uid="{EA8A6958-C43E-4A85-9B11-35058B506C59}"/>
    <cellStyle name="Note 4 2 2 14 2" xfId="41707" xr:uid="{BD4B30C6-85F4-4177-8431-2DF13007A7E9}"/>
    <cellStyle name="Note 4 2 2 15" xfId="33964" xr:uid="{9B28C472-332C-47D9-AF82-A48FEE792ADB}"/>
    <cellStyle name="Note 4 2 2 16" xfId="46034" xr:uid="{59E97D2D-14DB-4A06-8760-4B290538AC16}"/>
    <cellStyle name="Note 4 2 2 2" xfId="476" xr:uid="{4C7ECF35-A307-4716-8EE3-A731703FE604}"/>
    <cellStyle name="Note 4 2 2 2 10" xfId="9340" xr:uid="{483F05CD-F4A5-4DAE-AA8B-86C1A030D2D4}"/>
    <cellStyle name="Note 4 2 2 2 10 2" xfId="18329" xr:uid="{C500E349-CA52-41DF-9E57-47862B96907A}"/>
    <cellStyle name="Note 4 2 2 2 10 2 2" xfId="37684" xr:uid="{CA212308-F816-4E2A-9419-FE63225C0EBE}"/>
    <cellStyle name="Note 4 2 2 2 10 3" xfId="27235" xr:uid="{EFCAB3EC-F42F-485B-8540-A162F7F4B5D1}"/>
    <cellStyle name="Note 4 2 2 2 11" xfId="9809" xr:uid="{C18BA780-8103-4DBB-839A-2184A473B471}"/>
    <cellStyle name="Note 4 2 2 2 11 2" xfId="18798" xr:uid="{FCE168BC-7845-4C2E-B56D-2C462006C2D8}"/>
    <cellStyle name="Note 4 2 2 2 11 2 2" xfId="40033" xr:uid="{4E140FA7-E5DA-4A72-BA72-FB429388489B}"/>
    <cellStyle name="Note 4 2 2 2 11 3" xfId="31093" xr:uid="{F65035DD-0DBB-4072-A699-257315EC4EBE}"/>
    <cellStyle name="Note 4 2 2 2 12" xfId="2482" xr:uid="{CC135A6B-B88D-4018-BD7E-E2B6ED4C8C99}"/>
    <cellStyle name="Note 4 2 2 2 12 2" xfId="39865" xr:uid="{7EA3D1AE-7276-4F00-B3C2-368842D7DEEB}"/>
    <cellStyle name="Note 4 2 2 2 13" xfId="13391" xr:uid="{83EA8F08-0F9B-47E7-9F84-0725B75BC8A6}"/>
    <cellStyle name="Note 4 2 2 2 13 2" xfId="24995" xr:uid="{74A8FB40-3A1C-4D29-A4EB-17A9ACB63305}"/>
    <cellStyle name="Note 4 2 2 2 14" xfId="36315" xr:uid="{A084CA2E-1221-48B9-AC38-C71F9032FB62}"/>
    <cellStyle name="Note 4 2 2 2 15" xfId="49525" xr:uid="{04194435-CA02-4794-B194-C7876F7FCB92}"/>
    <cellStyle name="Note 4 2 2 2 2" xfId="825" xr:uid="{6F391143-F69F-4A70-A09A-0313395464F9}"/>
    <cellStyle name="Note 4 2 2 2 2 2" xfId="5194" xr:uid="{E7B2EFA3-E487-42A8-82E3-A6F5F9913360}"/>
    <cellStyle name="Note 4 2 2 2 2 2 2" xfId="7780" xr:uid="{BBDBCF7E-2A64-4882-B880-DACC4FA49572}"/>
    <cellStyle name="Note 4 2 2 2 2 2 2 2" xfId="12411" xr:uid="{9AFB03A9-7AA2-4B2F-AFE9-0D4A43DE70B7}"/>
    <cellStyle name="Note 4 2 2 2 2 2 2 2 2" xfId="21400" xr:uid="{9F973063-B15B-4DD2-A2C0-19BD74B01814}"/>
    <cellStyle name="Note 4 2 2 2 2 2 2 2 2 2" xfId="41595" xr:uid="{E2749BF1-4807-41EC-93BD-9EB6F0731FA8}"/>
    <cellStyle name="Note 4 2 2 2 2 2 2 2 3" xfId="34357" xr:uid="{503DD6E9-8602-48C5-9DBE-A2C13604F78B}"/>
    <cellStyle name="Note 4 2 2 2 2 2 2 3" xfId="16769" xr:uid="{EF01AAE1-F942-4F15-B910-059F482F19AF}"/>
    <cellStyle name="Note 4 2 2 2 2 2 2 3 2" xfId="42929" xr:uid="{31207AE4-81A4-4C98-8FFA-3EDC6D625B53}"/>
    <cellStyle name="Note 4 2 2 2 2 2 2 4" xfId="28635" xr:uid="{C9E4FAD7-05E7-41EC-B06F-9E3559283AAE}"/>
    <cellStyle name="Note 4 2 2 2 2 2 3" xfId="10417" xr:uid="{E6DA1DEB-3512-4D39-93BE-2A34FBBC9A90}"/>
    <cellStyle name="Note 4 2 2 2 2 2 3 2" xfId="19406" xr:uid="{34136DE5-2D4B-402B-9A92-6205C133745D}"/>
    <cellStyle name="Note 4 2 2 2 2 2 3 2 2" xfId="24581" xr:uid="{7A3A75A3-F47F-41BC-9F34-F2562763DB43}"/>
    <cellStyle name="Note 4 2 2 2 2 2 3 3" xfId="24224" xr:uid="{1E945C1A-2796-4332-BA49-1120DCE61380}"/>
    <cellStyle name="Note 4 2 2 2 2 2 4" xfId="14183" xr:uid="{E06F8A43-7941-4843-8091-438FCFA98C06}"/>
    <cellStyle name="Note 4 2 2 2 2 2 4 2" xfId="39625" xr:uid="{89F41C1E-4034-4847-A4F2-08A209C05B5B}"/>
    <cellStyle name="Note 4 2 2 2 2 2 5" xfId="26814" xr:uid="{8D2EDA1E-D516-4092-82D4-1CB2EB6FE1DD}"/>
    <cellStyle name="Note 4 2 2 2 2 3" xfId="3262" xr:uid="{B6CBC8F6-0D8E-4CFA-AD79-E1E2057952DA}"/>
    <cellStyle name="Note 4 2 2 2 2 3 2" xfId="42015" xr:uid="{71254073-F387-4393-91EA-AEF73C56B6DD}"/>
    <cellStyle name="Note 4 2 2 2 2 4" xfId="22357" xr:uid="{6AB443BA-8FDA-405A-95CE-F60968171BBF}"/>
    <cellStyle name="Note 4 2 2 2 2 5" xfId="56307" xr:uid="{A2DF7F9F-80BA-4E37-BF8D-BF5D8A7663FC}"/>
    <cellStyle name="Note 4 2 2 2 3" xfId="1170" xr:uid="{2E2A4630-3ECB-4229-9469-D60BD54327A2}"/>
    <cellStyle name="Note 4 2 2 2 3 2" xfId="5515" xr:uid="{AF6B3A1C-37E4-4802-AA0D-7EBA90855E2C}"/>
    <cellStyle name="Note 4 2 2 2 3 2 2" xfId="8101" xr:uid="{07160A3E-5E91-4742-870A-D0CA89435F20}"/>
    <cellStyle name="Note 4 2 2 2 3 2 2 2" xfId="12510" xr:uid="{AC754297-BD9A-4B33-AA0E-13EC80D69529}"/>
    <cellStyle name="Note 4 2 2 2 3 2 2 2 2" xfId="21499" xr:uid="{5C605DB2-5C50-4D4E-8CB5-F88B2D2929F2}"/>
    <cellStyle name="Note 4 2 2 2 3 2 2 2 2 2" xfId="36138" xr:uid="{3E7E529F-25CD-4F62-9A0A-1A9249C0C474}"/>
    <cellStyle name="Note 4 2 2 2 3 2 2 2 3" xfId="36360" xr:uid="{0972E7E4-9413-46A8-8185-38384474587C}"/>
    <cellStyle name="Note 4 2 2 2 3 2 2 3" xfId="17090" xr:uid="{418345E7-15FF-4551-8AED-08A70E9B638F}"/>
    <cellStyle name="Note 4 2 2 2 3 2 2 3 2" xfId="31428" xr:uid="{A0346531-CEE3-4E97-9D71-D3D73F1650A7}"/>
    <cellStyle name="Note 4 2 2 2 3 2 2 4" xfId="25556" xr:uid="{37328CFE-A640-4A6D-A66F-C902E5FA51C5}"/>
    <cellStyle name="Note 4 2 2 2 3 2 3" xfId="10738" xr:uid="{D392B530-1D05-4228-A2A9-9AA5E50B4AB0}"/>
    <cellStyle name="Note 4 2 2 2 3 2 3 2" xfId="19727" xr:uid="{0F0771C2-399F-455A-84CA-93FE07B43E61}"/>
    <cellStyle name="Note 4 2 2 2 3 2 3 2 2" xfId="32590" xr:uid="{98F71D7B-F4CA-4DD4-B05E-C6D4421A832C}"/>
    <cellStyle name="Note 4 2 2 2 3 2 3 3" xfId="36079" xr:uid="{2C3C9B56-BEC5-4318-8133-C8AF2F15AB9C}"/>
    <cellStyle name="Note 4 2 2 2 3 2 4" xfId="14504" xr:uid="{2D536389-A8B7-426F-B9E3-E7184F999CA3}"/>
    <cellStyle name="Note 4 2 2 2 3 2 4 2" xfId="41242" xr:uid="{536D4619-E48D-481A-B30A-86A87CD6637B}"/>
    <cellStyle name="Note 4 2 2 2 3 2 5" xfId="25672" xr:uid="{05568CD2-FF1B-4C8D-8093-13FECB2E64ED}"/>
    <cellStyle name="Note 4 2 2 2 3 3" xfId="3607" xr:uid="{4C9E0300-D18C-46F7-9729-D2AE5C066C7B}"/>
    <cellStyle name="Note 4 2 2 2 3 3 2" xfId="24890" xr:uid="{8FB07806-5376-4776-9402-D0C3C3C6AB8F}"/>
    <cellStyle name="Note 4 2 2 2 3 4" xfId="33178" xr:uid="{70922BB8-50EF-4B6C-A2CB-EC322B720C26}"/>
    <cellStyle name="Note 4 2 2 2 4" xfId="1514" xr:uid="{C80F26CD-7599-49AA-BC18-0F5287295712}"/>
    <cellStyle name="Note 4 2 2 2 4 2" xfId="5859" xr:uid="{2593D34F-FA5A-4A6D-870B-B760E62C9E02}"/>
    <cellStyle name="Note 4 2 2 2 4 2 2" xfId="8445" xr:uid="{A05A1327-247A-4435-9D0F-DA790F469A3B}"/>
    <cellStyle name="Note 4 2 2 2 4 2 2 2" xfId="12617" xr:uid="{E5A8A8A5-E32F-4F29-9CA9-92B169718A21}"/>
    <cellStyle name="Note 4 2 2 2 4 2 2 2 2" xfId="21606" xr:uid="{C0243657-62CD-4AE7-8768-960FFEEAF453}"/>
    <cellStyle name="Note 4 2 2 2 4 2 2 2 2 2" xfId="38988" xr:uid="{63902719-E7A9-4CBF-B037-6C2D7C6264DC}"/>
    <cellStyle name="Note 4 2 2 2 4 2 2 2 3" xfId="27922" xr:uid="{21903BEF-60B5-456C-9EC2-E056B55BAA44}"/>
    <cellStyle name="Note 4 2 2 2 4 2 2 3" xfId="17434" xr:uid="{2E492E96-F517-457D-8163-A09CC5296332}"/>
    <cellStyle name="Note 4 2 2 2 4 2 2 3 2" xfId="24089" xr:uid="{29526048-CB34-40FA-9956-44DC23F3E86B}"/>
    <cellStyle name="Note 4 2 2 2 4 2 2 4" xfId="31421" xr:uid="{10F325A7-425E-4358-B285-2495FAFF911F}"/>
    <cellStyle name="Note 4 2 2 2 4 2 3" xfId="11082" xr:uid="{F7BB0F06-D562-495C-A534-538682CFF4D3}"/>
    <cellStyle name="Note 4 2 2 2 4 2 3 2" xfId="20071" xr:uid="{14270BEC-6A6C-4146-AA41-886D5F4C917D}"/>
    <cellStyle name="Note 4 2 2 2 4 2 3 2 2" xfId="35508" xr:uid="{16E0EACD-A064-4A42-B4E7-74864347678E}"/>
    <cellStyle name="Note 4 2 2 2 4 2 3 3" xfId="40317" xr:uid="{253F56CA-283C-48F5-BD3A-EAC02B04D4B8}"/>
    <cellStyle name="Note 4 2 2 2 4 2 4" xfId="14848" xr:uid="{8D6F77D7-6102-461F-BCDF-E2F1EA35DDE1}"/>
    <cellStyle name="Note 4 2 2 2 4 2 4 2" xfId="29913" xr:uid="{C8775482-F403-4805-B931-012D4AF4AAB8}"/>
    <cellStyle name="Note 4 2 2 2 4 2 5" xfId="31779" xr:uid="{A360F9E8-C528-4CB9-9113-AAA40D875B11}"/>
    <cellStyle name="Note 4 2 2 2 4 3" xfId="3951" xr:uid="{99C6536F-7168-4EDF-A251-46A141921322}"/>
    <cellStyle name="Note 4 2 2 2 4 3 2" xfId="33167" xr:uid="{2629D039-1EA1-45A5-973E-E0F6680D9C7E}"/>
    <cellStyle name="Note 4 2 2 2 4 4" xfId="36635" xr:uid="{5F788DC2-198F-4102-A2F3-03660F5EADA6}"/>
    <cellStyle name="Note 4 2 2 2 5" xfId="1905" xr:uid="{7CCB1608-CFE7-424F-9B1E-CDD26E4EC4C0}"/>
    <cellStyle name="Note 4 2 2 2 5 2" xfId="6221" xr:uid="{2D533D3B-8EF0-423F-8049-E9228156B7F2}"/>
    <cellStyle name="Note 4 2 2 2 5 2 2" xfId="8807" xr:uid="{319D15C9-67A3-4477-8B65-A385F8F6EFA1}"/>
    <cellStyle name="Note 4 2 2 2 5 2 2 2" xfId="12722" xr:uid="{502BFEF7-9728-4FE6-A6C3-D337EBBA3D20}"/>
    <cellStyle name="Note 4 2 2 2 5 2 2 2 2" xfId="21711" xr:uid="{84233B92-1070-4066-84E2-F1E3BC49C930}"/>
    <cellStyle name="Note 4 2 2 2 5 2 2 2 2 2" xfId="40821" xr:uid="{531D6547-D025-443E-A6BB-5871B800D744}"/>
    <cellStyle name="Note 4 2 2 2 5 2 2 2 3" xfId="32368" xr:uid="{6671E3DF-2473-4E02-AEFB-163F12C1ECBA}"/>
    <cellStyle name="Note 4 2 2 2 5 2 2 3" xfId="17796" xr:uid="{3E54C86B-C435-488A-8EDC-F0BCBDFA4F6E}"/>
    <cellStyle name="Note 4 2 2 2 5 2 2 3 2" xfId="38800" xr:uid="{094DC0FB-4069-48C8-93DE-50118C902740}"/>
    <cellStyle name="Note 4 2 2 2 5 2 2 4" xfId="33502" xr:uid="{7796F663-5F59-4375-B89B-7DCA0411A557}"/>
    <cellStyle name="Note 4 2 2 2 5 2 3" xfId="11444" xr:uid="{ECC2908F-8E06-48BA-8451-3F054D2CA96A}"/>
    <cellStyle name="Note 4 2 2 2 5 2 3 2" xfId="20433" xr:uid="{A7735A7E-7188-4702-9A80-98A3F6F91A98}"/>
    <cellStyle name="Note 4 2 2 2 5 2 3 2 2" xfId="39051" xr:uid="{2459DDC8-98D7-4EE5-9584-78D6B8175CC1}"/>
    <cellStyle name="Note 4 2 2 2 5 2 3 3" xfId="22945" xr:uid="{8CDB2175-AD55-41CB-B57A-AC9B3C26A46C}"/>
    <cellStyle name="Note 4 2 2 2 5 2 4" xfId="15210" xr:uid="{83120CFF-27AC-4450-B015-3AF00AD7CE80}"/>
    <cellStyle name="Note 4 2 2 2 5 2 4 2" xfId="25227" xr:uid="{1002152A-24DF-4C53-A61D-2EC87AF8F98D}"/>
    <cellStyle name="Note 4 2 2 2 5 2 5" xfId="36205" xr:uid="{7AFED591-63DB-465A-BC52-997699CD52A9}"/>
    <cellStyle name="Note 4 2 2 2 5 3" xfId="4342" xr:uid="{6AAD487C-9427-4AFF-8A3F-DB6B300ECAAE}"/>
    <cellStyle name="Note 4 2 2 2 5 3 2" xfId="23303" xr:uid="{E719D455-2B84-4625-B790-41549C795C4E}"/>
    <cellStyle name="Note 4 2 2 2 5 4" xfId="27272" xr:uid="{74EB5F65-FC19-459A-8394-E23E0518381E}"/>
    <cellStyle name="Note 4 2 2 2 6" xfId="2133" xr:uid="{37299203-D385-436F-BA47-3CCF90877C08}"/>
    <cellStyle name="Note 4 2 2 2 6 2" xfId="6434" xr:uid="{5878DFFD-312B-448D-94DF-4AC81C2C12D3}"/>
    <cellStyle name="Note 4 2 2 2 6 2 2" xfId="9020" xr:uid="{234F1F5F-B72C-40DD-A368-1A0AA868CD29}"/>
    <cellStyle name="Note 4 2 2 2 6 2 2 2" xfId="12791" xr:uid="{D677FAC8-7FBC-4F4E-801B-9442ECEA3630}"/>
    <cellStyle name="Note 4 2 2 2 6 2 2 2 2" xfId="21780" xr:uid="{69DD8506-B04E-463C-BBB9-7128CFFA1529}"/>
    <cellStyle name="Note 4 2 2 2 6 2 2 2 2 2" xfId="30274" xr:uid="{A773DED9-DD11-42B3-90BE-41FF6F3ABEF4}"/>
    <cellStyle name="Note 4 2 2 2 6 2 2 2 3" xfId="25927" xr:uid="{2E32676E-F12F-4701-99C4-9F034F20AA3E}"/>
    <cellStyle name="Note 4 2 2 2 6 2 2 3" xfId="18009" xr:uid="{E276E594-A0EF-4B04-91CD-91E01F8E3968}"/>
    <cellStyle name="Note 4 2 2 2 6 2 2 3 2" xfId="35807" xr:uid="{25492A5A-619C-4599-A61F-2E26AF2045F5}"/>
    <cellStyle name="Note 4 2 2 2 6 2 2 4" xfId="28923" xr:uid="{D2C4E26F-03F6-4F2E-BCA3-6B9A9FF14DF1}"/>
    <cellStyle name="Note 4 2 2 2 6 2 3" xfId="11657" xr:uid="{3AF0F77B-1407-4EF2-B61A-1915AEEFECEA}"/>
    <cellStyle name="Note 4 2 2 2 6 2 3 2" xfId="20646" xr:uid="{4DF0D1D5-6C28-4EB1-B172-D52F5165BE11}"/>
    <cellStyle name="Note 4 2 2 2 6 2 3 2 2" xfId="31626" xr:uid="{EEDC7759-FC68-4614-B7A7-DA8FE441E6CA}"/>
    <cellStyle name="Note 4 2 2 2 6 2 3 3" xfId="31149" xr:uid="{38E26FDB-43C9-4D78-BF75-1C6EEFB4EC01}"/>
    <cellStyle name="Note 4 2 2 2 6 2 4" xfId="15423" xr:uid="{85696211-FDE2-4FDD-875E-8E32BA8BA7EB}"/>
    <cellStyle name="Note 4 2 2 2 6 2 4 2" xfId="33537" xr:uid="{57392BD7-001C-47AD-9D72-8230E824832F}"/>
    <cellStyle name="Note 4 2 2 2 6 2 5" xfId="39893" xr:uid="{1BB78486-4827-4216-BE18-BDE5FED63471}"/>
    <cellStyle name="Note 4 2 2 2 6 3" xfId="4570" xr:uid="{8FF31788-FBDF-415F-8921-681CC8C68182}"/>
    <cellStyle name="Note 4 2 2 2 6 3 2" xfId="29425" xr:uid="{06F863A7-7B4F-4681-827B-9B9098CEDC24}"/>
    <cellStyle name="Note 4 2 2 2 6 4" xfId="26730" xr:uid="{33C27E5D-DDFE-4974-B943-39D80EB2FB49}"/>
    <cellStyle name="Note 4 2 2 2 7" xfId="2943" xr:uid="{8ABBB059-196C-48E4-8604-66AF2DB8EFCB}"/>
    <cellStyle name="Note 4 2 2 2 7 2" xfId="7093" xr:uid="{DEE5A062-5508-4D10-A7E6-7272A90F12C7}"/>
    <cellStyle name="Note 4 2 2 2 7 2 2" xfId="12219" xr:uid="{83CAF2C2-F468-499A-AB12-8AD491513CFC}"/>
    <cellStyle name="Note 4 2 2 2 7 2 2 2" xfId="21208" xr:uid="{FE32E73E-0538-4DCF-B1FA-581CC779A6BF}"/>
    <cellStyle name="Note 4 2 2 2 7 2 2 2 2" xfId="36063" xr:uid="{9441E754-EA4D-4A99-9BC5-3F0D4D6CA138}"/>
    <cellStyle name="Note 4 2 2 2 7 2 2 3" xfId="26079" xr:uid="{23313B37-E0D6-44D5-B1B3-16353B4B9E31}"/>
    <cellStyle name="Note 4 2 2 2 7 2 3" xfId="16082" xr:uid="{35C46D6C-A0B1-4F74-A50B-2CD35DD0AF56}"/>
    <cellStyle name="Note 4 2 2 2 7 2 3 2" xfId="43420" xr:uid="{E26CB931-A531-4E19-996F-66BC83E17DA9}"/>
    <cellStyle name="Note 4 2 2 2 7 2 4" xfId="36086" xr:uid="{BDFAD989-B628-4FAC-B322-DE51BB6AC029}"/>
    <cellStyle name="Note 4 2 2 2 7 3" xfId="9656" xr:uid="{5B6B04B5-CFF7-43AE-B9FD-058A2981BF58}"/>
    <cellStyle name="Note 4 2 2 2 7 3 2" xfId="18645" xr:uid="{0630AB1C-93F8-4199-BA39-F687B3D57A5B}"/>
    <cellStyle name="Note 4 2 2 2 7 3 2 2" xfId="32439" xr:uid="{486C5A5E-BDCB-4261-A0C8-EE2D084AF6E0}"/>
    <cellStyle name="Note 4 2 2 2 7 3 3" xfId="22107" xr:uid="{9527A13B-A568-4872-8A3C-60AF9355255E}"/>
    <cellStyle name="Note 4 2 2 2 7 4" xfId="23498" xr:uid="{57D1E90C-761E-4383-A3BD-8A68F28EC618}"/>
    <cellStyle name="Note 4 2 2 2 8" xfId="4870" xr:uid="{22C7031B-19A9-47DD-B8DE-9ACAD29B9051}"/>
    <cellStyle name="Note 4 2 2 2 8 2" xfId="7456" xr:uid="{02E0D5B9-24D2-473E-9DE4-90696B4C233A}"/>
    <cellStyle name="Note 4 2 2 2 8 2 2" xfId="12310" xr:uid="{F7305A8D-F825-4D33-80ED-C0DAD57D1B5D}"/>
    <cellStyle name="Note 4 2 2 2 8 2 2 2" xfId="21299" xr:uid="{184E7D37-1E5F-436C-BCF6-5FBC6CBEC238}"/>
    <cellStyle name="Note 4 2 2 2 8 2 2 2 2" xfId="41538" xr:uid="{A6409770-2795-483A-AD11-65BE6FE785FC}"/>
    <cellStyle name="Note 4 2 2 2 8 2 2 3" xfId="30997" xr:uid="{3192FE13-3EB6-4AB6-836C-2FE18FC72012}"/>
    <cellStyle name="Note 4 2 2 2 8 2 3" xfId="16445" xr:uid="{51C4574E-FAA2-4AB2-943B-345E78F0307E}"/>
    <cellStyle name="Note 4 2 2 2 8 2 3 2" xfId="41175" xr:uid="{E090B267-DAF5-4159-9217-CA2EA442AADC}"/>
    <cellStyle name="Note 4 2 2 2 8 2 4" xfId="29600" xr:uid="{4D1A9C13-0286-46BA-8DF8-C01BEACE5E9E}"/>
    <cellStyle name="Note 4 2 2 2 8 3" xfId="10093" xr:uid="{A83B7ACA-E207-4634-8CC5-7B0B40AC122E}"/>
    <cellStyle name="Note 4 2 2 2 8 3 2" xfId="19082" xr:uid="{9A37D6C4-D782-4C5F-99C9-B68BE4F4D423}"/>
    <cellStyle name="Note 4 2 2 2 8 3 2 2" xfId="41729" xr:uid="{E8CCE372-C86D-4C0C-BC6E-0D7B5F6103B5}"/>
    <cellStyle name="Note 4 2 2 2 8 3 3" xfId="24220" xr:uid="{4FA2B886-3646-4E20-9BAF-4C7625113EE8}"/>
    <cellStyle name="Note 4 2 2 2 8 4" xfId="13859" xr:uid="{C545826C-97CD-4C67-ACCD-6F7B03EA597B}"/>
    <cellStyle name="Note 4 2 2 2 8 4 2" xfId="34313" xr:uid="{E49CAE0B-3CD2-401E-B2CE-7068CE369849}"/>
    <cellStyle name="Note 4 2 2 2 8 5" xfId="42531" xr:uid="{8D9B6055-31EC-4452-8325-5A88C5BE18E9}"/>
    <cellStyle name="Note 4 2 2 2 9" xfId="6778" xr:uid="{EF7EFD05-84C7-405D-8D51-1378B766C4BF}"/>
    <cellStyle name="Note 4 2 2 2 9 2" xfId="11977" xr:uid="{F1294DE5-8A30-4931-9277-A583C0939438}"/>
    <cellStyle name="Note 4 2 2 2 9 2 2" xfId="20966" xr:uid="{4583D552-39E8-416E-9F10-1EC959E031E8}"/>
    <cellStyle name="Note 4 2 2 2 9 2 2 2" xfId="35544" xr:uid="{B1F61071-AD85-4020-A56D-D5B07EDC6422}"/>
    <cellStyle name="Note 4 2 2 2 9 2 3" xfId="43830" xr:uid="{DB355987-4542-4C8A-9986-0F4D2817EDCB}"/>
    <cellStyle name="Note 4 2 2 2 9 3" xfId="15767" xr:uid="{2C135FFB-9826-4921-AECD-95E11F93F552}"/>
    <cellStyle name="Note 4 2 2 2 9 3 2" xfId="33843" xr:uid="{E49A8AD2-30C6-417C-B40F-5FCB5FDBDEC5}"/>
    <cellStyle name="Note 4 2 2 2 9 4" xfId="42751" xr:uid="{9E8D0CCF-EB86-4C72-80F3-A0152C5627A9}"/>
    <cellStyle name="Note 4 2 2 3" xfId="693" xr:uid="{D8BE225B-B23A-4160-B84A-E565EB6C6853}"/>
    <cellStyle name="Note 4 2 2 3 2" xfId="5069" xr:uid="{8341990A-D25F-4886-B1B6-6EB2B74A46D7}"/>
    <cellStyle name="Note 4 2 2 3 2 2" xfId="7655" xr:uid="{5C493EB7-8039-424B-B189-417279866CDA}"/>
    <cellStyle name="Note 4 2 2 3 2 2 2" xfId="12369" xr:uid="{7366F3BF-8FA0-4167-B708-02C9CC7D9DDB}"/>
    <cellStyle name="Note 4 2 2 3 2 2 2 2" xfId="21358" xr:uid="{3407CD5E-0C61-40EC-85E8-94577D11B222}"/>
    <cellStyle name="Note 4 2 2 3 2 2 2 2 2" xfId="22705" xr:uid="{319E6A34-B294-4672-AFF6-B1266090EB8C}"/>
    <cellStyle name="Note 4 2 2 3 2 2 2 3" xfId="35338" xr:uid="{F0A360E8-F940-4D01-8A16-F4D10CE54E84}"/>
    <cellStyle name="Note 4 2 2 3 2 2 3" xfId="16644" xr:uid="{CDB3410A-A80F-43AE-A580-7FA2B36FFFFB}"/>
    <cellStyle name="Note 4 2 2 3 2 2 3 2" xfId="28791" xr:uid="{382DC26C-9DAA-4E30-B067-0699BDE5B6B0}"/>
    <cellStyle name="Note 4 2 2 3 2 2 4" xfId="29844" xr:uid="{FB298909-595B-491F-B131-5ABE390FCCC9}"/>
    <cellStyle name="Note 4 2 2 3 2 3" xfId="10292" xr:uid="{E842359E-5D8C-4A87-818D-976CDB4AD4C5}"/>
    <cellStyle name="Note 4 2 2 3 2 3 2" xfId="19281" xr:uid="{45EEB885-A020-4114-9C70-2F65A837222A}"/>
    <cellStyle name="Note 4 2 2 3 2 3 2 2" xfId="43178" xr:uid="{EC38B260-FCEB-489F-AC9E-ADF8D6F93A39}"/>
    <cellStyle name="Note 4 2 2 3 2 3 3" xfId="26557" xr:uid="{41420541-AD4C-4513-921C-D4F8082BB4CE}"/>
    <cellStyle name="Note 4 2 2 3 2 4" xfId="14058" xr:uid="{96475CDC-B645-4573-9A10-81ADDC41380D}"/>
    <cellStyle name="Note 4 2 2 3 2 4 2" xfId="24552" xr:uid="{9930D506-1D81-4225-BB96-23B1BEDE9944}"/>
    <cellStyle name="Note 4 2 2 3 2 5" xfId="38257" xr:uid="{101B8B58-EDA8-4E20-A8A7-5C917629060D}"/>
    <cellStyle name="Note 4 2 2 3 2 6" xfId="58545" xr:uid="{718136C8-68F3-4708-889B-7B84E89B87E3}"/>
    <cellStyle name="Note 4 2 2 3 3" xfId="3130" xr:uid="{3514B3B3-8825-4131-9DE9-D81E54EAD45D}"/>
    <cellStyle name="Note 4 2 2 3 3 2" xfId="33948" xr:uid="{C665D447-BA13-41DB-93BB-A5161AFD8616}"/>
    <cellStyle name="Note 4 2 2 3 4" xfId="33479" xr:uid="{414B259F-1072-4620-9357-965308E2DC2B}"/>
    <cellStyle name="Note 4 2 2 3 5" xfId="51764" xr:uid="{2581E37D-D529-491F-B8EB-9FE6317F61CE}"/>
    <cellStyle name="Note 4 2 2 4" xfId="1038" xr:uid="{15E02456-F789-49D6-8491-941458900460}"/>
    <cellStyle name="Note 4 2 2 4 2" xfId="5390" xr:uid="{8EB4718A-50AC-439D-BEC1-9780C8D4EA4C}"/>
    <cellStyle name="Note 4 2 2 4 2 2" xfId="7976" xr:uid="{A8111A18-4BDB-47FC-906B-0C317DF8500F}"/>
    <cellStyle name="Note 4 2 2 4 2 2 2" xfId="12473" xr:uid="{336FF343-AE1D-4E36-9F5D-FEC4AB310CCB}"/>
    <cellStyle name="Note 4 2 2 4 2 2 2 2" xfId="21462" xr:uid="{0DF66FAA-A14D-492E-ABEE-B04E2A7AC42A}"/>
    <cellStyle name="Note 4 2 2 4 2 2 2 2 2" xfId="25489" xr:uid="{BFA4B050-A400-4EEE-9AFD-89F26982585C}"/>
    <cellStyle name="Note 4 2 2 4 2 2 2 3" xfId="34990" xr:uid="{FB065331-C35B-47F7-BA81-8DB795EF1A5D}"/>
    <cellStyle name="Note 4 2 2 4 2 2 3" xfId="16965" xr:uid="{52ACFB77-4616-4169-BAE5-1490FB0EA996}"/>
    <cellStyle name="Note 4 2 2 4 2 2 3 2" xfId="30215" xr:uid="{C037079B-9EE3-4572-9DA5-990E4C04457E}"/>
    <cellStyle name="Note 4 2 2 4 2 2 4" xfId="27943" xr:uid="{D4B9B31A-495F-4A79-910F-32F19780D5D8}"/>
    <cellStyle name="Note 4 2 2 4 2 3" xfId="10613" xr:uid="{420308B9-BD16-4E81-946C-175007D1F7A4}"/>
    <cellStyle name="Note 4 2 2 4 2 3 2" xfId="19602" xr:uid="{CCA683B0-7760-4F6B-B922-7566D4F26BE3}"/>
    <cellStyle name="Note 4 2 2 4 2 3 2 2" xfId="23659" xr:uid="{6A488093-CC71-4390-AE93-54A13A0E6099}"/>
    <cellStyle name="Note 4 2 2 4 2 3 3" xfId="35766" xr:uid="{BB88BB68-9CCE-463E-8B53-E754C3E7A834}"/>
    <cellStyle name="Note 4 2 2 4 2 4" xfId="14379" xr:uid="{7D6D5612-192C-4A86-BC7E-D3F278370602}"/>
    <cellStyle name="Note 4 2 2 4 2 4 2" xfId="40175" xr:uid="{62805E5B-532A-45F0-ABEA-2145F81AAE85}"/>
    <cellStyle name="Note 4 2 2 4 2 5" xfId="39361" xr:uid="{C1C1EAA0-463B-401C-9B47-40BE41E2BFD9}"/>
    <cellStyle name="Note 4 2 2 4 2 6" xfId="54452" xr:uid="{2B5720D8-79F2-447C-95F0-85D5AEF67B36}"/>
    <cellStyle name="Note 4 2 2 4 3" xfId="3475" xr:uid="{B69A03BE-75D4-4DA8-B171-2D1052BC7D58}"/>
    <cellStyle name="Note 4 2 2 4 3 2" xfId="35529" xr:uid="{EB88FB65-7EC4-4755-A0CB-6D0FEA9E4699}"/>
    <cellStyle name="Note 4 2 2 4 4" xfId="35449" xr:uid="{DDDA84D8-23EF-42C8-8967-CC2B8090A4C7}"/>
    <cellStyle name="Note 4 2 2 4 5" xfId="47642" xr:uid="{1BED2993-C1DF-40D2-8EFC-8B3A85B49DD5}"/>
    <cellStyle name="Note 4 2 2 5" xfId="1382" xr:uid="{9FCE22E0-C680-4C45-BDAD-E91166CC3D0F}"/>
    <cellStyle name="Note 4 2 2 5 2" xfId="5727" xr:uid="{BC23321A-1D5D-442A-A1F0-9C4A9B375855}"/>
    <cellStyle name="Note 4 2 2 5 2 2" xfId="8313" xr:uid="{C8C84F4F-D4C2-4C18-B1B2-A02006EEB73E}"/>
    <cellStyle name="Note 4 2 2 5 2 2 2" xfId="12573" xr:uid="{F039B520-EFB5-408C-99FD-41310F5A7DA8}"/>
    <cellStyle name="Note 4 2 2 5 2 2 2 2" xfId="21562" xr:uid="{D822DD5B-42FC-4012-ADE2-795412E93AFD}"/>
    <cellStyle name="Note 4 2 2 5 2 2 2 2 2" xfId="42447" xr:uid="{BD3BDFDF-E5E8-4189-A899-740023FFBDE0}"/>
    <cellStyle name="Note 4 2 2 5 2 2 2 3" xfId="24346" xr:uid="{7C164853-836E-4AC8-8D30-9C6413AB2F7A}"/>
    <cellStyle name="Note 4 2 2 5 2 2 3" xfId="17302" xr:uid="{1457E875-35A7-453F-91EF-6E6860421C8F}"/>
    <cellStyle name="Note 4 2 2 5 2 2 3 2" xfId="31805" xr:uid="{0A5C04F2-5E31-4727-806D-7EE608D8CF85}"/>
    <cellStyle name="Note 4 2 2 5 2 2 4" xfId="32738" xr:uid="{FCF48294-966E-42C3-8DA3-7D17C2882BE1}"/>
    <cellStyle name="Note 4 2 2 5 2 3" xfId="10950" xr:uid="{9EB3A590-5B29-4F4D-8A11-214D25ABEA14}"/>
    <cellStyle name="Note 4 2 2 5 2 3 2" xfId="19939" xr:uid="{20241C23-3625-4704-A20B-69F0D947D8B6}"/>
    <cellStyle name="Note 4 2 2 5 2 3 2 2" xfId="30468" xr:uid="{B3DA95BC-8B01-44DC-A309-A49A2CE018AF}"/>
    <cellStyle name="Note 4 2 2 5 2 3 3" xfId="35991" xr:uid="{FCFB45BE-D60C-4F95-A039-767F13306C59}"/>
    <cellStyle name="Note 4 2 2 5 2 4" xfId="14716" xr:uid="{7994177D-D7AE-4562-AD32-E2EEFFED52B3}"/>
    <cellStyle name="Note 4 2 2 5 2 4 2" xfId="30001" xr:uid="{22F26181-5CA9-4679-8FE3-64DE7A6EECCF}"/>
    <cellStyle name="Note 4 2 2 5 2 5" xfId="42383" xr:uid="{C95E8200-3584-430C-B4A2-4EB3E84EB4B4}"/>
    <cellStyle name="Note 4 2 2 5 3" xfId="3819" xr:uid="{EA2738A9-5826-4E28-90E6-E586088325FA}"/>
    <cellStyle name="Note 4 2 2 5 3 2" xfId="24004" xr:uid="{9976876B-C9EE-4567-B4B3-746E85202CF4}"/>
    <cellStyle name="Note 4 2 2 5 4" xfId="34614" xr:uid="{33BC3111-F7E3-43C2-85A0-BE4E6F04CAFE}"/>
    <cellStyle name="Note 4 2 2 5 5" xfId="52908" xr:uid="{B2D25922-4C23-4BC5-A7C0-6361068BAD7A}"/>
    <cellStyle name="Note 4 2 2 6" xfId="1836" xr:uid="{75711558-C093-425C-9BC9-F9BABA9664FD}"/>
    <cellStyle name="Note 4 2 2 6 2" xfId="6152" xr:uid="{28B414E2-1310-4174-A964-16DD3A43A4FF}"/>
    <cellStyle name="Note 4 2 2 6 2 2" xfId="8738" xr:uid="{3178028F-03D3-4AC2-A4C4-C509CC00436F}"/>
    <cellStyle name="Note 4 2 2 6 2 2 2" xfId="12702" xr:uid="{3D43FA2D-C1B0-40B7-8733-F47B1FE803CA}"/>
    <cellStyle name="Note 4 2 2 6 2 2 2 2" xfId="21691" xr:uid="{1BA1E3CA-EA02-4307-B1F4-1F1890818D69}"/>
    <cellStyle name="Note 4 2 2 6 2 2 2 2 2" xfId="35650" xr:uid="{5A703CA8-91EA-43B6-BBB2-F60983149E71}"/>
    <cellStyle name="Note 4 2 2 6 2 2 2 3" xfId="43753" xr:uid="{D4D575B4-FC58-4B56-87E7-14105A53296D}"/>
    <cellStyle name="Note 4 2 2 6 2 2 3" xfId="17727" xr:uid="{5D90BC0F-4AE7-4F28-A134-1927941C1EBC}"/>
    <cellStyle name="Note 4 2 2 6 2 2 3 2" xfId="33848" xr:uid="{7B407B8D-4164-4127-915C-9134DC748EC2}"/>
    <cellStyle name="Note 4 2 2 6 2 2 4" xfId="28074" xr:uid="{36BFA9F4-C087-4F84-ABC8-AE35EDF103D4}"/>
    <cellStyle name="Note 4 2 2 6 2 3" xfId="11375" xr:uid="{09AE287A-A7A6-45C7-8844-210D43771D51}"/>
    <cellStyle name="Note 4 2 2 6 2 3 2" xfId="20364" xr:uid="{7A695930-0BC3-4504-B511-506645D3D60B}"/>
    <cellStyle name="Note 4 2 2 6 2 3 2 2" xfId="23810" xr:uid="{720F6DC0-4EF5-4E59-8E60-CB6835040028}"/>
    <cellStyle name="Note 4 2 2 6 2 3 3" xfId="34548" xr:uid="{0AB33FC3-16B3-48A9-9FD6-83901A84CC66}"/>
    <cellStyle name="Note 4 2 2 6 2 4" xfId="15141" xr:uid="{6C01D0E4-F23E-4E2D-AB8A-44F3FE2435FF}"/>
    <cellStyle name="Note 4 2 2 6 2 4 2" xfId="42111" xr:uid="{F21766D4-B3B6-4F8E-9409-2D808624170C}"/>
    <cellStyle name="Note 4 2 2 6 2 5" xfId="28685" xr:uid="{0655FC6A-9A59-4DAB-89CB-76575AF4E284}"/>
    <cellStyle name="Note 4 2 2 6 3" xfId="4273" xr:uid="{CE5BF972-EB6E-45EE-9B27-9562C3C85E5B}"/>
    <cellStyle name="Note 4 2 2 6 3 2" xfId="36483" xr:uid="{A6049BA3-95E5-4D74-8A74-1229140153CC}"/>
    <cellStyle name="Note 4 2 2 6 4" xfId="28649" xr:uid="{3DA018B2-7BFC-4482-9466-D9286CDC14F5}"/>
    <cellStyle name="Note 4 2 2 7" xfId="2001" xr:uid="{C100B52F-15F9-4FC9-8BF1-A7D521BCEE29}"/>
    <cellStyle name="Note 4 2 2 7 2" xfId="6309" xr:uid="{4CE8E179-230D-4125-9F79-E3A3ADB699DB}"/>
    <cellStyle name="Note 4 2 2 7 2 2" xfId="8895" xr:uid="{C2B12FFA-C601-4B5C-8406-679D233F6D9E}"/>
    <cellStyle name="Note 4 2 2 7 2 2 2" xfId="12751" xr:uid="{3E5BE13D-C5BD-482E-A358-794D2F83E12A}"/>
    <cellStyle name="Note 4 2 2 7 2 2 2 2" xfId="21740" xr:uid="{1BBFCF0F-D64C-4671-B235-4FF027B67260}"/>
    <cellStyle name="Note 4 2 2 7 2 2 2 2 2" xfId="35235" xr:uid="{D7B33DA2-BDE8-4C3C-A608-37B9FF4885AF}"/>
    <cellStyle name="Note 4 2 2 7 2 2 2 3" xfId="28957" xr:uid="{FA46C9DC-13C3-42B5-986B-71734626B468}"/>
    <cellStyle name="Note 4 2 2 7 2 2 3" xfId="17884" xr:uid="{820CF92E-C344-4A94-B7C8-82286EAC2C84}"/>
    <cellStyle name="Note 4 2 2 7 2 2 3 2" xfId="32906" xr:uid="{AB7BECC8-98DC-4E2D-8FA0-A9EA5068223A}"/>
    <cellStyle name="Note 4 2 2 7 2 2 4" xfId="23744" xr:uid="{CD040BCB-A743-4C65-838D-5509ED1C056D}"/>
    <cellStyle name="Note 4 2 2 7 2 3" xfId="11532" xr:uid="{A82DB5D8-41B4-450E-AD16-F8B78A8A071A}"/>
    <cellStyle name="Note 4 2 2 7 2 3 2" xfId="20521" xr:uid="{B660B2CA-F510-43F6-BE9B-7E2B47DC9F92}"/>
    <cellStyle name="Note 4 2 2 7 2 3 2 2" xfId="27542" xr:uid="{FF859AAF-37F2-4516-B948-48D39C02222E}"/>
    <cellStyle name="Note 4 2 2 7 2 3 3" xfId="36534" xr:uid="{A32ED021-928B-405D-8B96-0C53E6BE6EAC}"/>
    <cellStyle name="Note 4 2 2 7 2 4" xfId="15298" xr:uid="{A04ABB7F-DA2D-451A-97A5-E2A29A4CDD06}"/>
    <cellStyle name="Note 4 2 2 7 2 4 2" xfId="38168" xr:uid="{68FFF120-A726-4C3D-AF74-26FBC4FE818B}"/>
    <cellStyle name="Note 4 2 2 7 2 5" xfId="33433" xr:uid="{2E29CEAA-FDA4-445C-8734-9AC33772A8EC}"/>
    <cellStyle name="Note 4 2 2 7 3" xfId="4438" xr:uid="{00E1AD7C-8A13-4036-A8CE-4119994983C1}"/>
    <cellStyle name="Note 4 2 2 7 3 2" xfId="26295" xr:uid="{AD623A06-6D7E-4814-AE9A-667B23DEFFBE}"/>
    <cellStyle name="Note 4 2 2 7 4" xfId="34768" xr:uid="{EB3F739F-3527-402B-AB0B-2E65EA6BB08B}"/>
    <cellStyle name="Note 4 2 2 8" xfId="2812" xr:uid="{3649604C-982E-46AC-953F-C45BB0A1963D}"/>
    <cellStyle name="Note 4 2 2 8 2" xfId="6962" xr:uid="{D2F1E76B-003E-4946-8285-389D5D80623B}"/>
    <cellStyle name="Note 4 2 2 8 2 2" xfId="12091" xr:uid="{1F7B52C3-07EA-45BD-98AE-3D9A3B3C9D20}"/>
    <cellStyle name="Note 4 2 2 8 2 2 2" xfId="21080" xr:uid="{5DA460E3-A4D3-41BC-9647-EE334DA4250F}"/>
    <cellStyle name="Note 4 2 2 8 2 2 2 2" xfId="31511" xr:uid="{ACBD5E1C-EB68-4EA8-9874-1575863D33F4}"/>
    <cellStyle name="Note 4 2 2 8 2 2 3" xfId="26900" xr:uid="{DA4DD0BC-1600-482A-A6A2-85F307E19F05}"/>
    <cellStyle name="Note 4 2 2 8 2 3" xfId="15951" xr:uid="{2C768C9B-6670-4654-AC96-C0F1D22A4665}"/>
    <cellStyle name="Note 4 2 2 8 2 3 2" xfId="39709" xr:uid="{4AE1C339-FD35-40C4-930F-55F7ABB9E343}"/>
    <cellStyle name="Note 4 2 2 8 2 4" xfId="37021" xr:uid="{22647219-C4A6-41CC-B44E-304D9D0BFF15}"/>
    <cellStyle name="Note 4 2 2 8 3" xfId="9525" xr:uid="{E3791CA3-9888-4223-9A63-5437C0306DE4}"/>
    <cellStyle name="Note 4 2 2 8 3 2" xfId="18514" xr:uid="{82C7AB32-BBC2-4800-8877-B07378AE41C5}"/>
    <cellStyle name="Note 4 2 2 8 3 2 2" xfId="41936" xr:uid="{88A92742-E9A8-409C-B7A7-6C6CE1CBD9E4}"/>
    <cellStyle name="Note 4 2 2 8 3 3" xfId="23912" xr:uid="{EB8C88FE-E3DC-4A9F-9E68-76C50860D029}"/>
    <cellStyle name="Note 4 2 2 8 4" xfId="33556" xr:uid="{437289CA-CF11-44F7-8FC4-DBFC4D60EB25}"/>
    <cellStyle name="Note 4 2 2 9" xfId="4745" xr:uid="{545B9C03-956C-49B6-A5F9-17FB078DBD7E}"/>
    <cellStyle name="Note 4 2 2 9 2" xfId="7331" xr:uid="{6ECF2754-9CAA-4FB1-9CD1-E84070B982EB}"/>
    <cellStyle name="Note 4 2 2 9 2 2" xfId="12272" xr:uid="{2DAF568F-411A-4E4A-81BA-4EE195361C5E}"/>
    <cellStyle name="Note 4 2 2 9 2 2 2" xfId="21261" xr:uid="{AD4182CD-58DD-4FD2-BCD9-F1329ABAE53A}"/>
    <cellStyle name="Note 4 2 2 9 2 2 2 2" xfId="40465" xr:uid="{62CEA7A9-B092-4A4C-8199-82EAD925E410}"/>
    <cellStyle name="Note 4 2 2 9 2 2 3" xfId="23999" xr:uid="{BA9C0BDE-5F0D-4673-81D8-903563962AFA}"/>
    <cellStyle name="Note 4 2 2 9 2 3" xfId="16320" xr:uid="{464BACA8-BB4B-4147-B0DE-80C7242E0852}"/>
    <cellStyle name="Note 4 2 2 9 2 3 2" xfId="39685" xr:uid="{0D74913D-1BF9-4351-B42E-7F666B9A8081}"/>
    <cellStyle name="Note 4 2 2 9 2 4" xfId="34903" xr:uid="{D9972EDB-79C9-4B08-9841-71D6C9DB8617}"/>
    <cellStyle name="Note 4 2 2 9 3" xfId="9968" xr:uid="{56CA97AF-ADF7-448A-A94A-EAFA659D434A}"/>
    <cellStyle name="Note 4 2 2 9 3 2" xfId="18957" xr:uid="{BB18BF16-2D3A-4DFC-8BAF-D11717A81998}"/>
    <cellStyle name="Note 4 2 2 9 3 2 2" xfId="39814" xr:uid="{DA1D6E55-99B1-401A-807E-811BA8845FB2}"/>
    <cellStyle name="Note 4 2 2 9 3 3" xfId="26560" xr:uid="{8D074106-0758-4E0E-B007-0907B8B71CD3}"/>
    <cellStyle name="Note 4 2 2 9 4" xfId="13734" xr:uid="{946BE95E-784C-4614-A126-45C34510FF77}"/>
    <cellStyle name="Note 4 2 2 9 4 2" xfId="35824" xr:uid="{0B991D62-76E1-4E67-9CC9-BF2A95EE6139}"/>
    <cellStyle name="Note 4 2 2 9 5" xfId="22356" xr:uid="{E411E5C6-5C5F-4F98-833B-6BB0640E7051}"/>
    <cellStyle name="Note 4 2 3" xfId="445" xr:uid="{749503DD-7F7D-4DE0-AF69-1E4A9CCB7447}"/>
    <cellStyle name="Note 4 2 3 10" xfId="9309" xr:uid="{0A213CF1-CC57-4B0B-B29A-3276AE2302AF}"/>
    <cellStyle name="Note 4 2 3 10 2" xfId="18298" xr:uid="{B914BF05-21EC-46DD-9019-2F8FF91C1421}"/>
    <cellStyle name="Note 4 2 3 10 2 2" xfId="32961" xr:uid="{C0124154-3EB1-41D6-AF38-BCC2ECB72514}"/>
    <cellStyle name="Note 4 2 3 10 3" xfId="41893" xr:uid="{9CB65163-6815-46F0-8E48-210CD50F9B77}"/>
    <cellStyle name="Note 4 2 3 11" xfId="12337" xr:uid="{80F629D7-C2B6-410B-A2A4-259700888767}"/>
    <cellStyle name="Note 4 2 3 11 2" xfId="21326" xr:uid="{6B9CCAB5-C70C-4097-B7B9-E1FEC39A54B3}"/>
    <cellStyle name="Note 4 2 3 11 2 2" xfId="42541" xr:uid="{3053353D-E39C-4417-BAAE-4A7C7840C85A}"/>
    <cellStyle name="Note 4 2 3 11 3" xfId="29063" xr:uid="{07D841BB-B510-46BB-8E92-AE763AD38158}"/>
    <cellStyle name="Note 4 2 3 12" xfId="2451" xr:uid="{47856A80-3632-474C-A887-9DC91FE227E0}"/>
    <cellStyle name="Note 4 2 3 12 2" xfId="41133" xr:uid="{CB26332B-65AC-42A8-8011-9B563C6C9AAA}"/>
    <cellStyle name="Note 4 2 3 13" xfId="13360" xr:uid="{2484D2D1-A60F-440A-BD77-65D89F1C38CC}"/>
    <cellStyle name="Note 4 2 3 13 2" xfId="43263" xr:uid="{7F331F87-DFF3-45F1-8750-344CFFC209F0}"/>
    <cellStyle name="Note 4 2 3 14" xfId="28972" xr:uid="{3D534BD2-E10E-4BF1-8224-33EC1EC1FA2A}"/>
    <cellStyle name="Note 4 2 3 15" xfId="46436" xr:uid="{B06A43B2-8AC1-4009-8EE1-6C25E5EC2A5E}"/>
    <cellStyle name="Note 4 2 3 2" xfId="794" xr:uid="{4F6CBCDE-6CE3-4472-A95E-E849EB04431E}"/>
    <cellStyle name="Note 4 2 3 2 2" xfId="5163" xr:uid="{FE892499-B637-4322-A15D-14F1111310E1}"/>
    <cellStyle name="Note 4 2 3 2 2 2" xfId="7749" xr:uid="{F2297CA7-810A-4879-A15F-5636F42DF9A2}"/>
    <cellStyle name="Note 4 2 3 2 2 2 2" xfId="12398" xr:uid="{B843436D-2B8C-44F0-B21E-70C1BBB17841}"/>
    <cellStyle name="Note 4 2 3 2 2 2 2 2" xfId="21387" xr:uid="{333BAB36-52D6-4A3C-8690-341A1CD8744D}"/>
    <cellStyle name="Note 4 2 3 2 2 2 2 2 2" xfId="30228" xr:uid="{0E9575C1-AA24-4547-91D1-4902E4C818B0}"/>
    <cellStyle name="Note 4 2 3 2 2 2 2 3" xfId="43541" xr:uid="{15BADFD4-6A1B-44C2-80B1-1C0193030C9B}"/>
    <cellStyle name="Note 4 2 3 2 2 2 3" xfId="16738" xr:uid="{E14C367C-E6AD-436B-BFB8-3E69C7E1B45F}"/>
    <cellStyle name="Note 4 2 3 2 2 2 3 2" xfId="37358" xr:uid="{8CD0F9E1-82DF-4F6F-9EC8-C04B1EEB5424}"/>
    <cellStyle name="Note 4 2 3 2 2 2 4" xfId="24974" xr:uid="{1429357A-A7A6-4C68-9712-388D5E377897}"/>
    <cellStyle name="Note 4 2 3 2 2 3" xfId="10386" xr:uid="{953E82A2-AC93-451A-A011-D6C2628EE086}"/>
    <cellStyle name="Note 4 2 3 2 2 3 2" xfId="19375" xr:uid="{815856BE-699A-4605-9134-DBB54684A147}"/>
    <cellStyle name="Note 4 2 3 2 2 3 2 2" xfId="42830" xr:uid="{9A439D0D-F277-46D6-AB19-39206EF39593}"/>
    <cellStyle name="Note 4 2 3 2 2 3 3" xfId="41359" xr:uid="{8FBC4DBD-1F57-425B-9BA9-F09037DBFD84}"/>
    <cellStyle name="Note 4 2 3 2 2 4" xfId="14152" xr:uid="{0648A14D-7424-495E-BE4A-DA17688B803F}"/>
    <cellStyle name="Note 4 2 3 2 2 4 2" xfId="39720" xr:uid="{ED0A6A00-1FDA-46B7-AF3E-81C68B56ECD4}"/>
    <cellStyle name="Note 4 2 3 2 2 5" xfId="39736" xr:uid="{77CCCA3A-E5CC-4C15-9545-47287B749184}"/>
    <cellStyle name="Note 4 2 3 2 2 6" xfId="56715" xr:uid="{D795C275-69A7-4417-9AC1-78612D7E54DC}"/>
    <cellStyle name="Note 4 2 3 2 3" xfId="3231" xr:uid="{0B6EDB81-9AD8-4CA7-9541-859B19508E16}"/>
    <cellStyle name="Note 4 2 3 2 3 2" xfId="43804" xr:uid="{775BA9AB-9D10-4C6D-9E6C-516C599AED3F}"/>
    <cellStyle name="Note 4 2 3 2 4" xfId="38604" xr:uid="{201BCCF2-7CFA-4798-AC36-2FE30D34AFC1}"/>
    <cellStyle name="Note 4 2 3 2 5" xfId="49933" xr:uid="{2D15AF15-CCE6-4F05-9ED7-8787E7D9B6A6}"/>
    <cellStyle name="Note 4 2 3 3" xfId="1139" xr:uid="{5566026D-4BB2-4CF7-903D-B6E6733C2AD9}"/>
    <cellStyle name="Note 4 2 3 3 2" xfId="5484" xr:uid="{A6DAC66A-EA45-4AF9-9600-FBBCD25936AC}"/>
    <cellStyle name="Note 4 2 3 3 2 2" xfId="8070" xr:uid="{2BF7A5FB-D8BE-4BF7-8838-D45C25ACE9F4}"/>
    <cellStyle name="Note 4 2 3 3 2 2 2" xfId="12499" xr:uid="{FFFFAFA1-2556-405C-B5CF-1F1843E1905B}"/>
    <cellStyle name="Note 4 2 3 3 2 2 2 2" xfId="21488" xr:uid="{F79E209E-A71C-4A38-B9C7-63A1943E7448}"/>
    <cellStyle name="Note 4 2 3 3 2 2 2 2 2" xfId="38093" xr:uid="{810ED327-D52A-4AE4-AB3B-70529679B652}"/>
    <cellStyle name="Note 4 2 3 3 2 2 2 3" xfId="38290" xr:uid="{F86AF738-1F9C-4D75-B603-BBD6AD3E3295}"/>
    <cellStyle name="Note 4 2 3 3 2 2 3" xfId="17059" xr:uid="{1B085591-35F0-41DD-AC0E-F058A02679AC}"/>
    <cellStyle name="Note 4 2 3 3 2 2 3 2" xfId="22471" xr:uid="{73D8B03A-03E8-4AF7-8700-84FBEDD80FAC}"/>
    <cellStyle name="Note 4 2 3 3 2 2 4" xfId="27814" xr:uid="{7F2D495E-0C8D-434E-B0CC-578AE14827C6}"/>
    <cellStyle name="Note 4 2 3 3 2 3" xfId="10707" xr:uid="{5DC276B5-AB4C-4677-B882-AFF7D296929A}"/>
    <cellStyle name="Note 4 2 3 3 2 3 2" xfId="19696" xr:uid="{9708A702-EA2F-4B2E-B4BD-EBEB59BF116E}"/>
    <cellStyle name="Note 4 2 3 3 2 3 2 2" xfId="26275" xr:uid="{6AC86BEA-D9AB-49B7-B566-47CF170A3603}"/>
    <cellStyle name="Note 4 2 3 3 2 3 3" xfId="26525" xr:uid="{DEE33624-5ECC-4CDD-9DED-E731DECDD904}"/>
    <cellStyle name="Note 4 2 3 3 2 4" xfId="14473" xr:uid="{1DFF2276-30EC-4FB6-B0D9-BFC35A43060B}"/>
    <cellStyle name="Note 4 2 3 3 2 4 2" xfId="23703" xr:uid="{0F35EC68-FAB4-459F-95F0-BA735E997375}"/>
    <cellStyle name="Note 4 2 3 3 2 5" xfId="26740" xr:uid="{B0B347D9-5522-4E94-9708-7F6D984C1179}"/>
    <cellStyle name="Note 4 2 3 3 2 6" xfId="57937" xr:uid="{7BDF9336-D9CB-4E74-81FE-AFF76A8801A4}"/>
    <cellStyle name="Note 4 2 3 3 3" xfId="3576" xr:uid="{E35C5F01-C04C-4746-B53B-A9F2E08C705A}"/>
    <cellStyle name="Note 4 2 3 3 3 2" xfId="43199" xr:uid="{B2A9215C-A981-44D1-8485-B913359F2D55}"/>
    <cellStyle name="Note 4 2 3 3 4" xfId="36990" xr:uid="{FC014F67-0492-425B-A37E-63F134831F04}"/>
    <cellStyle name="Note 4 2 3 3 5" xfId="51155" xr:uid="{F69B927D-5E63-4147-B97B-DA9646544419}"/>
    <cellStyle name="Note 4 2 3 4" xfId="1483" xr:uid="{6052FAB9-E752-419C-82EC-3B96247CC266}"/>
    <cellStyle name="Note 4 2 3 4 2" xfId="5828" xr:uid="{4535FDCC-ECDF-4C95-BEAF-6F3D8D6CC0AA}"/>
    <cellStyle name="Note 4 2 3 4 2 2" xfId="8414" xr:uid="{09F9C3C3-94D2-4D99-BC4E-ABA1EC33CE21}"/>
    <cellStyle name="Note 4 2 3 4 2 2 2" xfId="12603" xr:uid="{D3579479-4BB7-4041-84F4-EF60B143E9B9}"/>
    <cellStyle name="Note 4 2 3 4 2 2 2 2" xfId="21592" xr:uid="{A8907FBF-907D-4718-97DA-55B3945382BC}"/>
    <cellStyle name="Note 4 2 3 4 2 2 2 2 2" xfId="26878" xr:uid="{481BDDB0-7FC7-4233-BE1F-174CBD600000}"/>
    <cellStyle name="Note 4 2 3 4 2 2 2 3" xfId="22557" xr:uid="{A6ED2944-C41A-4105-BB24-964C3A2AACB4}"/>
    <cellStyle name="Note 4 2 3 4 2 2 3" xfId="17403" xr:uid="{8A8B01A5-40A5-4257-9A8E-1E1B83DA857F}"/>
    <cellStyle name="Note 4 2 3 4 2 2 3 2" xfId="43116" xr:uid="{4E1CA3BD-8A6E-46ED-AE56-D0BA34267239}"/>
    <cellStyle name="Note 4 2 3 4 2 2 4" xfId="22462" xr:uid="{806A9B18-ED19-4FA7-AAC7-6FB48FB36B98}"/>
    <cellStyle name="Note 4 2 3 4 2 3" xfId="11051" xr:uid="{8519EF05-979D-47F0-8B51-EC174B4EFEBF}"/>
    <cellStyle name="Note 4 2 3 4 2 3 2" xfId="20040" xr:uid="{1EEE3525-0227-4BF9-AF42-457D56A4FABD}"/>
    <cellStyle name="Note 4 2 3 4 2 3 2 2" xfId="38358" xr:uid="{50C55150-803B-4162-BFDA-DDA12F6C5E29}"/>
    <cellStyle name="Note 4 2 3 4 2 3 3" xfId="25411" xr:uid="{2B8D2F7E-0C43-4B8E-B660-AA808DFB4F38}"/>
    <cellStyle name="Note 4 2 3 4 2 4" xfId="14817" xr:uid="{E46B8053-DFB2-44C2-849D-575220579222}"/>
    <cellStyle name="Note 4 2 3 4 2 4 2" xfId="35801" xr:uid="{82DDF3A4-62D8-4925-8D09-932B9B8A5D08}"/>
    <cellStyle name="Note 4 2 3 4 2 5" xfId="22870" xr:uid="{545BA048-A06A-46F3-AA72-237214F020DA}"/>
    <cellStyle name="Note 4 2 3 4 2 6" xfId="54842" xr:uid="{BCE54403-3229-47E6-8D89-6248777EDFE7}"/>
    <cellStyle name="Note 4 2 3 4 3" xfId="3920" xr:uid="{B4EDF95E-431B-46B5-AE26-3F5F89047C44}"/>
    <cellStyle name="Note 4 2 3 4 3 2" xfId="28457" xr:uid="{5FEA07EA-17BA-43D6-AE5A-77E27AC2BE85}"/>
    <cellStyle name="Note 4 2 3 4 4" xfId="29276" xr:uid="{A86A28D4-1494-4284-8A2D-89566ED535EA}"/>
    <cellStyle name="Note 4 2 3 4 5" xfId="48050" xr:uid="{0F72AFA3-C24F-4B23-B8C1-5BB3398A1DB6}"/>
    <cellStyle name="Note 4 2 3 5" xfId="1458" xr:uid="{3C4430E0-197E-491C-AA03-68ECCF4E162B}"/>
    <cellStyle name="Note 4 2 3 5 2" xfId="5803" xr:uid="{F7053C89-579F-4B1A-9E11-C3471DB54E46}"/>
    <cellStyle name="Note 4 2 3 5 2 2" xfId="8389" xr:uid="{3829CAFF-DF0D-4A82-B03F-460EFCAA4F09}"/>
    <cellStyle name="Note 4 2 3 5 2 2 2" xfId="12595" xr:uid="{393E3F4E-D159-4394-8DA3-E4D9D4EB0354}"/>
    <cellStyle name="Note 4 2 3 5 2 2 2 2" xfId="21584" xr:uid="{BD752425-8744-4C16-8E24-BCDFDE2CC585}"/>
    <cellStyle name="Note 4 2 3 5 2 2 2 2 2" xfId="33513" xr:uid="{333A0EED-88B3-48E3-A336-52006245AD66}"/>
    <cellStyle name="Note 4 2 3 5 2 2 2 3" xfId="43851" xr:uid="{90BD4396-CD74-47B4-A89F-8ACC62B72761}"/>
    <cellStyle name="Note 4 2 3 5 2 2 3" xfId="17378" xr:uid="{7AED6CED-CB82-47A7-9640-73DA5905A467}"/>
    <cellStyle name="Note 4 2 3 5 2 2 3 2" xfId="32463" xr:uid="{BCC28F65-0EC2-4BE4-A82F-DFA597E81762}"/>
    <cellStyle name="Note 4 2 3 5 2 2 4" xfId="23225" xr:uid="{37BCD435-4EEE-4E42-84F4-8293B4CDC04D}"/>
    <cellStyle name="Note 4 2 3 5 2 3" xfId="11026" xr:uid="{563A5BEE-3461-4B65-AE65-D2A9C83478B0}"/>
    <cellStyle name="Note 4 2 3 5 2 3 2" xfId="20015" xr:uid="{458BD41C-A404-4215-98AC-0947163D9ED8}"/>
    <cellStyle name="Note 4 2 3 5 2 3 2 2" xfId="22743" xr:uid="{800CD00B-07C3-46ED-B4F5-5AFB15C6992F}"/>
    <cellStyle name="Note 4 2 3 5 2 3 3" xfId="26660" xr:uid="{0BDDAD6E-54C2-46F1-BD60-A5B3CDD85B79}"/>
    <cellStyle name="Note 4 2 3 5 2 4" xfId="14792" xr:uid="{56C6515F-E8F8-4444-AF92-CEEA0749927E}"/>
    <cellStyle name="Note 4 2 3 5 2 4 2" xfId="30508" xr:uid="{68BB9D4D-FF27-4F67-8E18-B30963ECF2D7}"/>
    <cellStyle name="Note 4 2 3 5 2 5" xfId="40798" xr:uid="{F808E3EE-2C43-4B78-9EF3-76E10892BF26}"/>
    <cellStyle name="Note 4 2 3 5 3" xfId="3895" xr:uid="{43A09BDB-DE4F-4494-B4BB-185D7D5BD9F5}"/>
    <cellStyle name="Note 4 2 3 5 3 2" xfId="34026" xr:uid="{2C01A5E7-A4F3-4386-8BB4-A23AF97B573C}"/>
    <cellStyle name="Note 4 2 3 5 4" xfId="35141" xr:uid="{1072ECDF-A696-46B3-BF46-B25D4521C9FD}"/>
    <cellStyle name="Note 4 2 3 5 5" xfId="53142" xr:uid="{6C25EDDE-D95B-463E-AF64-C8532E88F38B}"/>
    <cellStyle name="Note 4 2 3 6" xfId="2102" xr:uid="{A3A3C5E2-9CD2-4FFE-8071-65A9E55123CD}"/>
    <cellStyle name="Note 4 2 3 6 2" xfId="6403" xr:uid="{E76E16A0-4CF2-488B-8832-9E37AAAA7E13}"/>
    <cellStyle name="Note 4 2 3 6 2 2" xfId="8989" xr:uid="{7D7D2BE0-4E33-4DF8-8681-F2F10E01F5CF}"/>
    <cellStyle name="Note 4 2 3 6 2 2 2" xfId="12779" xr:uid="{A685F7B2-1AFA-41D6-BA7D-5C2F25C0DE2A}"/>
    <cellStyle name="Note 4 2 3 6 2 2 2 2" xfId="21768" xr:uid="{F306CB57-642E-4400-B80E-F5B0C36A4F43}"/>
    <cellStyle name="Note 4 2 3 6 2 2 2 2 2" xfId="26470" xr:uid="{3E283A25-3F2A-4F2E-9A12-29F362EB633A}"/>
    <cellStyle name="Note 4 2 3 6 2 2 2 3" xfId="28090" xr:uid="{241D257D-C55F-4BA1-9897-30357EA4E6D7}"/>
    <cellStyle name="Note 4 2 3 6 2 2 3" xfId="17978" xr:uid="{22F9D358-E80E-48B2-B48C-EE12568F966D}"/>
    <cellStyle name="Note 4 2 3 6 2 2 3 2" xfId="24844" xr:uid="{9CCDAE5F-62BF-4A02-BC86-A1AAE042DAE2}"/>
    <cellStyle name="Note 4 2 3 6 2 2 4" xfId="26441" xr:uid="{C368209B-EB6E-48CB-896C-4DBB94022047}"/>
    <cellStyle name="Note 4 2 3 6 2 3" xfId="11626" xr:uid="{79948E3E-AC00-47E6-9B6F-BF86FB12EA43}"/>
    <cellStyle name="Note 4 2 3 6 2 3 2" xfId="20615" xr:uid="{23BD4492-ADA5-4CF3-9DA7-AFF02DE03AFD}"/>
    <cellStyle name="Note 4 2 3 6 2 3 2 2" xfId="22702" xr:uid="{1A1DC448-ED47-48AA-BCBC-5CB87DF86E42}"/>
    <cellStyle name="Note 4 2 3 6 2 3 3" xfId="26694" xr:uid="{7AB3F447-9F36-4E10-B2A9-983483E61ECF}"/>
    <cellStyle name="Note 4 2 3 6 2 4" xfId="15392" xr:uid="{316E7917-72A2-4141-BEB1-7B7C6446E906}"/>
    <cellStyle name="Note 4 2 3 6 2 4 2" xfId="32346" xr:uid="{27EE34C5-C0F1-424F-A0E3-AAC7EF96E4BD}"/>
    <cellStyle name="Note 4 2 3 6 2 5" xfId="41179" xr:uid="{8933AEBF-B3BE-43EE-A96B-35EBE0896D76}"/>
    <cellStyle name="Note 4 2 3 6 3" xfId="4539" xr:uid="{502D221C-866B-494C-8D86-C7BC76BB417F}"/>
    <cellStyle name="Note 4 2 3 6 3 2" xfId="31631" xr:uid="{69541EB4-15A1-49C5-963E-3D41BA220BF6}"/>
    <cellStyle name="Note 4 2 3 6 4" xfId="28602" xr:uid="{88AB8A7B-09B8-4D49-9A49-EAAD41483F67}"/>
    <cellStyle name="Note 4 2 3 7" xfId="2912" xr:uid="{CBC65B9A-98FC-459C-861D-17BF824A4846}"/>
    <cellStyle name="Note 4 2 3 7 2" xfId="7062" xr:uid="{0DB35F37-840B-4257-9BC3-2159F1801B88}"/>
    <cellStyle name="Note 4 2 3 7 2 2" xfId="12188" xr:uid="{E58CCE45-7FA8-4AE5-8071-5397604D7CAE}"/>
    <cellStyle name="Note 4 2 3 7 2 2 2" xfId="21177" xr:uid="{9FD61625-E015-46E9-A48F-59520E3629DD}"/>
    <cellStyle name="Note 4 2 3 7 2 2 2 2" xfId="31252" xr:uid="{1B3A1DF3-1D0F-41A5-9180-237D50193FF9}"/>
    <cellStyle name="Note 4 2 3 7 2 2 3" xfId="26174" xr:uid="{D88CD20C-E12B-4CCA-A4C7-29BC38FB8CC3}"/>
    <cellStyle name="Note 4 2 3 7 2 3" xfId="16051" xr:uid="{DEBF9979-7CD2-426E-8E35-84992196340A}"/>
    <cellStyle name="Note 4 2 3 7 2 3 2" xfId="27300" xr:uid="{B2ABB78D-5FFF-48E4-A8E4-D338CB5821B2}"/>
    <cellStyle name="Note 4 2 3 7 2 4" xfId="33122" xr:uid="{0B28EE22-FF08-4695-B1C2-3371339DC7E1}"/>
    <cellStyle name="Note 4 2 3 7 3" xfId="9625" xr:uid="{5FD3B4D6-7992-4CF9-8296-66F70B9ED234}"/>
    <cellStyle name="Note 4 2 3 7 3 2" xfId="18614" xr:uid="{1089D3FF-F63C-4F77-A0DA-C0CC41CB2E7D}"/>
    <cellStyle name="Note 4 2 3 7 3 2 2" xfId="29868" xr:uid="{7CE6DCE4-4C2B-4583-BF14-519119F22FA5}"/>
    <cellStyle name="Note 4 2 3 7 3 3" xfId="25822" xr:uid="{2E7CD163-7C12-4FB2-9450-D4CEA81B5360}"/>
    <cellStyle name="Note 4 2 3 7 4" xfId="38688" xr:uid="{A286C394-5384-4F89-8B67-3E997BCE75B7}"/>
    <cellStyle name="Note 4 2 3 8" xfId="4839" xr:uid="{69A3C155-14BA-448F-A91F-60F9ADA12E34}"/>
    <cellStyle name="Note 4 2 3 8 2" xfId="7425" xr:uid="{AD7ECAA2-40F0-43AA-9223-3628AF79241B}"/>
    <cellStyle name="Note 4 2 3 8 2 2" xfId="12300" xr:uid="{91262E44-B91E-44DC-80C8-FBBFE5C776A6}"/>
    <cellStyle name="Note 4 2 3 8 2 2 2" xfId="21289" xr:uid="{B9943134-D42C-4219-8332-6637772B4EC1}"/>
    <cellStyle name="Note 4 2 3 8 2 2 2 2" xfId="34307" xr:uid="{CED20EE3-B84A-404E-9A5C-22C37CA0015F}"/>
    <cellStyle name="Note 4 2 3 8 2 2 3" xfId="42560" xr:uid="{80D34BC1-6D8E-446F-A4D3-C54639657430}"/>
    <cellStyle name="Note 4 2 3 8 2 3" xfId="16414" xr:uid="{46F5F608-55C4-42E0-9570-E95055DE5208}"/>
    <cellStyle name="Note 4 2 3 8 2 3 2" xfId="23601" xr:uid="{2A43E831-9C62-4253-AC7B-8C3487B73E32}"/>
    <cellStyle name="Note 4 2 3 8 2 4" xfId="36543" xr:uid="{3513346A-19D0-4651-827F-23DE198BACBD}"/>
    <cellStyle name="Note 4 2 3 8 3" xfId="10062" xr:uid="{88EE7072-A2A1-4E89-A587-7A27493440DF}"/>
    <cellStyle name="Note 4 2 3 8 3 2" xfId="19051" xr:uid="{AED77900-348C-4F1F-9A04-D575B03AB555}"/>
    <cellStyle name="Note 4 2 3 8 3 2 2" xfId="41235" xr:uid="{1C25E6D5-2B14-4BA4-9E5B-748A082FE700}"/>
    <cellStyle name="Note 4 2 3 8 3 3" xfId="41363" xr:uid="{55F69BAE-9D9C-4925-ADA0-06A499FAB6C2}"/>
    <cellStyle name="Note 4 2 3 8 4" xfId="13828" xr:uid="{ABD6F4D9-797E-4009-A3D2-5779FC626B50}"/>
    <cellStyle name="Note 4 2 3 8 4 2" xfId="30317" xr:uid="{AC11310D-E30D-4989-A4BC-28952B4EC691}"/>
    <cellStyle name="Note 4 2 3 8 5" xfId="35456" xr:uid="{F69193C2-7BB3-4B75-8A8F-E14D99BCF67E}"/>
    <cellStyle name="Note 4 2 3 9" xfId="6747" xr:uid="{5DA1CB04-0E54-4BD4-B132-575D4B8EBAFF}"/>
    <cellStyle name="Note 4 2 3 9 2" xfId="11946" xr:uid="{95EFAAEF-AFA2-4E32-A49E-B26FD40271BA}"/>
    <cellStyle name="Note 4 2 3 9 2 2" xfId="20935" xr:uid="{7AFF67FC-6531-4A05-AEF9-87B69F66ED5B}"/>
    <cellStyle name="Note 4 2 3 9 2 2 2" xfId="25999" xr:uid="{2B4A9E8C-08F5-4F78-8FBF-574CD56185DA}"/>
    <cellStyle name="Note 4 2 3 9 2 3" xfId="36657" xr:uid="{04BD3529-53AD-472F-9161-FC6C396842D3}"/>
    <cellStyle name="Note 4 2 3 9 3" xfId="15736" xr:uid="{85AE3F65-3B05-4A3F-AAC5-1A92670C9AE6}"/>
    <cellStyle name="Note 4 2 3 9 3 2" xfId="36895" xr:uid="{48FA3FFE-FE6E-4F7E-AABC-80017BBAA7A6}"/>
    <cellStyle name="Note 4 2 3 9 4" xfId="34210" xr:uid="{45232DFB-33EB-48CB-ACB4-E780290EA0CA}"/>
    <cellStyle name="Note 4 2 4" xfId="542" xr:uid="{3F59598F-1200-4870-A180-8AE6F8F0F68E}"/>
    <cellStyle name="Note 4 2 4 10" xfId="49053" xr:uid="{F25F83B5-A71E-4C26-B1B8-CCC40480D949}"/>
    <cellStyle name="Note 4 2 4 2" xfId="891" xr:uid="{916C36C9-717A-493F-92ED-94E6A3EE6CF6}"/>
    <cellStyle name="Note 4 2 4 2 2" xfId="5260" xr:uid="{35347A00-C9EC-469B-A441-44ADA1E991F9}"/>
    <cellStyle name="Note 4 2 4 2 2 2" xfId="7846" xr:uid="{6ACB9FBE-8D92-4A17-8A3C-D764FDB93551}"/>
    <cellStyle name="Note 4 2 4 2 2 2 2" xfId="12433" xr:uid="{604DB54F-A2F3-4762-B4EE-9B23037CDCB6}"/>
    <cellStyle name="Note 4 2 4 2 2 2 2 2" xfId="21422" xr:uid="{DD267DE3-64DF-4DAB-AD71-9B700DE00D60}"/>
    <cellStyle name="Note 4 2 4 2 2 2 2 2 2" xfId="26125" xr:uid="{AB32DE04-6F35-4AE1-AE04-D75FE6F45457}"/>
    <cellStyle name="Note 4 2 4 2 2 2 2 3" xfId="41791" xr:uid="{B8C128B3-0FA5-4111-AFB8-AA1B55243AA9}"/>
    <cellStyle name="Note 4 2 4 2 2 2 3" xfId="16835" xr:uid="{DA287055-DB7B-4FED-B628-507BECA52358}"/>
    <cellStyle name="Note 4 2 4 2 2 2 3 2" xfId="35131" xr:uid="{DC786E5A-4E79-4DAD-BCD3-0C349F21EFFB}"/>
    <cellStyle name="Note 4 2 4 2 2 2 4" xfId="33722" xr:uid="{7AD98401-D40C-42AB-B5FB-3D5FB785678E}"/>
    <cellStyle name="Note 4 2 4 2 2 3" xfId="10483" xr:uid="{E9A8B3C0-1019-44A6-9E17-E0CA272C526E}"/>
    <cellStyle name="Note 4 2 4 2 2 3 2" xfId="19472" xr:uid="{0D629112-3D38-46DD-BC72-37A43F779E49}"/>
    <cellStyle name="Note 4 2 4 2 2 3 2 2" xfId="30417" xr:uid="{0A590590-5BF4-4290-A465-7E8AA3697535}"/>
    <cellStyle name="Note 4 2 4 2 2 3 3" xfId="27605" xr:uid="{48E4B19B-762F-4BB5-B02A-B061A6F6BBBE}"/>
    <cellStyle name="Note 4 2 4 2 2 4" xfId="14249" xr:uid="{8A943ECA-D5E7-4715-B5C8-35BA86419F4A}"/>
    <cellStyle name="Note 4 2 4 2 2 4 2" xfId="43776" xr:uid="{573A5199-762A-4AE9-B45D-B1454B680A16}"/>
    <cellStyle name="Note 4 2 4 2 2 5" xfId="42114" xr:uid="{F76B60AD-0A08-4D49-8B36-E35D2C795A43}"/>
    <cellStyle name="Note 4 2 4 2 3" xfId="3328" xr:uid="{D881CB1A-DF61-47BB-9A61-79FEDBBC2D1E}"/>
    <cellStyle name="Note 4 2 4 2 3 2" xfId="41262" xr:uid="{F816309F-D939-4A04-A405-D16D25664B59}"/>
    <cellStyle name="Note 4 2 4 2 4" xfId="43234" xr:uid="{436E176E-A4D3-4231-949D-4564DA80D77D}"/>
    <cellStyle name="Note 4 2 4 2 5" xfId="55835" xr:uid="{F8285D57-ABE8-4F01-B577-AD8967FF7204}"/>
    <cellStyle name="Note 4 2 4 3" xfId="1236" xr:uid="{97FF6808-CD4D-4BFC-AD6A-7E4A8A22A41F}"/>
    <cellStyle name="Note 4 2 4 3 2" xfId="5581" xr:uid="{49240405-2726-4549-B90F-AF0888DD7E0F}"/>
    <cellStyle name="Note 4 2 4 3 2 2" xfId="8167" xr:uid="{4A55BCF6-2590-4A91-9769-6887E1101344}"/>
    <cellStyle name="Note 4 2 4 3 2 2 2" xfId="12530" xr:uid="{60F6C962-0BB3-4139-9953-20EBDF4942A0}"/>
    <cellStyle name="Note 4 2 4 3 2 2 2 2" xfId="21519" xr:uid="{EC8E2332-02BC-4483-A961-6BD9785B83F0}"/>
    <cellStyle name="Note 4 2 4 3 2 2 2 2 2" xfId="35220" xr:uid="{56EB072A-3A58-49E2-9E3C-5B0DB1B5CE3A}"/>
    <cellStyle name="Note 4 2 4 3 2 2 2 3" xfId="35412" xr:uid="{2BB254CC-DB86-4BD2-B6CE-64AAF70C3706}"/>
    <cellStyle name="Note 4 2 4 3 2 2 3" xfId="17156" xr:uid="{F8CAD7F6-6587-4E34-A0F5-1989A991A61D}"/>
    <cellStyle name="Note 4 2 4 3 2 2 3 2" xfId="26304" xr:uid="{CFD728EF-B4FE-40FA-A39A-1B431244C641}"/>
    <cellStyle name="Note 4 2 4 3 2 2 4" xfId="27439" xr:uid="{EBCA9C4A-9D43-40FE-8B06-AE071B4FFC50}"/>
    <cellStyle name="Note 4 2 4 3 2 3" xfId="10804" xr:uid="{F21FBC6D-A5E0-43E6-B87B-8A6DCB5D6D96}"/>
    <cellStyle name="Note 4 2 4 3 2 3 2" xfId="19793" xr:uid="{7A7A6A27-7582-468D-A23C-FC6B78A31B3E}"/>
    <cellStyle name="Note 4 2 4 3 2 3 2 2" xfId="31837" xr:uid="{574B3014-1A2C-42A5-A31C-50D7427346F3}"/>
    <cellStyle name="Note 4 2 4 3 2 3 3" xfId="25385" xr:uid="{2013A33C-3E03-4159-8E89-D9737441AE12}"/>
    <cellStyle name="Note 4 2 4 3 2 4" xfId="14570" xr:uid="{F48182DD-2734-4559-9D48-465D5110D950}"/>
    <cellStyle name="Note 4 2 4 3 2 4 2" xfId="25619" xr:uid="{AA05786A-30BD-4D64-BB01-03CDE21E77E4}"/>
    <cellStyle name="Note 4 2 4 3 2 5" xfId="27544" xr:uid="{21C472D9-88A0-42AE-A435-7EA0C8BD54E9}"/>
    <cellStyle name="Note 4 2 4 3 3" xfId="3673" xr:uid="{4BCDA18A-95BB-494C-AC58-E056CA07D537}"/>
    <cellStyle name="Note 4 2 4 3 3 2" xfId="33104" xr:uid="{ABCF69AF-59F7-4F24-AEBC-691FC363AAED}"/>
    <cellStyle name="Note 4 2 4 3 4" xfId="36730" xr:uid="{DA13F6A2-FCFB-481A-8B92-3BC6B640D0C0}"/>
    <cellStyle name="Note 4 2 4 4" xfId="1580" xr:uid="{77DA5424-C4D0-4BAF-9421-0CCA2B0086AF}"/>
    <cellStyle name="Note 4 2 4 4 2" xfId="5925" xr:uid="{46612E95-0946-470A-B450-18B412D099E3}"/>
    <cellStyle name="Note 4 2 4 4 2 2" xfId="8511" xr:uid="{4E07FC92-DDC4-48E2-9922-EF6E55F1EB4F}"/>
    <cellStyle name="Note 4 2 4 4 2 2 2" xfId="12638" xr:uid="{243A1051-3E79-4FBF-85EA-921C2749C8A5}"/>
    <cellStyle name="Note 4 2 4 4 2 2 2 2" xfId="21627" xr:uid="{18F530F8-17EA-4CCE-ABC6-69EC7AA38DB9}"/>
    <cellStyle name="Note 4 2 4 4 2 2 2 2 2" xfId="40720" xr:uid="{23A2BF6D-3A55-4BE3-A93B-24F1B62E7B67}"/>
    <cellStyle name="Note 4 2 4 4 2 2 2 3" xfId="27253" xr:uid="{EEDE0A99-2B55-4CF2-98C1-F3DC60633104}"/>
    <cellStyle name="Note 4 2 4 4 2 2 3" xfId="17500" xr:uid="{8D0A9F92-A2D3-439E-A990-6EBB19BFD307}"/>
    <cellStyle name="Note 4 2 4 4 2 2 3 2" xfId="42856" xr:uid="{70FCC3C9-4B9D-44C8-84F7-E7AB11BB7463}"/>
    <cellStyle name="Note 4 2 4 4 2 2 4" xfId="26296" xr:uid="{5E1E00DE-EBE2-4BB7-942F-0B37A0859709}"/>
    <cellStyle name="Note 4 2 4 4 2 3" xfId="11148" xr:uid="{676E5C3D-4D8E-408F-A6B5-DAE4BEA94234}"/>
    <cellStyle name="Note 4 2 4 4 2 3 2" xfId="20137" xr:uid="{F146BB1C-96C4-47E6-8381-FE992861E05D}"/>
    <cellStyle name="Note 4 2 4 4 2 3 2 2" xfId="42963" xr:uid="{4254495E-5158-481D-AD28-BC9C2048BEC8}"/>
    <cellStyle name="Note 4 2 4 4 2 3 3" xfId="37849" xr:uid="{D7F187FE-C353-463A-9C93-949CC1EAB5D2}"/>
    <cellStyle name="Note 4 2 4 4 2 4" xfId="14914" xr:uid="{5F7BA4C8-EA38-4C42-AC6D-06440422BC55}"/>
    <cellStyle name="Note 4 2 4 4 2 4 2" xfId="34733" xr:uid="{36B1FB83-146E-41CE-9301-528C72F9B800}"/>
    <cellStyle name="Note 4 2 4 4 2 5" xfId="32410" xr:uid="{02C846D4-5942-4320-8D1D-BEF548D4203C}"/>
    <cellStyle name="Note 4 2 4 4 3" xfId="4017" xr:uid="{9159067A-CB8A-4C0C-B5AF-6C18D25F62CD}"/>
    <cellStyle name="Note 4 2 4 4 3 2" xfId="27295" xr:uid="{482C2331-38AF-445D-91E6-1CF46FF2D6F1}"/>
    <cellStyle name="Note 4 2 4 4 4" xfId="39092" xr:uid="{FD0A0EA1-83B8-4088-8986-10A3D57FF60F}"/>
    <cellStyle name="Note 4 2 4 5" xfId="1892" xr:uid="{44E807DE-C39C-4E3C-9269-485D353D9678}"/>
    <cellStyle name="Note 4 2 4 5 2" xfId="6208" xr:uid="{2605C5DE-3A07-4948-BE38-467DDC0D6C4E}"/>
    <cellStyle name="Note 4 2 4 5 2 2" xfId="8794" xr:uid="{0867A6B5-4592-4D63-AA86-4E653D952DAC}"/>
    <cellStyle name="Note 4 2 4 5 2 2 2" xfId="12719" xr:uid="{C5D11A6A-644F-4C89-A12B-D1402579A74A}"/>
    <cellStyle name="Note 4 2 4 5 2 2 2 2" xfId="21708" xr:uid="{9FEA562A-322E-4F58-A606-B0A829C64D13}"/>
    <cellStyle name="Note 4 2 4 5 2 2 2 2 2" xfId="30013" xr:uid="{DB38E9D9-9AE8-4C18-9125-AFCF9D6BEAF2}"/>
    <cellStyle name="Note 4 2 4 5 2 2 2 3" xfId="35961" xr:uid="{E8CB1CF8-D7D8-43CC-8FE6-418679A3EFB6}"/>
    <cellStyle name="Note 4 2 4 5 2 2 3" xfId="17783" xr:uid="{2D53F483-F180-4738-AD1B-DFFE6E7E55CC}"/>
    <cellStyle name="Note 4 2 4 5 2 2 3 2" xfId="26589" xr:uid="{B91CA63F-5BE2-433C-A609-D18C39F6670D}"/>
    <cellStyle name="Note 4 2 4 5 2 2 4" xfId="41305" xr:uid="{122B93C1-9AD1-449E-AC16-1A04259BDD15}"/>
    <cellStyle name="Note 4 2 4 5 2 3" xfId="11431" xr:uid="{27521D62-79EE-4D99-920C-8188C34E6B0C}"/>
    <cellStyle name="Note 4 2 4 5 2 3 2" xfId="20420" xr:uid="{57FFF7D5-AC16-49B8-83B3-EC47C3D912D2}"/>
    <cellStyle name="Note 4 2 4 5 2 3 2 2" xfId="29692" xr:uid="{8CF62ADD-8B2F-4EC5-A4E9-2C82F28E7F2F}"/>
    <cellStyle name="Note 4 2 4 5 2 3 3" xfId="40240" xr:uid="{C31947A3-5C40-445F-BB3E-6C1C0D5BE6C3}"/>
    <cellStyle name="Note 4 2 4 5 2 4" xfId="15197" xr:uid="{8D8E2B61-497E-47CE-A7A9-2354915790D9}"/>
    <cellStyle name="Note 4 2 4 5 2 4 2" xfId="34293" xr:uid="{AC99C322-DBFD-4FE3-8759-AF26F28B29E7}"/>
    <cellStyle name="Note 4 2 4 5 2 5" xfId="41989" xr:uid="{B2231841-CECB-406B-B4A3-C4B1506010F7}"/>
    <cellStyle name="Note 4 2 4 5 3" xfId="4329" xr:uid="{F636349B-ABF7-4082-8CA4-354510E0F029}"/>
    <cellStyle name="Note 4 2 4 5 3 2" xfId="27767" xr:uid="{EF32C712-CF7E-4824-8074-7E36F87548C7}"/>
    <cellStyle name="Note 4 2 4 5 4" xfId="32646" xr:uid="{3B538092-6C65-40E9-8B8A-3CE5C7D1565F}"/>
    <cellStyle name="Note 4 2 4 6" xfId="2199" xr:uid="{AD24202F-3369-45AD-A38C-481DA1702F6F}"/>
    <cellStyle name="Note 4 2 4 6 2" xfId="6500" xr:uid="{3D85DA0F-89A5-4FF3-B46F-7741527E4090}"/>
    <cellStyle name="Note 4 2 4 6 2 2" xfId="9086" xr:uid="{B27923CF-9FBE-4396-91AC-8460A0F1DA64}"/>
    <cellStyle name="Note 4 2 4 6 2 2 2" xfId="12812" xr:uid="{9A0F1DCB-60F0-426C-AC50-ACFD6B9C25B4}"/>
    <cellStyle name="Note 4 2 4 6 2 2 2 2" xfId="21801" xr:uid="{8E753879-72D6-4A36-B318-B1E2E649F7CD}"/>
    <cellStyle name="Note 4 2 4 6 2 2 2 2 2" xfId="33174" xr:uid="{36555F1F-E527-4278-84FB-E236DFFAED3C}"/>
    <cellStyle name="Note 4 2 4 6 2 2 2 3" xfId="43447" xr:uid="{1FEA8FC1-CDAC-4BF9-AB73-860EB604CAA7}"/>
    <cellStyle name="Note 4 2 4 6 2 2 3" xfId="18075" xr:uid="{09A63C60-A650-4EDC-8A89-FE0305231C0D}"/>
    <cellStyle name="Note 4 2 4 6 2 2 3 2" xfId="40399" xr:uid="{7102ABEF-9061-4AB0-950A-B7DF5CB08DA4}"/>
    <cellStyle name="Note 4 2 4 6 2 2 4" xfId="26906" xr:uid="{8A0A068C-B44D-414E-9824-679669EEC550}"/>
    <cellStyle name="Note 4 2 4 6 2 3" xfId="11723" xr:uid="{E6D0CEDF-B8FE-4D67-A51E-E7C4D632CE0A}"/>
    <cellStyle name="Note 4 2 4 6 2 3 2" xfId="20712" xr:uid="{06A25ABD-CDE9-4634-B27F-90380CBE24A4}"/>
    <cellStyle name="Note 4 2 4 6 2 3 2 2" xfId="35953" xr:uid="{2FFA4EA0-95E7-4790-8B92-CE27AA400CD2}"/>
    <cellStyle name="Note 4 2 4 6 2 3 3" xfId="41676" xr:uid="{8A30C857-9A59-4715-8CA0-DA98826587AF}"/>
    <cellStyle name="Note 4 2 4 6 2 4" xfId="15489" xr:uid="{617EB3FB-1001-495E-8874-019C50358371}"/>
    <cellStyle name="Note 4 2 4 6 2 4 2" xfId="36436" xr:uid="{C09FBA30-D389-4E27-A7AE-42D7624F15C2}"/>
    <cellStyle name="Note 4 2 4 6 2 5" xfId="29075" xr:uid="{C2D17E4A-C368-4DC0-B5CF-0998C5B09B93}"/>
    <cellStyle name="Note 4 2 4 6 3" xfId="4636" xr:uid="{8EECB7C9-2CD3-4E81-809D-304824B380A3}"/>
    <cellStyle name="Note 4 2 4 6 3 2" xfId="41942" xr:uid="{1BDC7D4A-62A7-4327-8F52-6693DAC68E87}"/>
    <cellStyle name="Note 4 2 4 6 4" xfId="26221" xr:uid="{E8C93BB4-B44D-49F5-AAF6-9929A8B3BC43}"/>
    <cellStyle name="Note 4 2 4 7" xfId="4936" xr:uid="{F5B46D22-5497-4FBB-B7F7-14BBF054A6BF}"/>
    <cellStyle name="Note 4 2 4 7 2" xfId="7522" xr:uid="{2854D16C-14D4-43F9-9AC4-D64CF841A6C6}"/>
    <cellStyle name="Note 4 2 4 7 2 2" xfId="12330" xr:uid="{D2FC3981-2918-4155-B8E3-F00734E84A78}"/>
    <cellStyle name="Note 4 2 4 7 2 2 2" xfId="21319" xr:uid="{60BC1398-002E-4CB6-84FE-523436AE5E65}"/>
    <cellStyle name="Note 4 2 4 7 2 2 2 2" xfId="31202" xr:uid="{B846E9C9-8353-46E5-986E-9E1BCD18D4D1}"/>
    <cellStyle name="Note 4 2 4 7 2 2 3" xfId="36119" xr:uid="{22640D97-4A0E-4F4C-85DB-9B45778D8363}"/>
    <cellStyle name="Note 4 2 4 7 2 3" xfId="16511" xr:uid="{1084F988-A11B-48B5-9D10-C955A94C6C5A}"/>
    <cellStyle name="Note 4 2 4 7 2 3 2" xfId="29560" xr:uid="{685EBD84-8F43-4D92-925D-A3E621A21490}"/>
    <cellStyle name="Note 4 2 4 7 2 4" xfId="30773" xr:uid="{37C70061-F4FA-4861-957B-81511F055DAD}"/>
    <cellStyle name="Note 4 2 4 7 3" xfId="10159" xr:uid="{7F478266-3D6C-4703-A563-568E8068A07A}"/>
    <cellStyle name="Note 4 2 4 7 3 2" xfId="19148" xr:uid="{3C22A36D-0417-41C2-958C-5D6DD0DDE30D}"/>
    <cellStyle name="Note 4 2 4 7 3 2 2" xfId="22837" xr:uid="{8DADE714-7839-4275-B7DB-EB7FA4663C1C}"/>
    <cellStyle name="Note 4 2 4 7 3 3" xfId="27558" xr:uid="{268A8EBF-FC8D-46D2-9528-CA1F185B2A2C}"/>
    <cellStyle name="Note 4 2 4 7 4" xfId="13925" xr:uid="{4EFEA725-0137-40B7-938C-829259B0FDB4}"/>
    <cellStyle name="Note 4 2 4 7 4 2" xfId="24659" xr:uid="{7540A473-7AB5-4891-B4D1-57C551FA1DEB}"/>
    <cellStyle name="Note 4 2 4 7 5" xfId="37181" xr:uid="{71300276-2420-4763-AFDE-C53A1AF51844}"/>
    <cellStyle name="Note 4 2 4 8" xfId="2548" xr:uid="{42B46141-7EC2-40D9-80F9-2E8F56CC3BCC}"/>
    <cellStyle name="Note 4 2 4 8 2" xfId="22707" xr:uid="{45E87388-44D4-447C-93EA-BEFC191B47B6}"/>
    <cellStyle name="Note 4 2 4 9" xfId="28713" xr:uid="{FA075815-13FD-4D98-89DC-C5ECD1133937}"/>
    <cellStyle name="Note 4 2 5" xfId="313" xr:uid="{B977041E-4CD9-48B6-8711-3C8E76E66C51}"/>
    <cellStyle name="Note 4 2 5 2" xfId="4714" xr:uid="{76F14A2F-DE2B-4271-B20C-6FEED3F1F03E}"/>
    <cellStyle name="Note 4 2 5 2 2" xfId="7300" xr:uid="{FEBCF16E-C0D8-4886-8C06-1311C835E19F}"/>
    <cellStyle name="Note 4 2 5 2 2 2" xfId="12261" xr:uid="{37A5E0A6-72DB-4F4E-B8E9-8E0DE298D056}"/>
    <cellStyle name="Note 4 2 5 2 2 2 2" xfId="21250" xr:uid="{B8FDA4AD-90D8-44CB-A060-4D3233ADBF2D}"/>
    <cellStyle name="Note 4 2 5 2 2 2 2 2" xfId="24201" xr:uid="{C08CCCB2-130E-4927-BBD8-644A4FBFD741}"/>
    <cellStyle name="Note 4 2 5 2 2 2 3" xfId="26388" xr:uid="{9A545647-31F0-4D92-955C-37E60574B9AC}"/>
    <cellStyle name="Note 4 2 5 2 2 3" xfId="16289" xr:uid="{32D038F7-D21F-48C0-8CD7-29CE56F6727F}"/>
    <cellStyle name="Note 4 2 5 2 2 3 2" xfId="35329" xr:uid="{205E11C1-01DF-4C10-BE1B-2674CAFEE035}"/>
    <cellStyle name="Note 4 2 5 2 2 4" xfId="29451" xr:uid="{8BF3D4F6-314D-408C-991A-45CE2B155A39}"/>
    <cellStyle name="Note 4 2 5 2 3" xfId="9937" xr:uid="{23A053B1-EEE3-436B-9FA9-9DC6AA30681A}"/>
    <cellStyle name="Note 4 2 5 2 3 2" xfId="18926" xr:uid="{4973E8C8-AFF0-417E-8B61-E748F2E54790}"/>
    <cellStyle name="Note 4 2 5 2 3 2 2" xfId="40168" xr:uid="{F84905BF-B71E-423B-B80B-3CBA3842764B}"/>
    <cellStyle name="Note 4 2 5 2 3 3" xfId="24290" xr:uid="{428E3651-DE85-4593-A524-D8EB12902457}"/>
    <cellStyle name="Note 4 2 5 2 4" xfId="13703" xr:uid="{D8B8676A-8581-4A7A-A5E9-12DECE9CBFE4}"/>
    <cellStyle name="Note 4 2 5 2 4 2" xfId="30632" xr:uid="{7EA89D23-99EE-41A1-A634-2E4536C53372}"/>
    <cellStyle name="Note 4 2 5 2 5" xfId="38603" xr:uid="{88877EFA-5469-48AE-AEA1-A6798FF137B3}"/>
    <cellStyle name="Note 4 2 5 2 6" xfId="58640" xr:uid="{3264395C-27CE-4B88-B5B0-DE3AF700D561}"/>
    <cellStyle name="Note 4 2 5 3" xfId="2781" xr:uid="{284422BE-DFFE-4888-A58F-9C884924BBB0}"/>
    <cellStyle name="Note 4 2 5 3 2" xfId="36834" xr:uid="{A935E69C-800E-4E02-958C-4992C8478580}"/>
    <cellStyle name="Note 4 2 5 4" xfId="37032" xr:uid="{B1FB9CF5-CD63-4601-9B5F-37A7AA046BAF}"/>
    <cellStyle name="Note 4 2 5 5" xfId="51859" xr:uid="{9440E2C2-8849-40D1-B992-22F1D262E157}"/>
    <cellStyle name="Note 4 2 6" xfId="662" xr:uid="{F66D9A22-6822-4E91-8644-79A5FDFAB8AB}"/>
    <cellStyle name="Note 4 2 6 2" xfId="5038" xr:uid="{BA91F9DE-1CBB-4D97-A08B-658254BA1C85}"/>
    <cellStyle name="Note 4 2 6 2 2" xfId="7624" xr:uid="{4D681247-11C3-4525-B23D-107769251D83}"/>
    <cellStyle name="Note 4 2 6 2 2 2" xfId="12360" xr:uid="{DB5DB864-3B83-4F0E-9E21-341CCAF5E5AD}"/>
    <cellStyle name="Note 4 2 6 2 2 2 2" xfId="21349" xr:uid="{9C2B1D47-A4FE-4C0D-A9F9-EF8C95FF2E08}"/>
    <cellStyle name="Note 4 2 6 2 2 2 2 2" xfId="29962" xr:uid="{1899A8F2-9DCB-4735-8E6B-7B0E214088D0}"/>
    <cellStyle name="Note 4 2 6 2 2 2 3" xfId="43300" xr:uid="{5070B525-AB1C-429E-B3CC-F1FD1DA3C1DC}"/>
    <cellStyle name="Note 4 2 6 2 2 3" xfId="16613" xr:uid="{741BFFA7-36A8-402E-A0C4-F42692446354}"/>
    <cellStyle name="Note 4 2 6 2 2 3 2" xfId="28431" xr:uid="{92245404-F619-4BD4-A88A-A2DB801AE83B}"/>
    <cellStyle name="Note 4 2 6 2 2 4" xfId="22419" xr:uid="{1B14EF0B-604B-4E89-AC90-912659073060}"/>
    <cellStyle name="Note 4 2 6 2 3" xfId="10261" xr:uid="{E42A2FCE-92E7-405F-A7D4-444DB353B917}"/>
    <cellStyle name="Note 4 2 6 2 3 2" xfId="19250" xr:uid="{CB5BE808-D92F-4C28-9555-ADFB7B3CFF48}"/>
    <cellStyle name="Note 4 2 6 2 3 2 2" xfId="28552" xr:uid="{9BFCA32C-ED17-49A0-B989-B3D363473CE8}"/>
    <cellStyle name="Note 4 2 6 2 3 3" xfId="41688" xr:uid="{AA511552-D6EC-4FF9-91D3-A464C7A1D40B}"/>
    <cellStyle name="Note 4 2 6 2 4" xfId="14027" xr:uid="{4DA8C0AC-A479-4F0A-B8F6-B3F2DAC2E55A}"/>
    <cellStyle name="Note 4 2 6 2 4 2" xfId="29584" xr:uid="{1BA846D0-F1AD-4F2C-B26A-C127AB949D04}"/>
    <cellStyle name="Note 4 2 6 2 5" xfId="40710" xr:uid="{D0424019-8934-4ED0-B8A1-E9E634243AA9}"/>
    <cellStyle name="Note 4 2 6 2 6" xfId="54004" xr:uid="{BA52F2B9-7006-4406-A9C3-08BEB709A5D0}"/>
    <cellStyle name="Note 4 2 6 3" xfId="3099" xr:uid="{A8891523-096C-478D-87D0-942EF21387F1}"/>
    <cellStyle name="Note 4 2 6 3 2" xfId="36998" xr:uid="{087CD601-E9DD-4263-9B99-D6E75BDFF545}"/>
    <cellStyle name="Note 4 2 6 4" xfId="36679" xr:uid="{6437F104-C8C4-4FFE-937E-3380C821D50C}"/>
    <cellStyle name="Note 4 2 6 5" xfId="47336" xr:uid="{D67CF445-D567-44D1-9867-857834F3DA30}"/>
    <cellStyle name="Note 4 2 7" xfId="1007" xr:uid="{3FC071AB-64F5-455C-9592-E8C51D51D3E3}"/>
    <cellStyle name="Note 4 2 7 2" xfId="5359" xr:uid="{E9706390-2F60-4AD7-82A8-A61CA431C478}"/>
    <cellStyle name="Note 4 2 7 2 2" xfId="7945" xr:uid="{9DFAF739-CD9B-4A25-AEB8-5D2D22455473}"/>
    <cellStyle name="Note 4 2 7 2 2 2" xfId="12461" xr:uid="{A446E09C-EF7E-48EB-9EC3-D24C62A7EFF1}"/>
    <cellStyle name="Note 4 2 7 2 2 2 2" xfId="21450" xr:uid="{4C89110E-8A9E-479E-955C-EA4433784ECC}"/>
    <cellStyle name="Note 4 2 7 2 2 2 2 2" xfId="25277" xr:uid="{EFC19DA3-A3A1-4E72-8D61-674403D7FE01}"/>
    <cellStyle name="Note 4 2 7 2 2 2 3" xfId="38024" xr:uid="{B3081E1B-34C5-48CA-8FA5-75943742A1E8}"/>
    <cellStyle name="Note 4 2 7 2 2 3" xfId="16934" xr:uid="{ADD4BFFB-ED6F-4E64-875C-847D6B689E1E}"/>
    <cellStyle name="Note 4 2 7 2 2 3 2" xfId="36082" xr:uid="{AD752ED3-A43C-4834-971E-AEAD01ED9F85}"/>
    <cellStyle name="Note 4 2 7 2 2 4" xfId="29821" xr:uid="{561E180A-2627-4E5C-9523-CC73AB4B36F4}"/>
    <cellStyle name="Note 4 2 7 2 3" xfId="10582" xr:uid="{C8AE4B4E-8529-46B1-931E-7D528B9C2515}"/>
    <cellStyle name="Note 4 2 7 2 3 2" xfId="19571" xr:uid="{27862FD7-FF79-45BD-BB27-6EE76657D822}"/>
    <cellStyle name="Note 4 2 7 2 3 2 2" xfId="33622" xr:uid="{EA6360E8-DFDE-46F7-9DB1-3EB131232B09}"/>
    <cellStyle name="Note 4 2 7 2 3 3" xfId="23131" xr:uid="{0772E4F6-587B-4773-A392-7AC2186D0C8D}"/>
    <cellStyle name="Note 4 2 7 2 4" xfId="14348" xr:uid="{987A212A-7A90-4DDD-8290-9F0783A4D1F0}"/>
    <cellStyle name="Note 4 2 7 2 4 2" xfId="35518" xr:uid="{C95F1C3D-BDC0-47D7-8611-70243F42CECC}"/>
    <cellStyle name="Note 4 2 7 2 5" xfId="34939" xr:uid="{397462AF-2764-4BA1-99B4-6F976341FF8D}"/>
    <cellStyle name="Note 4 2 7 3" xfId="3444" xr:uid="{D5E399CE-7283-452F-BBB2-C4F618931D00}"/>
    <cellStyle name="Note 4 2 7 3 2" xfId="38462" xr:uid="{168BA059-F838-40B0-8276-F3011E8DABCB}"/>
    <cellStyle name="Note 4 2 7 4" xfId="38307" xr:uid="{B1CF30CB-3D49-43E7-8F0E-B75B0A025238}"/>
    <cellStyle name="Note 4 2 7 5" xfId="52645" xr:uid="{552D6B97-4408-4A84-9208-E7DD56DC41CE}"/>
    <cellStyle name="Note 4 2 8" xfId="1351" xr:uid="{89133317-7BE4-41A3-88D0-A2117FAF8170}"/>
    <cellStyle name="Note 4 2 8 2" xfId="5696" xr:uid="{51963296-D26E-465E-BBCF-B5A71A6C6AC6}"/>
    <cellStyle name="Note 4 2 8 2 2" xfId="8282" xr:uid="{4EEEA401-E27C-4930-A140-74675F10DF43}"/>
    <cellStyle name="Note 4 2 8 2 2 2" xfId="12561" xr:uid="{10B47D28-E760-4B3C-BD07-3A9A0E61CDB9}"/>
    <cellStyle name="Note 4 2 8 2 2 2 2" xfId="21550" xr:uid="{B62AF6FA-603C-468A-8B5E-996295C812BE}"/>
    <cellStyle name="Note 4 2 8 2 2 2 2 2" xfId="39595" xr:uid="{9D772C68-0B0C-480D-8B69-DEC8F5D8BF7F}"/>
    <cellStyle name="Note 4 2 8 2 2 2 3" xfId="40130" xr:uid="{5C7DB685-11B6-42B3-A20A-436DE2CC38F4}"/>
    <cellStyle name="Note 4 2 8 2 2 3" xfId="17271" xr:uid="{7657031E-C6BB-4A2B-B9F4-86B2C33B4F16}"/>
    <cellStyle name="Note 4 2 8 2 2 3 2" xfId="22863" xr:uid="{EF93DBAC-2099-464B-A20F-0C74BDF58BB3}"/>
    <cellStyle name="Note 4 2 8 2 2 4" xfId="29942" xr:uid="{992ED524-D225-4287-9370-E0062CBB7A1E}"/>
    <cellStyle name="Note 4 2 8 2 3" xfId="10919" xr:uid="{3BF2280B-70AD-4644-BBC2-B4BC29067587}"/>
    <cellStyle name="Note 4 2 8 2 3 2" xfId="19908" xr:uid="{C1674229-1680-47AF-B374-AB229CEAAC15}"/>
    <cellStyle name="Note 4 2 8 2 3 2 2" xfId="36390" xr:uid="{F265649C-24CC-43EB-975D-6EA1D5469F79}"/>
    <cellStyle name="Note 4 2 8 2 3 3" xfId="24239" xr:uid="{921FA1E9-40F0-4DA2-A4FF-51E6E12DA618}"/>
    <cellStyle name="Note 4 2 8 2 4" xfId="14685" xr:uid="{A3966FCA-E5E1-49D8-9969-E8DB3C94F088}"/>
    <cellStyle name="Note 4 2 8 2 4 2" xfId="37927" xr:uid="{435881D5-B47A-4EBC-AC88-411EEE554D7D}"/>
    <cellStyle name="Note 4 2 8 2 5" xfId="39408" xr:uid="{F0C43A0A-1D40-4114-B6A0-7FDF7B792946}"/>
    <cellStyle name="Note 4 2 8 3" xfId="3788" xr:uid="{D44E794F-1D2B-4B3B-8B3C-5B17D039D211}"/>
    <cellStyle name="Note 4 2 8 3 2" xfId="39873" xr:uid="{50B9793E-C506-4E0F-8C14-E3D58F7B289B}"/>
    <cellStyle name="Note 4 2 8 4" xfId="37363" xr:uid="{32A7D251-9D7D-4EB7-9D9D-9194B0AE25AC}"/>
    <cellStyle name="Note 4 2 9" xfId="1790" xr:uid="{5502AFA5-8D15-4BD9-8901-66965D32BF62}"/>
    <cellStyle name="Note 4 2 9 2" xfId="6107" xr:uid="{F67AC4A3-5FA9-4DEA-ADD7-A7C2090A1C1D}"/>
    <cellStyle name="Note 4 2 9 2 2" xfId="8693" xr:uid="{DD34454A-2493-4DE1-A215-431A6F961566}"/>
    <cellStyle name="Note 4 2 9 2 2 2" xfId="12689" xr:uid="{441D75FC-39B3-44F9-B239-9C75D4570476}"/>
    <cellStyle name="Note 4 2 9 2 2 2 2" xfId="21678" xr:uid="{98AD5F59-8455-42E8-8F23-4B57A628022C}"/>
    <cellStyle name="Note 4 2 9 2 2 2 2 2" xfId="25964" xr:uid="{505AAF03-B74B-420F-83E7-8EC5D0BF1951}"/>
    <cellStyle name="Note 4 2 9 2 2 2 3" xfId="30474" xr:uid="{8E4F2B7C-BD8A-422B-9CEE-0468763212D7}"/>
    <cellStyle name="Note 4 2 9 2 2 3" xfId="17682" xr:uid="{B6E5BE83-CDDB-43B9-9B4F-8961E5806733}"/>
    <cellStyle name="Note 4 2 9 2 2 3 2" xfId="23351" xr:uid="{E5581029-46F3-441B-9859-D1AF6D7E445B}"/>
    <cellStyle name="Note 4 2 9 2 2 4" xfId="36783" xr:uid="{299BA31C-221E-418D-9F33-9FAF108BA4BA}"/>
    <cellStyle name="Note 4 2 9 2 3" xfId="11330" xr:uid="{49594549-116F-49A5-8B47-2C000BD0FFAA}"/>
    <cellStyle name="Note 4 2 9 2 3 2" xfId="20319" xr:uid="{9F486561-2F8C-4FCC-A8D6-3D5EA95279D5}"/>
    <cellStyle name="Note 4 2 9 2 3 2 2" xfId="40783" xr:uid="{399099EE-7739-4CE2-92C7-87C99721A7E2}"/>
    <cellStyle name="Note 4 2 9 2 3 3" xfId="34432" xr:uid="{E942237A-8305-4219-B581-58551B0D5835}"/>
    <cellStyle name="Note 4 2 9 2 4" xfId="15096" xr:uid="{FD00EE41-3C76-4920-B2D2-9E8475308013}"/>
    <cellStyle name="Note 4 2 9 2 4 2" xfId="41428" xr:uid="{1BFE523C-9555-460C-B545-3ED37E709695}"/>
    <cellStyle name="Note 4 2 9 2 5" xfId="25196" xr:uid="{2C629A80-122D-4B7E-9DAE-A306CB543015}"/>
    <cellStyle name="Note 4 2 9 3" xfId="4227" xr:uid="{A933FBCD-CFC9-4320-B2B3-1496E5A4B4C4}"/>
    <cellStyle name="Note 4 2 9 3 2" xfId="43124" xr:uid="{ED8F5CA9-F3C5-4357-9EE1-EB1AC33007CF}"/>
    <cellStyle name="Note 4 2 9 4" xfId="38461" xr:uid="{C6438474-347B-48A9-968B-9B5FDF986B54}"/>
    <cellStyle name="Note 4 20" xfId="29364" xr:uid="{FDB0FFD2-D069-405F-A026-C9A8DB50658F}"/>
    <cellStyle name="Note 4 20 2" xfId="44909" xr:uid="{C8864DD9-115A-4523-AB5F-4DFD911BF356}"/>
    <cellStyle name="Note 4 20 2 2" xfId="57327" xr:uid="{9D8BDFCC-AA60-4816-B56B-910876A23B60}"/>
    <cellStyle name="Note 4 20 2 3" xfId="50545" xr:uid="{AFA63B2B-6E89-4484-8712-43BC70FCDAB8}"/>
    <cellStyle name="Note 4 20 3" xfId="52147" xr:uid="{AB07E47D-F88F-4B89-87F7-392689D7DA7B}"/>
    <cellStyle name="Note 4 20 3 2" xfId="58928" xr:uid="{B50091CB-2F39-4ED9-9ED8-E84B13BDFDD8}"/>
    <cellStyle name="Note 4 20 4" xfId="48952" xr:uid="{8CA765A7-5064-46BC-9F1A-826049A068F2}"/>
    <cellStyle name="Note 4 20 4 2" xfId="55735" xr:uid="{1582BF18-D13A-4F00-A709-1115CABEB4DE}"/>
    <cellStyle name="Note 4 20 5" xfId="48662" xr:uid="{382E1340-6D36-4CE3-9639-2AEB4A8F1CB3}"/>
    <cellStyle name="Note 4 20 5 2" xfId="55451" xr:uid="{431D494A-8094-4BC2-A0CF-19AE0F5907FC}"/>
    <cellStyle name="Note 4 20 6" xfId="53737" xr:uid="{A412B8D8-9BE4-466C-9651-AF6E67FD120B}"/>
    <cellStyle name="Note 4 20 7" xfId="47048" xr:uid="{5A7BE730-F2BD-4596-A12D-5CA6F46BE134}"/>
    <cellStyle name="Note 4 21" xfId="44949" xr:uid="{682E3A4A-44FE-46AF-A205-0B9DEA952047}"/>
    <cellStyle name="Note 4 21 2" xfId="50605" xr:uid="{C1323918-3E10-46ED-8475-DFCEDF0F1D27}"/>
    <cellStyle name="Note 4 21 2 2" xfId="57387" xr:uid="{BA140360-A793-44E4-810A-1E80CB166622}"/>
    <cellStyle name="Note 4 21 3" xfId="52419" xr:uid="{69DF076F-398E-4749-8E33-F0691ADC6F01}"/>
    <cellStyle name="Note 4 21 3 2" xfId="59200" xr:uid="{DF4F6B34-FF12-4B32-A1B8-5003BBC00A19}"/>
    <cellStyle name="Note 4 21 4" xfId="48722" xr:uid="{2AC68354-FEFA-437B-9B87-80C991049E07}"/>
    <cellStyle name="Note 4 21 4 2" xfId="55511" xr:uid="{888BD462-C03C-40B8-A364-0FA5DF5D455B}"/>
    <cellStyle name="Note 4 21 5" xfId="53797" xr:uid="{067403E4-474F-4F7F-96D4-2A7F99B782AF}"/>
    <cellStyle name="Note 4 21 6" xfId="47108" xr:uid="{77A06674-CAE7-4C26-9F39-068DD0F94DC2}"/>
    <cellStyle name="Note 4 22" xfId="45040" xr:uid="{DF35D972-94EE-4292-A29A-B291939C55B8}"/>
    <cellStyle name="Note 4 22 2" xfId="50601" xr:uid="{1205B85C-F6DE-4646-86DB-A5A9E5357D10}"/>
    <cellStyle name="Note 4 22 2 2" xfId="57383" xr:uid="{703CAC39-51EC-40A8-8858-5D13CC7647B9}"/>
    <cellStyle name="Note 4 22 3" xfId="52415" xr:uid="{2944CEE7-5FB7-41EF-9E5B-75F5E4DD1F7F}"/>
    <cellStyle name="Note 4 22 3 2" xfId="59196" xr:uid="{38E74602-E38D-4BFB-98EE-19DD0C2E03E2}"/>
    <cellStyle name="Note 4 22 4" xfId="48718" xr:uid="{905C3141-B3B4-4B99-831F-E25BD2754B75}"/>
    <cellStyle name="Note 4 22 4 2" xfId="55507" xr:uid="{38201C3C-603D-493B-AFB4-73CFA2064883}"/>
    <cellStyle name="Note 4 22 5" xfId="53793" xr:uid="{2E17FCF2-2DD3-4C28-9FDC-D362159E8CD8}"/>
    <cellStyle name="Note 4 22 6" xfId="47104" xr:uid="{7EB63D0D-1C16-4678-982A-C8EFB2350E23}"/>
    <cellStyle name="Note 4 23" xfId="45065" xr:uid="{8DC052EE-F17A-4541-8979-F8FA1BAB53EC}"/>
    <cellStyle name="Note 4 23 2" xfId="50630" xr:uid="{D9206B69-4FC3-4CAB-BB38-941498FB2E5C}"/>
    <cellStyle name="Note 4 23 2 2" xfId="57412" xr:uid="{EE488AA1-72A7-42EB-A6F5-2F15F16F6E28}"/>
    <cellStyle name="Note 4 23 3" xfId="52444" xr:uid="{ECED17AB-32CF-41A7-AFEC-683CBEBB8523}"/>
    <cellStyle name="Note 4 23 3 2" xfId="59225" xr:uid="{FD3A9845-FD02-431E-BAAD-1F41505F63F2}"/>
    <cellStyle name="Note 4 23 4" xfId="48747" xr:uid="{1AFFEB23-0EA3-438A-901D-770D67EC3E1B}"/>
    <cellStyle name="Note 4 23 4 2" xfId="55536" xr:uid="{CC7EE062-5311-4947-B4DF-0F3B078197B8}"/>
    <cellStyle name="Note 4 23 5" xfId="53822" xr:uid="{FE47A193-A2CD-4AC0-8962-5E96980B36FA}"/>
    <cellStyle name="Note 4 23 6" xfId="47133" xr:uid="{A654F2E9-4931-437A-93C5-D1D295A50399}"/>
    <cellStyle name="Note 4 24" xfId="45103" xr:uid="{533DA77D-89F9-4569-8F54-740C077C85DE}"/>
    <cellStyle name="Note 4 24 2" xfId="50686" xr:uid="{9331FC33-29C7-4F09-B458-594D8C94B9C2}"/>
    <cellStyle name="Note 4 24 2 2" xfId="57468" xr:uid="{C772F0D8-E17C-45A7-BFBD-461E7566747A}"/>
    <cellStyle name="Note 4 24 3" xfId="52497" xr:uid="{A8C8A6A8-0525-4E4E-8F62-4A79CD6361B4}"/>
    <cellStyle name="Note 4 24 3 2" xfId="59278" xr:uid="{F0EFA577-6064-4755-AD6F-0C4C5D38ED95}"/>
    <cellStyle name="Note 4 24 4" xfId="48801" xr:uid="{555BAB24-26CA-4C69-BAB1-4C3CDA4926DF}"/>
    <cellStyle name="Note 4 24 4 2" xfId="55587" xr:uid="{173653F8-A20D-416E-8C2A-3B9B6C0AEBE4}"/>
    <cellStyle name="Note 4 24 5" xfId="53875" xr:uid="{4FDD05FF-C0FA-4F02-A585-AC4A987E97E4}"/>
    <cellStyle name="Note 4 24 6" xfId="47189" xr:uid="{42FBCC1C-A727-459B-8E02-FF7732EA5D39}"/>
    <cellStyle name="Note 4 25" xfId="45120" xr:uid="{0AB5E3A2-EEE9-4045-9102-AFFBAFE9814F}"/>
    <cellStyle name="Note 4 25 2" xfId="50753" xr:uid="{7E8BCD98-41CB-4D15-B6EB-8ED632A928C2}"/>
    <cellStyle name="Note 4 25 2 2" xfId="57535" xr:uid="{AA07BD96-CB05-438D-BFF1-CD54A1835357}"/>
    <cellStyle name="Note 4 25 3" xfId="52562" xr:uid="{4497CB00-6BC1-4E9A-8C29-0DDAD964A3F3}"/>
    <cellStyle name="Note 4 25 3 2" xfId="59343" xr:uid="{3F504CB4-A71C-410E-A5C4-B31A409A8560}"/>
    <cellStyle name="Note 4 25 4" xfId="48859" xr:uid="{58F8083D-6145-4C46-A2A4-9949698440E7}"/>
    <cellStyle name="Note 4 25 4 2" xfId="55641" xr:uid="{843955F5-9BEE-4386-BCC7-A32C01684DF1}"/>
    <cellStyle name="Note 4 25 5" xfId="53940" xr:uid="{41AB27A5-9E25-47C5-AC8A-D3413412EAEA}"/>
    <cellStyle name="Note 4 25 6" xfId="47257" xr:uid="{7B410169-8FB4-4FD0-BDC8-3DA9CA4D0CBD}"/>
    <cellStyle name="Note 4 26" xfId="45176" xr:uid="{C1CFC481-979A-44C8-9D72-F0E2E82407D2}"/>
    <cellStyle name="Note 4 26 2" xfId="50730" xr:uid="{7ACA8356-F53D-4FAA-91A9-2E65E629A09C}"/>
    <cellStyle name="Note 4 26 2 2" xfId="57512" xr:uid="{BC4E9FB7-2131-4F79-834F-D36D80CD2CBC}"/>
    <cellStyle name="Note 4 26 3" xfId="52541" xr:uid="{3CBF4AEC-853B-48C1-A22F-E7B9FB963060}"/>
    <cellStyle name="Note 4 26 3 2" xfId="59322" xr:uid="{C93365ED-9401-40F7-9765-16AA4C703837}"/>
    <cellStyle name="Note 4 26 4" xfId="53919" xr:uid="{427A88B1-4577-4118-B4C8-9CF1C38DAC7E}"/>
    <cellStyle name="Note 4 26 5" xfId="47233" xr:uid="{94AD72E2-E326-4B6C-9B15-0EF203B9C385}"/>
    <cellStyle name="Note 4 27" xfId="45222" xr:uid="{4C95475B-AADD-4577-8C4A-92B98F38FC98}"/>
    <cellStyle name="Note 4 27 2" xfId="55768" xr:uid="{2FAB4217-BDC7-4544-9922-076F256CA28F}"/>
    <cellStyle name="Note 4 27 3" xfId="48985" xr:uid="{6D42F13A-66A6-4686-9788-39AD4BBC3DC5}"/>
    <cellStyle name="Note 4 28" xfId="45278" xr:uid="{6848A80C-105E-4FBE-BC46-FAC7978E6421}"/>
    <cellStyle name="Note 4 28 2" xfId="59087" xr:uid="{0EBC6CD5-C812-4F91-9D53-58924261A9E1}"/>
    <cellStyle name="Note 4 28 3" xfId="52306" xr:uid="{B492CA22-5EAC-4D43-AFCF-567ECC7E1C11}"/>
    <cellStyle name="Note 4 29" xfId="45204" xr:uid="{E07A168D-299D-4418-A01D-7FC986BAA999}"/>
    <cellStyle name="Note 4 29 2" xfId="52624" xr:uid="{2B65AC14-FC9F-4250-B6B9-62F418106A67}"/>
    <cellStyle name="Note 4 3" xfId="278" xr:uid="{4DC63450-A7B5-4C4D-ACA4-567FFC6B9999}"/>
    <cellStyle name="Note 4 3 10" xfId="6580" xr:uid="{3B38C3CC-17E2-473D-807F-1472BEA1E3AD}"/>
    <cellStyle name="Note 4 3 10 2" xfId="11791" xr:uid="{69CFC2CE-05E4-48B5-A95C-44EED438744C}"/>
    <cellStyle name="Note 4 3 10 2 2" xfId="20780" xr:uid="{BF32EFDD-4250-4468-8769-355ECBAB1209}"/>
    <cellStyle name="Note 4 3 10 2 2 2" xfId="32794" xr:uid="{A14DBB83-B4E4-4584-A0D2-2F0D539BC33B}"/>
    <cellStyle name="Note 4 3 10 2 3" xfId="40191" xr:uid="{E2BD813F-71E0-470F-97EC-1EF5252EB08F}"/>
    <cellStyle name="Note 4 3 10 3" xfId="15569" xr:uid="{4F1EFC26-1FF6-4A6D-943A-9995E5F4173B}"/>
    <cellStyle name="Note 4 3 10 3 2" xfId="37977" xr:uid="{BC63CACF-A563-4552-A197-825E30FC600E}"/>
    <cellStyle name="Note 4 3 10 4" xfId="29864" xr:uid="{C17C1D63-695D-4C52-9BAA-E869C8170623}"/>
    <cellStyle name="Note 4 3 11" xfId="9154" xr:uid="{DA62526C-2D1C-4849-8EBF-D636E38BAF10}"/>
    <cellStyle name="Note 4 3 11 2" xfId="18143" xr:uid="{0F73DE48-F63E-46B1-A648-60347348052B}"/>
    <cellStyle name="Note 4 3 11 2 2" xfId="43449" xr:uid="{3063D13D-FB66-4C56-9B43-B86C0FEEBB3C}"/>
    <cellStyle name="Note 4 3 11 3" xfId="41443" xr:uid="{200D1D39-3299-40C1-81BB-F5849D49AA77}"/>
    <cellStyle name="Note 4 3 12" xfId="9702" xr:uid="{BC27E2A6-6E74-49E7-A3D9-4FBF51A6E7F5}"/>
    <cellStyle name="Note 4 3 12 2" xfId="18691" xr:uid="{D61B4E34-9D8B-413C-8D0E-223C71703149}"/>
    <cellStyle name="Note 4 3 12 2 2" xfId="39378" xr:uid="{9092E900-95AB-403D-A0C7-C6F24741B2E4}"/>
    <cellStyle name="Note 4 3 12 3" xfId="36046" xr:uid="{5D4CC003-3B10-4346-80F9-F3D3F32DA893}"/>
    <cellStyle name="Note 4 3 13" xfId="2284" xr:uid="{BAF4BCC7-7347-4E07-AF94-5FDAFE5A912F}"/>
    <cellStyle name="Note 4 3 13 2" xfId="25899" xr:uid="{86B381B2-7DB3-482F-86AF-43154A00289A}"/>
    <cellStyle name="Note 4 3 14" xfId="13193" xr:uid="{F8ABB9BF-1951-4157-8A7C-801C30D6DAAE}"/>
    <cellStyle name="Note 4 3 14 2" xfId="27316" xr:uid="{7B918F28-1DFC-4CCC-BB57-FB9FAD4417FE}"/>
    <cellStyle name="Note 4 3 15" xfId="34845" xr:uid="{2F18CFDC-2E0E-4961-AD2D-FE05DB356746}"/>
    <cellStyle name="Note 4 3 16" xfId="44268" xr:uid="{DEE81B56-865C-414B-BC34-AF5003182817}"/>
    <cellStyle name="Note 4 3 17" xfId="45558" xr:uid="{C44CC921-84AF-478D-AA25-87EB6FA475D7}"/>
    <cellStyle name="Note 4 3 2" xfId="413" xr:uid="{743AF019-2424-4CCF-AD62-CEC4A772FA52}"/>
    <cellStyle name="Note 4 3 2 10" xfId="9279" xr:uid="{9463F151-6DD3-403F-809B-3D13E44D6023}"/>
    <cellStyle name="Note 4 3 2 10 2" xfId="18268" xr:uid="{78DBAA6E-0610-4BB9-841B-A6A867635BC4}"/>
    <cellStyle name="Note 4 3 2 10 2 2" xfId="39396" xr:uid="{301F1B97-4AFC-49F8-B0C3-35762957983D}"/>
    <cellStyle name="Note 4 3 2 10 3" xfId="37885" xr:uid="{1C7E48B3-5C54-4DF5-AF8A-BB8AFC21A786}"/>
    <cellStyle name="Note 4 3 2 11" xfId="9444" xr:uid="{7A915C2F-8580-4B14-AA21-F8E849D04651}"/>
    <cellStyle name="Note 4 3 2 11 2" xfId="18433" xr:uid="{289162BE-CACF-427D-97D3-BB673E58C4D7}"/>
    <cellStyle name="Note 4 3 2 11 2 2" xfId="42696" xr:uid="{615B9609-0A55-4AC9-96BE-D851F58DDC72}"/>
    <cellStyle name="Note 4 3 2 11 3" xfId="41421" xr:uid="{A15DD1F1-86FD-434E-A52E-4A9A4FB96805}"/>
    <cellStyle name="Note 4 3 2 12" xfId="2419" xr:uid="{1E87DEB4-229A-477B-958E-483D70490600}"/>
    <cellStyle name="Note 4 3 2 12 2" xfId="22807" xr:uid="{FCF9ABC8-71AD-4CD4-BDE7-2715AEC00AFC}"/>
    <cellStyle name="Note 4 3 2 13" xfId="13328" xr:uid="{36B95530-C03C-4F04-9FA0-B6D67EBBFF42}"/>
    <cellStyle name="Note 4 3 2 13 2" xfId="36905" xr:uid="{A60C0B1E-1091-4B39-A5F3-78A480160A3C}"/>
    <cellStyle name="Note 4 3 2 14" xfId="34222" xr:uid="{E0F15DB5-8C94-4449-A398-0A2EBB0D3CAB}"/>
    <cellStyle name="Note 4 3 2 15" xfId="46073" xr:uid="{97C3A9CB-01EC-4AA2-9AE9-CF77455DB493}"/>
    <cellStyle name="Note 4 3 2 2" xfId="762" xr:uid="{A85C27F0-5D32-4DB0-A1C2-FBEF75EBA937}"/>
    <cellStyle name="Note 4 3 2 2 2" xfId="5133" xr:uid="{DE95A291-742A-4F05-99FC-47A2A531683B}"/>
    <cellStyle name="Note 4 3 2 2 2 2" xfId="7719" xr:uid="{D0045791-BB88-4C23-B06A-E7FE069FC4C9}"/>
    <cellStyle name="Note 4 3 2 2 2 2 2" xfId="12385" xr:uid="{36978F9C-83B2-4C60-BBDF-04720270FDB0}"/>
    <cellStyle name="Note 4 3 2 2 2 2 2 2" xfId="21374" xr:uid="{2C7B90BE-C63B-48D6-B163-EFE02621C447}"/>
    <cellStyle name="Note 4 3 2 2 2 2 2 2 2" xfId="27247" xr:uid="{D5B1DC03-AF96-4DE8-B134-A54CD7D0429D}"/>
    <cellStyle name="Note 4 3 2 2 2 2 2 3" xfId="37366" xr:uid="{1D4C30D3-E862-4317-8B6B-7092929FAB93}"/>
    <cellStyle name="Note 4 3 2 2 2 2 3" xfId="16708" xr:uid="{0C0B0465-F6DC-4386-B38C-170410AACF0F}"/>
    <cellStyle name="Note 4 3 2 2 2 2 3 2" xfId="42212" xr:uid="{EB387692-17CF-40FD-9A1E-616E063C46E4}"/>
    <cellStyle name="Note 4 3 2 2 2 2 4" xfId="30189" xr:uid="{09AEF01E-BA7B-43C5-895C-F9F1758CF626}"/>
    <cellStyle name="Note 4 3 2 2 2 3" xfId="10356" xr:uid="{E6A173BA-3586-4B74-93B8-B0FA8C95BA42}"/>
    <cellStyle name="Note 4 3 2 2 2 3 2" xfId="19345" xr:uid="{C94FC0A5-9887-4DB5-A194-BF765430E8BD}"/>
    <cellStyle name="Note 4 3 2 2 2 3 2 2" xfId="27703" xr:uid="{58B38C33-E7BA-4930-92AC-0ABD6B9AD422}"/>
    <cellStyle name="Note 4 3 2 2 2 3 3" xfId="40015" xr:uid="{2B0AAC39-E6C2-4537-A1A9-5EF6D412EB1B}"/>
    <cellStyle name="Note 4 3 2 2 2 4" xfId="14122" xr:uid="{D0847245-B333-4CCE-9042-6E781CF5DF57}"/>
    <cellStyle name="Note 4 3 2 2 2 4 2" xfId="43465" xr:uid="{BB3EC092-4873-49D1-9BEE-5505056FD5F3}"/>
    <cellStyle name="Note 4 3 2 2 2 5" xfId="41511" xr:uid="{CAE20475-91CC-499C-9AB8-C510A96961C1}"/>
    <cellStyle name="Note 4 3 2 2 2 6" xfId="56346" xr:uid="{A721D8B5-6D8E-46E7-9BAA-639FEA1EC3A4}"/>
    <cellStyle name="Note 4 3 2 2 3" xfId="3199" xr:uid="{DF6990CC-3F1C-4EDF-8DB8-722133688944}"/>
    <cellStyle name="Note 4 3 2 2 3 2" xfId="26189" xr:uid="{548373CB-5734-429B-A113-A1E6329B6745}"/>
    <cellStyle name="Note 4 3 2 2 4" xfId="31670" xr:uid="{011A2FB5-CFAF-49DD-B381-CB2705A13182}"/>
    <cellStyle name="Note 4 3 2 2 5" xfId="49564" xr:uid="{9A11DD4B-A423-47F6-9528-ED17577152A7}"/>
    <cellStyle name="Note 4 3 2 3" xfId="1107" xr:uid="{72B3C7E5-E508-4BE6-9CF2-F6E4790B3EDB}"/>
    <cellStyle name="Note 4 3 2 3 2" xfId="5454" xr:uid="{24FE1F2D-FC8B-4694-9F95-FCDD45DEB936}"/>
    <cellStyle name="Note 4 3 2 3 2 2" xfId="8040" xr:uid="{35D55A97-9D68-4B24-B092-34447D8F2322}"/>
    <cellStyle name="Note 4 3 2 3 2 2 2" xfId="12488" xr:uid="{42139370-E784-4B1A-A4F0-ACB233D976B3}"/>
    <cellStyle name="Note 4 3 2 3 2 2 2 2" xfId="21477" xr:uid="{2D48AA19-98C2-47A2-BEB0-F6B99F970DC0}"/>
    <cellStyle name="Note 4 3 2 3 2 2 2 2 2" xfId="32024" xr:uid="{A66DED92-E372-4F57-B2B0-6DA456C8F5F0}"/>
    <cellStyle name="Note 4 3 2 3 2 2 2 3" xfId="28016" xr:uid="{39233FC5-052D-477C-9E61-59B9B26BA820}"/>
    <cellStyle name="Note 4 3 2 3 2 2 3" xfId="17029" xr:uid="{B2EBE771-D717-4F3E-BFD9-DB39C99271B4}"/>
    <cellStyle name="Note 4 3 2 3 2 2 3 2" xfId="33248" xr:uid="{B839F520-CD93-479C-81BD-24EF64A6FEDB}"/>
    <cellStyle name="Note 4 3 2 3 2 2 4" xfId="25039" xr:uid="{C09C082F-474F-43F7-BBFE-415BA27D8C02}"/>
    <cellStyle name="Note 4 3 2 3 2 3" xfId="10677" xr:uid="{071296D0-49A8-4376-AE40-7F2C3EB880EC}"/>
    <cellStyle name="Note 4 3 2 3 2 3 2" xfId="19666" xr:uid="{46980AEF-1070-4FC6-A0E8-A8A782ACD806}"/>
    <cellStyle name="Note 4 3 2 3 2 3 2 2" xfId="34616" xr:uid="{69444823-24C6-4ED7-AA88-E593C3888506}"/>
    <cellStyle name="Note 4 3 2 3 2 3 3" xfId="41671" xr:uid="{71B93DAF-EFE1-4D70-AC0A-0289B74CB906}"/>
    <cellStyle name="Note 4 3 2 3 2 4" xfId="14443" xr:uid="{37DF3D4C-D3F7-48FC-8D51-268C3B5445DB}"/>
    <cellStyle name="Note 4 3 2 3 2 4 2" xfId="43109" xr:uid="{124D592E-442D-4C63-B1D9-85BFB5A5752A}"/>
    <cellStyle name="Note 4 3 2 3 2 5" xfId="42614" xr:uid="{E57A6EFB-6CC4-4A8F-A588-8075726B0922}"/>
    <cellStyle name="Note 4 3 2 3 2 6" xfId="57788" xr:uid="{C24E81C5-7354-443B-AA08-A554A36BA4E9}"/>
    <cellStyle name="Note 4 3 2 3 3" xfId="3544" xr:uid="{97C4A9B5-8DB3-4F37-82C7-5E58F2022CA3}"/>
    <cellStyle name="Note 4 3 2 3 3 2" xfId="36846" xr:uid="{6EB925B6-0E72-42E9-B16B-2CC76D46A850}"/>
    <cellStyle name="Note 4 3 2 3 4" xfId="24442" xr:uid="{0DE3E7D1-F57F-44EC-849A-334A44245711}"/>
    <cellStyle name="Note 4 3 2 3 5" xfId="51006" xr:uid="{BF4146C7-48BC-4B0B-B17E-0503E1F1415F}"/>
    <cellStyle name="Note 4 3 2 4" xfId="1451" xr:uid="{B6FD686F-C423-4093-B120-8BBEF4FA3459}"/>
    <cellStyle name="Note 4 3 2 4 2" xfId="5796" xr:uid="{30D4B662-B6D9-4E74-A929-15EDADE78ABB}"/>
    <cellStyle name="Note 4 3 2 4 2 2" xfId="8382" xr:uid="{A7760053-2E53-4CA0-8E8E-AD0976472579}"/>
    <cellStyle name="Note 4 3 2 4 2 2 2" xfId="12591" xr:uid="{365B799D-7C97-4B2F-BEA6-3A5006DA059E}"/>
    <cellStyle name="Note 4 3 2 4 2 2 2 2" xfId="21580" xr:uid="{204A2769-2C8D-4F5A-8BF8-57A9887BD074}"/>
    <cellStyle name="Note 4 3 2 4 2 2 2 2 2" xfId="41810" xr:uid="{E345EE14-76DF-43D2-A12E-63FEA7671EBD}"/>
    <cellStyle name="Note 4 3 2 4 2 2 2 3" xfId="29559" xr:uid="{D7F0AF72-C1AE-442B-A6F5-32E1B68EDE95}"/>
    <cellStyle name="Note 4 3 2 4 2 2 3" xfId="17371" xr:uid="{0053FC75-8BA2-4B34-B3D8-0FDF29B62234}"/>
    <cellStyle name="Note 4 3 2 4 2 2 3 2" xfId="32046" xr:uid="{D2D02187-904A-4319-828D-850CEC81482F}"/>
    <cellStyle name="Note 4 3 2 4 2 2 4" xfId="37702" xr:uid="{85DC2DD3-97BD-47BB-B1F3-F63F5486354F}"/>
    <cellStyle name="Note 4 3 2 4 2 3" xfId="11019" xr:uid="{0DA0CE83-7C07-4999-83C1-38988DA6680D}"/>
    <cellStyle name="Note 4 3 2 4 2 3 2" xfId="20008" xr:uid="{96C9D2A8-4406-43E2-ABCF-985BD4D82476}"/>
    <cellStyle name="Note 4 3 2 4 2 3 2 2" xfId="31398" xr:uid="{30EB9ADF-F09D-4AF3-90A6-FBA6157F5E5B}"/>
    <cellStyle name="Note 4 3 2 4 2 3 3" xfId="26990" xr:uid="{1BEFB44D-4D99-4D6E-AB87-168D2B0BAE58}"/>
    <cellStyle name="Note 4 3 2 4 2 4" xfId="14785" xr:uid="{CA503EEC-EC88-4CD8-A63A-58E38FE76309}"/>
    <cellStyle name="Note 4 3 2 4 2 4 2" xfId="33038" xr:uid="{B62541B1-E6C6-4B97-8DA5-A2E816ECDA0D}"/>
    <cellStyle name="Note 4 3 2 4 2 5" xfId="38083" xr:uid="{8C8BA82E-55F2-41CB-B4FE-BFE3EA7AF61A}"/>
    <cellStyle name="Note 4 3 2 4 2 6" xfId="54491" xr:uid="{56C87EC4-CAEC-4159-BECB-1298E3BB733E}"/>
    <cellStyle name="Note 4 3 2 4 3" xfId="3888" xr:uid="{D478D7A9-AC1B-4D02-AF52-3FB5BE2D0F61}"/>
    <cellStyle name="Note 4 3 2 4 3 2" xfId="23796" xr:uid="{172E167D-B401-417F-858F-2E1B9C26000B}"/>
    <cellStyle name="Note 4 3 2 4 4" xfId="39263" xr:uid="{01A929D6-6AAD-4431-91B9-4C9491A5D102}"/>
    <cellStyle name="Note 4 3 2 4 5" xfId="47681" xr:uid="{BD1DFEB8-4EC5-4341-8969-C3CDB2A2391A}"/>
    <cellStyle name="Note 4 3 2 5" xfId="1727" xr:uid="{9EC6799B-A776-4F67-8D87-B4BB8A6C6021}"/>
    <cellStyle name="Note 4 3 2 5 2" xfId="6053" xr:uid="{37D3162D-463E-4D57-A7C0-8BC2741EC1DC}"/>
    <cellStyle name="Note 4 3 2 5 2 2" xfId="8639" xr:uid="{C918DFA8-C3E5-459C-84EA-087C360C26F2}"/>
    <cellStyle name="Note 4 3 2 5 2 2 2" xfId="12675" xr:uid="{B55ED0A6-3704-4EDC-985E-754B4279B537}"/>
    <cellStyle name="Note 4 3 2 5 2 2 2 2" xfId="21664" xr:uid="{D8D1C21C-4E2E-48F3-A53C-D1613041A887}"/>
    <cellStyle name="Note 4 3 2 5 2 2 2 2 2" xfId="31577" xr:uid="{F8EC9E4B-3F49-4A8C-BE6B-6D03037A4199}"/>
    <cellStyle name="Note 4 3 2 5 2 2 2 3" xfId="37239" xr:uid="{F17C2D88-4D69-4194-8ADE-89C270607DFE}"/>
    <cellStyle name="Note 4 3 2 5 2 2 3" xfId="17628" xr:uid="{DE0A6D81-1827-40BD-9EBB-8DF1DB774FE2}"/>
    <cellStyle name="Note 4 3 2 5 2 2 3 2" xfId="30788" xr:uid="{CB68462E-2EAF-418E-B9B8-984F207B6AB7}"/>
    <cellStyle name="Note 4 3 2 5 2 2 4" xfId="23871" xr:uid="{406F9127-4DC8-4777-A359-A1CC538D6BCF}"/>
    <cellStyle name="Note 4 3 2 5 2 3" xfId="11276" xr:uid="{DA74C751-75AF-4182-9BB3-96DCD0AC921F}"/>
    <cellStyle name="Note 4 3 2 5 2 3 2" xfId="20265" xr:uid="{2643B05D-66AE-447A-92E2-837CAAD57987}"/>
    <cellStyle name="Note 4 3 2 5 2 3 2 2" xfId="23993" xr:uid="{9446EB58-4AB8-4FB8-B1C5-D745BB64C5DE}"/>
    <cellStyle name="Note 4 3 2 5 2 3 3" xfId="22145" xr:uid="{066B9199-7BEE-4277-BF2C-EB3A0A5671E4}"/>
    <cellStyle name="Note 4 3 2 5 2 4" xfId="15042" xr:uid="{40C8C971-CFDC-4061-A6EF-F12B58337588}"/>
    <cellStyle name="Note 4 3 2 5 2 4 2" xfId="43518" xr:uid="{BEB13463-F53B-43FE-AA90-8809C5607835}"/>
    <cellStyle name="Note 4 3 2 5 2 5" xfId="29970" xr:uid="{3CE6187F-F4C4-4534-9F62-5B93E044A6C1}"/>
    <cellStyle name="Note 4 3 2 5 3" xfId="4164" xr:uid="{1C063D95-0218-4F59-8358-FD3020252742}"/>
    <cellStyle name="Note 4 3 2 5 3 2" xfId="31932" xr:uid="{9E8D5368-B0BB-4638-9756-740A93A4DA72}"/>
    <cellStyle name="Note 4 3 2 5 4" xfId="22520" xr:uid="{C6435EC6-5B7E-4144-BEED-3847151666AF}"/>
    <cellStyle name="Note 4 3 2 5 5" xfId="52931" xr:uid="{091E56CF-8470-45CA-81BE-EB121CDDB410}"/>
    <cellStyle name="Note 4 3 2 6" xfId="2070" xr:uid="{BC965897-AA6B-4BFC-BE4C-1887B91347D7}"/>
    <cellStyle name="Note 4 3 2 6 2" xfId="6373" xr:uid="{269A4045-60B3-47CE-B01A-FFD39DFD945A}"/>
    <cellStyle name="Note 4 3 2 6 2 2" xfId="8959" xr:uid="{E04CF6E4-9F20-4E8E-BC11-E2617FEF433D}"/>
    <cellStyle name="Note 4 3 2 6 2 2 2" xfId="12766" xr:uid="{F371F612-70B7-452E-B32B-6B2DC4C1FBBF}"/>
    <cellStyle name="Note 4 3 2 6 2 2 2 2" xfId="21755" xr:uid="{BBF777F2-EC29-4F71-8F1C-411135AECA18}"/>
    <cellStyle name="Note 4 3 2 6 2 2 2 2 2" xfId="42580" xr:uid="{8BC052A6-3935-4AB7-9C4A-674A444F3943}"/>
    <cellStyle name="Note 4 3 2 6 2 2 2 3" xfId="23547" xr:uid="{9F3B4A50-E66C-4460-9832-1A10FC0447B8}"/>
    <cellStyle name="Note 4 3 2 6 2 2 3" xfId="17948" xr:uid="{777AC50E-7AC6-4FD3-B39F-50149B7593C3}"/>
    <cellStyle name="Note 4 3 2 6 2 2 3 2" xfId="38726" xr:uid="{C89EDD73-C950-477F-A35D-9609E58507B9}"/>
    <cellStyle name="Note 4 3 2 6 2 2 4" xfId="33071" xr:uid="{10C15C03-B45C-49E1-A85F-B8C7F147C073}"/>
    <cellStyle name="Note 4 3 2 6 2 3" xfId="11596" xr:uid="{62DA1666-E1B4-45C3-8251-0AAC63C09E1E}"/>
    <cellStyle name="Note 4 3 2 6 2 3 2" xfId="20585" xr:uid="{8FDA7972-4C41-4087-8606-5C46C802CABA}"/>
    <cellStyle name="Note 4 3 2 6 2 3 2 2" xfId="38692" xr:uid="{197BD73E-1408-45A1-83EC-315745114762}"/>
    <cellStyle name="Note 4 3 2 6 2 3 3" xfId="37775" xr:uid="{9F52EAED-ACE2-4126-9AC9-8D0002D14D04}"/>
    <cellStyle name="Note 4 3 2 6 2 4" xfId="15362" xr:uid="{FCA4B3C1-B480-4C3B-923F-A5F17D290D8A}"/>
    <cellStyle name="Note 4 3 2 6 2 4 2" xfId="41261" xr:uid="{A86BAAA5-BD48-4D27-B3F5-9E7E3F5E2718}"/>
    <cellStyle name="Note 4 3 2 6 2 5" xfId="24765" xr:uid="{8F838722-5DFC-404A-AADD-E7AAE9DD9D83}"/>
    <cellStyle name="Note 4 3 2 6 3" xfId="4507" xr:uid="{0F546273-66FF-4B41-A341-88866AEF1856}"/>
    <cellStyle name="Note 4 3 2 6 3 2" xfId="35030" xr:uid="{2879478F-229D-408A-92FB-A560FF890A8A}"/>
    <cellStyle name="Note 4 3 2 6 4" xfId="30330" xr:uid="{8637D214-C7D3-4A10-AAA5-5D5E734B3C7E}"/>
    <cellStyle name="Note 4 3 2 7" xfId="2880" xr:uid="{5281F4CD-674D-45DF-98E5-DD8D326AA6E9}"/>
    <cellStyle name="Note 4 3 2 7 2" xfId="7030" xr:uid="{14A74DE1-530D-4726-AC06-AF0053645849}"/>
    <cellStyle name="Note 4 3 2 7 2 2" xfId="12157" xr:uid="{3150010A-1482-4251-A281-F7F55CF2A93C}"/>
    <cellStyle name="Note 4 3 2 7 2 2 2" xfId="21146" xr:uid="{5049A64B-B8F9-4DA3-8546-3F971F4774B5}"/>
    <cellStyle name="Note 4 3 2 7 2 2 2 2" xfId="26372" xr:uid="{9C8DE9BB-62A8-4976-9DD4-C06B08BD0183}"/>
    <cellStyle name="Note 4 3 2 7 2 2 3" xfId="42354" xr:uid="{EAEE0518-9073-4B69-B53E-9EB3F653C60C}"/>
    <cellStyle name="Note 4 3 2 7 2 3" xfId="16019" xr:uid="{C69DC5A6-8A0B-427B-986A-E201875A300D}"/>
    <cellStyle name="Note 4 3 2 7 2 3 2" xfId="32542" xr:uid="{EB298EC9-B942-4884-A067-8405DE7676DD}"/>
    <cellStyle name="Note 4 3 2 7 2 4" xfId="26579" xr:uid="{95B9B971-4A65-4CC1-B5E7-877C3C99069F}"/>
    <cellStyle name="Note 4 3 2 7 3" xfId="9593" xr:uid="{5E2DC6D5-0D47-4A38-827D-51E7ECD7EA52}"/>
    <cellStyle name="Note 4 3 2 7 3 2" xfId="18582" xr:uid="{1D8CFA86-FC9C-4921-A199-A71EC13E1077}"/>
    <cellStyle name="Note 4 3 2 7 3 2 2" xfId="37349" xr:uid="{7DB5B6B2-A5BC-42FD-B97E-0F299F1B578B}"/>
    <cellStyle name="Note 4 3 2 7 3 3" xfId="40712" xr:uid="{00FC88F3-2FA8-4255-A543-5903B8F3FAB5}"/>
    <cellStyle name="Note 4 3 2 7 4" xfId="34725" xr:uid="{170A8E9B-7689-4425-9C76-590FA8D5FA6D}"/>
    <cellStyle name="Note 4 3 2 8" xfId="4809" xr:uid="{1D2712C8-632E-4E10-8410-94B7BB23B686}"/>
    <cellStyle name="Note 4 3 2 8 2" xfId="7395" xr:uid="{314E7BD2-5E60-4E35-8CA7-65BC9A005292}"/>
    <cellStyle name="Note 4 3 2 8 2 2" xfId="12289" xr:uid="{F3C18E33-E323-43DB-BC12-14D790522F4B}"/>
    <cellStyle name="Note 4 3 2 8 2 2 2" xfId="21278" xr:uid="{D7B66FF6-551C-4E86-9B80-1782DC4E6A23}"/>
    <cellStyle name="Note 4 3 2 8 2 2 2 2" xfId="39645" xr:uid="{E7420A15-60D9-41F9-BB45-311B423C2CC2}"/>
    <cellStyle name="Note 4 3 2 8 2 2 3" xfId="43789" xr:uid="{180E8F82-EAA9-4463-9917-265994808E52}"/>
    <cellStyle name="Note 4 3 2 8 2 3" xfId="16384" xr:uid="{C74F42F1-DAE5-4A8A-977A-F02692AE0CE7}"/>
    <cellStyle name="Note 4 3 2 8 2 3 2" xfId="42974" xr:uid="{BC5F4277-889F-4BCB-8D39-D7035019B77C}"/>
    <cellStyle name="Note 4 3 2 8 2 4" xfId="38258" xr:uid="{C0EE5AA5-90BC-446B-BE36-F755DEA8914B}"/>
    <cellStyle name="Note 4 3 2 8 3" xfId="10032" xr:uid="{013A9A75-4326-4E95-BA07-278A6BDB602B}"/>
    <cellStyle name="Note 4 3 2 8 3 2" xfId="19021" xr:uid="{7E602172-876F-4D80-A2ED-BF83F5AAAF2D}"/>
    <cellStyle name="Note 4 3 2 8 3 2 2" xfId="24684" xr:uid="{61695905-5BED-4A4E-9F17-5A70666E34B3}"/>
    <cellStyle name="Note 4 3 2 8 3 3" xfId="39971" xr:uid="{9EDFDF16-D356-4F2B-8422-4E87AC399087}"/>
    <cellStyle name="Note 4 3 2 8 4" xfId="13798" xr:uid="{46E6E023-1CCE-4A37-877B-56890C7495AF}"/>
    <cellStyle name="Note 4 3 2 8 4 2" xfId="35151" xr:uid="{36483FEB-5C86-4FC7-BC46-7BDB45159184}"/>
    <cellStyle name="Note 4 3 2 8 5" xfId="25836" xr:uid="{5F1A1FE6-E7ED-4DC0-9B4B-8967BA2BF90A}"/>
    <cellStyle name="Note 4 3 2 9" xfId="6715" xr:uid="{706327E0-CA0D-4D8D-8CB9-152A8667322C}"/>
    <cellStyle name="Note 4 3 2 9 2" xfId="11916" xr:uid="{15085342-7349-4708-9DDF-B276F841541C}"/>
    <cellStyle name="Note 4 3 2 9 2 2" xfId="20905" xr:uid="{5C84DB13-A93D-4BC9-B27E-101E2F3F9A87}"/>
    <cellStyle name="Note 4 3 2 9 2 2 2" xfId="37002" xr:uid="{59E9108A-C060-4BB4-AE7A-3604584C9038}"/>
    <cellStyle name="Note 4 3 2 9 2 3" xfId="26703" xr:uid="{0BEE572B-A16E-4901-BCB4-4E0570584F94}"/>
    <cellStyle name="Note 4 3 2 9 3" xfId="15704" xr:uid="{2ED38C5F-181C-4241-96B2-0D7A08429E03}"/>
    <cellStyle name="Note 4 3 2 9 3 2" xfId="37486" xr:uid="{C5F11A6A-4AEF-4963-B4D8-51865524E7B3}"/>
    <cellStyle name="Note 4 3 2 9 4" xfId="31059" xr:uid="{5940F30D-6D81-41BE-809F-E232B8216120}"/>
    <cellStyle name="Note 4 3 3" xfId="627" xr:uid="{B1C9F86C-999B-4939-BF73-4067C7858A77}"/>
    <cellStyle name="Note 4 3 3 2" xfId="5008" xr:uid="{0F0979E6-16C4-4C67-A284-40EF5F73B2C9}"/>
    <cellStyle name="Note 4 3 3 2 2" xfId="7594" xr:uid="{2811B7AA-F009-46A8-9FE4-3195C68DD48E}"/>
    <cellStyle name="Note 4 3 3 2 2 2" xfId="12348" xr:uid="{23ADB72C-9075-49F1-891D-9144A8A4FD87}"/>
    <cellStyle name="Note 4 3 3 2 2 2 2" xfId="21337" xr:uid="{B747B9EF-F53B-443E-918C-E779E5B65CAF}"/>
    <cellStyle name="Note 4 3 3 2 2 2 2 2" xfId="40386" xr:uid="{D78DEE4B-0E1A-4CFA-9F18-71CB6818D3E8}"/>
    <cellStyle name="Note 4 3 3 2 2 2 3" xfId="27267" xr:uid="{06782BA8-9445-42F2-BEAF-6140298F40C8}"/>
    <cellStyle name="Note 4 3 3 2 2 3" xfId="16583" xr:uid="{94D306A4-CB11-40B2-8326-06B8567FA44F}"/>
    <cellStyle name="Note 4 3 3 2 2 3 2" xfId="32832" xr:uid="{F2C03EE4-9620-4608-9F7A-E50203855FAF}"/>
    <cellStyle name="Note 4 3 3 2 2 4" xfId="33649" xr:uid="{E3A29FBF-64FF-4AA7-80CE-113C4E0991CB}"/>
    <cellStyle name="Note 4 3 3 2 2 5" xfId="56754" xr:uid="{749295D8-218E-489F-A444-810EE03E4718}"/>
    <cellStyle name="Note 4 3 3 2 3" xfId="10231" xr:uid="{D83EC54C-65B9-4524-BF8D-E0A7F5C96795}"/>
    <cellStyle name="Note 4 3 3 2 3 2" xfId="19220" xr:uid="{4FC1B240-9FD8-4CBD-BB31-B6437B34F030}"/>
    <cellStyle name="Note 4 3 3 2 3 2 2" xfId="37718" xr:uid="{495B091D-4E55-494A-8BD2-9338A3C0BD89}"/>
    <cellStyle name="Note 4 3 3 2 3 3" xfId="27185" xr:uid="{D098AE51-5AFF-4155-A743-313AE48CBB85}"/>
    <cellStyle name="Note 4 3 3 2 4" xfId="13997" xr:uid="{938AC37D-F85A-4E2B-AB59-0DF96214AA60}"/>
    <cellStyle name="Note 4 3 3 2 4 2" xfId="36699" xr:uid="{75B0CB72-388F-4545-ACCA-37C5C3448724}"/>
    <cellStyle name="Note 4 3 3 2 5" xfId="42875" xr:uid="{0E93B6ED-744D-4C51-B5AC-6BA2BD4E58CD}"/>
    <cellStyle name="Note 4 3 3 2 6" xfId="49972" xr:uid="{A6E502F8-8A7A-4916-819A-D9A526D504C7}"/>
    <cellStyle name="Note 4 3 3 3" xfId="3064" xr:uid="{B34F10DA-2BCE-44C5-8DAA-4B7D694442C8}"/>
    <cellStyle name="Note 4 3 3 3 2" xfId="37577" xr:uid="{12B6FF84-6118-4146-9088-35558BAA860D}"/>
    <cellStyle name="Note 4 3 3 3 2 2" xfId="57988" xr:uid="{0A665CFC-401D-47F9-94BC-FECAA1147471}"/>
    <cellStyle name="Note 4 3 3 3 3" xfId="51206" xr:uid="{26F2A43A-71B9-4C17-A570-C6FBECE49B54}"/>
    <cellStyle name="Note 4 3 3 4" xfId="23764" xr:uid="{37FAD530-6E0C-41A7-94EA-8A4E2B3E172C}"/>
    <cellStyle name="Note 4 3 3 4 2" xfId="54881" xr:uid="{8A82A45A-3A52-456D-BB04-F25734D1D7FE}"/>
    <cellStyle name="Note 4 3 3 4 3" xfId="48089" xr:uid="{55FD5A80-C69E-450D-AD7A-D39EB2EAEA0B}"/>
    <cellStyle name="Note 4 3 3 5" xfId="53181" xr:uid="{78F6EEC9-B4D9-4965-82FD-182ACA77A2E7}"/>
    <cellStyle name="Note 4 3 3 6" xfId="46475" xr:uid="{6D8F8319-428F-4F99-B66D-0145BEA74353}"/>
    <cellStyle name="Note 4 3 4" xfId="972" xr:uid="{687748CE-D89D-4E97-BBB8-35858633A1C6}"/>
    <cellStyle name="Note 4 3 4 2" xfId="5329" xr:uid="{6EA1E37E-ED93-4CE0-A50C-192F386EFE66}"/>
    <cellStyle name="Note 4 3 4 2 2" xfId="7915" xr:uid="{DBDF05DC-76D3-4FAB-A893-E430F1EECD6A}"/>
    <cellStyle name="Note 4 3 4 2 2 2" xfId="12450" xr:uid="{739DD31D-2222-4AE3-B098-A6314CF0692D}"/>
    <cellStyle name="Note 4 3 4 2 2 2 2" xfId="21439" xr:uid="{4AF008A2-F634-4FFF-8737-A2E11A1F6D60}"/>
    <cellStyle name="Note 4 3 4 2 2 2 2 2" xfId="30691" xr:uid="{5AEB45B0-7B69-4FD5-B20E-D1EB450FC69A}"/>
    <cellStyle name="Note 4 3 4 2 2 2 3" xfId="39826" xr:uid="{4F0CABAA-40BD-4B1B-AD08-86B021B1B7D8}"/>
    <cellStyle name="Note 4 3 4 2 2 3" xfId="16904" xr:uid="{C52CCA7C-700C-4B3F-853E-4938441EA6B9}"/>
    <cellStyle name="Note 4 3 4 2 2 3 2" xfId="42528" xr:uid="{2B392149-E57C-40E5-9E46-2886688DF647}"/>
    <cellStyle name="Note 4 3 4 2 2 4" xfId="24162" xr:uid="{BD62B929-4C7B-4402-8E6D-A380D928464B}"/>
    <cellStyle name="Note 4 3 4 2 3" xfId="10552" xr:uid="{5DDF607B-4981-4725-8A8D-441AEF02B2EC}"/>
    <cellStyle name="Note 4 3 4 2 3 2" xfId="19541" xr:uid="{6301C7BD-3E2C-418C-A666-7DEC7EB8408A}"/>
    <cellStyle name="Note 4 3 4 2 3 2 2" xfId="38902" xr:uid="{FF0691F8-9985-4F8D-AD9D-4385DE7A6633}"/>
    <cellStyle name="Note 4 3 4 2 3 3" xfId="32245" xr:uid="{5F634F58-0126-4FB9-BD81-CE720E3F0F9C}"/>
    <cellStyle name="Note 4 3 4 2 4" xfId="14318" xr:uid="{E7A8C088-2F44-4029-8ACC-8AA6B83B2BB7}"/>
    <cellStyle name="Note 4 3 4 2 4 2" xfId="25898" xr:uid="{BAAF27D5-E032-418B-ABDF-C55315E54A33}"/>
    <cellStyle name="Note 4 3 4 2 5" xfId="27769" xr:uid="{B88DCD6D-3760-4B7D-9C8B-FF431832A297}"/>
    <cellStyle name="Note 4 3 4 2 6" xfId="55874" xr:uid="{3E2BA451-E1D1-494A-9F73-62DD5A15BFC8}"/>
    <cellStyle name="Note 4 3 4 3" xfId="3409" xr:uid="{FEF33FC9-A8E1-49F8-BA47-A76C2F02D7E0}"/>
    <cellStyle name="Note 4 3 4 3 2" xfId="43079" xr:uid="{4995E709-11A0-4062-B688-B91C9D6E8C55}"/>
    <cellStyle name="Note 4 3 4 4" xfId="43000" xr:uid="{27C860B0-2FA1-4900-BCA0-5AE6DAB146D3}"/>
    <cellStyle name="Note 4 3 4 5" xfId="49092" xr:uid="{BCBB4FA0-A8C1-45B0-9C58-493816106E8F}"/>
    <cellStyle name="Note 4 3 5" xfId="1316" xr:uid="{31454E77-4C70-4ADB-97E7-849267521829}"/>
    <cellStyle name="Note 4 3 5 2" xfId="5661" xr:uid="{90193AA1-B37D-42A6-AD7F-ED279129458A}"/>
    <cellStyle name="Note 4 3 5 2 2" xfId="8247" xr:uid="{FFAB273B-6A17-4101-8D44-714E0203AB18}"/>
    <cellStyle name="Note 4 3 5 2 2 2" xfId="12549" xr:uid="{B66EDCA5-DD7D-44DC-8C79-08A7C5EF64F9}"/>
    <cellStyle name="Note 4 3 5 2 2 2 2" xfId="21538" xr:uid="{ED6F738C-028F-479E-AB14-74597913663D}"/>
    <cellStyle name="Note 4 3 5 2 2 2 2 2" xfId="35357" xr:uid="{545C7BA0-A66A-4D75-98D5-4E40ED044004}"/>
    <cellStyle name="Note 4 3 5 2 2 2 3" xfId="35566" xr:uid="{4E716AF7-1101-4EAB-8271-8D4C1D0B36FF}"/>
    <cellStyle name="Note 4 3 5 2 2 3" xfId="17236" xr:uid="{94EC2AC8-6598-4531-8289-F57704A5A2D0}"/>
    <cellStyle name="Note 4 3 5 2 2 3 2" xfId="32513" xr:uid="{BD38E037-8F66-4A32-9EB4-54C1A1261F2E}"/>
    <cellStyle name="Note 4 3 5 2 2 4" xfId="33394" xr:uid="{9AD81F50-FA44-4141-A130-5605E5012881}"/>
    <cellStyle name="Note 4 3 5 2 3" xfId="10884" xr:uid="{005AFD3A-FECA-4C2D-AFCA-AC28FCA6E1D1}"/>
    <cellStyle name="Note 4 3 5 2 3 2" xfId="19873" xr:uid="{7492C0F3-143A-4D01-8491-1A616888F2DC}"/>
    <cellStyle name="Note 4 3 5 2 3 2 2" xfId="23503" xr:uid="{66333820-E9B0-42CA-ABFA-CB5CDC69043F}"/>
    <cellStyle name="Note 4 3 5 2 3 3" xfId="23952" xr:uid="{B8A8F0E6-36A0-4318-BC05-F9DC7B9F13CC}"/>
    <cellStyle name="Note 4 3 5 2 4" xfId="14650" xr:uid="{71721324-679F-4CDE-B8C3-0FE51509CFCD}"/>
    <cellStyle name="Note 4 3 5 2 4 2" xfId="39676" xr:uid="{9EE04D7D-7E11-439B-9ABC-5BD9C0A121D2}"/>
    <cellStyle name="Note 4 3 5 2 5" xfId="27891" xr:uid="{BFA0DA63-19C9-41DF-BC1D-93B66025548F}"/>
    <cellStyle name="Note 4 3 5 2 6" xfId="57948" xr:uid="{87715311-79B2-4FE0-9D63-682A0E999607}"/>
    <cellStyle name="Note 4 3 5 3" xfId="3753" xr:uid="{C9FC81CF-0B3A-478B-A198-1237C04A9009}"/>
    <cellStyle name="Note 4 3 5 3 2" xfId="43344" xr:uid="{0E76C0BD-6F4F-48FD-A917-E2615108CD26}"/>
    <cellStyle name="Note 4 3 5 4" xfId="35198" xr:uid="{6887D4DF-13CF-46F2-8A4B-1C3E695251D8}"/>
    <cellStyle name="Note 4 3 5 5" xfId="51166" xr:uid="{65A96BD9-3231-4842-A7B8-B67F9E9104C7}"/>
    <cellStyle name="Note 4 3 6" xfId="1830" xr:uid="{257FA059-03FA-4813-B20E-0A23659FEB98}"/>
    <cellStyle name="Note 4 3 6 2" xfId="6147" xr:uid="{98397E62-AF94-46AD-ADE3-01459495DD43}"/>
    <cellStyle name="Note 4 3 6 2 2" xfId="8733" xr:uid="{5A9082F2-18B0-4EC6-8533-4815E1B24977}"/>
    <cellStyle name="Note 4 3 6 2 2 2" xfId="12699" xr:uid="{895EC004-5894-4BC2-A960-43F789D60E3F}"/>
    <cellStyle name="Note 4 3 6 2 2 2 2" xfId="21688" xr:uid="{7D31C1D5-CA06-4C97-8E8E-0E59CF322997}"/>
    <cellStyle name="Note 4 3 6 2 2 2 2 2" xfId="36488" xr:uid="{35BCBB79-E7F3-4C05-9D4A-154F3F5CC732}"/>
    <cellStyle name="Note 4 3 6 2 2 2 3" xfId="24181" xr:uid="{5296A5CC-F1FC-4066-9385-047FA391F366}"/>
    <cellStyle name="Note 4 3 6 2 2 3" xfId="17722" xr:uid="{4529CA30-521B-46FC-A487-9B1C18998822}"/>
    <cellStyle name="Note 4 3 6 2 2 3 2" xfId="32735" xr:uid="{30F7BC6E-3948-4CE3-87DD-92DAC8499218}"/>
    <cellStyle name="Note 4 3 6 2 2 4" xfId="43172" xr:uid="{C09951AB-DC51-4FA0-9804-D35C63DA4E1C}"/>
    <cellStyle name="Note 4 3 6 2 3" xfId="11370" xr:uid="{6A51C513-19B5-45B7-B7E7-77E71A118CFC}"/>
    <cellStyle name="Note 4 3 6 2 3 2" xfId="20359" xr:uid="{1BA4EE2E-FC2D-41EF-AC6E-D70778C0866F}"/>
    <cellStyle name="Note 4 3 6 2 3 2 2" xfId="37204" xr:uid="{9D67AA72-5B4B-4035-9C4A-724447A4CB95}"/>
    <cellStyle name="Note 4 3 6 2 3 3" xfId="30971" xr:uid="{90C94BE5-51B1-49AC-B4CE-420DB54EA9DC}"/>
    <cellStyle name="Note 4 3 6 2 4" xfId="15136" xr:uid="{CC3C27D1-9771-411C-88CD-7551B94A4B01}"/>
    <cellStyle name="Note 4 3 6 2 4 2" xfId="35116" xr:uid="{133CE222-7C4A-4ED9-8896-C68A9314427F}"/>
    <cellStyle name="Note 4 3 6 2 5" xfId="44016" xr:uid="{04825D07-19A7-4397-AB17-A34720AB1129}"/>
    <cellStyle name="Note 4 3 6 2 6" xfId="54043" xr:uid="{19C8681D-4DB2-4908-B45B-EC207418D063}"/>
    <cellStyle name="Note 4 3 6 3" xfId="4267" xr:uid="{3AE9753D-976E-4CBA-9DEE-2D2FEE26D721}"/>
    <cellStyle name="Note 4 3 6 3 2" xfId="39509" xr:uid="{46387CB0-14A6-4A63-A57E-D3DBA1F30324}"/>
    <cellStyle name="Note 4 3 6 4" xfId="34573" xr:uid="{330D84E7-4DBC-48D2-8B96-DF930A6F1BEC}"/>
    <cellStyle name="Note 4 3 6 5" xfId="47375" xr:uid="{FE41189F-F470-427A-88A2-0675714F68AD}"/>
    <cellStyle name="Note 4 3 7" xfId="1719" xr:uid="{D8E3A968-E36C-43D0-B08E-04688F0CB7A7}"/>
    <cellStyle name="Note 4 3 7 2" xfId="6045" xr:uid="{408A5DE1-3ECB-4B40-BBE4-8CFDE7F10929}"/>
    <cellStyle name="Note 4 3 7 2 2" xfId="8631" xr:uid="{B7350B3B-F1CC-4718-A44F-693B454DFFA8}"/>
    <cellStyle name="Note 4 3 7 2 2 2" xfId="12671" xr:uid="{5D857A35-9707-4906-BFA3-02B289D55737}"/>
    <cellStyle name="Note 4 3 7 2 2 2 2" xfId="21660" xr:uid="{B7332D2E-E7E0-4EE2-87A5-910D67988249}"/>
    <cellStyle name="Note 4 3 7 2 2 2 2 2" xfId="33820" xr:uid="{AA9EAFCF-DBF8-4C2A-BD77-41AFFB959886}"/>
    <cellStyle name="Note 4 3 7 2 2 2 3" xfId="39482" xr:uid="{F71A7E74-9A2D-47E5-90F6-CC6C6273FA68}"/>
    <cellStyle name="Note 4 3 7 2 2 3" xfId="17620" xr:uid="{0CE16229-098D-4707-B5E4-395CBF581E22}"/>
    <cellStyle name="Note 4 3 7 2 2 3 2" xfId="26293" xr:uid="{51FE85B8-878C-4ABE-A842-3774978DE53E}"/>
    <cellStyle name="Note 4 3 7 2 2 4" xfId="31763" xr:uid="{E836AA0D-1971-4ACC-944D-9E0654130A2F}"/>
    <cellStyle name="Note 4 3 7 2 3" xfId="11268" xr:uid="{2D628F2C-DA6B-449F-8A0B-E537849AF112}"/>
    <cellStyle name="Note 4 3 7 2 3 2" xfId="20257" xr:uid="{0A11F3DF-AF85-4706-9448-95447DE4DEC3}"/>
    <cellStyle name="Note 4 3 7 2 3 2 2" xfId="30727" xr:uid="{FCB1833E-E487-45A1-82F3-D2218ABAE92B}"/>
    <cellStyle name="Note 4 3 7 2 3 3" xfId="40068" xr:uid="{FD5BA66B-0454-4644-A9C3-8EB8F2EBFF17}"/>
    <cellStyle name="Note 4 3 7 2 4" xfId="15034" xr:uid="{97C903C2-656C-4BDF-9BB8-0D9A45B0229A}"/>
    <cellStyle name="Note 4 3 7 2 4 2" xfId="23878" xr:uid="{A7B0EC8C-9994-4894-9042-087D0F1B8AE1}"/>
    <cellStyle name="Note 4 3 7 2 5" xfId="24514" xr:uid="{2FBB1141-2C62-43DC-A601-9168CFEB5A40}"/>
    <cellStyle name="Note 4 3 7 3" xfId="4156" xr:uid="{F592E77D-01C8-457D-87C2-AD36D74FF913}"/>
    <cellStyle name="Note 4 3 7 3 2" xfId="34743" xr:uid="{E70AFB4A-6138-4C1E-AB7E-A09F60C18795}"/>
    <cellStyle name="Note 4 3 7 4" xfId="43807" xr:uid="{300763F7-A148-459D-8C29-C5DF10B4F2E8}"/>
    <cellStyle name="Note 4 3 7 5" xfId="52668" xr:uid="{DC5C030F-AD79-4113-BE4C-4723EA21C605}"/>
    <cellStyle name="Note 4 3 8" xfId="2746" xr:uid="{33C2AE49-0F0E-40D1-9080-B70AD66C7B6F}"/>
    <cellStyle name="Note 4 3 8 2" xfId="6926" xr:uid="{E2463ADB-02E4-41EE-A9EB-0FA92B738FD6}"/>
    <cellStyle name="Note 4 3 8 2 2" xfId="12060" xr:uid="{B6E36E4B-09C3-41CB-9A6D-9119327BF4DC}"/>
    <cellStyle name="Note 4 3 8 2 2 2" xfId="21049" xr:uid="{0C31C122-8915-4981-9A71-75A3F8B82446}"/>
    <cellStyle name="Note 4 3 8 2 2 2 2" xfId="22572" xr:uid="{D14D8D1F-420A-4B98-A5D2-E576941B2C74}"/>
    <cellStyle name="Note 4 3 8 2 2 3" xfId="40063" xr:uid="{22AFEDEF-B00B-43A1-88AB-E6BA496D4F6C}"/>
    <cellStyle name="Note 4 3 8 2 3" xfId="15915" xr:uid="{A3EF6479-1C77-4153-8F55-3EA011E66592}"/>
    <cellStyle name="Note 4 3 8 2 3 2" xfId="41071" xr:uid="{490EA280-B495-4287-BD40-D8C420F0E13C}"/>
    <cellStyle name="Note 4 3 8 2 4" xfId="28574" xr:uid="{2281EEF7-5A01-4499-B958-151E57521511}"/>
    <cellStyle name="Note 4 3 8 3" xfId="9490" xr:uid="{968CB0FD-3274-46FA-861D-6AE230D827D2}"/>
    <cellStyle name="Note 4 3 8 3 2" xfId="18479" xr:uid="{F5CC4325-BE81-4A1A-9A66-361E10EFFBFE}"/>
    <cellStyle name="Note 4 3 8 3 2 2" xfId="33259" xr:uid="{FCD4EE0A-EC30-49D9-9940-605B51550A1B}"/>
    <cellStyle name="Note 4 3 8 3 3" xfId="42198" xr:uid="{EC15B631-8E5E-4207-A25C-C4438E9FF7F8}"/>
    <cellStyle name="Note 4 3 8 4" xfId="36583" xr:uid="{9C2903A5-AF4C-4581-B57B-A9F3ECDAB4BD}"/>
    <cellStyle name="Note 4 3 9" xfId="4684" xr:uid="{AA5AA790-8503-4CAA-A36D-2E7CEF22E202}"/>
    <cellStyle name="Note 4 3 9 2" xfId="7270" xr:uid="{B726DB0E-9DA5-4557-9BF9-E0721A5E55F5}"/>
    <cellStyle name="Note 4 3 9 2 2" xfId="12249" xr:uid="{EF1DF625-2B8C-4259-A42F-8FE3A5181BD4}"/>
    <cellStyle name="Note 4 3 9 2 2 2" xfId="21238" xr:uid="{19F7132E-8A1D-4CD7-B281-F21B16B66862}"/>
    <cellStyle name="Note 4 3 9 2 2 2 2" xfId="43251" xr:uid="{75CDF9FC-0AE2-4E2E-B527-04646B229002}"/>
    <cellStyle name="Note 4 3 9 2 2 3" xfId="43607" xr:uid="{95D92FBC-E038-4F68-A364-18BE6778EF45}"/>
    <cellStyle name="Note 4 3 9 2 3" xfId="16259" xr:uid="{9E254283-DA14-4FB2-AD86-FA54EC6C727A}"/>
    <cellStyle name="Note 4 3 9 2 3 2" xfId="25758" xr:uid="{09464F4D-C8D2-4547-8A8D-20A58582455C}"/>
    <cellStyle name="Note 4 3 9 2 4" xfId="41066" xr:uid="{037207C5-3C2E-478E-9860-9F180DEB179B}"/>
    <cellStyle name="Note 4 3 9 3" xfId="9907" xr:uid="{CA8E6A43-B76E-44A7-898A-86D79EE0D5B4}"/>
    <cellStyle name="Note 4 3 9 3 2" xfId="18896" xr:uid="{733E8367-9856-4374-9615-17573E9044D2}"/>
    <cellStyle name="Note 4 3 9 3 2 2" xfId="23134" xr:uid="{202B5879-C9C0-4BAB-9126-FD1CCE0718D0}"/>
    <cellStyle name="Note 4 3 9 3 3" xfId="41631" xr:uid="{B274284B-16B9-4AC6-81AB-31E52998B1D2}"/>
    <cellStyle name="Note 4 3 9 4" xfId="13673" xr:uid="{84AEDB07-1571-4FB9-9029-D3B0850814D9}"/>
    <cellStyle name="Note 4 3 9 4 2" xfId="41143" xr:uid="{CDFCAD36-C3DA-4164-8A36-3EE136F856DD}"/>
    <cellStyle name="Note 4 3 9 5" xfId="28225" xr:uid="{92AAD79B-8881-4CE6-8353-7DF1B16D88F2}"/>
    <cellStyle name="Note 4 30" xfId="45336" xr:uid="{38DC3EBC-7266-47EB-9FD2-1B2CE439D213}"/>
    <cellStyle name="Note 4 31" xfId="45299" xr:uid="{71C5D1FD-9C8B-4DCF-9002-8FF583D93478}"/>
    <cellStyle name="Note 4 32" xfId="45337" xr:uid="{47A92596-8884-423B-B895-43E6F43B09D4}"/>
    <cellStyle name="Note 4 33" xfId="45311" xr:uid="{3244B963-A008-4596-B2B4-710FE605A19C}"/>
    <cellStyle name="Note 4 34" xfId="44150" xr:uid="{DFD221A5-C681-4856-8965-8B2DB10A74F8}"/>
    <cellStyle name="Note 4 35" xfId="45487" xr:uid="{7E682598-979F-4AC2-A45B-411919AF1514}"/>
    <cellStyle name="Note 4 4" xfId="324" xr:uid="{777B8DF6-58F7-4EBF-8F7B-1C300E013FC3}"/>
    <cellStyle name="Note 4 4 10" xfId="6626" xr:uid="{F0DBAB98-8F60-46FF-A825-938370E549AD}"/>
    <cellStyle name="Note 4 4 10 2" xfId="11832" xr:uid="{9782DDA6-639A-4DA8-B9C8-95F84C7A2941}"/>
    <cellStyle name="Note 4 4 10 2 2" xfId="20821" xr:uid="{74C78B99-7193-4C8C-8FD5-ADF0F7E52923}"/>
    <cellStyle name="Note 4 4 10 2 2 2" xfId="38598" xr:uid="{BEEA749E-8799-4AAD-9809-FA708765064D}"/>
    <cellStyle name="Note 4 4 10 2 3" xfId="33359" xr:uid="{3F3F8F33-6A65-474E-9F87-47F16658EC8C}"/>
    <cellStyle name="Note 4 4 10 3" xfId="15615" xr:uid="{79BF55F3-03E7-4697-A4F4-8B4DF30C2BAA}"/>
    <cellStyle name="Note 4 4 10 3 2" xfId="28101" xr:uid="{8FD81B3E-2029-465C-8A1D-DE0096795E56}"/>
    <cellStyle name="Note 4 4 10 4" xfId="34953" xr:uid="{F3BB9843-173F-4494-A29A-E7E644EC7EE2}"/>
    <cellStyle name="Note 4 4 11" xfId="9195" xr:uid="{A118DC55-8B84-485F-9018-F1D76A9276B6}"/>
    <cellStyle name="Note 4 4 11 2" xfId="18184" xr:uid="{5BCB13EC-8429-4366-8E37-9A29F6A5EE3C}"/>
    <cellStyle name="Note 4 4 11 2 2" xfId="32174" xr:uid="{074068A6-486F-48F5-8CFA-C5E4B85C4487}"/>
    <cellStyle name="Note 4 4 11 3" xfId="22801" xr:uid="{700FC8A4-1D2A-4A5B-9C32-697FA77F3FCA}"/>
    <cellStyle name="Note 4 4 12" xfId="12413" xr:uid="{E8C39896-5042-4382-A549-40E629B4D2C0}"/>
    <cellStyle name="Note 4 4 12 2" xfId="21402" xr:uid="{9A5EE0D7-4162-4DF3-8CCF-CC53E91C55A3}"/>
    <cellStyle name="Note 4 4 12 2 2" xfId="37749" xr:uid="{C46E799B-6EBF-4A50-87CD-3FB77CE63486}"/>
    <cellStyle name="Note 4 4 12 3" xfId="30710" xr:uid="{23E61388-7228-46BE-9FEE-5036E96C1E2E}"/>
    <cellStyle name="Note 4 4 13" xfId="2330" xr:uid="{4C234F02-0643-4BAB-BEA3-DB537AE9253B}"/>
    <cellStyle name="Note 4 4 13 2" xfId="37447" xr:uid="{875D7A27-1C93-4922-A91B-6DD129F73244}"/>
    <cellStyle name="Note 4 4 14" xfId="13239" xr:uid="{DDCFCD4C-D185-4381-8C97-602FD20992CD}"/>
    <cellStyle name="Note 4 4 14 2" xfId="30641" xr:uid="{4F027359-28C2-4CD6-823C-714069790717}"/>
    <cellStyle name="Note 4 4 15" xfId="25862" xr:uid="{EDFE5642-7562-46AF-B176-6A0DB96B5AAB}"/>
    <cellStyle name="Note 4 4 16" xfId="44211" xr:uid="{2BA34E81-E527-4BBD-A24A-46F8E736EEA6}"/>
    <cellStyle name="Note 4 4 17" xfId="45609" xr:uid="{6D636E9A-3D28-4282-A59E-274A7BF81216}"/>
    <cellStyle name="Note 4 4 2" xfId="456" xr:uid="{A8846A37-273B-4E52-B0B6-53CFA6E52903}"/>
    <cellStyle name="Note 4 4 2 10" xfId="9320" xr:uid="{E878043A-DA64-4C1F-BA6D-02EB7BE520CA}"/>
    <cellStyle name="Note 4 4 2 10 2" xfId="18309" xr:uid="{678D92E8-C919-46C2-BCA1-AE2E368BEAE6}"/>
    <cellStyle name="Note 4 4 2 10 2 2" xfId="28387" xr:uid="{BACD30AF-C754-4A11-8006-74E7FD787A7E}"/>
    <cellStyle name="Note 4 4 2 10 3" xfId="36915" xr:uid="{0A8AE63E-9DC2-448F-A73B-B0C6602C8BC8}"/>
    <cellStyle name="Note 4 4 2 11" xfId="12518" xr:uid="{1C4755B3-6A71-4508-9EE7-F4AD20DB0CCD}"/>
    <cellStyle name="Note 4 4 2 11 2" xfId="21507" xr:uid="{66EC2D92-334A-406C-B31F-0836CEE0CE54}"/>
    <cellStyle name="Note 4 4 2 11 2 2" xfId="38223" xr:uid="{B2575F3B-FC52-4F35-98E3-C7F6AE7960A2}"/>
    <cellStyle name="Note 4 4 2 11 3" xfId="38397" xr:uid="{D774BB08-2C34-48EF-AF9C-7A83D00E5D6A}"/>
    <cellStyle name="Note 4 4 2 12" xfId="2462" xr:uid="{2C51B3C3-E1D6-4939-A71C-33784A80A26F}"/>
    <cellStyle name="Note 4 4 2 12 2" xfId="29387" xr:uid="{FBAAEE44-73EB-4806-9331-F8DB79033A39}"/>
    <cellStyle name="Note 4 4 2 13" xfId="13371" xr:uid="{620F3D63-12D3-45B7-B023-F7D4F08544C4}"/>
    <cellStyle name="Note 4 4 2 13 2" xfId="23586" xr:uid="{3169830D-B5BA-40FD-A415-E6B915DF33A9}"/>
    <cellStyle name="Note 4 4 2 14" xfId="27156" xr:uid="{CBC8FFD2-C121-4349-B50D-5AB4A71FA008}"/>
    <cellStyle name="Note 4 4 2 15" xfId="46121" xr:uid="{442C76AF-A461-4B6F-83BF-289DE313C07A}"/>
    <cellStyle name="Note 4 4 2 2" xfId="805" xr:uid="{09E10031-FCE4-4E3F-9329-E7E0A7DC5325}"/>
    <cellStyle name="Note 4 4 2 2 2" xfId="5174" xr:uid="{F60E51D5-F670-4D10-B1F7-C6D2AB6076DA}"/>
    <cellStyle name="Note 4 4 2 2 2 2" xfId="7760" xr:uid="{0AC25AF1-AA7A-4B61-A3EC-08819EDDC66B}"/>
    <cellStyle name="Note 4 4 2 2 2 2 2" xfId="12402" xr:uid="{31F08C0E-D171-4761-AEA0-0D32766494B9}"/>
    <cellStyle name="Note 4 4 2 2 2 2 2 2" xfId="21391" xr:uid="{D68D07B3-C336-4AC5-A3A6-75E056DFA3BB}"/>
    <cellStyle name="Note 4 4 2 2 2 2 2 2 2" xfId="28184" xr:uid="{39B4F476-C4D9-418F-81AE-967EE8F88B11}"/>
    <cellStyle name="Note 4 4 2 2 2 2 2 3" xfId="41297" xr:uid="{323D9917-787F-406C-A75B-090BA40D4934}"/>
    <cellStyle name="Note 4 4 2 2 2 2 3" xfId="16749" xr:uid="{AC9205AA-2865-4965-8DDD-2143D7EAB385}"/>
    <cellStyle name="Note 4 4 2 2 2 2 3 2" xfId="26169" xr:uid="{D3A91034-0881-4749-A9AA-5115F9794F13}"/>
    <cellStyle name="Note 4 4 2 2 2 2 4" xfId="41239" xr:uid="{54D6016A-C71F-4777-8174-53505FDE5798}"/>
    <cellStyle name="Note 4 4 2 2 2 3" xfId="10397" xr:uid="{8FF676D5-E070-4635-B4F7-C1DFE5DB4D53}"/>
    <cellStyle name="Note 4 4 2 2 2 3 2" xfId="19386" xr:uid="{26CC4F51-EA9F-43A7-8991-BEA33B065A25}"/>
    <cellStyle name="Note 4 4 2 2 2 3 2 2" xfId="23319" xr:uid="{6A0F7EE8-575A-4B1D-BACB-B4ECFC025022}"/>
    <cellStyle name="Note 4 4 2 2 2 3 3" xfId="34735" xr:uid="{02E6B2E9-26F1-4D59-B6B3-417D543141CE}"/>
    <cellStyle name="Note 4 4 2 2 2 4" xfId="14163" xr:uid="{5019E409-7EAB-44A0-8DA9-570ECE94E7F9}"/>
    <cellStyle name="Note 4 4 2 2 2 4 2" xfId="34487" xr:uid="{562F234E-B3A4-4BE5-86C6-64A8FC0B21C4}"/>
    <cellStyle name="Note 4 4 2 2 2 5" xfId="33366" xr:uid="{3D0102BE-BEC0-4143-8328-4BB7D8EF62FF}"/>
    <cellStyle name="Note 4 4 2 2 2 6" xfId="56397" xr:uid="{D974EC23-0085-4646-8676-411F9268267B}"/>
    <cellStyle name="Note 4 4 2 2 3" xfId="3242" xr:uid="{BB6A1CE9-D4E9-44C1-B5FA-0801F5305C0E}"/>
    <cellStyle name="Note 4 4 2 2 3 2" xfId="32476" xr:uid="{9528FC14-0A73-418A-BC71-9471212A52FD}"/>
    <cellStyle name="Note 4 4 2 2 4" xfId="36718" xr:uid="{AF1C39F2-1D5A-4C13-A07B-7790C8F0B68B}"/>
    <cellStyle name="Note 4 4 2 2 5" xfId="49615" xr:uid="{12EB5FDA-8C31-4350-BABD-D29A93557FA2}"/>
    <cellStyle name="Note 4 4 2 3" xfId="1150" xr:uid="{95D2F450-4757-4A28-96BF-0ECF2B63A7AC}"/>
    <cellStyle name="Note 4 4 2 3 2" xfId="5495" xr:uid="{A1C2FE42-1AD3-4E1C-9FA1-835B7E4B21C1}"/>
    <cellStyle name="Note 4 4 2 3 2 2" xfId="8081" xr:uid="{2F07B652-F152-4A40-AA5F-C19561D7308F}"/>
    <cellStyle name="Note 4 4 2 3 2 2 2" xfId="12504" xr:uid="{7A39CAEC-457A-443B-87F7-F7C440D2C7E1}"/>
    <cellStyle name="Note 4 4 2 3 2 2 2 2" xfId="21493" xr:uid="{59F09C4B-9801-429D-8457-20A9BE2649AA}"/>
    <cellStyle name="Note 4 4 2 3 2 2 2 2 2" xfId="39205" xr:uid="{CFDC6F54-4696-4CC5-9048-1ADC66F9EDF0}"/>
    <cellStyle name="Note 4 4 2 3 2 2 2 3" xfId="39403" xr:uid="{A67F4049-590A-4205-9CEA-33C0E04987DC}"/>
    <cellStyle name="Note 4 4 2 3 2 2 3" xfId="17070" xr:uid="{BDDF38D1-A6EF-4189-A43B-573616A00D96}"/>
    <cellStyle name="Note 4 4 2 3 2 2 3 2" xfId="39104" xr:uid="{36904E98-F0E2-4350-A775-768CA0FA7B10}"/>
    <cellStyle name="Note 4 4 2 3 2 2 4" xfId="37864" xr:uid="{9A2F5A91-BFCE-4E05-93CA-BE71B3F576B9}"/>
    <cellStyle name="Note 4 4 2 3 2 3" xfId="10718" xr:uid="{B47D03D2-CED4-4380-8F3F-95DD624F1876}"/>
    <cellStyle name="Note 4 4 2 3 2 3 2" xfId="19707" xr:uid="{53BDBB91-D7B6-4885-974F-78FB7654B6D6}"/>
    <cellStyle name="Note 4 4 2 3 2 3 2 2" xfId="24474" xr:uid="{A43A3149-6E08-42CB-959F-8522D055F4AF}"/>
    <cellStyle name="Note 4 4 2 3 2 3 3" xfId="22128" xr:uid="{739A32DB-9C68-4819-9211-3961021E6817}"/>
    <cellStyle name="Note 4 4 2 3 2 4" xfId="14484" xr:uid="{82FBCF83-0186-4233-9F7D-83697F176A8F}"/>
    <cellStyle name="Note 4 4 2 3 2 4 2" xfId="31690" xr:uid="{F5B5BD14-174D-44B7-8480-ED25A09DBC06}"/>
    <cellStyle name="Note 4 4 2 3 2 5" xfId="37979" xr:uid="{26D08AD4-74A8-462D-BD78-AC26F83BDB35}"/>
    <cellStyle name="Note 4 4 2 3 2 6" xfId="58490" xr:uid="{915A2BEF-B144-4DF7-8365-76F0733F5BC3}"/>
    <cellStyle name="Note 4 4 2 3 3" xfId="3587" xr:uid="{61D0721D-F285-4D65-9CBD-782876109532}"/>
    <cellStyle name="Note 4 4 2 3 3 2" xfId="23711" xr:uid="{0562F60F-E1B5-4846-B266-25CBC09E6F05}"/>
    <cellStyle name="Note 4 4 2 3 4" xfId="25816" xr:uid="{985C1973-0FDD-4708-8104-A4EDF629D62B}"/>
    <cellStyle name="Note 4 4 2 3 5" xfId="51709" xr:uid="{24F32283-7287-4662-8926-40E6D8161C82}"/>
    <cellStyle name="Note 4 4 2 4" xfId="1494" xr:uid="{2783EC56-CBDE-46CE-AC70-B9BC0ED3EFF3}"/>
    <cellStyle name="Note 4 4 2 4 2" xfId="5839" xr:uid="{A09A3596-794D-4C91-A243-542B9E8F65E7}"/>
    <cellStyle name="Note 4 4 2 4 2 2" xfId="8425" xr:uid="{BEDF74BD-20F4-40BE-A1D8-2795E0F4D8F3}"/>
    <cellStyle name="Note 4 4 2 4 2 2 2" xfId="12609" xr:uid="{744CA5CA-DDAD-425C-BF0B-C90AFFC5F2D3}"/>
    <cellStyle name="Note 4 4 2 4 2 2 2 2" xfId="21598" xr:uid="{4C922818-471D-4ADF-862F-A1AAD385093E}"/>
    <cellStyle name="Note 4 4 2 4 2 2 2 2 2" xfId="32313" xr:uid="{1B4D0835-2828-461B-9A80-9D45B5B2AD83}"/>
    <cellStyle name="Note 4 4 2 4 2 2 2 3" xfId="38060" xr:uid="{ED5FB39C-8E8C-481B-99D4-72FD4FDCEBC2}"/>
    <cellStyle name="Note 4 4 2 4 2 2 3" xfId="17414" xr:uid="{7183C0F1-9248-4593-A287-311F7678DEB6}"/>
    <cellStyle name="Note 4 4 2 4 2 2 3 2" xfId="23612" xr:uid="{D1C05A29-7B44-4CF3-B6A3-CA9A998DD635}"/>
    <cellStyle name="Note 4 4 2 4 2 2 4" xfId="39097" xr:uid="{CEE2BB8B-84F3-4155-BEBD-91F60281C4D2}"/>
    <cellStyle name="Note 4 4 2 4 2 3" xfId="11062" xr:uid="{7BCFA816-9484-41FC-9B40-8DA79B0C61D0}"/>
    <cellStyle name="Note 4 4 2 4 2 3 2" xfId="20051" xr:uid="{45CDBD92-303D-4FC4-A430-E68FE5C7C492}"/>
    <cellStyle name="Note 4 4 2 4 2 3 2 2" xfId="36428" xr:uid="{438A3541-28F3-472F-8AD2-B084DA1DCC0C}"/>
    <cellStyle name="Note 4 4 2 4 2 3 3" xfId="26712" xr:uid="{4BB27037-AC82-4BAC-8C6D-F85978E313B8}"/>
    <cellStyle name="Note 4 4 2 4 2 4" xfId="14828" xr:uid="{714A0B7C-3A9C-493D-A650-E7FE1BC795AF}"/>
    <cellStyle name="Note 4 4 2 4 2 4 2" xfId="42836" xr:uid="{902F783D-5197-44F2-8331-0A098AAFD20A}"/>
    <cellStyle name="Note 4 4 2 4 2 5" xfId="39462" xr:uid="{5FD662FD-9DC5-42DF-8E8C-8F65DB8FCEC7}"/>
    <cellStyle name="Note 4 4 2 4 2 6" xfId="54539" xr:uid="{ECD93C5A-F597-433C-BFED-8A932B7400D5}"/>
    <cellStyle name="Note 4 4 2 4 3" xfId="3931" xr:uid="{D5F3DFEB-7C69-40B0-B700-035CC200874E}"/>
    <cellStyle name="Note 4 4 2 4 3 2" xfId="25521" xr:uid="{5570C5EA-E61F-493A-A97D-3E39ECB73A00}"/>
    <cellStyle name="Note 4 4 2 4 4" xfId="27499" xr:uid="{03E7277A-B0A1-4E12-8B48-B676AC54C712}"/>
    <cellStyle name="Note 4 4 2 4 5" xfId="47732" xr:uid="{8D0F61CF-D66B-4B11-A6D9-66DE03FEDCD5}"/>
    <cellStyle name="Note 4 4 2 5" xfId="545" xr:uid="{69A7C84D-8390-47B4-8386-B0B507392BA2}"/>
    <cellStyle name="Note 4 4 2 5 2" xfId="4939" xr:uid="{9AE8EB0E-83CA-4F3A-A169-A107EA313DA1}"/>
    <cellStyle name="Note 4 4 2 5 2 2" xfId="7525" xr:uid="{F432D8D1-6669-4C89-B5A5-CDA6899EF87B}"/>
    <cellStyle name="Note 4 4 2 5 2 2 2" xfId="12331" xr:uid="{2C2C8E74-0C2E-4D39-A1B9-2E922FBB0F7B}"/>
    <cellStyle name="Note 4 4 2 5 2 2 2 2" xfId="21320" xr:uid="{35E47148-B0B0-45A5-AE03-2F6B5C293791}"/>
    <cellStyle name="Note 4 4 2 5 2 2 2 2 2" xfId="40611" xr:uid="{22EF3038-92C7-4D45-B710-99EFA4624517}"/>
    <cellStyle name="Note 4 4 2 5 2 2 2 3" xfId="35047" xr:uid="{A9F0886E-3CD2-4FB1-8E57-0255A2B8FF7E}"/>
    <cellStyle name="Note 4 4 2 5 2 2 3" xfId="16514" xr:uid="{58B4C96D-09DF-4E78-85D5-6F635CA233F7}"/>
    <cellStyle name="Note 4 4 2 5 2 2 3 2" xfId="33347" xr:uid="{0463288C-C2D9-4F08-B739-5B434D391FBA}"/>
    <cellStyle name="Note 4 4 2 5 2 2 4" xfId="35773" xr:uid="{7C39B182-79D7-4249-9148-57F37E91E4A8}"/>
    <cellStyle name="Note 4 4 2 5 2 3" xfId="10162" xr:uid="{AE596F9A-5282-4C67-9374-4845771EB690}"/>
    <cellStyle name="Note 4 4 2 5 2 3 2" xfId="19151" xr:uid="{36BD5D1C-9771-4775-B724-02CBA15D59A3}"/>
    <cellStyle name="Note 4 4 2 5 2 3 2 2" xfId="32753" xr:uid="{29133E0C-3EC2-42A4-958C-BEDDB852B6CE}"/>
    <cellStyle name="Note 4 4 2 5 2 3 3" xfId="40552" xr:uid="{A460F5BC-77AB-4BBD-8B5E-7C12301D70B8}"/>
    <cellStyle name="Note 4 4 2 5 2 4" xfId="13928" xr:uid="{6618D0E8-E8F6-4CD6-AFA6-8D26866370F7}"/>
    <cellStyle name="Note 4 4 2 5 2 4 2" xfId="29067" xr:uid="{3D404D60-119D-4115-B45A-8510C2612DC1}"/>
    <cellStyle name="Note 4 4 2 5 2 5" xfId="35309" xr:uid="{D413C77A-1EC8-4F3C-AA29-DC1F8D883992}"/>
    <cellStyle name="Note 4 4 2 5 3" xfId="2982" xr:uid="{43177B05-089D-4D15-9963-D387365A9684}"/>
    <cellStyle name="Note 4 4 2 5 3 2" xfId="24864" xr:uid="{10D2435E-7323-4D78-A391-85235809A6D5}"/>
    <cellStyle name="Note 4 4 2 5 4" xfId="33403" xr:uid="{32B9E8D4-E53E-4D48-A720-F13938484F27}"/>
    <cellStyle name="Note 4 4 2 5 5" xfId="52960" xr:uid="{FF60B896-2041-4BA9-9896-4D82697478F5}"/>
    <cellStyle name="Note 4 4 2 6" xfId="2113" xr:uid="{2C3820F3-EE73-4AEB-9802-031022E07F81}"/>
    <cellStyle name="Note 4 4 2 6 2" xfId="6414" xr:uid="{62A9D4E0-62CD-42BF-8030-B777D0C16862}"/>
    <cellStyle name="Note 4 4 2 6 2 2" xfId="9000" xr:uid="{4B61B7A0-9FDD-460D-8969-7A4B192C715B}"/>
    <cellStyle name="Note 4 4 2 6 2 2 2" xfId="12783" xr:uid="{7353C301-1B02-4510-AB4A-1A302A6C82EF}"/>
    <cellStyle name="Note 4 4 2 6 2 2 2 2" xfId="21772" xr:uid="{A16D7C75-7822-4C71-90BE-E110960B166E}"/>
    <cellStyle name="Note 4 4 2 6 2 2 2 2 2" xfId="40019" xr:uid="{85BB125A-DB59-4CAF-A91A-1A059350E234}"/>
    <cellStyle name="Note 4 4 2 6 2 2 2 3" xfId="35225" xr:uid="{BE8B31EE-3D4E-4B39-927E-4CF1F682A8BD}"/>
    <cellStyle name="Note 4 4 2 6 2 2 3" xfId="17989" xr:uid="{4A781BD4-72A0-4111-AC4E-9FE3FC0BEC89}"/>
    <cellStyle name="Note 4 4 2 6 2 2 3 2" xfId="41109" xr:uid="{950A0E51-67D6-41F7-BB83-18023C30D70F}"/>
    <cellStyle name="Note 4 4 2 6 2 2 4" xfId="25154" xr:uid="{C16AFB6C-7051-426D-A964-BE0D3E8C5D11}"/>
    <cellStyle name="Note 4 4 2 6 2 3" xfId="11637" xr:uid="{9CB02AE9-7293-4ECF-957B-D9A690B25E7A}"/>
    <cellStyle name="Note 4 4 2 6 2 3 2" xfId="20626" xr:uid="{BBD24BC3-39BB-4B0A-928F-BDEA58DB8823}"/>
    <cellStyle name="Note 4 4 2 6 2 3 2 2" xfId="39295" xr:uid="{D0A08B23-AEF3-402F-A9F9-C890D8B89BAE}"/>
    <cellStyle name="Note 4 4 2 6 2 3 3" xfId="27465" xr:uid="{F4C842CB-7F17-4199-AAEC-4BEBA5101189}"/>
    <cellStyle name="Note 4 4 2 6 2 4" xfId="15403" xr:uid="{4BAB413F-95F7-47A1-8E13-B7FA57D872DA}"/>
    <cellStyle name="Note 4 4 2 6 2 4 2" xfId="27771" xr:uid="{2962B4DC-37C3-436C-B74E-9B152343AFAC}"/>
    <cellStyle name="Note 4 4 2 6 2 5" xfId="29415" xr:uid="{20AC70AA-B173-46FE-A07B-E36732AFCB18}"/>
    <cellStyle name="Note 4 4 2 6 3" xfId="4550" xr:uid="{ED59C8AD-1250-49CC-BCAD-08C67C514B76}"/>
    <cellStyle name="Note 4 4 2 6 3 2" xfId="42225" xr:uid="{D22D2C17-EB5D-481A-842E-207AAB26660D}"/>
    <cellStyle name="Note 4 4 2 6 4" xfId="23928" xr:uid="{691405D3-7CA1-4FFC-9EC8-936D180F7668}"/>
    <cellStyle name="Note 4 4 2 7" xfId="2923" xr:uid="{1082B0B1-3EE6-47E8-9623-289077F8C327}"/>
    <cellStyle name="Note 4 4 2 7 2" xfId="7073" xr:uid="{4BDCE959-F9A6-4D83-BA53-12612CEC2729}"/>
    <cellStyle name="Note 4 4 2 7 2 2" xfId="12199" xr:uid="{0EF103CE-30C5-4C69-B1C3-108ABBF25D88}"/>
    <cellStyle name="Note 4 4 2 7 2 2 2" xfId="21188" xr:uid="{B46454D3-0819-45E6-B873-2F223534DEA4}"/>
    <cellStyle name="Note 4 4 2 7 2 2 2 2" xfId="41454" xr:uid="{A7119A6F-288A-4649-988E-65C70E7DDB60}"/>
    <cellStyle name="Note 4 4 2 7 2 2 3" xfId="42458" xr:uid="{265DC617-3E4C-4FCD-A4F2-A9987A406122}"/>
    <cellStyle name="Note 4 4 2 7 2 3" xfId="16062" xr:uid="{7D001E98-A8F0-4769-9252-D029D7A7E257}"/>
    <cellStyle name="Note 4 4 2 7 2 3 2" xfId="33294" xr:uid="{E12B00CE-DA0F-41DE-8F4C-B6A6E8379FAC}"/>
    <cellStyle name="Note 4 4 2 7 2 4" xfId="30964" xr:uid="{2450662D-7C7D-46E7-AE92-3294B2452CF0}"/>
    <cellStyle name="Note 4 4 2 7 3" xfId="9636" xr:uid="{6B681C5F-F251-4914-BA38-D51B7480614F}"/>
    <cellStyle name="Note 4 4 2 7 3 2" xfId="18625" xr:uid="{5776BA0C-4A78-442D-9832-9A9D615462A3}"/>
    <cellStyle name="Note 4 4 2 7 3 2 2" xfId="24324" xr:uid="{4BE5AA29-B307-4095-B4A2-7D1CEC65504B}"/>
    <cellStyle name="Note 4 4 2 7 3 3" xfId="35257" xr:uid="{F282C885-F61C-41F0-ADAB-1AEE4274A86B}"/>
    <cellStyle name="Note 4 4 2 7 4" xfId="22541" xr:uid="{AC934C23-8A6C-4728-849A-493E5FFD3952}"/>
    <cellStyle name="Note 4 4 2 8" xfId="4850" xr:uid="{B7350DFD-474E-457F-BC29-0928EC43408E}"/>
    <cellStyle name="Note 4 4 2 8 2" xfId="7436" xr:uid="{DF54519B-C4C0-41E7-BA56-DCDF72959704}"/>
    <cellStyle name="Note 4 4 2 8 2 2" xfId="12304" xr:uid="{4781C956-243D-4EA2-A523-0A9FEC9541CE}"/>
    <cellStyle name="Note 4 4 2 8 2 2 2" xfId="21293" xr:uid="{6734A3DA-AFEF-49D3-A6A3-A01FB7A44F24}"/>
    <cellStyle name="Note 4 4 2 8 2 2 2 2" xfId="26582" xr:uid="{3D781E30-33DC-454C-8759-50E8F455A9D3}"/>
    <cellStyle name="Note 4 4 2 8 2 2 3" xfId="34372" xr:uid="{6B275EA0-92D3-4B58-AA79-45513A49D8BD}"/>
    <cellStyle name="Note 4 4 2 8 2 3" xfId="16425" xr:uid="{4670B4EA-6801-4A76-8929-852011477668}"/>
    <cellStyle name="Note 4 4 2 8 2 3 2" xfId="31588" xr:uid="{2FA1750F-0C75-4734-BA1C-36648E990032}"/>
    <cellStyle name="Note 4 4 2 8 2 4" xfId="33938" xr:uid="{5CCA5CE7-A9ED-4B69-9BD2-56EFBBC9154D}"/>
    <cellStyle name="Note 4 4 2 8 3" xfId="10073" xr:uid="{67ABAFB4-BDAE-499A-84D3-B993E8A6711F}"/>
    <cellStyle name="Note 4 4 2 8 3 2" xfId="19062" xr:uid="{24E363F2-4F8A-40CA-9E96-36404A3299F1}"/>
    <cellStyle name="Note 4 4 2 8 3 2 2" xfId="30647" xr:uid="{0014E1B7-1CDA-4C69-8366-9E644780DC98}"/>
    <cellStyle name="Note 4 4 2 8 3 3" xfId="34729" xr:uid="{975D5570-88C1-4A5F-A1B6-4D4C99C99F15}"/>
    <cellStyle name="Note 4 4 2 8 4" xfId="13839" xr:uid="{7E9CDB8D-8E11-4A3A-8120-7F43A1BB702E}"/>
    <cellStyle name="Note 4 4 2 8 4 2" xfId="24989" xr:uid="{EBF908F8-E974-46A0-A505-699E9C9D067E}"/>
    <cellStyle name="Note 4 4 2 8 5" xfId="28495" xr:uid="{AC91DE82-5680-43DC-B23F-762017792701}"/>
    <cellStyle name="Note 4 4 2 9" xfId="6758" xr:uid="{E206A2B0-64DE-4FB1-9762-2C9D0C5AB118}"/>
    <cellStyle name="Note 4 4 2 9 2" xfId="11957" xr:uid="{B3DDF135-DC06-40F9-9095-BB6FB2E0557B}"/>
    <cellStyle name="Note 4 4 2 9 2 2" xfId="20946" xr:uid="{A4C45E04-A418-4D2B-AF63-E1059EBBE37E}"/>
    <cellStyle name="Note 4 4 2 9 2 2 2" xfId="35459" xr:uid="{E9A167D9-F287-42CF-9DFC-C02BF6344865}"/>
    <cellStyle name="Note 4 4 2 9 2 3" xfId="37569" xr:uid="{1D641FFD-18A0-41FA-A663-22473967B06F}"/>
    <cellStyle name="Note 4 4 2 9 3" xfId="15747" xr:uid="{C68F19F8-7CD7-4FD6-82EE-FE47C8AE6C1F}"/>
    <cellStyle name="Note 4 4 2 9 3 2" xfId="25720" xr:uid="{5C133D1F-4378-4F8D-AE11-65E50F14F871}"/>
    <cellStyle name="Note 4 4 2 9 4" xfId="29520" xr:uid="{CD09BB1C-4012-4794-9A8D-6132B864CC5A}"/>
    <cellStyle name="Note 4 4 3" xfId="673" xr:uid="{E57AA146-7452-47DD-91F7-54F7421A38D2}"/>
    <cellStyle name="Note 4 4 3 2" xfId="5049" xr:uid="{636149CA-F6B5-4F56-BA1F-49E004CA9E5D}"/>
    <cellStyle name="Note 4 4 3 2 2" xfId="7635" xr:uid="{CF6F40FF-989B-4BEF-8296-B6DCD26F5C7C}"/>
    <cellStyle name="Note 4 4 3 2 2 2" xfId="12364" xr:uid="{0A86E278-EAC9-4DB7-B64B-6EE49B265B3F}"/>
    <cellStyle name="Note 4 4 3 2 2 2 2" xfId="21353" xr:uid="{B6024DF1-22CA-403A-890B-CCCCC99C3F97}"/>
    <cellStyle name="Note 4 4 3 2 2 2 2 2" xfId="27917" xr:uid="{0B32F950-DC06-4637-9B20-9C0F0661A591}"/>
    <cellStyle name="Note 4 4 3 2 2 2 3" xfId="41056" xr:uid="{39CCF5B2-C72E-4A92-8FB1-9C84BB2A38E3}"/>
    <cellStyle name="Note 4 4 3 2 2 3" xfId="16624" xr:uid="{54DA5AE0-5F96-4202-8D57-A2404531F1FE}"/>
    <cellStyle name="Note 4 4 3 2 2 3 2" xfId="39907" xr:uid="{223C69E1-E23D-4CC0-9A85-EB795A8FAEBC}"/>
    <cellStyle name="Note 4 4 3 2 2 4" xfId="40172" xr:uid="{BF31DFB1-CB49-41E4-AFC5-44FAFAC378E6}"/>
    <cellStyle name="Note 4 4 3 2 2 5" xfId="56802" xr:uid="{9B83CF5A-EDC0-487D-A746-2B7EF59ED862}"/>
    <cellStyle name="Note 4 4 3 2 3" xfId="10272" xr:uid="{78CD5046-5433-4993-B8A8-312874CB67F4}"/>
    <cellStyle name="Note 4 4 3 2 3 2" xfId="19261" xr:uid="{698C30BE-B08C-4F31-8A65-8D18FE8836D4}"/>
    <cellStyle name="Note 4 4 3 2 3 2 2" xfId="33637" xr:uid="{1ED9AD11-0701-4D85-904D-AC01D1A8F4BA}"/>
    <cellStyle name="Note 4 4 3 2 3 3" xfId="23973" xr:uid="{9C3A670A-5C0A-49A7-AE7C-F202616738C2}"/>
    <cellStyle name="Note 4 4 3 2 4" xfId="14038" xr:uid="{70F18DAF-B2E1-4B51-A7CD-09FC5A764573}"/>
    <cellStyle name="Note 4 4 3 2 4 2" xfId="24426" xr:uid="{0417C6B3-1B77-4B8E-9BEC-E6D046F8C136}"/>
    <cellStyle name="Note 4 4 3 2 5" xfId="28984" xr:uid="{144DFD10-55DB-4CEF-B13D-5A398D04FFEE}"/>
    <cellStyle name="Note 4 4 3 2 6" xfId="50020" xr:uid="{A33BD026-0F87-4250-9B5E-C9F2892A0FB7}"/>
    <cellStyle name="Note 4 4 3 3" xfId="3110" xr:uid="{1DBB9E6D-A9F0-4E76-B76D-73AAD9334D93}"/>
    <cellStyle name="Note 4 4 3 3 2" xfId="25824" xr:uid="{640DD1C5-84DF-4FE0-8C16-726650AD458D}"/>
    <cellStyle name="Note 4 4 3 3 2 2" xfId="58628" xr:uid="{56A37628-9747-4F72-B4C0-0FD0679D7AD7}"/>
    <cellStyle name="Note 4 4 3 3 3" xfId="51847" xr:uid="{3600763B-6241-4FF6-B2C3-272BE1D0B8B0}"/>
    <cellStyle name="Note 4 4 3 4" xfId="44012" xr:uid="{974C273D-DB4E-4484-ABEB-9F6E8AB89FD3}"/>
    <cellStyle name="Note 4 4 3 4 2" xfId="54929" xr:uid="{4F12709F-3FAC-4577-8A1E-2BC75F05AC7A}"/>
    <cellStyle name="Note 4 4 3 4 3" xfId="48137" xr:uid="{9DE1F5C3-4BD5-41BB-B68C-B6B192AE3CAB}"/>
    <cellStyle name="Note 4 4 3 5" xfId="53229" xr:uid="{BAF89C6D-3914-45F2-9819-7D60EBFB935E}"/>
    <cellStyle name="Note 4 4 3 6" xfId="46523" xr:uid="{B1A1F13F-11E5-4838-8350-66B7CB0BC3C0}"/>
    <cellStyle name="Note 4 4 4" xfId="1018" xr:uid="{6DBE1CB9-9520-41A5-9152-81228BFCD8E5}"/>
    <cellStyle name="Note 4 4 4 2" xfId="5370" xr:uid="{EA7B16D3-7F72-45DD-A190-325275F8E759}"/>
    <cellStyle name="Note 4 4 4 2 2" xfId="7956" xr:uid="{69334F04-7BD2-410B-A9B0-ADCF4E6F7EEE}"/>
    <cellStyle name="Note 4 4 4 2 2 2" xfId="12465" xr:uid="{79B01F80-3EBE-45E7-80C9-9874D7ABB708}"/>
    <cellStyle name="Note 4 4 4 2 2 2 2" xfId="21454" xr:uid="{247530F2-8548-4D59-993A-6F03CFA5271D}"/>
    <cellStyle name="Note 4 4 4 2 2 2 2 2" xfId="38826" xr:uid="{1F988CD1-111A-42B1-BBD2-972C3CDA496A}"/>
    <cellStyle name="Note 4 4 4 2 2 2 3" xfId="29931" xr:uid="{6D228F86-1F84-49FC-955C-B3F079507D74}"/>
    <cellStyle name="Note 4 4 4 2 2 3" xfId="16945" xr:uid="{F156D94C-EB8E-4AE8-8259-1BDA388E0777}"/>
    <cellStyle name="Note 4 4 4 2 2 3 2" xfId="43132" xr:uid="{3D47C7E7-58DC-4F36-86A9-60A5D55BAAB2}"/>
    <cellStyle name="Note 4 4 4 2 2 4" xfId="39795" xr:uid="{7C59946F-BE62-4B27-A976-C6B998586097}"/>
    <cellStyle name="Note 4 4 4 2 3" xfId="10593" xr:uid="{DB0ADB4F-B409-4D5E-9BC9-B06D7A66DF26}"/>
    <cellStyle name="Note 4 4 4 2 3 2" xfId="19582" xr:uid="{7558BA84-F19A-4D4B-8229-5D96A1D7D0A2}"/>
    <cellStyle name="Note 4 4 4 2 3 2 2" xfId="22724" xr:uid="{8516022F-176D-442C-A2B9-4DADF4A97662}"/>
    <cellStyle name="Note 4 4 4 2 3 3" xfId="43894" xr:uid="{5C3B44D9-8B72-4FB0-9F0E-E93DDC2D8BF4}"/>
    <cellStyle name="Note 4 4 4 2 4" xfId="14359" xr:uid="{95F3D055-3822-4034-ACA3-3257583BC532}"/>
    <cellStyle name="Note 4 4 4 2 4 2" xfId="30483" xr:uid="{3885091B-557D-4861-A18A-CBA28A5FAB20}"/>
    <cellStyle name="Note 4 4 4 2 5" xfId="30023" xr:uid="{80EB6535-8D56-40DB-8FDF-DC6E3EDC64D9}"/>
    <cellStyle name="Note 4 4 4 2 6" xfId="55925" xr:uid="{34D9177B-69D3-450C-8D09-416B89A912D0}"/>
    <cellStyle name="Note 4 4 4 3" xfId="3455" xr:uid="{B852FE29-3724-4E74-BE09-D1F605F45791}"/>
    <cellStyle name="Note 4 4 4 3 2" xfId="36560" xr:uid="{665CB986-B7BA-43D9-940B-437ECFD2C8F6}"/>
    <cellStyle name="Note 4 4 4 4" xfId="36377" xr:uid="{20954822-76D2-46C7-8601-BA36DD015AAB}"/>
    <cellStyle name="Note 4 4 4 5" xfId="49143" xr:uid="{F322C589-A481-437B-AE17-E131E1B1E9FC}"/>
    <cellStyle name="Note 4 4 5" xfId="1362" xr:uid="{95367F63-6103-4A40-A88F-1B421912B390}"/>
    <cellStyle name="Note 4 4 5 2" xfId="5707" xr:uid="{5EB64F4D-E014-4F2E-8967-243229E5E5CA}"/>
    <cellStyle name="Note 4 4 5 2 2" xfId="8293" xr:uid="{D1786CED-44BA-414C-B80B-27C00901132A}"/>
    <cellStyle name="Note 4 4 5 2 2 2" xfId="12567" xr:uid="{D9182E28-BCCD-4390-A432-88EF197DDA14}"/>
    <cellStyle name="Note 4 4 5 2 2 2 2" xfId="21556" xr:uid="{540457B1-D773-4B67-AF54-AE72E0A4749E}"/>
    <cellStyle name="Note 4 4 5 2 2 2 2 2" xfId="36581" xr:uid="{B08338F0-11F7-428A-A8BC-286D29AA14E8}"/>
    <cellStyle name="Note 4 4 5 2 2 2 3" xfId="33229" xr:uid="{FE64E71E-196C-4EEA-B64D-99DF1BE0248A}"/>
    <cellStyle name="Note 4 4 5 2 2 3" xfId="17282" xr:uid="{7719511D-4404-47B1-8798-0E00339558D3}"/>
    <cellStyle name="Note 4 4 5 2 2 3 2" xfId="39455" xr:uid="{83D0DD09-F8DB-4A76-91D6-E05C45D795A7}"/>
    <cellStyle name="Note 4 4 5 2 2 4" xfId="24616" xr:uid="{462DB4A9-731F-4698-B94B-D33A7B2C624F}"/>
    <cellStyle name="Note 4 4 5 2 3" xfId="10930" xr:uid="{C6926F4E-0767-49CF-A19E-ACBB4D9CD49D}"/>
    <cellStyle name="Note 4 4 5 2 3 2" xfId="19919" xr:uid="{0AFEB3FD-A518-4160-8A2C-10149D97F93B}"/>
    <cellStyle name="Note 4 4 5 2 3 2 2" xfId="43381" xr:uid="{8EE947A8-2DBB-45F0-A042-9B0365DAD856}"/>
    <cellStyle name="Note 4 4 5 2 3 3" xfId="39970" xr:uid="{6344A10A-AFDC-4496-B42F-28A1A562FB7B}"/>
    <cellStyle name="Note 4 4 5 2 4" xfId="14696" xr:uid="{28F43CA9-108D-4BEB-A718-C44E397832E7}"/>
    <cellStyle name="Note 4 4 5 2 4 2" xfId="26258" xr:uid="{1CE84BB3-C6DE-49A7-81BA-C096247A18BF}"/>
    <cellStyle name="Note 4 4 5 2 5" xfId="32880" xr:uid="{B664AB32-BA75-49A7-92BF-35104F4A4613}"/>
    <cellStyle name="Note 4 4 5 2 6" xfId="57953" xr:uid="{3B8D03E6-E22C-4D83-875E-F1A57EBEA5E8}"/>
    <cellStyle name="Note 4 4 5 3" xfId="3799" xr:uid="{728F501F-BC9C-4121-9D62-0C1377C6ED33}"/>
    <cellStyle name="Note 4 4 5 3 2" xfId="33233" xr:uid="{78774F5C-5C10-48D1-9374-E967363810D2}"/>
    <cellStyle name="Note 4 4 5 4" xfId="26141" xr:uid="{1BEDF91A-59E4-40FD-B956-63B068D2C214}"/>
    <cellStyle name="Note 4 4 5 5" xfId="51171" xr:uid="{043A0393-68D5-4A80-8C2E-637F69F4DB40}"/>
    <cellStyle name="Note 4 4 6" xfId="1706" xr:uid="{E42BB24E-632D-4C87-86F1-DF4D254B8196}"/>
    <cellStyle name="Note 4 4 6 2" xfId="6032" xr:uid="{33017A64-F64D-4163-B32A-04D370219646}"/>
    <cellStyle name="Note 4 4 6 2 2" xfId="8618" xr:uid="{2648AF1B-6DF3-4EB4-8B71-35AF93E623D8}"/>
    <cellStyle name="Note 4 4 6 2 2 2" xfId="12666" xr:uid="{43BEB356-EECD-4A91-BF3E-1A9FB00E382D}"/>
    <cellStyle name="Note 4 4 6 2 2 2 2" xfId="21655" xr:uid="{411DF399-5B4C-4C8A-A91C-D6ADA61E8050}"/>
    <cellStyle name="Note 4 4 6 2 2 2 2 2" xfId="32707" xr:uid="{FAA012A3-64D8-4FE3-8CD0-2BFB71657507}"/>
    <cellStyle name="Note 4 4 6 2 2 2 3" xfId="38369" xr:uid="{6532D260-A050-415D-9072-15147B9CFC7F}"/>
    <cellStyle name="Note 4 4 6 2 2 3" xfId="17607" xr:uid="{46C23E41-B15F-464F-94C3-B2D6539B968B}"/>
    <cellStyle name="Note 4 4 6 2 2 3 2" xfId="33969" xr:uid="{8F2A11CE-017E-4597-B03A-7321F095D3CE}"/>
    <cellStyle name="Note 4 4 6 2 2 4" xfId="35308" xr:uid="{1012FC65-979D-47A5-BC66-629EAEDA5A74}"/>
    <cellStyle name="Note 4 4 6 2 3" xfId="11255" xr:uid="{AF8CFC52-717B-48B0-90B4-01F0B760A728}"/>
    <cellStyle name="Note 4 4 6 2 3 2" xfId="20244" xr:uid="{270B0807-139D-4C35-9A20-A311D77FE6F1}"/>
    <cellStyle name="Note 4 4 6 2 3 2 2" xfId="39753" xr:uid="{45A4B229-3DF6-4AA4-AA04-6D016D5FCC7F}"/>
    <cellStyle name="Note 4 4 6 2 3 3" xfId="26396" xr:uid="{CA6F9273-927B-4AE4-8F1E-3CE705B589AB}"/>
    <cellStyle name="Note 4 4 6 2 4" xfId="15021" xr:uid="{B5F00CAE-7B04-43F5-A792-9343284DD9F7}"/>
    <cellStyle name="Note 4 4 6 2 4 2" xfId="25945" xr:uid="{24146523-0502-4317-AAE5-E81ACEF43B4F}"/>
    <cellStyle name="Note 4 4 6 2 5" xfId="38702" xr:uid="{1B095A17-BFE8-4136-B0C6-45580D5A5FFA}"/>
    <cellStyle name="Note 4 4 6 2 6" xfId="54091" xr:uid="{666279AA-DE87-4741-BA16-C6BBCB4CE1B6}"/>
    <cellStyle name="Note 4 4 6 3" xfId="4143" xr:uid="{5003BE1E-5A5C-4F0D-9FF5-540A004AC42E}"/>
    <cellStyle name="Note 4 4 6 3 2" xfId="33082" xr:uid="{90D8D98C-35B9-498F-906A-F1F4E93C0191}"/>
    <cellStyle name="Note 4 4 6 4" xfId="39730" xr:uid="{6AE03F37-CA7E-451F-86C4-539E98B1F94A}"/>
    <cellStyle name="Note 4 4 6 5" xfId="47414" xr:uid="{3F32EA39-806E-46EF-90F0-BF127FADD9F0}"/>
    <cellStyle name="Note 4 4 7" xfId="1981" xr:uid="{4EE94E8F-0C97-4102-AABC-D07DE385D2F9}"/>
    <cellStyle name="Note 4 4 7 2" xfId="6289" xr:uid="{B74FEAA3-63DF-4BD1-A5F1-C6788E33D2E1}"/>
    <cellStyle name="Note 4 4 7 2 2" xfId="8875" xr:uid="{A0E96411-4D97-4229-9AC6-9347A15F6565}"/>
    <cellStyle name="Note 4 4 7 2 2 2" xfId="12746" xr:uid="{15BE4103-CFFE-44C4-ADFC-238A01AF2B28}"/>
    <cellStyle name="Note 4 4 7 2 2 2 2" xfId="21735" xr:uid="{416D4855-88AB-4132-A924-D15153875DBE}"/>
    <cellStyle name="Note 4 4 7 2 2 2 2 2" xfId="40953" xr:uid="{4839BE3B-561F-469E-9794-886F4685BC21}"/>
    <cellStyle name="Note 4 4 7 2 2 2 3" xfId="22595" xr:uid="{61C12667-9780-4C87-880A-042F7FF5CD97}"/>
    <cellStyle name="Note 4 4 7 2 2 3" xfId="17864" xr:uid="{40FF114A-3A9E-4859-86ED-B546F7A246D2}"/>
    <cellStyle name="Note 4 4 7 2 2 3 2" xfId="24797" xr:uid="{1DE73B2C-602E-4E4D-9EDA-41763158FAE7}"/>
    <cellStyle name="Note 4 4 7 2 2 4" xfId="22777" xr:uid="{8E065598-0240-4054-94D7-23A799BAD8A6}"/>
    <cellStyle name="Note 4 4 7 2 3" xfId="11512" xr:uid="{14A35908-05C5-431D-9203-4D02464AFADA}"/>
    <cellStyle name="Note 4 4 7 2 3 2" xfId="20501" xr:uid="{BB9EE223-B7DD-4803-AA77-4B35642348B3}"/>
    <cellStyle name="Note 4 4 7 2 3 2 2" xfId="37154" xr:uid="{392CC8DE-BA1B-4C12-9A8A-18C1F630E43D}"/>
    <cellStyle name="Note 4 4 7 2 3 3" xfId="38946" xr:uid="{7129449A-6B30-439D-AD1D-5831893F7D33}"/>
    <cellStyle name="Note 4 4 7 2 4" xfId="15278" xr:uid="{DC232CCF-BE72-4607-8A12-51F4027BAD49}"/>
    <cellStyle name="Note 4 4 7 2 4 2" xfId="28897" xr:uid="{AE3DE04F-F915-4F8F-A12F-4C2ECB12F51B}"/>
    <cellStyle name="Note 4 4 7 2 5" xfId="43966" xr:uid="{0902A2E9-84CF-4ACD-830F-8F80B31E95EB}"/>
    <cellStyle name="Note 4 4 7 3" xfId="4418" xr:uid="{7A9572B9-689A-47A1-BEC7-9E26520F9325}"/>
    <cellStyle name="Note 4 4 7 3 2" xfId="23786" xr:uid="{497D3546-CF8B-44E8-95D3-BCC6FC8F7124}"/>
    <cellStyle name="Note 4 4 7 4" xfId="35786" xr:uid="{95CBF132-91CB-43AD-9823-602682A26C6A}"/>
    <cellStyle name="Note 4 4 7 5" xfId="52697" xr:uid="{75481279-D0A2-4A0A-9C02-590CC7A9EA5F}"/>
    <cellStyle name="Note 4 4 8" xfId="2792" xr:uid="{32843BE8-C7B7-4771-971B-D656C90BA050}"/>
    <cellStyle name="Note 4 4 8 2" xfId="6942" xr:uid="{A6F58D2E-324F-49EE-9E23-3DEB81361721}"/>
    <cellStyle name="Note 4 4 8 2 2" xfId="12071" xr:uid="{79FB3E34-07D4-456F-9487-AEBAAABA53C1}"/>
    <cellStyle name="Note 4 4 8 2 2 2" xfId="21060" xr:uid="{25365C20-2672-408F-852B-B6A9F3C8D06F}"/>
    <cellStyle name="Note 4 4 8 2 2 2 2" xfId="39187" xr:uid="{84EB5614-D872-4C70-A5ED-5DEB5DCB91C7}"/>
    <cellStyle name="Note 4 4 8 2 2 3" xfId="34269" xr:uid="{643FEB86-B8C9-402E-9654-3ED2ADA04E2A}"/>
    <cellStyle name="Note 4 4 8 2 3" xfId="15931" xr:uid="{0D608B6C-A891-4030-944E-45B57655984A}"/>
    <cellStyle name="Note 4 4 8 2 3 2" xfId="30385" xr:uid="{2824F3A4-38E4-4CA5-92A1-A86CB7B34B67}"/>
    <cellStyle name="Note 4 4 8 2 4" xfId="27884" xr:uid="{5D2467C7-2AD3-4B0A-9F02-61B2668D2315}"/>
    <cellStyle name="Note 4 4 8 3" xfId="9505" xr:uid="{AC1E9DF8-B709-4042-8448-CCAA1D15B9D1}"/>
    <cellStyle name="Note 4 4 8 3 2" xfId="18494" xr:uid="{B7D95E83-0093-4366-BB03-D3FF983A21DA}"/>
    <cellStyle name="Note 4 4 8 3 2 2" xfId="39035" xr:uid="{9FFAB306-498F-4C5C-AADE-F88EC29E3114}"/>
    <cellStyle name="Note 4 4 8 3 3" xfId="23024" xr:uid="{FE876292-0334-4DBA-AF1C-F12D105B7934}"/>
    <cellStyle name="Note 4 4 8 4" xfId="25441" xr:uid="{EBA3E095-70A4-4F5D-85A8-B83089513422}"/>
    <cellStyle name="Note 4 4 9" xfId="4725" xr:uid="{1E72F771-8386-4B41-A467-66E8EBE00B9A}"/>
    <cellStyle name="Note 4 4 9 2" xfId="7311" xr:uid="{9EDDDB91-9D4F-4E66-A4D0-ACAA1D32E14C}"/>
    <cellStyle name="Note 4 4 9 2 2" xfId="12267" xr:uid="{DD41221F-9F19-4D9E-8C3D-F858693C87F6}"/>
    <cellStyle name="Note 4 4 9 2 2 2" xfId="21256" xr:uid="{FF8FFB15-D1F8-44CE-8F60-933A143ECB3B}"/>
    <cellStyle name="Note 4 4 9 2 2 2 2" xfId="33288" xr:uid="{44AAF8E7-BEA6-4764-9B26-1292B1E8F2BD}"/>
    <cellStyle name="Note 4 4 9 2 2 3" xfId="35708" xr:uid="{155A806E-954E-48F8-9B7E-C0DC916AAD3C}"/>
    <cellStyle name="Note 4 4 9 2 3" xfId="16300" xr:uid="{2418110D-3E54-4FAC-8DB1-88D340D6785E}"/>
    <cellStyle name="Note 4 4 9 2 3 2" xfId="29589" xr:uid="{605B684F-234F-48F9-9550-EE99515156C6}"/>
    <cellStyle name="Note 4 4 9 2 4" xfId="27699" xr:uid="{AF92CF45-22DA-4A25-B75D-BD3DB49A9CFF}"/>
    <cellStyle name="Note 4 4 9 3" xfId="9948" xr:uid="{52CC6F8A-7AA4-4100-9C94-F33EBB20F96F}"/>
    <cellStyle name="Note 4 4 9 3 2" xfId="18937" xr:uid="{99B47055-3D3D-4AC8-85C9-8EBBEA29157D}"/>
    <cellStyle name="Note 4 4 9 3 2 2" xfId="23252" xr:uid="{9B956C3D-52F2-4101-909F-D40D4A738237}"/>
    <cellStyle name="Note 4 4 9 3 3" xfId="39950" xr:uid="{004E943C-F0C7-4067-A8CE-AC5DAC3452F6}"/>
    <cellStyle name="Note 4 4 9 4" xfId="13714" xr:uid="{6420878B-EB43-44C7-8BE6-F5976BAB4920}"/>
    <cellStyle name="Note 4 4 9 4 2" xfId="25213" xr:uid="{8195EA40-F9EF-412E-9BC1-C70ACEE95880}"/>
    <cellStyle name="Note 4 4 9 5" xfId="36717" xr:uid="{F8F11180-18A0-4336-9FC3-67DF50CFFAEA}"/>
    <cellStyle name="Note 4 5" xfId="232" xr:uid="{B275AFA9-15D8-4BD0-9434-CA6D9A4D8FA2}"/>
    <cellStyle name="Note 4 5 10" xfId="9116" xr:uid="{39E14607-F7A8-49B8-9A2F-9B53A3313D41}"/>
    <cellStyle name="Note 4 5 10 2" xfId="18105" xr:uid="{DF12487C-7509-4AF5-9823-34906F72D4C2}"/>
    <cellStyle name="Note 4 5 10 2 2" xfId="43157" xr:uid="{8AE8E8C9-02BB-407C-8DFC-2A6C67C8D3AE}"/>
    <cellStyle name="Note 4 5 10 3" xfId="39910" xr:uid="{F8F5FB88-7E4E-4A81-B0B7-42AF6452CCCB}"/>
    <cellStyle name="Note 4 5 11" xfId="12429" xr:uid="{D30137C4-86BD-4489-AF16-231C855A5389}"/>
    <cellStyle name="Note 4 5 11 2" xfId="21418" xr:uid="{1546C180-5614-4BF3-8C1C-12D81A0F0B44}"/>
    <cellStyle name="Note 4 5 11 2 2" xfId="32999" xr:uid="{D71D2B45-3299-4512-8774-BC85F997D09D}"/>
    <cellStyle name="Note 4 5 11 3" xfId="35975" xr:uid="{D4A3EC5C-8C84-4423-AFE2-9FAF4278FBC9}"/>
    <cellStyle name="Note 4 5 12" xfId="2238" xr:uid="{4923DD2A-9126-4ADC-9857-2EF2DC5FDDB5}"/>
    <cellStyle name="Note 4 5 12 2" xfId="34889" xr:uid="{4980F763-AF55-443F-995E-2C007EC49B1E}"/>
    <cellStyle name="Note 4 5 13" xfId="13147" xr:uid="{A01C63DB-52BF-4A1D-BB7A-E1E9CBEE2922}"/>
    <cellStyle name="Note 4 5 13 2" xfId="33539" xr:uid="{E8548A8C-6E40-46F9-AA56-D5484A233D22}"/>
    <cellStyle name="Note 4 5 14" xfId="26783" xr:uid="{4B384624-ABBD-49E9-ACCE-FAD66847DC9B}"/>
    <cellStyle name="Note 4 5 15" xfId="44423" xr:uid="{6F687B77-BA33-4BA3-95C9-754F50663BEA}"/>
    <cellStyle name="Note 4 5 16" xfId="45578" xr:uid="{66DD785F-0F08-4726-8A22-9C6CDE550C09}"/>
    <cellStyle name="Note 4 5 2" xfId="581" xr:uid="{93ABE27E-7BD1-4098-8D08-7BB62DFF80CF}"/>
    <cellStyle name="Note 4 5 2 2" xfId="4970" xr:uid="{D4F5758D-E1B5-431A-AD4D-337395B37465}"/>
    <cellStyle name="Note 4 5 2 2 2" xfId="7556" xr:uid="{F96D4CE0-7A17-4634-B8C3-4E49D6B653B0}"/>
    <cellStyle name="Note 4 5 2 2 2 2" xfId="12340" xr:uid="{04DE4CDA-5881-4F9C-956A-04E75228EC94}"/>
    <cellStyle name="Note 4 5 2 2 2 2 2" xfId="21329" xr:uid="{A1FFB375-383D-4E82-B50D-2ED624C6D3C3}"/>
    <cellStyle name="Note 4 5 2 2 2 2 2 2" xfId="26428" xr:uid="{7DC03516-5050-46EC-AF15-8D775A5185BC}"/>
    <cellStyle name="Note 4 5 2 2 2 2 3" xfId="33753" xr:uid="{6426D977-A44E-454F-A016-7351B3C252A9}"/>
    <cellStyle name="Note 4 5 2 2 2 3" xfId="16545" xr:uid="{35841254-5695-49AC-93B3-AD186C5E9EE1}"/>
    <cellStyle name="Note 4 5 2 2 2 3 2" xfId="32628" xr:uid="{31533F2B-24E4-4229-B3AC-9BF2DA5EF45B}"/>
    <cellStyle name="Note 4 5 2 2 2 4" xfId="33745" xr:uid="{81FE9406-217B-49C9-BF64-D53BF27BEBB4}"/>
    <cellStyle name="Note 4 5 2 2 2 5" xfId="56366" xr:uid="{A9FE66CE-E9C7-4BB7-B8A9-B4B57E4620B8}"/>
    <cellStyle name="Note 4 5 2 2 3" xfId="10193" xr:uid="{3C2ADE49-C485-4FEB-AF0B-C14D0FA088C1}"/>
    <cellStyle name="Note 4 5 2 2 3 2" xfId="19182" xr:uid="{B3637560-9E80-42AC-B19D-220CB1E90351}"/>
    <cellStyle name="Note 4 5 2 2 3 2 2" xfId="37302" xr:uid="{529CE6A1-AC55-4F8B-8DDC-A18EEF59326D}"/>
    <cellStyle name="Note 4 5 2 2 3 3" xfId="42730" xr:uid="{A6DF87E7-CB6F-479B-9467-4D5D031F696D}"/>
    <cellStyle name="Note 4 5 2 2 4" xfId="13959" xr:uid="{77A27917-8BCF-41A7-88A2-ADF0927CB6E0}"/>
    <cellStyle name="Note 4 5 2 2 4 2" xfId="36414" xr:uid="{EB186B3E-81F0-4331-9392-06F6B1ED0613}"/>
    <cellStyle name="Note 4 5 2 2 5" xfId="39665" xr:uid="{A41CBFD8-E117-4938-B934-5C00602E5DFF}"/>
    <cellStyle name="Note 4 5 2 2 6" xfId="49584" xr:uid="{1C597E70-E093-4B54-8439-E2A29CE26B0E}"/>
    <cellStyle name="Note 4 5 2 3" xfId="3018" xr:uid="{6C419219-07E6-475B-ACD6-64F4AE7EDD82}"/>
    <cellStyle name="Note 4 5 2 3 2" xfId="22400" xr:uid="{6ADAEA79-531F-4E52-BA93-4E3E7977E4B0}"/>
    <cellStyle name="Note 4 5 2 3 2 2" xfId="58407" xr:uid="{DFAA9BCC-C536-471B-B1AC-035222139CC8}"/>
    <cellStyle name="Note 4 5 2 3 3" xfId="51626" xr:uid="{D345C7F7-4C0D-4EDC-9B03-1D7DB8A72124}"/>
    <cellStyle name="Note 4 5 2 4" xfId="31365" xr:uid="{9A62F3D8-E3F0-4F95-B504-F1722C907FB4}"/>
    <cellStyle name="Note 4 5 2 4 2" xfId="54508" xr:uid="{05ED4B02-1BB7-4590-BFA9-7CDFEC9D2418}"/>
    <cellStyle name="Note 4 5 2 4 3" xfId="47701" xr:uid="{7A291D4D-2C4C-4ED2-9768-A70D26110135}"/>
    <cellStyle name="Note 4 5 2 5" xfId="52941" xr:uid="{40949120-97F9-4376-8A9D-0114447B457E}"/>
    <cellStyle name="Note 4 5 2 6" xfId="46090" xr:uid="{C2AD4240-FEE9-4FBC-962A-759B7E856B9C}"/>
    <cellStyle name="Note 4 5 3" xfId="926" xr:uid="{5474D237-9123-423F-956A-8615B313CF84}"/>
    <cellStyle name="Note 4 5 3 2" xfId="5291" xr:uid="{2EE1C885-F189-434F-8086-649A4D99CC84}"/>
    <cellStyle name="Note 4 5 3 2 2" xfId="7877" xr:uid="{41FF2B9C-4CDF-421E-B9C1-6946EE802103}"/>
    <cellStyle name="Note 4 5 3 2 2 2" xfId="12441" xr:uid="{3B09B352-12AE-4B61-BCFD-8FDB7037DB37}"/>
    <cellStyle name="Note 4 5 3 2 2 2 2" xfId="21430" xr:uid="{4B9262FA-2FE4-43A9-9587-A76AF3989577}"/>
    <cellStyle name="Note 4 5 3 2 2 2 2 2" xfId="37432" xr:uid="{A5C0664B-4D78-4236-967B-57B804BD613A}"/>
    <cellStyle name="Note 4 5 3 2 2 2 3" xfId="31251" xr:uid="{D63E363B-CEEA-4305-B296-64A990BF5445}"/>
    <cellStyle name="Note 4 5 3 2 2 3" xfId="16866" xr:uid="{0C0BB942-FB12-4A67-B73E-D5B01C01530C}"/>
    <cellStyle name="Note 4 5 3 2 2 3 2" xfId="39513" xr:uid="{B5B3DFD7-2129-4B2E-B9AB-1DE41B337B7C}"/>
    <cellStyle name="Note 4 5 3 2 2 4" xfId="23749" xr:uid="{8CD164DF-D8AB-4227-91DE-F3EB00884801}"/>
    <cellStyle name="Note 4 5 3 2 2 5" xfId="56771" xr:uid="{62423DE0-D846-4A45-A0D1-8212FD33EA04}"/>
    <cellStyle name="Note 4 5 3 2 3" xfId="10514" xr:uid="{BD0CB469-6AF2-4542-8CE5-BE64E003B90C}"/>
    <cellStyle name="Note 4 5 3 2 3 2" xfId="19503" xr:uid="{187C7558-4C7C-4C55-A9CC-FD5D841DC682}"/>
    <cellStyle name="Note 4 5 3 2 3 2 2" xfId="41371" xr:uid="{4760F75F-B802-4ADA-9C85-65030B7E34B9}"/>
    <cellStyle name="Note 4 5 3 2 3 3" xfId="38918" xr:uid="{332CCC39-5C63-400F-A224-F94446E95D1E}"/>
    <cellStyle name="Note 4 5 3 2 4" xfId="14280" xr:uid="{5707782F-2664-4474-8CF9-BA57E32FEC3A}"/>
    <cellStyle name="Note 4 5 3 2 4 2" xfId="25632" xr:uid="{D0F7D01C-7A3F-4435-9B8D-4E8620A167E6}"/>
    <cellStyle name="Note 4 5 3 2 5" xfId="27644" xr:uid="{B5FC88F5-247D-4DE3-814D-1BF33EAABE85}"/>
    <cellStyle name="Note 4 5 3 2 6" xfId="49989" xr:uid="{E57E0CBB-A099-4A58-AA39-D114DA0589AC}"/>
    <cellStyle name="Note 4 5 3 3" xfId="3363" xr:uid="{AF52C5B6-F4DE-45AE-B589-0C987182C6E5}"/>
    <cellStyle name="Note 4 5 3 3 2" xfId="33459" xr:uid="{1DE084AA-0697-4569-BFE2-7E564083F49F}"/>
    <cellStyle name="Note 4 5 3 3 2 2" xfId="57786" xr:uid="{717431A0-8ED9-4122-888E-8CE6407A359E}"/>
    <cellStyle name="Note 4 5 3 3 3" xfId="51004" xr:uid="{BF01149B-62BC-4793-9F05-D9C3A5ABDCF7}"/>
    <cellStyle name="Note 4 5 3 4" xfId="30535" xr:uid="{485215B7-3C9C-4D7E-940D-83CB955C735D}"/>
    <cellStyle name="Note 4 5 3 4 2" xfId="54898" xr:uid="{5F4D6A34-D121-451B-BB8A-111F15E047A9}"/>
    <cellStyle name="Note 4 5 3 4 3" xfId="48106" xr:uid="{8962A474-775B-47E8-AC5E-3BD538045147}"/>
    <cellStyle name="Note 4 5 3 5" xfId="53198" xr:uid="{BCC1DF78-61C7-4E0F-AED9-EBA261455F05}"/>
    <cellStyle name="Note 4 5 3 6" xfId="46492" xr:uid="{CBB97159-04E2-4E9B-94A6-1B6CB22364B0}"/>
    <cellStyle name="Note 4 5 4" xfId="1270" xr:uid="{55C7B437-4C99-4FF0-8DFC-C007DDF8831D}"/>
    <cellStyle name="Note 4 5 4 2" xfId="5615" xr:uid="{0E40183D-297C-4003-B327-35698EFA0CB1}"/>
    <cellStyle name="Note 4 5 4 2 2" xfId="8201" xr:uid="{B9E23151-A060-4926-BFBE-1E975A1C89B7}"/>
    <cellStyle name="Note 4 5 4 2 2 2" xfId="12538" xr:uid="{D2AF0602-3B97-440F-AB85-07CBAA09E84E}"/>
    <cellStyle name="Note 4 5 4 2 2 2 2" xfId="21527" xr:uid="{4672BA4D-01FD-41D6-B4DE-883BDD575149}"/>
    <cellStyle name="Note 4 5 4 2 2 2 2 2" xfId="25922" xr:uid="{38AF5961-0A94-4649-989F-BF7AC84905AB}"/>
    <cellStyle name="Note 4 5 4 2 2 2 3" xfId="26094" xr:uid="{9169D03C-C637-4DD4-B4FF-842B25979138}"/>
    <cellStyle name="Note 4 5 4 2 2 3" xfId="17190" xr:uid="{0B2B026B-89B8-4BDC-AF71-674925BAE453}"/>
    <cellStyle name="Note 4 5 4 2 2 3 2" xfId="36731" xr:uid="{669BE797-6F01-47FB-8521-11B822599B32}"/>
    <cellStyle name="Note 4 5 4 2 2 4" xfId="31060" xr:uid="{00BFF79A-B2E5-4D40-AAEF-5B341B717C56}"/>
    <cellStyle name="Note 4 5 4 2 3" xfId="10838" xr:uid="{98E3FBC5-37C6-4E5F-AD78-33F7FBDA9234}"/>
    <cellStyle name="Note 4 5 4 2 3 2" xfId="19827" xr:uid="{47DF4CDA-50A7-4EE3-8FCB-B959D52E2208}"/>
    <cellStyle name="Note 4 5 4 2 3 2 2" xfId="37894" xr:uid="{7BF8D5C3-72E6-4213-81E7-105B53EC1866}"/>
    <cellStyle name="Note 4 5 4 2 3 3" xfId="37789" xr:uid="{46A23E9C-85E1-4EA6-8E69-34E31339329C}"/>
    <cellStyle name="Note 4 5 4 2 4" xfId="14604" xr:uid="{349F7E6E-F5B0-4080-996B-588BB37E8EE9}"/>
    <cellStyle name="Note 4 5 4 2 4 2" xfId="32759" xr:uid="{5FFE5CAD-E239-4F4C-B407-704A8FC264CF}"/>
    <cellStyle name="Note 4 5 4 2 5" xfId="29580" xr:uid="{088FD5B0-87FF-4FC9-A738-449C05A780D1}"/>
    <cellStyle name="Note 4 5 4 2 6" xfId="55894" xr:uid="{C478E58C-ADDF-473F-A4A5-FEFA7FD26215}"/>
    <cellStyle name="Note 4 5 4 3" xfId="3707" xr:uid="{D1BA1EBF-93C4-4E9E-9CF3-A536D09CFE52}"/>
    <cellStyle name="Note 4 5 4 3 2" xfId="23477" xr:uid="{C17830C2-9840-4655-9FBE-CA1FD7758C5D}"/>
    <cellStyle name="Note 4 5 4 4" xfId="34435" xr:uid="{F7115143-1E15-4F7B-ADD8-E264FA091897}"/>
    <cellStyle name="Note 4 5 4 5" xfId="49112" xr:uid="{B62185E6-30BE-4C05-9CCF-DF5B08F0E4A5}"/>
    <cellStyle name="Note 4 5 5" xfId="1586" xr:uid="{B13B789E-50A6-4DE5-A3C9-4B395FBAD2AF}"/>
    <cellStyle name="Note 4 5 5 2" xfId="5931" xr:uid="{20963291-E0F9-4CC5-9B5E-56BBFA529EE0}"/>
    <cellStyle name="Note 4 5 5 2 2" xfId="8517" xr:uid="{02CC8D1F-6B1E-46C7-894D-D64ED0183495}"/>
    <cellStyle name="Note 4 5 5 2 2 2" xfId="12639" xr:uid="{595CC751-6A89-44C0-BE10-546912DE6085}"/>
    <cellStyle name="Note 4 5 5 2 2 2 2" xfId="21628" xr:uid="{5D717E4D-B0B4-4FE0-9548-76CA8F861EC0}"/>
    <cellStyle name="Note 4 5 5 2 2 2 2 2" xfId="27867" xr:uid="{172D813C-C20C-486B-8D7C-408586A8FD9F}"/>
    <cellStyle name="Note 4 5 5 2 2 2 3" xfId="36259" xr:uid="{C70A9C5E-0A8A-407B-AB6C-3CB22931A44D}"/>
    <cellStyle name="Note 4 5 5 2 2 3" xfId="17506" xr:uid="{CE0B0FF2-AAB3-48DE-ACEC-65E40BA39074}"/>
    <cellStyle name="Note 4 5 5 2 2 3 2" xfId="36765" xr:uid="{790C57C1-3289-4097-B5BA-11B9893560C8}"/>
    <cellStyle name="Note 4 5 5 2 2 4" xfId="34532" xr:uid="{4FA34AA6-3194-40E1-9845-05714605BE87}"/>
    <cellStyle name="Note 4 5 5 2 3" xfId="11154" xr:uid="{6367A16D-E7D1-4595-8BDA-E2014C5D4054}"/>
    <cellStyle name="Note 4 5 5 2 3 2" xfId="20143" xr:uid="{66EB6A2B-4918-4D4F-ABE5-DA6621C54BF9}"/>
    <cellStyle name="Note 4 5 5 2 3 2 2" xfId="36872" xr:uid="{54CB416B-A769-4FD5-B34F-7279434F5DEA}"/>
    <cellStyle name="Note 4 5 5 2 3 3" xfId="36668" xr:uid="{61983816-57AB-4970-AD40-DA8271033C5E}"/>
    <cellStyle name="Note 4 5 5 2 4" xfId="14920" xr:uid="{7EC09D77-5ACE-42BE-9204-9790DD875CCB}"/>
    <cellStyle name="Note 4 5 5 2 4 2" xfId="30545" xr:uid="{A14E00A7-955B-4B7E-B871-60EE15AA9546}"/>
    <cellStyle name="Note 4 5 5 2 5" xfId="42932" xr:uid="{77DC9102-3891-47E2-B34C-5769700FA747}"/>
    <cellStyle name="Note 4 5 5 2 6" xfId="57831" xr:uid="{39829DA0-7176-466E-8814-AAD1F01652CD}"/>
    <cellStyle name="Note 4 5 5 3" xfId="4023" xr:uid="{BA658D75-B8A6-402D-BA5E-8314F3DE4130}"/>
    <cellStyle name="Note 4 5 5 3 2" xfId="32812" xr:uid="{07FA858D-83EB-4446-A868-0C848C318ECF}"/>
    <cellStyle name="Note 4 5 5 4" xfId="36003" xr:uid="{8F3AC364-593D-4924-9839-8D2D80600EA2}"/>
    <cellStyle name="Note 4 5 5 5" xfId="51049" xr:uid="{19498672-B6B5-48B8-AA57-A0AC69CEEB48}"/>
    <cellStyle name="Note 4 5 6" xfId="1673" xr:uid="{17A53E3E-E418-40D9-8C37-BC3D594964FF}"/>
    <cellStyle name="Note 4 5 6 2" xfId="6001" xr:uid="{3BD25F85-DE32-4ADF-81CA-9CA7969B2358}"/>
    <cellStyle name="Note 4 5 6 2 2" xfId="8587" xr:uid="{02D71196-5170-42C5-8F2F-B0B077932C5D}"/>
    <cellStyle name="Note 4 5 6 2 2 2" xfId="12655" xr:uid="{ED8DE169-C281-4181-B91B-7B14A686B17C}"/>
    <cellStyle name="Note 4 5 6 2 2 2 2" xfId="21644" xr:uid="{B63D9AFC-20C0-4187-B85A-68E2A887B77B}"/>
    <cellStyle name="Note 4 5 6 2 2 2 2 2" xfId="39247" xr:uid="{AC422A22-B43F-4413-A5BE-90CE829060AA}"/>
    <cellStyle name="Note 4 5 6 2 2 2 3" xfId="28189" xr:uid="{4101A240-2226-4E8D-81DA-0B9C1A5EF014}"/>
    <cellStyle name="Note 4 5 6 2 2 3" xfId="17576" xr:uid="{A19A9699-1D33-4DC0-BC70-BFD4F489311A}"/>
    <cellStyle name="Note 4 5 6 2 2 3 2" xfId="37114" xr:uid="{5FACB0B2-5269-4B52-8E47-CB6C72F67EC1}"/>
    <cellStyle name="Note 4 5 6 2 2 4" xfId="38174" xr:uid="{B8029642-CC30-4282-BB26-D28721704492}"/>
    <cellStyle name="Note 4 5 6 2 3" xfId="11224" xr:uid="{87B792B1-483C-423E-A2A9-FBF9066B65A0}"/>
    <cellStyle name="Note 4 5 6 2 3 2" xfId="20213" xr:uid="{DD0F1C8F-1570-4D43-9354-3A23F4037B4E}"/>
    <cellStyle name="Note 4 5 6 2 3 2 2" xfId="34059" xr:uid="{DCF33930-23FE-4F53-B215-07E4B09FD328}"/>
    <cellStyle name="Note 4 5 6 2 3 3" xfId="36186" xr:uid="{A77A6D27-A1E4-4C22-90AF-5D178583C0CB}"/>
    <cellStyle name="Note 4 5 6 2 4" xfId="14990" xr:uid="{FCB9AF52-C935-4F37-A727-2C24AADBF84A}"/>
    <cellStyle name="Note 4 5 6 2 4 2" xfId="28043" xr:uid="{BD34C7E1-9D3C-45C1-91B3-23C769341650}"/>
    <cellStyle name="Note 4 5 6 2 5" xfId="22164" xr:uid="{5188A194-64EE-40B9-92BF-6D7B41165B7B}"/>
    <cellStyle name="Note 4 5 6 2 6" xfId="54060" xr:uid="{108227B6-DCC8-4791-803A-1A8A0F3C06CA}"/>
    <cellStyle name="Note 4 5 6 3" xfId="4110" xr:uid="{317D689F-875E-4964-A463-024E3AC3FC0E}"/>
    <cellStyle name="Note 4 5 6 3 2" xfId="31821" xr:uid="{C020DE11-87CE-4B78-A8F2-545AC47FC1B4}"/>
    <cellStyle name="Note 4 5 6 4" xfId="43937" xr:uid="{867CAB8E-30BE-42C8-929C-0D191F8097A9}"/>
    <cellStyle name="Note 4 5 6 5" xfId="47387" xr:uid="{08BB5442-BEFA-4154-ABDA-461126DF9962}"/>
    <cellStyle name="Note 4 5 7" xfId="2700" xr:uid="{3F3763E0-5B6A-407A-95A2-2F9379E97F4D}"/>
    <cellStyle name="Note 4 5 7 2" xfId="6890" xr:uid="{BE8D71F6-1138-4279-8CDF-13F79A4EB769}"/>
    <cellStyle name="Note 4 5 7 2 2" xfId="12031" xr:uid="{6EF42DA1-E7F5-481F-AFFA-CCCB5793C125}"/>
    <cellStyle name="Note 4 5 7 2 2 2" xfId="21020" xr:uid="{A7F15DC6-2FF8-49BF-8066-5622E1D8D851}"/>
    <cellStyle name="Note 4 5 7 2 2 2 2" xfId="42510" xr:uid="{D31E1A28-3AB4-4A9E-8814-86D89575B82E}"/>
    <cellStyle name="Note 4 5 7 2 2 3" xfId="43798" xr:uid="{BE2DC42F-AB35-401F-A25C-EC360F018D12}"/>
    <cellStyle name="Note 4 5 7 2 3" xfId="15879" xr:uid="{40EBBA0B-F760-40D3-A421-AA0850D449AF}"/>
    <cellStyle name="Note 4 5 7 2 3 2" xfId="36957" xr:uid="{C4D89D1B-4149-4ACB-9F00-BE228379B0F5}"/>
    <cellStyle name="Note 4 5 7 2 4" xfId="44025" xr:uid="{1702A3E4-5127-44AF-A25B-006BA6C6C5D7}"/>
    <cellStyle name="Note 4 5 7 3" xfId="9461" xr:uid="{C66B81AE-2372-40BB-986F-B8DFCBADC987}"/>
    <cellStyle name="Note 4 5 7 3 2" xfId="18450" xr:uid="{C327391A-6EF7-4BB4-84D3-BA7AEF61A16D}"/>
    <cellStyle name="Note 4 5 7 3 2 2" xfId="26122" xr:uid="{E8AE4B12-2303-4870-9247-5AF17BF1A186}"/>
    <cellStyle name="Note 4 5 7 3 3" xfId="40800" xr:uid="{7B8A7992-19F8-4213-A2BA-CC0AC8E71DD5}"/>
    <cellStyle name="Note 4 5 7 4" xfId="43185" xr:uid="{3698924B-FD2E-4594-965A-8E350617AC73}"/>
    <cellStyle name="Note 4 5 7 5" xfId="52678" xr:uid="{D9216B4D-5628-4DFE-9654-E593A73B4A9C}"/>
    <cellStyle name="Note 4 5 8" xfId="4646" xr:uid="{F99046CD-4040-4653-AE2D-A1DEB37CC46D}"/>
    <cellStyle name="Note 4 5 8 2" xfId="7232" xr:uid="{A4FFE1B4-ABDE-42B2-B6D6-36684A2FC01B}"/>
    <cellStyle name="Note 4 5 8 2 2" xfId="12240" xr:uid="{4CE56A38-5CEB-40B1-BC0C-40D5668E3592}"/>
    <cellStyle name="Note 4 5 8 2 2 2" xfId="21229" xr:uid="{5707AB32-E2F7-43A6-97CD-C0DFBE2FD4B9}"/>
    <cellStyle name="Note 4 5 8 2 2 2 2" xfId="22812" xr:uid="{DB92AC42-DCFA-4D37-8C9D-9AD01B01F692}"/>
    <cellStyle name="Note 4 5 8 2 2 3" xfId="29678" xr:uid="{2D33263E-6704-48EE-8D88-C2721AE7EA32}"/>
    <cellStyle name="Note 4 5 8 2 3" xfId="16221" xr:uid="{221712E6-3AB4-4A51-90DB-D71FF82C54AD}"/>
    <cellStyle name="Note 4 5 8 2 3 2" xfId="29564" xr:uid="{6485E310-E664-4BE5-9117-DF9A46E15837}"/>
    <cellStyle name="Note 4 5 8 2 4" xfId="40799" xr:uid="{AB996FF2-17D8-4788-9F34-FF53DB841243}"/>
    <cellStyle name="Note 4 5 8 3" xfId="9869" xr:uid="{B58C8AD6-1562-47FD-803B-57EDA6F2F04A}"/>
    <cellStyle name="Note 4 5 8 3 2" xfId="18858" xr:uid="{412DDA6F-E7EA-41EC-9F89-2D9981B2186C}"/>
    <cellStyle name="Note 4 5 8 3 2 2" xfId="22849" xr:uid="{E5053476-3249-4FB8-9923-981C81C05308}"/>
    <cellStyle name="Note 4 5 8 3 3" xfId="40085" xr:uid="{6A80EB82-5C64-4083-A5A8-7C67AE45DA33}"/>
    <cellStyle name="Note 4 5 8 4" xfId="13635" xr:uid="{EEB7CBD2-8BA3-42AF-B5B5-547357E3B4E9}"/>
    <cellStyle name="Note 4 5 8 4 2" xfId="40826" xr:uid="{01818EB1-A56D-4AB6-A9CD-047AB80A3F97}"/>
    <cellStyle name="Note 4 5 8 5" xfId="27958" xr:uid="{215E2B95-16BC-4520-BB55-8D811FC46C7E}"/>
    <cellStyle name="Note 4 5 9" xfId="6534" xr:uid="{3643CF1A-897A-4C14-B72C-2E1393C45CEA}"/>
    <cellStyle name="Note 4 5 9 2" xfId="11753" xr:uid="{2AF3FF24-81C6-4C13-9798-85255AAD1AB2}"/>
    <cellStyle name="Note 4 5 9 2 2" xfId="20742" xr:uid="{318722E4-2135-455F-8D8B-285A97BEAE56}"/>
    <cellStyle name="Note 4 5 9 2 2 2" xfId="32528" xr:uid="{1614860F-A95A-4A4B-BC84-29788A098A49}"/>
    <cellStyle name="Note 4 5 9 2 3" xfId="26528" xr:uid="{A1D205AD-5B64-4DAF-809F-90B7C3AF1506}"/>
    <cellStyle name="Note 4 5 9 3" xfId="15523" xr:uid="{DD6E94AB-3205-4874-9857-BD5C46CC4E3D}"/>
    <cellStyle name="Note 4 5 9 3 2" xfId="41505" xr:uid="{99B6C73E-3283-4A3B-92A1-45DE4F963565}"/>
    <cellStyle name="Note 4 5 9 4" xfId="23795" xr:uid="{6A669035-5DC8-47AC-ADC7-BDCB46AF5E57}"/>
    <cellStyle name="Note 4 6" xfId="370" xr:uid="{BEB29AB1-461F-4547-BE86-730B94C2AF4F}"/>
    <cellStyle name="Note 4 6 10" xfId="9241" xr:uid="{29C39D1F-6912-4383-B64A-24ABF10553A6}"/>
    <cellStyle name="Note 4 6 10 2" xfId="18230" xr:uid="{EFE50EC7-981E-4EB4-AC73-200C0CE8E625}"/>
    <cellStyle name="Note 4 6 10 2 2" xfId="39129" xr:uid="{D2AD5E87-562F-404C-87B1-6AB8F1E45007}"/>
    <cellStyle name="Note 4 6 10 3" xfId="34071" xr:uid="{91A3E6D9-A747-44C8-94A9-CA731AF0BC3F}"/>
    <cellStyle name="Note 4 6 11" xfId="9735" xr:uid="{140DF2E2-DC2B-4313-B29B-5D4E1F6AF708}"/>
    <cellStyle name="Note 4 6 11 2" xfId="18724" xr:uid="{7922957B-01EC-44A6-BF1F-CAA4FC042833}"/>
    <cellStyle name="Note 4 6 11 2 2" xfId="29275" xr:uid="{A2A0613F-CB09-4CE6-9E7A-9B2D077C234F}"/>
    <cellStyle name="Note 4 6 11 3" xfId="43812" xr:uid="{011A6E58-7CB4-4D14-A82C-87611C30BD4D}"/>
    <cellStyle name="Note 4 6 12" xfId="2376" xr:uid="{73B3D008-DD75-4BB0-B6E7-EAE792EEA591}"/>
    <cellStyle name="Note 4 6 12 2" xfId="39822" xr:uid="{7F673E48-2B44-46A3-B74D-4EABF81E372A}"/>
    <cellStyle name="Note 4 6 13" xfId="13285" xr:uid="{336B1750-E18E-4B24-9842-71CB7E9C1AAC}"/>
    <cellStyle name="Note 4 6 13 2" xfId="29484" xr:uid="{CF7E8813-5B56-408B-8F71-0120F6081C6E}"/>
    <cellStyle name="Note 4 6 14" xfId="37410" xr:uid="{707E0D98-5EB8-47F8-9A84-7358EF823A98}"/>
    <cellStyle name="Note 4 6 15" xfId="44383" xr:uid="{988FE453-2653-4EA1-967C-102B2D66CAF8}"/>
    <cellStyle name="Note 4 6 16" xfId="45672" xr:uid="{B61F06DA-E534-4446-BC5E-7502A651DEB0}"/>
    <cellStyle name="Note 4 6 2" xfId="719" xr:uid="{006E03A0-16B2-461B-9401-18567E6E71ED}"/>
    <cellStyle name="Note 4 6 2 2" xfId="5095" xr:uid="{747F0B3D-4368-4C0F-BC05-19B27DC2FF13}"/>
    <cellStyle name="Note 4 6 2 2 2" xfId="7681" xr:uid="{B651C745-67C8-4F40-933E-F015AA3112CC}"/>
    <cellStyle name="Note 4 6 2 2 2 2" xfId="12375" xr:uid="{CDD652AD-2F4D-4631-AC24-CE13DA45A0D3}"/>
    <cellStyle name="Note 4 6 2 2 2 2 2" xfId="21364" xr:uid="{E6349C49-B4E6-4354-80F8-B600938D2727}"/>
    <cellStyle name="Note 4 6 2 2 2 2 2 2" xfId="38185" xr:uid="{01D10195-3244-4BD2-A1E8-FC32A60CEECA}"/>
    <cellStyle name="Note 4 6 2 2 2 2 3" xfId="29356" xr:uid="{44DB4EC1-3C85-44EE-B0CA-4D146673D202}"/>
    <cellStyle name="Note 4 6 2 2 2 3" xfId="16670" xr:uid="{4C9E9314-3E47-4EA9-9CD9-B011145ED355}"/>
    <cellStyle name="Note 4 6 2 2 2 3 2" xfId="41945" xr:uid="{91D1EE47-95A1-4C96-BB95-BF9EAD600E9E}"/>
    <cellStyle name="Note 4 6 2 2 2 4" xfId="29923" xr:uid="{C747E8E9-13A5-49C0-8345-F325A4C60E5B}"/>
    <cellStyle name="Note 4 6 2 2 2 5" xfId="56460" xr:uid="{5105D95B-E55B-4812-BD52-90D9D5761A33}"/>
    <cellStyle name="Note 4 6 2 2 3" xfId="10318" xr:uid="{E6DA2D65-16A1-4384-A3DD-AC92E562101A}"/>
    <cellStyle name="Note 4 6 2 2 3 2" xfId="19307" xr:uid="{02F90CC1-3AC9-41C3-B186-1DCFBCF73882}"/>
    <cellStyle name="Note 4 6 2 2 3 2 2" xfId="27418" xr:uid="{40C823FA-F948-4CB1-BC97-9CD11FAE2198}"/>
    <cellStyle name="Note 4 6 2 2 3 3" xfId="33309" xr:uid="{9004CEC6-D7C8-483F-83C9-899476351030}"/>
    <cellStyle name="Note 4 6 2 2 4" xfId="14084" xr:uid="{B9F55E33-F5D3-4130-94AB-1C064AB11EC6}"/>
    <cellStyle name="Note 4 6 2 2 4 2" xfId="43190" xr:uid="{FEADA58F-A33A-4CB7-90AD-1FFEB0ACDEFA}"/>
    <cellStyle name="Note 4 6 2 2 5" xfId="41092" xr:uid="{E45C0278-9D0A-4653-84E9-D54ADC14C1A0}"/>
    <cellStyle name="Note 4 6 2 2 6" xfId="49678" xr:uid="{A7B8409C-9E1B-4CC3-9CA6-30DC131DD6A4}"/>
    <cellStyle name="Note 4 6 2 3" xfId="3156" xr:uid="{6B555278-A360-482E-BDD0-ECA7546FFECB}"/>
    <cellStyle name="Note 4 6 2 3 2" xfId="37295" xr:uid="{DEBC8DF2-D610-4F33-A7B4-983778A3D3E9}"/>
    <cellStyle name="Note 4 6 2 3 2 2" xfId="57959" xr:uid="{3F63700B-3392-4252-B3D9-8B91D1C6EEAB}"/>
    <cellStyle name="Note 4 6 2 3 3" xfId="51177" xr:uid="{09B15D2D-A665-48E8-B6BE-45829A23AC61}"/>
    <cellStyle name="Note 4 6 2 4" xfId="25660" xr:uid="{72B3E5EF-673D-4B77-9F77-2D815D858BAD}"/>
    <cellStyle name="Note 4 6 2 4 2" xfId="54599" xr:uid="{4781F81F-13B4-4B58-8E13-DBE913FB66CD}"/>
    <cellStyle name="Note 4 6 2 4 3" xfId="47795" xr:uid="{A86EA457-12BF-458E-BEA3-63363C7A0A3E}"/>
    <cellStyle name="Note 4 6 2 5" xfId="52994" xr:uid="{C7FDDF70-6078-4891-874C-688E440376A1}"/>
    <cellStyle name="Note 4 6 2 6" xfId="46181" xr:uid="{676C65DA-1686-4F07-A5B5-C78DA2E84178}"/>
    <cellStyle name="Note 4 6 3" xfId="1064" xr:uid="{B0ABA1EC-9EBC-4C77-A623-0ED5B83CB132}"/>
    <cellStyle name="Note 4 6 3 2" xfId="5416" xr:uid="{1291207F-88ED-4CC4-BB17-5FEDBD8872CE}"/>
    <cellStyle name="Note 4 6 3 2 2" xfId="8002" xr:uid="{25A5FA75-8469-4779-867B-4382E6135F01}"/>
    <cellStyle name="Note 4 6 3 2 2 2" xfId="12479" xr:uid="{A4688D63-C10D-418B-982D-545A10C25EE2}"/>
    <cellStyle name="Note 4 6 3 2 2 2 2" xfId="21468" xr:uid="{A862FF7E-78A7-4BBB-8B3B-6201965E0808}"/>
    <cellStyle name="Note 4 6 3 2 2 2 2 2" xfId="40641" xr:uid="{1D29287C-AB59-456D-A5E1-3FCA05D4B393}"/>
    <cellStyle name="Note 4 6 3 2 2 2 3" xfId="29013" xr:uid="{DEE4165A-203C-4285-8436-F8C28874B89B}"/>
    <cellStyle name="Note 4 6 3 2 2 3" xfId="16991" xr:uid="{80ED2A70-A21C-4DBB-B0D1-B1184AD696BB}"/>
    <cellStyle name="Note 4 6 3 2 2 3 2" xfId="36454" xr:uid="{6E5C70DA-81C2-4BF0-B8E9-749EAD8AD7A9}"/>
    <cellStyle name="Note 4 6 3 2 2 4" xfId="24798" xr:uid="{088B14AB-DC58-4D7C-A821-A3ED027D9809}"/>
    <cellStyle name="Note 4 6 3 2 2 5" xfId="56862" xr:uid="{F62D9638-A278-4430-8B17-14B9164C85D9}"/>
    <cellStyle name="Note 4 6 3 2 3" xfId="10639" xr:uid="{AF8B6E4C-0B14-4F02-94B7-18227A6CE951}"/>
    <cellStyle name="Note 4 6 3 2 3 2" xfId="19628" xr:uid="{C961B0C0-CFD1-4EF0-B8EA-1FC2F1ED7F20}"/>
    <cellStyle name="Note 4 6 3 2 3 2 2" xfId="34045" xr:uid="{F383D96A-1038-48B0-A514-12F3C2C68354}"/>
    <cellStyle name="Note 4 6 3 2 3 3" xfId="40200" xr:uid="{C7ADCFA1-ECDC-418F-BB5E-87D1939FFE5A}"/>
    <cellStyle name="Note 4 6 3 2 4" xfId="14405" xr:uid="{57498E31-16A9-423C-B0D1-DD5B9DD5981D}"/>
    <cellStyle name="Note 4 6 3 2 4 2" xfId="24052" xr:uid="{623EC040-6BAC-46F3-953E-1D8315BF8245}"/>
    <cellStyle name="Note 4 6 3 2 5" xfId="35426" xr:uid="{5855E778-3E6C-4B00-8E24-6BBA59A4221A}"/>
    <cellStyle name="Note 4 6 3 2 6" xfId="50080" xr:uid="{E84AEB3F-F533-49E7-82CD-C7865D710466}"/>
    <cellStyle name="Note 4 6 3 3" xfId="3501" xr:uid="{F273CA38-3E8A-4537-A5A9-A06323944244}"/>
    <cellStyle name="Note 4 6 3 3 2" xfId="41706" xr:uid="{7CC1BF62-3FE3-4AFD-A60E-E779591E16CD}"/>
    <cellStyle name="Note 4 6 3 3 2 2" xfId="58068" xr:uid="{D39A9098-F0E6-473A-A19B-AD7061684ECE}"/>
    <cellStyle name="Note 4 6 3 3 3" xfId="51286" xr:uid="{681D5ECF-8909-48E8-865C-197CE3290F6B}"/>
    <cellStyle name="Note 4 6 3 4" xfId="39886" xr:uid="{E51BEEE4-7BA3-40EB-B3DB-3E35568E1E3F}"/>
    <cellStyle name="Note 4 6 3 4 2" xfId="54989" xr:uid="{A06CE86E-B05F-4DE0-92EA-1A6243CD8D08}"/>
    <cellStyle name="Note 4 6 3 4 3" xfId="48197" xr:uid="{F20B963E-2FB5-4960-9642-FA4B95E2BAA1}"/>
    <cellStyle name="Note 4 6 3 5" xfId="53289" xr:uid="{0659B25D-9944-4D46-A6E4-5A961CE449BB}"/>
    <cellStyle name="Note 4 6 3 6" xfId="46583" xr:uid="{BB1B8561-F9F7-40B7-8B1F-70DDEAD805C3}"/>
    <cellStyle name="Note 4 6 4" xfId="1408" xr:uid="{B75FA1A9-FA15-4C6D-94A8-9DC6DD60E85C}"/>
    <cellStyle name="Note 4 6 4 2" xfId="5753" xr:uid="{39AD5948-5533-4CD5-AABA-C2E368C6F00C}"/>
    <cellStyle name="Note 4 6 4 2 2" xfId="8339" xr:uid="{BA27EBC5-2F61-4E83-BB95-56CC5833A857}"/>
    <cellStyle name="Note 4 6 4 2 2 2" xfId="12581" xr:uid="{7F99E512-54D8-440E-97E3-29C71EAC53F5}"/>
    <cellStyle name="Note 4 6 4 2 2 2 2" xfId="21570" xr:uid="{12EF1CB7-3BF3-448F-B0B7-321DAE761B7A}"/>
    <cellStyle name="Note 4 6 4 2 2 2 2 2" xfId="31907" xr:uid="{175B97D1-EC2F-433B-BDD7-498A4F484B04}"/>
    <cellStyle name="Note 4 6 4 2 2 2 3" xfId="29802" xr:uid="{9D6002D7-6745-4721-BDAB-1649DA2D70C4}"/>
    <cellStyle name="Note 4 6 4 2 2 3" xfId="17328" xr:uid="{11B69186-10D1-4EE9-921F-DD03FEFFD1F1}"/>
    <cellStyle name="Note 4 6 4 2 2 3 2" xfId="22429" xr:uid="{C6AA3541-2D58-4725-81DD-817D5419D31C}"/>
    <cellStyle name="Note 4 6 4 2 2 4" xfId="30170" xr:uid="{4C96BC6D-812C-4C79-A63E-5D44BFCA4BE1}"/>
    <cellStyle name="Note 4 6 4 2 3" xfId="10976" xr:uid="{7E6491A9-405B-4CC3-A928-91B9CFC3C38C}"/>
    <cellStyle name="Note 4 6 4 2 3 2" xfId="19965" xr:uid="{5536F402-F094-43F2-BCB0-97C1B93B1874}"/>
    <cellStyle name="Note 4 6 4 2 3 2 2" xfId="33261" xr:uid="{D713F3E8-A8A2-4E6F-B673-859016E4B975}"/>
    <cellStyle name="Note 4 6 4 2 3 3" xfId="40061" xr:uid="{88912786-78EF-4B81-A144-6B9B40965D56}"/>
    <cellStyle name="Note 4 6 4 2 4" xfId="14742" xr:uid="{552FC7DB-F68F-44BD-854C-198E5AB3451D}"/>
    <cellStyle name="Note 4 6 4 2 4 2" xfId="36293" xr:uid="{04F98A24-7AE2-471C-8A31-E3B303152553}"/>
    <cellStyle name="Note 4 6 4 2 5" xfId="40135" xr:uid="{37CA5500-3A6A-4B05-B901-A75C53DB9448}"/>
    <cellStyle name="Note 4 6 4 2 6" xfId="55988" xr:uid="{DBB48D9C-548C-466A-ABF4-FD0675D3F92E}"/>
    <cellStyle name="Note 4 6 4 3" xfId="3845" xr:uid="{457E3E0C-D1AD-4CDA-9BB2-257E198A53D7}"/>
    <cellStyle name="Note 4 6 4 3 2" xfId="36955" xr:uid="{10FED57A-D588-4A41-9FE6-43D6118C31FB}"/>
    <cellStyle name="Note 4 6 4 4" xfId="40657" xr:uid="{4FC3C781-FF4E-4309-8CB9-22C7086E46D9}"/>
    <cellStyle name="Note 4 6 4 5" xfId="49206" xr:uid="{3A73BC6C-1362-4125-A6CA-B1DF69B214FD}"/>
    <cellStyle name="Note 4 6 5" xfId="1788" xr:uid="{16BAB43D-61C0-4077-A703-668FEC817305}"/>
    <cellStyle name="Note 4 6 5 2" xfId="6105" xr:uid="{8E4611E8-3B60-48CB-A337-858AB17D6825}"/>
    <cellStyle name="Note 4 6 5 2 2" xfId="8691" xr:uid="{C04A189B-44AE-40F7-96D1-1BE00650D1C1}"/>
    <cellStyle name="Note 4 6 5 2 2 2" xfId="12687" xr:uid="{821C49C1-67CE-4981-B23D-E5FC635CE4E7}"/>
    <cellStyle name="Note 4 6 5 2 2 2 2" xfId="21676" xr:uid="{BB238BCC-8109-4F43-92A4-5529FE5F0E78}"/>
    <cellStyle name="Note 4 6 5 2 2 2 2 2" xfId="29261" xr:uid="{8D8C0C82-D300-447C-A7D5-81E9E2B3214F}"/>
    <cellStyle name="Note 4 6 5 2 2 2 3" xfId="34117" xr:uid="{B93DE22E-E775-4B67-B6F5-D7F7AE865129}"/>
    <cellStyle name="Note 4 6 5 2 2 3" xfId="17680" xr:uid="{998E0649-E577-40B4-8A7E-B193127068DA}"/>
    <cellStyle name="Note 4 6 5 2 2 3 2" xfId="34844" xr:uid="{77AC41D1-2823-4601-A7A1-1F56A59C8B77}"/>
    <cellStyle name="Note 4 6 5 2 2 4" xfId="40630" xr:uid="{455B4BCC-7BA9-491D-98C4-1A20D927A17E}"/>
    <cellStyle name="Note 4 6 5 2 3" xfId="11328" xr:uid="{F98339D1-CE36-4662-A2B8-D3463EFA52F6}"/>
    <cellStyle name="Note 4 6 5 2 3 2" xfId="20317" xr:uid="{CF42E3D0-E217-4A8D-9CAD-EB97906BB553}"/>
    <cellStyle name="Note 4 6 5 2 3 2 2" xfId="39180" xr:uid="{A6A1C4C4-777A-44CC-8165-FC7A8F45C953}"/>
    <cellStyle name="Note 4 6 5 2 3 3" xfId="37832" xr:uid="{0FFD7DF4-A1C2-4254-B538-E88C48BF0F6C}"/>
    <cellStyle name="Note 4 6 5 2 4" xfId="15094" xr:uid="{641C1F9A-EB9E-467B-B4BB-F7D6672B623E}"/>
    <cellStyle name="Note 4 6 5 2 4 2" xfId="39803" xr:uid="{EE5CB644-EF60-4093-B502-EDBF70792568}"/>
    <cellStyle name="Note 4 6 5 2 5" xfId="28603" xr:uid="{732B1F9C-5351-4F90-81E9-FD730D201717}"/>
    <cellStyle name="Note 4 6 5 2 6" xfId="57647" xr:uid="{4FFE2FC4-D239-4302-9AD8-769DFED48008}"/>
    <cellStyle name="Note 4 6 5 3" xfId="4225" xr:uid="{EEE68E47-F598-45E9-9A68-C0A379C8ED0B}"/>
    <cellStyle name="Note 4 6 5 3 2" xfId="25727" xr:uid="{6E1DEC80-6018-4575-A1C5-974A75A6C232}"/>
    <cellStyle name="Note 4 6 5 4" xfId="42308" xr:uid="{D48C4C93-DF98-4298-8D61-173C79FE5F1A}"/>
    <cellStyle name="Note 4 6 5 5" xfId="50865" xr:uid="{06AB46D6-9646-4C6B-A55B-95F7B928D589}"/>
    <cellStyle name="Note 4 6 6" xfId="2027" xr:uid="{3D98C446-5DB0-49BE-96A5-B2E7956B38C0}"/>
    <cellStyle name="Note 4 6 6 2" xfId="6335" xr:uid="{03EF9574-8474-47F5-8A85-742CDFAAA763}"/>
    <cellStyle name="Note 4 6 6 2 2" xfId="8921" xr:uid="{7009D081-AE51-4A1B-9B0F-33A656A59118}"/>
    <cellStyle name="Note 4 6 6 2 2 2" xfId="12757" xr:uid="{47FF7FF8-BFFA-4F99-8C89-1FD671BC9285}"/>
    <cellStyle name="Note 4 6 6 2 2 2 2" xfId="21746" xr:uid="{3993A85B-9BF2-4369-B1C1-30398BD06C04}"/>
    <cellStyle name="Note 4 6 6 2 2 2 2 2" xfId="43678" xr:uid="{728071C5-520F-4414-8E8C-A7ED6E537B1E}"/>
    <cellStyle name="Note 4 6 6 2 2 2 3" xfId="39210" xr:uid="{69143451-12B4-4519-8196-32A3E21FF953}"/>
    <cellStyle name="Note 4 6 6 2 2 3" xfId="17910" xr:uid="{28DCD252-29A0-420C-A519-CB27989592D4}"/>
    <cellStyle name="Note 4 6 6 2 2 3 2" xfId="30494" xr:uid="{11FC0FA8-CDF8-4A61-B345-91CF2D587ACB}"/>
    <cellStyle name="Note 4 6 6 2 2 4" xfId="25950" xr:uid="{B93C3CCD-C85F-426E-8310-FB9F9285FBC4}"/>
    <cellStyle name="Note 4 6 6 2 3" xfId="11558" xr:uid="{AA9A3738-F847-4012-A9A3-85DB1DA81E5D}"/>
    <cellStyle name="Note 4 6 6 2 3 2" xfId="20547" xr:uid="{6E2AF700-E661-4927-9611-468914DE8ECB}"/>
    <cellStyle name="Note 4 6 6 2 3 2 2" xfId="43710" xr:uid="{45BBC1FF-BC4D-49B8-9F95-2B8E301FA7ED}"/>
    <cellStyle name="Note 4 6 6 2 3 3" xfId="40080" xr:uid="{9EB1B8BF-9F21-4C27-9717-1C412658C46F}"/>
    <cellStyle name="Note 4 6 6 2 4" xfId="15324" xr:uid="{4925D7C7-7EC7-4123-AAC3-C37B99CAC50F}"/>
    <cellStyle name="Note 4 6 6 2 4 2" xfId="41020" xr:uid="{F7EDD9B0-CBFC-41C6-A118-9D73EE96B3D7}"/>
    <cellStyle name="Note 4 6 6 2 5" xfId="24499" xr:uid="{7F595D33-D66D-4B30-83D0-9913ABBBDFD8}"/>
    <cellStyle name="Note 4 6 6 2 6" xfId="54151" xr:uid="{B381E57D-BA94-4388-84DC-A1E6D0DB76C3}"/>
    <cellStyle name="Note 4 6 6 3" xfId="4464" xr:uid="{3CC37BBD-A117-4690-BB39-D226DBC2B38F}"/>
    <cellStyle name="Note 4 6 6 3 2" xfId="25418" xr:uid="{58E1FED8-4FCC-40FD-9BB1-F7EF62EEEDA2}"/>
    <cellStyle name="Note 4 6 6 4" xfId="28961" xr:uid="{1588C3AC-A3A9-412F-AEAA-6C538CDF8C92}"/>
    <cellStyle name="Note 4 6 6 5" xfId="47439" xr:uid="{CB46E4EA-CF13-47D5-9282-D9EB569317E0}"/>
    <cellStyle name="Note 4 6 7" xfId="2838" xr:uid="{CE9D3367-5D8C-44B3-A81C-20B9958DCF56}"/>
    <cellStyle name="Note 4 6 7 2" xfId="6988" xr:uid="{005B168E-DC23-4313-8C8B-9C5AFFE134DE}"/>
    <cellStyle name="Note 4 6 7 2 2" xfId="12117" xr:uid="{1D063A73-F631-4C9A-AF8A-1B6095B4B615}"/>
    <cellStyle name="Note 4 6 7 2 2 2" xfId="21106" xr:uid="{010A8BC7-CD8A-421B-A677-FE350F262C9F}"/>
    <cellStyle name="Note 4 6 7 2 2 2 2" xfId="23047" xr:uid="{716E3546-F261-444A-8E58-D3AF1981A133}"/>
    <cellStyle name="Note 4 6 7 2 2 3" xfId="24686" xr:uid="{34909FC3-A8FC-4733-AB32-BEBA8DDC77CE}"/>
    <cellStyle name="Note 4 6 7 2 3" xfId="15977" xr:uid="{D88E0397-04A2-4BC0-8883-D7921F506A9E}"/>
    <cellStyle name="Note 4 6 7 2 3 2" xfId="22306" xr:uid="{F4DA3F23-A3C2-4D17-B329-216377279F41}"/>
    <cellStyle name="Note 4 6 7 2 4" xfId="32865" xr:uid="{C32F6375-2055-4B8C-A9E2-E0E0A3C9B39D}"/>
    <cellStyle name="Note 4 6 7 3" xfId="9551" xr:uid="{C88DA779-4AB2-469C-8FA0-A076397EDEA5}"/>
    <cellStyle name="Note 4 6 7 3 2" xfId="18540" xr:uid="{D88B00DD-7681-4F5E-9D74-1724839E8CA4}"/>
    <cellStyle name="Note 4 6 7 3 2 2" xfId="39332" xr:uid="{97DD3D37-4A13-4659-B2B4-0669C22862B4}"/>
    <cellStyle name="Note 4 6 7 3 3" xfId="42915" xr:uid="{ADBF738C-F955-4B26-B10E-429922F43B1A}"/>
    <cellStyle name="Note 4 6 7 4" xfId="37006" xr:uid="{1A172D70-30F2-43DE-9EEC-0BE1A1183069}"/>
    <cellStyle name="Note 4 6 7 5" xfId="52731" xr:uid="{02D20A16-E8FE-4844-AC42-76F81DB90AA4}"/>
    <cellStyle name="Note 4 6 8" xfId="4771" xr:uid="{2EE6C57A-F394-4703-809F-D6EF1A8AD354}"/>
    <cellStyle name="Note 4 6 8 2" xfId="7357" xr:uid="{7F5F771D-DE17-498A-99EE-0385F94F9EF4}"/>
    <cellStyle name="Note 4 6 8 2 2" xfId="12279" xr:uid="{8F444D70-992E-4438-AF65-C14B51005E36}"/>
    <cellStyle name="Note 4 6 8 2 2 2" xfId="21268" xr:uid="{C984ABF5-E534-4E52-9BA4-BEDCF2A82AA9}"/>
    <cellStyle name="Note 4 6 8 2 2 2 2" xfId="23852" xr:uid="{6E580A7C-51CA-4BFA-A89D-CFC854402360}"/>
    <cellStyle name="Note 4 6 8 2 2 3" xfId="41395" xr:uid="{FE81BA2A-192A-43CD-82EB-5973B7D94B19}"/>
    <cellStyle name="Note 4 6 8 2 3" xfId="16346" xr:uid="{9CB36ED9-2E96-4F67-9FD7-060CF1C1135C}"/>
    <cellStyle name="Note 4 6 8 2 3 2" xfId="42683" xr:uid="{C585FA16-FC1E-4188-A063-D0077703E2A7}"/>
    <cellStyle name="Note 4 6 8 2 4" xfId="37996" xr:uid="{DA89FBAF-FCF6-41F2-A58E-4A884851FB07}"/>
    <cellStyle name="Note 4 6 8 3" xfId="9994" xr:uid="{2192C1DD-EAFC-4555-BC53-1A4646862102}"/>
    <cellStyle name="Note 4 6 8 3 2" xfId="18983" xr:uid="{52D0291E-F14C-4A23-B483-CE4D74FBD5A2}"/>
    <cellStyle name="Note 4 6 8 3 2 2" xfId="24593" xr:uid="{34756916-A84B-4F99-B8C0-173315B84D28}"/>
    <cellStyle name="Note 4 6 8 3 3" xfId="34460" xr:uid="{D2F96268-3223-4276-8BB1-D0E2B816AF8A}"/>
    <cellStyle name="Note 4 6 8 4" xfId="13760" xr:uid="{314B40E4-C01C-499B-9DB9-8E791C7AE749}"/>
    <cellStyle name="Note 4 6 8 4 2" xfId="34843" xr:uid="{EA9EFB14-9EB0-44A3-BF16-90A0CC97D54B}"/>
    <cellStyle name="Note 4 6 8 5" xfId="25571" xr:uid="{B354B198-AB8E-411E-871D-420CE6AB213A}"/>
    <cellStyle name="Note 4 6 9" xfId="6672" xr:uid="{4F69D0BE-7D25-45F8-AB2F-4AF0119388E2}"/>
    <cellStyle name="Note 4 6 9 2" xfId="11878" xr:uid="{1D800A5F-4FD7-4F01-AB50-42AC6B667E15}"/>
    <cellStyle name="Note 4 6 9 2 2" xfId="20867" xr:uid="{DE2934A7-5867-48F0-8D47-5E0C5F617828}"/>
    <cellStyle name="Note 4 6 9 2 2 2" xfId="36742" xr:uid="{2F24A33F-F6FF-42F6-A9BA-8A3BC07AC46A}"/>
    <cellStyle name="Note 4 6 9 2 3" xfId="22533" xr:uid="{2C7B1F89-E467-443D-B807-52F8AB51EAF0}"/>
    <cellStyle name="Note 4 6 9 3" xfId="15661" xr:uid="{DDA87136-0D3D-46E1-AF15-33FA9635AD50}"/>
    <cellStyle name="Note 4 6 9 3 2" xfId="34273" xr:uid="{F9A74F03-C0A5-48DC-A557-7B41150AA575}"/>
    <cellStyle name="Note 4 6 9 4" xfId="25970" xr:uid="{426D7F32-E936-48C5-9134-53E41AC1C1FE}"/>
    <cellStyle name="Note 4 7" xfId="512" xr:uid="{FF38EFCE-E16F-4BFC-9A4A-DB70B5D84372}"/>
    <cellStyle name="Note 4 7 10" xfId="44474" xr:uid="{293A60F9-B679-4D18-8B33-AB163272E9F0}"/>
    <cellStyle name="Note 4 7 11" xfId="45708" xr:uid="{98CC5F7E-929A-492E-8903-0DBC7616DCA9}"/>
    <cellStyle name="Note 4 7 2" xfId="861" xr:uid="{18528A62-75FC-40D4-9BB9-9B7078B550FC}"/>
    <cellStyle name="Note 4 7 2 2" xfId="5230" xr:uid="{8161877A-370A-4606-8970-FF716967896D}"/>
    <cellStyle name="Note 4 7 2 2 2" xfId="7816" xr:uid="{7EA1DEB8-F881-413D-92FB-50C40D9197AE}"/>
    <cellStyle name="Note 4 7 2 2 2 2" xfId="12419" xr:uid="{0A31EE3B-6213-4842-ADC8-402CCB5A78F1}"/>
    <cellStyle name="Note 4 7 2 2 2 2 2" xfId="21408" xr:uid="{D42A3D1A-BF01-4695-856C-AB3E16CD6340}"/>
    <cellStyle name="Note 4 7 2 2 2 2 2 2" xfId="31055" xr:uid="{A554BC6F-1322-4831-92E0-30C999540D4C}"/>
    <cellStyle name="Note 4 7 2 2 2 2 3" xfId="40180" xr:uid="{C4127434-DE1B-4660-AB2C-C15012C9C13B}"/>
    <cellStyle name="Note 4 7 2 2 2 3" xfId="16805" xr:uid="{04023D2B-1E68-4CD9-A35A-AA93A0C9C2E1}"/>
    <cellStyle name="Note 4 7 2 2 2 3 2" xfId="25574" xr:uid="{DB757675-3113-4379-89CC-F713A0990B7B}"/>
    <cellStyle name="Note 4 7 2 2 2 4" xfId="30961" xr:uid="{A4D41A2C-12D4-4F66-AFD5-8717013647B7}"/>
    <cellStyle name="Note 4 7 2 2 2 5" xfId="56496" xr:uid="{E08A282A-0B22-4080-95BA-AF08B05C6955}"/>
    <cellStyle name="Note 4 7 2 2 3" xfId="10453" xr:uid="{78BB759A-BF8F-42D7-9ADD-4E0BF573CD5B}"/>
    <cellStyle name="Note 4 7 2 2 3 2" xfId="19442" xr:uid="{0DB56524-5E37-496E-B038-6D726275EA8B}"/>
    <cellStyle name="Note 4 7 2 2 3 2 2" xfId="22990" xr:uid="{213CF635-AE30-412C-9382-178B4992A48B}"/>
    <cellStyle name="Note 4 7 2 2 3 3" xfId="24269" xr:uid="{6A0768C7-D105-48AF-8865-EFF33ED23A8B}"/>
    <cellStyle name="Note 4 7 2 2 4" xfId="14219" xr:uid="{D0B7CFC0-698D-4372-89F6-B1A80FC2E7C1}"/>
    <cellStyle name="Note 4 7 2 2 4 2" xfId="29503" xr:uid="{D5FD7B39-DF81-45F5-AF3B-0794FAE35F54}"/>
    <cellStyle name="Note 4 7 2 2 5" xfId="31472" xr:uid="{D59A9564-BC4A-42F2-914B-BE07BF6C3614}"/>
    <cellStyle name="Note 4 7 2 2 6" xfId="49714" xr:uid="{66A8257F-1154-49F2-8F56-FF8B0EB9AA42}"/>
    <cellStyle name="Note 4 7 2 3" xfId="3298" xr:uid="{25C2D348-FF88-42F3-9B8B-911453AE21DC}"/>
    <cellStyle name="Note 4 7 2 3 2" xfId="24726" xr:uid="{DF6B39A5-2AC6-4622-8A2B-4636242C3662}"/>
    <cellStyle name="Note 4 7 2 3 2 2" xfId="58112" xr:uid="{668B11CF-CCB3-4FA7-B72E-C1FDEAD026DA}"/>
    <cellStyle name="Note 4 7 2 3 3" xfId="51330" xr:uid="{24FB6CDD-BFB9-4893-8293-1B452C6FA682}"/>
    <cellStyle name="Note 4 7 2 4" xfId="36045" xr:uid="{7924A62C-512F-4A6A-A827-86016C435B50}"/>
    <cellStyle name="Note 4 7 2 4 2" xfId="54635" xr:uid="{66A5E260-9BFE-4594-BF85-531CC4EEBA1B}"/>
    <cellStyle name="Note 4 7 2 4 3" xfId="47831" xr:uid="{604B2EA4-C81D-4CC5-BDC3-60DFFEEDF0BF}"/>
    <cellStyle name="Note 4 7 2 5" xfId="53015" xr:uid="{050C8EBE-38A0-48C1-A1E6-71FB395E6B86}"/>
    <cellStyle name="Note 4 7 2 6" xfId="46217" xr:uid="{E09EF60A-B850-4825-8B0E-3D6A81670031}"/>
    <cellStyle name="Note 4 7 3" xfId="1206" xr:uid="{28387248-CC46-4C84-A6B4-49CBE66B6B19}"/>
    <cellStyle name="Note 4 7 3 2" xfId="5551" xr:uid="{48C5EB27-487E-41D0-B319-CF40DA92B14B}"/>
    <cellStyle name="Note 4 7 3 2 2" xfId="8137" xr:uid="{531401AB-86DB-4542-8834-3DFC3120B68D}"/>
    <cellStyle name="Note 4 7 3 2 2 2" xfId="12517" xr:uid="{64E83E96-8699-42B8-B9F3-8620493CA691}"/>
    <cellStyle name="Note 4 7 3 2 2 2 2" xfId="21506" xr:uid="{3391E08F-2E4A-4449-9264-FC9C02538936}"/>
    <cellStyle name="Note 4 7 3 2 2 2 2 2" xfId="29082" xr:uid="{F60A1765-DD72-4AEC-82C5-BC7D393DFC51}"/>
    <cellStyle name="Note 4 7 3 2 2 2 3" xfId="29257" xr:uid="{D7EE9BF1-3D9F-4AAF-8EE2-A5C73D2DAD5D}"/>
    <cellStyle name="Note 4 7 3 2 2 3" xfId="17126" xr:uid="{B66FE49C-4F92-4BAC-98A1-DF61C60ED287}"/>
    <cellStyle name="Note 4 7 3 2 2 3 2" xfId="30329" xr:uid="{3E83C51A-AF4C-49E4-B03F-6DE821549F46}"/>
    <cellStyle name="Note 4 7 3 2 2 4" xfId="29115" xr:uid="{F13ABE36-2642-4E2B-92BF-B389A75C7CDE}"/>
    <cellStyle name="Note 4 7 3 2 2 5" xfId="56898" xr:uid="{8E34C876-13BA-4B47-B660-5C44CDE84ACA}"/>
    <cellStyle name="Note 4 7 3 2 3" xfId="10774" xr:uid="{AC5BD9D1-ACE4-4E25-955D-1C9FEF230E4F}"/>
    <cellStyle name="Note 4 7 3 2 3 2" xfId="19763" xr:uid="{DDD2607B-5CA0-419E-ACCC-3C848B209E2C}"/>
    <cellStyle name="Note 4 7 3 2 3 2 2" xfId="23699" xr:uid="{8868DA53-8F53-478D-B547-4FB97E1E7601}"/>
    <cellStyle name="Note 4 7 3 2 3 3" xfId="36514" xr:uid="{A2D9AECB-20BD-438F-8391-F1D919FA289F}"/>
    <cellStyle name="Note 4 7 3 2 4" xfId="14540" xr:uid="{06EDFBEF-7AC8-49FF-ACE2-5FE3EFE21FD2}"/>
    <cellStyle name="Note 4 7 3 2 4 2" xfId="42849" xr:uid="{6CD9AECD-1D91-403C-A1FF-DF13F00D8D8E}"/>
    <cellStyle name="Note 4 7 3 2 5" xfId="29300" xr:uid="{5847AF2D-2674-4177-BC14-60A6EC91E9BB}"/>
    <cellStyle name="Note 4 7 3 2 6" xfId="50116" xr:uid="{F8E43336-D4EE-45BC-A244-0B10486A9FAE}"/>
    <cellStyle name="Note 4 7 3 3" xfId="3643" xr:uid="{EAAE3D3A-8160-4A71-AA71-8E5D1B3C01BD}"/>
    <cellStyle name="Note 4 7 3 3 2" xfId="29613" xr:uid="{D18421B7-FB7D-4406-BA5D-81D527818BFB}"/>
    <cellStyle name="Note 4 7 3 3 2 2" xfId="55793" xr:uid="{82D17A24-8BD4-48C1-B1D5-B4A152717E23}"/>
    <cellStyle name="Note 4 7 3 3 3" xfId="49010" xr:uid="{D777D439-F961-4858-B760-BCE1775F4A17}"/>
    <cellStyle name="Note 4 7 3 4" xfId="39852" xr:uid="{3D52C8EB-C2FC-442C-9855-CA564894C187}"/>
    <cellStyle name="Note 4 7 3 4 2" xfId="55025" xr:uid="{52532FB9-3A3D-4BE0-B871-E7362068265E}"/>
    <cellStyle name="Note 4 7 3 4 3" xfId="48233" xr:uid="{E75F6A49-B0C2-46E3-989E-AA78A3A50329}"/>
    <cellStyle name="Note 4 7 3 5" xfId="53325" xr:uid="{673DDB83-B72A-42DB-A8FE-B2BAEEDEBF8E}"/>
    <cellStyle name="Note 4 7 3 6" xfId="46619" xr:uid="{67E1D538-C247-4B40-A672-9E9E4401B9C6}"/>
    <cellStyle name="Note 4 7 4" xfId="1550" xr:uid="{97700A21-A1B7-4AFD-89A7-C735281B5FF8}"/>
    <cellStyle name="Note 4 7 4 2" xfId="5895" xr:uid="{FA0DC1F7-9E59-424B-BDDF-FE512D99D539}"/>
    <cellStyle name="Note 4 7 4 2 2" xfId="8481" xr:uid="{6077C0B6-3F31-4C27-80D7-5BD40FC73F31}"/>
    <cellStyle name="Note 4 7 4 2 2 2" xfId="12625" xr:uid="{229B2D02-6A29-403A-AE24-01EAD28BBCB1}"/>
    <cellStyle name="Note 4 7 4 2 2 2 2" xfId="21614" xr:uid="{2005ECC5-7BD7-4726-87CF-0C82816FDA82}"/>
    <cellStyle name="Note 4 7 4 2 2 2 2 2" xfId="22493" xr:uid="{473112A3-F70B-452C-84CE-E0775E5F1AEE}"/>
    <cellStyle name="Note 4 7 4 2 2 2 3" xfId="32627" xr:uid="{D60A63A5-3674-48B6-84F3-A04384D40A54}"/>
    <cellStyle name="Note 4 7 4 2 2 3" xfId="17470" xr:uid="{7BB0B17E-BC1E-44DC-83F6-4FBE6CD45C48}"/>
    <cellStyle name="Note 4 7 4 2 2 3 2" xfId="22376" xr:uid="{C508CCE6-6463-4813-ADAE-CB20A766BF4C}"/>
    <cellStyle name="Note 4 7 4 2 2 4" xfId="30354" xr:uid="{C6E1CBAB-12C9-494F-A738-503FB8517524}"/>
    <cellStyle name="Note 4 7 4 2 3" xfId="11118" xr:uid="{F3B8A770-52F1-4121-94BD-19B78337E125}"/>
    <cellStyle name="Note 4 7 4 2 3 2" xfId="20107" xr:uid="{D1B29E26-2F71-46DB-B68B-804855793028}"/>
    <cellStyle name="Note 4 7 4 2 3 2 2" xfId="35799" xr:uid="{C0327381-5779-47D0-80B4-0EC66316E382}"/>
    <cellStyle name="Note 4 7 4 2 3 3" xfId="36246" xr:uid="{D955BD18-EE1D-4077-B4BB-AB5083A18B5D}"/>
    <cellStyle name="Note 4 7 4 2 4" xfId="14884" xr:uid="{092C4697-039B-4D46-80B5-1C3175452A17}"/>
    <cellStyle name="Note 4 7 4 2 4 2" xfId="33821" xr:uid="{E70DF92D-98B2-4F65-9100-12FCD932850C}"/>
    <cellStyle name="Note 4 7 4 2 5" xfId="39066" xr:uid="{69583935-C9DA-4751-AFAB-40A090ADAF83}"/>
    <cellStyle name="Note 4 7 4 2 6" xfId="56024" xr:uid="{3C81643C-10FA-424F-84C5-70385A909CFC}"/>
    <cellStyle name="Note 4 7 4 3" xfId="3987" xr:uid="{7D42A3D5-26A7-4FE7-BB92-FF1DC6A17BF9}"/>
    <cellStyle name="Note 4 7 4 3 2" xfId="28962" xr:uid="{6FF03407-4234-4926-A785-78826507A9FE}"/>
    <cellStyle name="Note 4 7 4 4" xfId="40607" xr:uid="{2023896B-F6A6-4DAC-92EA-3D063F023733}"/>
    <cellStyle name="Note 4 7 4 5" xfId="49242" xr:uid="{F4386365-B554-4F67-8677-1D1612E097B7}"/>
    <cellStyle name="Note 4 7 5" xfId="1862" xr:uid="{FD48E4E7-1926-4FF5-AC4A-D845D87B56B3}"/>
    <cellStyle name="Note 4 7 5 2" xfId="6178" xr:uid="{9F1CB8E9-8044-4E0A-A973-FAD571B64698}"/>
    <cellStyle name="Note 4 7 5 2 2" xfId="8764" xr:uid="{9D622407-9775-4BDD-9F90-01B0EB960EC6}"/>
    <cellStyle name="Note 4 7 5 2 2 2" xfId="12707" xr:uid="{402AF2DE-05BC-4C70-93BD-2DF339CF5AD7}"/>
    <cellStyle name="Note 4 7 5 2 2 2 2" xfId="21696" xr:uid="{6A7335B8-1C81-4CE2-8A6B-F1AFC3A2367D}"/>
    <cellStyle name="Note 4 7 5 2 2 2 2 2" xfId="26424" xr:uid="{F55B793B-18E8-42C3-84C5-48AC651443AA}"/>
    <cellStyle name="Note 4 7 5 2 2 2 3" xfId="44013" xr:uid="{4D6F8118-58B6-4504-B76F-C2455FFA755A}"/>
    <cellStyle name="Note 4 7 5 2 2 3" xfId="17753" xr:uid="{456FB220-C00C-4BC1-A76C-8720AC70B21A}"/>
    <cellStyle name="Note 4 7 5 2 2 3 2" xfId="37264" xr:uid="{847FDDF7-C3CF-4719-BF4C-0CE4A5A15CFD}"/>
    <cellStyle name="Note 4 7 5 2 2 4" xfId="24922" xr:uid="{31567AC6-17C3-4465-803F-51960015B831}"/>
    <cellStyle name="Note 4 7 5 2 3" xfId="11401" xr:uid="{AF1EA0E6-BCDC-4568-B786-617EE5BBFE36}"/>
    <cellStyle name="Note 4 7 5 2 3 2" xfId="20390" xr:uid="{1A6A6C37-412F-4B54-9408-753D8B09E731}"/>
    <cellStyle name="Note 4 7 5 2 3 2 2" xfId="34125" xr:uid="{8669E169-B396-4CDC-8A6C-EFE2B388AB26}"/>
    <cellStyle name="Note 4 7 5 2 3 3" xfId="43849" xr:uid="{3FDC5447-A514-43B5-9C73-3BEFB6F87C97}"/>
    <cellStyle name="Note 4 7 5 2 4" xfId="15167" xr:uid="{32559526-7483-4D1D-BABB-3E8B068F6D3D}"/>
    <cellStyle name="Note 4 7 5 2 4 2" xfId="39562" xr:uid="{3C30D775-66DE-4E5D-AF55-68692BCE7B88}"/>
    <cellStyle name="Note 4 7 5 2 5" xfId="43662" xr:uid="{FC975C2F-32FD-4257-B74E-2759C786AE0E}"/>
    <cellStyle name="Note 4 7 5 2 6" xfId="58505" xr:uid="{973946F2-A964-4F70-AAAF-A66189165EFD}"/>
    <cellStyle name="Note 4 7 5 3" xfId="4299" xr:uid="{EDA4FC7B-C01B-4789-874C-BDEA77556629}"/>
    <cellStyle name="Note 4 7 5 3 2" xfId="30669" xr:uid="{DFA5268B-281A-4B23-88DC-4466259A0633}"/>
    <cellStyle name="Note 4 7 5 4" xfId="43629" xr:uid="{73404EBE-2EE8-46EC-A2FA-FE8C26E9C4FE}"/>
    <cellStyle name="Note 4 7 5 5" xfId="51724" xr:uid="{7FEDE29D-0756-481F-B15D-6B5CBA6725ED}"/>
    <cellStyle name="Note 4 7 6" xfId="2169" xr:uid="{D5CB00BF-56D8-4291-9001-955894499785}"/>
    <cellStyle name="Note 4 7 6 2" xfId="6470" xr:uid="{34617E1A-2BF6-424D-9768-698735ED6FA8}"/>
    <cellStyle name="Note 4 7 6 2 2" xfId="9056" xr:uid="{879F16F6-7222-416D-94AC-11F69CC6118C}"/>
    <cellStyle name="Note 4 7 6 2 2 2" xfId="12798" xr:uid="{86F133E6-9F5A-4992-9B09-DAE1AEEEDE1F}"/>
    <cellStyle name="Note 4 7 6 2 2 2 2" xfId="21787" xr:uid="{8E3704E4-2757-4B68-A44D-059E750506FE}"/>
    <cellStyle name="Note 4 7 6 2 2 2 2 2" xfId="36437" xr:uid="{37E40876-369F-496E-AEEF-F6C10476CFD4}"/>
    <cellStyle name="Note 4 7 6 2 2 2 3" xfId="28227" xr:uid="{06407D50-A722-4DEB-BE81-D55ED6C33233}"/>
    <cellStyle name="Note 4 7 6 2 2 3" xfId="18045" xr:uid="{2A7EDF95-07BD-455F-BCAB-2ACEE390CCFC}"/>
    <cellStyle name="Note 4 7 6 2 2 3 2" xfId="37542" xr:uid="{97935C32-883A-469D-BC8E-1DE085CFEAD0}"/>
    <cellStyle name="Note 4 7 6 2 2 4" xfId="32767" xr:uid="{3DF2FB5B-5461-48C7-9640-B89E2F1F8B85}"/>
    <cellStyle name="Note 4 7 6 2 3" xfId="11693" xr:uid="{17F169C6-FBFD-455E-9691-DB9624AA0710}"/>
    <cellStyle name="Note 4 7 6 2 3 2" xfId="20682" xr:uid="{3AD7865D-0791-44E6-8CDC-E1D6A4CBE043}"/>
    <cellStyle name="Note 4 7 6 2 3 2 2" xfId="30467" xr:uid="{6E926411-8E06-4619-93E3-E99EF968EBD4}"/>
    <cellStyle name="Note 4 7 6 2 3 3" xfId="27083" xr:uid="{21F16A4F-081B-4883-A9F0-E17F64976B01}"/>
    <cellStyle name="Note 4 7 6 2 4" xfId="15459" xr:uid="{8F339C60-33A8-40AA-BE83-E25BBDEA7C20}"/>
    <cellStyle name="Note 4 7 6 2 4 2" xfId="38250" xr:uid="{E6290C2B-D448-4107-B798-27AE5358B3F5}"/>
    <cellStyle name="Note 4 7 6 2 5" xfId="39800" xr:uid="{30B8D4BE-EB50-4A5E-BC6C-D27041196304}"/>
    <cellStyle name="Note 4 7 6 2 6" xfId="54187" xr:uid="{6F7E0D3A-7AAB-4B6E-90B6-33CAE4152E5F}"/>
    <cellStyle name="Note 4 7 6 3" xfId="4606" xr:uid="{3424C9BC-1F46-4B68-AD5E-C783F19A4164}"/>
    <cellStyle name="Note 4 7 6 3 2" xfId="23248" xr:uid="{89705D32-25C9-45FB-90F8-5ECB09A24053}"/>
    <cellStyle name="Note 4 7 6 4" xfId="40423" xr:uid="{FFABA987-C751-40B3-AC5E-6CFA76B7E662}"/>
    <cellStyle name="Note 4 7 6 5" xfId="47450" xr:uid="{1A22E478-CD40-44C5-965E-2CE9FFDA08F1}"/>
    <cellStyle name="Note 4 7 7" xfId="4906" xr:uid="{7F4AC151-431A-4574-9EC2-9876628C5A53}"/>
    <cellStyle name="Note 4 7 7 2" xfId="7492" xr:uid="{F19B98FA-C26F-44F6-8FF3-B17C795CBD49}"/>
    <cellStyle name="Note 4 7 7 2 2" xfId="12317" xr:uid="{70D0295E-A7EE-4520-BF4E-41BDA3816AE8}"/>
    <cellStyle name="Note 4 7 7 2 2 2" xfId="21306" xr:uid="{36C3DC54-C0A0-4D08-9582-07E1A7EEA15E}"/>
    <cellStyle name="Note 4 7 7 2 2 2 2" xfId="38793" xr:uid="{A8F69BC9-0D7D-4D92-9063-14AB4854DB0F}"/>
    <cellStyle name="Note 4 7 7 2 2 3" xfId="41920" xr:uid="{BE712888-E538-44EF-A3A6-B7FCE9DC5F20}"/>
    <cellStyle name="Note 4 7 7 2 3" xfId="16481" xr:uid="{802E529A-CEB8-44B9-B189-6396C6AE1C36}"/>
    <cellStyle name="Note 4 7 7 2 3 2" xfId="40121" xr:uid="{96FA837C-08B7-49D5-B261-516121602B46}"/>
    <cellStyle name="Note 4 7 7 2 4" xfId="30561" xr:uid="{556DA859-AD2E-4281-9C8A-F50686424362}"/>
    <cellStyle name="Note 4 7 7 3" xfId="10129" xr:uid="{D5C0C184-00A3-498C-A0F5-93820C205AC1}"/>
    <cellStyle name="Note 4 7 7 3 2" xfId="19118" xr:uid="{61C4BD53-819E-4C0A-809C-6B0E4218AE8A}"/>
    <cellStyle name="Note 4 7 7 3 2 2" xfId="33599" xr:uid="{2D5D3CF2-CACF-4EE9-86FC-DB49BEF61BCB}"/>
    <cellStyle name="Note 4 7 7 3 3" xfId="24265" xr:uid="{87DA1B05-CA19-48D4-BE16-9089B0B42AFA}"/>
    <cellStyle name="Note 4 7 7 4" xfId="13895" xr:uid="{B108606E-328F-4D3E-969B-D2027C0D808E}"/>
    <cellStyle name="Note 4 7 7 4 2" xfId="34220" xr:uid="{FB98FB68-8BFF-4CC2-BA2D-0B015A023C4D}"/>
    <cellStyle name="Note 4 7 7 5" xfId="42021" xr:uid="{DAC0A4D4-73CF-4A8C-8C79-EE15F099939B}"/>
    <cellStyle name="Note 4 7 7 6" xfId="52752" xr:uid="{9AA01410-C888-4E32-9033-DB9739BCF18A}"/>
    <cellStyle name="Note 4 7 8" xfId="2518" xr:uid="{B51809BA-B7FE-482B-BD76-7A5C4117BC50}"/>
    <cellStyle name="Note 4 7 8 2" xfId="38696" xr:uid="{2C036E6D-89B3-4462-B38E-BCB35D514472}"/>
    <cellStyle name="Note 4 7 9" xfId="37318" xr:uid="{E6512A27-EB65-477F-B06C-26CFDE855839}"/>
    <cellStyle name="Note 4 8" xfId="215" xr:uid="{B55241A1-8B33-4E88-B802-25C03D695E37}"/>
    <cellStyle name="Note 4 8 2" xfId="2556" xr:uid="{7CEBCAD4-251B-4E44-9C4A-A1EA185DF14F}"/>
    <cellStyle name="Note 4 8 2 2" xfId="6797" xr:uid="{155D6A34-1DD7-476F-9027-B62FC36F126A}"/>
    <cellStyle name="Note 4 8 2 2 2" xfId="11992" xr:uid="{5AC98D47-2D66-4714-AB7A-AB4FB37A53BD}"/>
    <cellStyle name="Note 4 8 2 2 2 2" xfId="20981" xr:uid="{05C020C7-5A3B-4B2A-8956-13AF35C1A6B0}"/>
    <cellStyle name="Note 4 8 2 2 2 2 2" xfId="35988" xr:uid="{302FBF6B-27B7-4877-908F-2A6CE5A7F34A}"/>
    <cellStyle name="Note 4 8 2 2 2 3" xfId="37766" xr:uid="{4138B46B-4023-4A21-9C2B-3C3BA2ABB3B6}"/>
    <cellStyle name="Note 4 8 2 2 2 4" xfId="56543" xr:uid="{853E493B-A4AA-44B4-9B39-0005D33ABFFC}"/>
    <cellStyle name="Note 4 8 2 2 3" xfId="15786" xr:uid="{425928C8-CD2E-4F74-9773-85FE3A2E8A87}"/>
    <cellStyle name="Note 4 8 2 2 3 2" xfId="33983" xr:uid="{430DECFF-9D79-44B9-A1FB-7F56BBCD4E54}"/>
    <cellStyle name="Note 4 8 2 2 4" xfId="39184" xr:uid="{FD595D4F-DA67-4D5E-8718-8094DE620388}"/>
    <cellStyle name="Note 4 8 2 2 5" xfId="49761" xr:uid="{D8858597-2D9D-4C22-9CDC-E1B8EEA4DD9A}"/>
    <cellStyle name="Note 4 8 2 3" xfId="9367" xr:uid="{CE77AB9C-8467-4704-9690-628F0733651F}"/>
    <cellStyle name="Note 4 8 2 3 2" xfId="18356" xr:uid="{61398E31-318B-4B14-B449-F0B18122A37C}"/>
    <cellStyle name="Note 4 8 2 3 2 2" xfId="38691" xr:uid="{C5F9E00B-8507-4B5B-AABA-EC0032C54557}"/>
    <cellStyle name="Note 4 8 2 3 2 3" xfId="57623" xr:uid="{D2090733-B697-44A8-84F9-294AB25FDBD2}"/>
    <cellStyle name="Note 4 8 2 3 3" xfId="29291" xr:uid="{F0BE5688-395E-41F4-A1E4-717985085857}"/>
    <cellStyle name="Note 4 8 2 3 4" xfId="50841" xr:uid="{C86F5F41-6664-4F5B-B79E-91403FD2E053}"/>
    <cellStyle name="Note 4 8 2 4" xfId="13410" xr:uid="{0976E0E3-7626-4943-A466-5E4C2419C6B5}"/>
    <cellStyle name="Note 4 8 2 4 2" xfId="26333" xr:uid="{5C4E6418-624F-4FB8-9337-67055ED80D34}"/>
    <cellStyle name="Note 4 8 2 4 2 2" xfId="54679" xr:uid="{21281F28-BB2E-4BAB-8DD6-8C0E4B4BD2C6}"/>
    <cellStyle name="Note 4 8 2 4 3" xfId="47878" xr:uid="{CED1B5CB-E078-48FA-B04A-54FCD0AC3C25}"/>
    <cellStyle name="Note 4 8 2 5" xfId="33736" xr:uid="{16C665F3-F64D-4BFC-8330-69B8AAE9D7D0}"/>
    <cellStyle name="Note 4 8 2 5 2" xfId="53039" xr:uid="{868CE744-3B7E-4F03-A4C8-0A4C9620EC20}"/>
    <cellStyle name="Note 4 8 2 6" xfId="46264" xr:uid="{7B88A190-952F-40E3-9C3A-74E0746D96AD}"/>
    <cellStyle name="Note 4 8 3" xfId="2683" xr:uid="{C662ABBC-15A4-420E-B8EB-3957833F801F}"/>
    <cellStyle name="Note 4 8 3 2" xfId="39207" xr:uid="{465574E0-6147-413F-BBB6-BCC8E79D494E}"/>
    <cellStyle name="Note 4 8 3 2 2" xfId="56942" xr:uid="{9BF5C13F-C14E-4380-A422-3E52136B4A53}"/>
    <cellStyle name="Note 4 8 3 2 3" xfId="50160" xr:uid="{816C543D-A685-4AFE-80BA-032E8ADC991D}"/>
    <cellStyle name="Note 4 8 3 3" xfId="51404" xr:uid="{ADB3B406-0B02-4954-B4E1-CD28F9BD7455}"/>
    <cellStyle name="Note 4 8 3 3 2" xfId="58186" xr:uid="{0735C149-2C8E-4C33-8206-2043998FEFCE}"/>
    <cellStyle name="Note 4 8 3 4" xfId="48277" xr:uid="{E2ED5D89-205E-430B-942B-9F8BB2BCF407}"/>
    <cellStyle name="Note 4 8 3 4 2" xfId="55069" xr:uid="{0839A0A2-EFAB-4315-AFA9-494C108CCF00}"/>
    <cellStyle name="Note 4 8 3 5" xfId="53369" xr:uid="{847A385D-0877-41C1-8323-94C92594D66C}"/>
    <cellStyle name="Note 4 8 3 6" xfId="46663" xr:uid="{0EDB1F25-E9CE-4BA7-8031-A8E349BAEE7F}"/>
    <cellStyle name="Note 4 8 4" xfId="43606" xr:uid="{C669BAB2-2410-4DC7-9332-CAFCEA70AD98}"/>
    <cellStyle name="Note 4 8 4 2" xfId="56071" xr:uid="{8E64307B-6DCF-43E4-A6F4-EC12A46B2006}"/>
    <cellStyle name="Note 4 8 4 3" xfId="49289" xr:uid="{EFF8AF0D-6F48-412A-8260-5555A0F9B6E5}"/>
    <cellStyle name="Note 4 8 5" xfId="44374" xr:uid="{6A6E1BBC-3943-46D0-BEFF-18F51DC0F6B0}"/>
    <cellStyle name="Note 4 8 5 2" xfId="58073" xr:uid="{F3C9352B-C16B-4477-BBD5-534952398875}"/>
    <cellStyle name="Note 4 8 5 3" xfId="51291" xr:uid="{6E0A5E6C-3096-4982-A7E3-231A334C73AC}"/>
    <cellStyle name="Note 4 8 6" xfId="45755" xr:uid="{292830BF-E0F9-4BE6-B001-40813B78A340}"/>
    <cellStyle name="Note 4 8 6 2" xfId="54231" xr:uid="{312CE693-6720-48B2-A985-DDA9260DBFB9}"/>
    <cellStyle name="Note 4 8 7" xfId="52776" xr:uid="{59A880E7-9062-45F5-9282-AD9BFB8EF614}"/>
    <cellStyle name="Note 4 9" xfId="564" xr:uid="{476723FF-2774-4831-8C8C-A7749EADD875}"/>
    <cellStyle name="Note 4 9 2" xfId="4955" xr:uid="{B9FC87C4-E612-42D9-A3E7-55D1A8761939}"/>
    <cellStyle name="Note 4 9 2 2" xfId="7541" xr:uid="{426B5844-2639-4DA8-A65D-34954D63F85E}"/>
    <cellStyle name="Note 4 9 2 2 2" xfId="12336" xr:uid="{59BE527B-93F5-4730-8DB6-1F85CE13DA55}"/>
    <cellStyle name="Note 4 9 2 2 2 2" xfId="21325" xr:uid="{C4A9363E-D2CF-467B-97B4-B7AF4FC31749}"/>
    <cellStyle name="Note 4 9 2 2 2 2 2" xfId="33131" xr:uid="{DB547D04-13FE-43F5-A24B-3431129D6B81}"/>
    <cellStyle name="Note 4 9 2 2 2 3" xfId="42050" xr:uid="{1007BDC0-E54D-428E-9573-C6A92851C3E7}"/>
    <cellStyle name="Note 4 9 2 2 2 4" xfId="56584" xr:uid="{6D6A3793-6D7D-4711-B2E5-1E4C02EEF517}"/>
    <cellStyle name="Note 4 9 2 2 3" xfId="16530" xr:uid="{0AA9F1B8-F56E-4765-BA53-BC89C952B34B}"/>
    <cellStyle name="Note 4 9 2 2 3 2" xfId="25624" xr:uid="{7C4C0391-44CC-4C4D-B893-7CE406E7947B}"/>
    <cellStyle name="Note 4 9 2 2 4" xfId="31372" xr:uid="{3C159902-B411-446E-B680-2626C130E541}"/>
    <cellStyle name="Note 4 9 2 2 5" xfId="49802" xr:uid="{2F572EE2-2A5C-4259-B653-938472948803}"/>
    <cellStyle name="Note 4 9 2 3" xfId="10178" xr:uid="{6A83FEBE-89B4-4FD1-8FE6-9FE8BBD7434B}"/>
    <cellStyle name="Note 4 9 2 3 2" xfId="19167" xr:uid="{3EE33226-03EA-41F8-A6E6-B57B2FCEF459}"/>
    <cellStyle name="Note 4 9 2 3 2 2" xfId="22974" xr:uid="{333BAF0D-4C4C-4DF1-AEF9-BAB94393F54D}"/>
    <cellStyle name="Note 4 9 2 3 2 3" xfId="58446" xr:uid="{702B68F3-800D-4F0E-AAA0-7C9D4DFCF0D3}"/>
    <cellStyle name="Note 4 9 2 3 3" xfId="22149" xr:uid="{EF64BE45-D889-453A-B7AF-0283C887FACF}"/>
    <cellStyle name="Note 4 9 2 3 4" xfId="51665" xr:uid="{3A454841-FEF1-46ED-992F-2B95669536EA}"/>
    <cellStyle name="Note 4 9 2 4" xfId="13944" xr:uid="{C4E5285F-3727-48BC-B7DA-68C869BFA6FB}"/>
    <cellStyle name="Note 4 9 2 4 2" xfId="24795" xr:uid="{C3F262C9-5538-46BC-B7E3-F010B4E063F1}"/>
    <cellStyle name="Note 4 9 2 4 2 2" xfId="54717" xr:uid="{3516C09D-C059-4704-A525-F022EF91D891}"/>
    <cellStyle name="Note 4 9 2 4 3" xfId="47919" xr:uid="{7A30BBE0-7559-456D-A6CD-E4AC7F6DAFD4}"/>
    <cellStyle name="Note 4 9 2 5" xfId="37276" xr:uid="{F0D4D8FE-581C-480E-8149-DEE8516D3F4B}"/>
    <cellStyle name="Note 4 9 2 5 2" xfId="53062" xr:uid="{3C1AB9F2-CA5A-4A1B-980F-D07A124CAED1}"/>
    <cellStyle name="Note 4 9 2 6" xfId="46305" xr:uid="{DC649236-BBC3-45F2-AD3D-1733D2737D0F}"/>
    <cellStyle name="Note 4 9 3" xfId="3001" xr:uid="{1AFDDA4E-B2F8-417F-914D-2D8CCC1A64D0}"/>
    <cellStyle name="Note 4 9 3 2" xfId="25007" xr:uid="{B5846E84-4BF4-4105-9665-D7D7AA7D0E25}"/>
    <cellStyle name="Note 4 9 3 2 2" xfId="56980" xr:uid="{D00E2B77-85D4-48E9-8113-48C51D769E72}"/>
    <cellStyle name="Note 4 9 3 2 3" xfId="50198" xr:uid="{1D59ACCA-537D-41B1-850B-E9CA189CC1AB}"/>
    <cellStyle name="Note 4 9 3 3" xfId="51153" xr:uid="{BB93BC6E-7404-4F1B-BE1F-6B5897051B40}"/>
    <cellStyle name="Note 4 9 3 3 2" xfId="57935" xr:uid="{54FCD820-8EEE-40FA-ABF2-560D39DE63C3}"/>
    <cellStyle name="Note 4 9 3 4" xfId="48315" xr:uid="{C32B92BD-F95A-4314-BDAE-596FBDEA02F1}"/>
    <cellStyle name="Note 4 9 3 4 2" xfId="55107" xr:uid="{21C235F9-13D1-47D8-9835-46A92BB10EDC}"/>
    <cellStyle name="Note 4 9 3 5" xfId="53407" xr:uid="{9B370807-71D7-4F7D-96BF-2C0EE1E428B4}"/>
    <cellStyle name="Note 4 9 3 6" xfId="46701" xr:uid="{2FFFDF95-54D7-4474-8EB8-8EA422EF6C64}"/>
    <cellStyle name="Note 4 9 4" xfId="26843" xr:uid="{892BC880-0634-4782-81AC-7A6184143008}"/>
    <cellStyle name="Note 4 9 4 2" xfId="56112" xr:uid="{AA5200C9-199E-4B21-A69C-DBC88CBACC5D}"/>
    <cellStyle name="Note 4 9 4 3" xfId="49330" xr:uid="{264BF810-9668-49A6-ABCF-1E7862F7216C}"/>
    <cellStyle name="Note 4 9 5" xfId="44564" xr:uid="{9D6A1050-FB59-4D8C-BE24-FDCCCB6B3986}"/>
    <cellStyle name="Note 4 9 5 2" xfId="57653" xr:uid="{E618028A-9B05-45FB-BC57-05E93D4BA692}"/>
    <cellStyle name="Note 4 9 5 3" xfId="50871" xr:uid="{AB3E3EAA-738B-420D-BE0C-99B6BEF858E6}"/>
    <cellStyle name="Note 4 9 6" xfId="45796" xr:uid="{23D2DA1A-0864-4290-944B-AECE581FFF28}"/>
    <cellStyle name="Note 4 9 6 2" xfId="54269" xr:uid="{07DBEDB4-8BC4-441E-ACAE-9B17B63933C9}"/>
    <cellStyle name="Note 4 9 7" xfId="52799" xr:uid="{7CD0F9E5-5A5B-4CE4-9CAB-092201A4015F}"/>
    <cellStyle name="Note 5" xfId="130" xr:uid="{F1C4B495-2FBC-4511-9E33-DD919E81B76D}"/>
    <cellStyle name="Note 5 10" xfId="1941" xr:uid="{A70767B1-1AF0-45C3-9FFA-A13B4DD107FD}"/>
    <cellStyle name="Note 5 10 2" xfId="6252" xr:uid="{EE4FEF50-B338-4481-B3A2-13B824DFD55F}"/>
    <cellStyle name="Note 5 10 2 2" xfId="8838" xr:uid="{7FF5E87E-DF39-462F-836D-75B32A277051}"/>
    <cellStyle name="Note 5 10 2 2 2" xfId="12730" xr:uid="{D5696A55-0CB3-4BFE-A2BB-DEC5D774A432}"/>
    <cellStyle name="Note 5 10 2 2 2 2" xfId="21719" xr:uid="{B779F0B5-EBD9-4CD8-B971-D8759254A6F8}"/>
    <cellStyle name="Note 5 10 2 2 2 2 2" xfId="24688" xr:uid="{3A93A9CD-4CF0-41C1-8C2F-9288E69ADE35}"/>
    <cellStyle name="Note 5 10 2 2 2 3" xfId="39043" xr:uid="{D81E6719-DA38-4D37-B5A8-F1E4E1FE3B70}"/>
    <cellStyle name="Note 5 10 2 2 2 4" xfId="56638" xr:uid="{9DB3AAC0-76A5-4A86-BF0D-AB4B20D2F8E4}"/>
    <cellStyle name="Note 5 10 2 2 3" xfId="17827" xr:uid="{EFF9B90B-7474-486E-85E1-F608D1AAC15E}"/>
    <cellStyle name="Note 5 10 2 2 3 2" xfId="32517" xr:uid="{5097074C-F207-4139-AF53-DB4B74E2F040}"/>
    <cellStyle name="Note 5 10 2 2 4" xfId="23313" xr:uid="{C86ADE09-7FA4-4B0F-8EBE-B18556F50DCA}"/>
    <cellStyle name="Note 5 10 2 2 5" xfId="49856" xr:uid="{774FF38E-0516-4677-80DA-9F11B0302137}"/>
    <cellStyle name="Note 5 10 2 3" xfId="11475" xr:uid="{79A9FCB7-668D-473C-866A-AD3AD079CE78}"/>
    <cellStyle name="Note 5 10 2 3 2" xfId="20464" xr:uid="{6C15C8CE-E783-4E2D-8AC7-580587A5D795}"/>
    <cellStyle name="Note 5 10 2 3 2 2" xfId="27049" xr:uid="{786F7355-4405-4DA3-9AD8-0A0851869469}"/>
    <cellStyle name="Note 5 10 2 3 2 3" xfId="57806" xr:uid="{5DA78643-DE45-4B91-82E2-405939044354}"/>
    <cellStyle name="Note 5 10 2 3 3" xfId="26778" xr:uid="{88EAB117-A4DB-4BC2-BD86-6D72AAB76307}"/>
    <cellStyle name="Note 5 10 2 3 4" xfId="51024" xr:uid="{3A4B9159-8971-41FF-8CF4-1E82428F5902}"/>
    <cellStyle name="Note 5 10 2 4" xfId="15241" xr:uid="{49C0ADFC-F6A2-4072-9D73-2B6C30FABC93}"/>
    <cellStyle name="Note 5 10 2 4 2" xfId="37499" xr:uid="{C21821F5-AEAC-4ADB-9960-344BD79E3AF8}"/>
    <cellStyle name="Note 5 10 2 4 2 2" xfId="54771" xr:uid="{335F69A1-A357-4A2B-88BD-8319B2B9D6E1}"/>
    <cellStyle name="Note 5 10 2 4 3" xfId="47973" xr:uid="{4D176398-8B1F-4CDF-8813-8E2265B4E442}"/>
    <cellStyle name="Note 5 10 2 5" xfId="30149" xr:uid="{A14C8E81-6DC6-4C78-B7C2-F48F941DDB4F}"/>
    <cellStyle name="Note 5 10 2 5 2" xfId="53093" xr:uid="{4B5D6DE7-9613-43AC-A459-9CBA0BC28C1A}"/>
    <cellStyle name="Note 5 10 2 6" xfId="46359" xr:uid="{BC5C05F8-1654-4AD2-95E1-D1FC6A3DFAD9}"/>
    <cellStyle name="Note 5 10 3" xfId="4378" xr:uid="{238559C2-8C10-4DCA-9FBF-8804ABE0FC61}"/>
    <cellStyle name="Note 5 10 3 2" xfId="35091" xr:uid="{26B862B7-9D47-4406-8155-978259AB5425}"/>
    <cellStyle name="Note 5 10 3 2 2" xfId="57034" xr:uid="{1A0087E8-3297-4D91-80CF-562DBA03C8C8}"/>
    <cellStyle name="Note 5 10 3 2 3" xfId="50252" xr:uid="{82FF98BA-256E-4544-B85C-07C544F3962D}"/>
    <cellStyle name="Note 5 10 3 3" xfId="51776" xr:uid="{3BB58254-D6D7-4F18-B006-1AEC74F1A657}"/>
    <cellStyle name="Note 5 10 3 3 2" xfId="58557" xr:uid="{F0268EE9-9455-49AE-9244-F2CDDA4C7694}"/>
    <cellStyle name="Note 5 10 3 4" xfId="48369" xr:uid="{7F964D80-F711-4A61-9746-FB92DC76AC24}"/>
    <cellStyle name="Note 5 10 3 4 2" xfId="55161" xr:uid="{913460D5-DB59-4833-A40A-A17E6500EDE7}"/>
    <cellStyle name="Note 5 10 3 5" xfId="53459" xr:uid="{B4F7120E-E01B-4FBA-983F-E1F671820221}"/>
    <cellStyle name="Note 5 10 3 6" xfId="46755" xr:uid="{BB9C92A6-1C97-49DB-B779-949532E31CE6}"/>
    <cellStyle name="Note 5 10 4" xfId="28331" xr:uid="{3664D98F-62E9-4911-9637-9AB2D9D87754}"/>
    <cellStyle name="Note 5 10 4 2" xfId="56166" xr:uid="{D22DDB90-5B50-4D1B-8764-C15451B28DCA}"/>
    <cellStyle name="Note 5 10 4 3" xfId="49384" xr:uid="{79807120-4B8F-480B-B510-88B06D0B8D5D}"/>
    <cellStyle name="Note 5 10 5" xfId="44559" xr:uid="{089BEB67-83DE-4C0F-82D0-12935C69A9B0}"/>
    <cellStyle name="Note 5 10 5 2" xfId="58098" xr:uid="{EDCA6A26-2EFB-44DC-9780-788161F16E45}"/>
    <cellStyle name="Note 5 10 5 3" xfId="51316" xr:uid="{383448B3-0144-480A-8417-9E4707B2449A}"/>
    <cellStyle name="Note 5 10 6" xfId="47504" xr:uid="{37D76A0B-2E30-4D07-88D8-643002AAC9E8}"/>
    <cellStyle name="Note 5 10 6 2" xfId="54323" xr:uid="{2A797E4E-46B8-4422-9E56-3BA2CE5A63C5}"/>
    <cellStyle name="Note 5 10 7" xfId="52826" xr:uid="{83098F43-05B3-428B-B5C6-059D02403695}"/>
    <cellStyle name="Note 5 10 8" xfId="45896" xr:uid="{4CA6EF7D-CD29-4323-981A-0F0CB9E3D090}"/>
    <cellStyle name="Note 5 11" xfId="2610" xr:uid="{D577D52F-EFF3-4A70-82A3-680F044EE86A}"/>
    <cellStyle name="Note 5 11 2" xfId="6851" xr:uid="{F4D7B23F-5734-4223-BF61-71EFEB3F5CA8}"/>
    <cellStyle name="Note 5 11 2 2" xfId="12013" xr:uid="{6C1C6117-E551-42D6-8CF2-B75943E8FB9C}"/>
    <cellStyle name="Note 5 11 2 2 2" xfId="21002" xr:uid="{F02ED742-960F-49E5-AF97-68D5F8FD06F8}"/>
    <cellStyle name="Note 5 11 2 2 2 2" xfId="26779" xr:uid="{07F9C311-4B7A-4CD6-B663-8E01CC835C22}"/>
    <cellStyle name="Note 5 11 2 2 2 3" xfId="56677" xr:uid="{8FEAB083-5053-4151-BADA-34BFC8AB4169}"/>
    <cellStyle name="Note 5 11 2 2 3" xfId="43829" xr:uid="{0F36FDB9-4230-4855-B1C2-EA4A0E37E7E2}"/>
    <cellStyle name="Note 5 11 2 2 4" xfId="49895" xr:uid="{952F26E3-D0A7-446E-A150-F7A771CA385D}"/>
    <cellStyle name="Note 5 11 2 3" xfId="15840" xr:uid="{71BF0638-CE59-4574-B313-9E98A7CB79B6}"/>
    <cellStyle name="Note 5 11 2 3 2" xfId="32335" xr:uid="{89427FF7-6F7E-4A88-844B-626511F7FCD3}"/>
    <cellStyle name="Note 5 11 2 3 2 2" xfId="58187" xr:uid="{DCD7F0BA-795C-420B-8EBB-42DC82AFFC34}"/>
    <cellStyle name="Note 5 11 2 3 3" xfId="51405" xr:uid="{1E0957B6-BD26-4448-B93D-06A65D05DAC5}"/>
    <cellStyle name="Note 5 11 2 4" xfId="34044" xr:uid="{2D74176C-C1E6-4E75-93DF-C66CF7B9BAE7}"/>
    <cellStyle name="Note 5 11 2 4 2" xfId="54807" xr:uid="{24A81456-4274-4859-8ACA-816071E84A10}"/>
    <cellStyle name="Note 5 11 2 4 3" xfId="48012" xr:uid="{BF3215BB-337C-441F-A9D7-27EE518B98DF}"/>
    <cellStyle name="Note 5 11 2 5" xfId="53114" xr:uid="{418C9A7B-BB50-49A1-92F0-BFCFCBF507F3}"/>
    <cellStyle name="Note 5 11 2 6" xfId="46398" xr:uid="{E2388F63-3FBE-4A73-882A-EE8C1FC47F52}"/>
    <cellStyle name="Note 5 11 3" xfId="9421" xr:uid="{8527E7DF-CBC0-423F-BF56-D49DAC6E2D8A}"/>
    <cellStyle name="Note 5 11 3 2" xfId="18410" xr:uid="{134D7096-8017-4A06-9E7A-8327089CE651}"/>
    <cellStyle name="Note 5 11 3 2 2" xfId="29178" xr:uid="{9C744471-E39C-4D52-A31F-523850DE7B5F}"/>
    <cellStyle name="Note 5 11 3 2 2 2" xfId="57070" xr:uid="{0B8E20F2-3CE8-4B41-B813-5990DE808A2F}"/>
    <cellStyle name="Note 5 11 3 2 3" xfId="50288" xr:uid="{8D357BAB-7AF3-4095-B72D-DD0D92E185E8}"/>
    <cellStyle name="Note 5 11 3 3" xfId="35946" xr:uid="{DDF40248-73B0-48F7-860F-E6A18AB0DC08}"/>
    <cellStyle name="Note 5 11 3 3 2" xfId="55794" xr:uid="{8319BC6B-D423-465C-BE23-6A523AC51653}"/>
    <cellStyle name="Note 5 11 3 3 3" xfId="49011" xr:uid="{A97764DC-94B9-441E-9709-FA7EA2947F06}"/>
    <cellStyle name="Note 5 11 3 4" xfId="48405" xr:uid="{99D7CDE5-3CE1-48D2-BDFB-128FE2108969}"/>
    <cellStyle name="Note 5 11 3 4 2" xfId="55197" xr:uid="{835157A5-D0B6-4108-8299-1924AC2AE458}"/>
    <cellStyle name="Note 5 11 3 5" xfId="53484" xr:uid="{43ECC38D-6ACD-4C35-A93C-2D0C2C48D865}"/>
    <cellStyle name="Note 5 11 3 6" xfId="46791" xr:uid="{A71F617A-ED8C-4C55-BDB9-F10C9C601C1E}"/>
    <cellStyle name="Note 5 11 4" xfId="13464" xr:uid="{B137E6ED-FCDB-4BEB-9C5F-1F374A1B66E8}"/>
    <cellStyle name="Note 5 11 4 2" xfId="42946" xr:uid="{BB411355-7BB8-4417-B51C-8A9BEC63C95D}"/>
    <cellStyle name="Note 5 11 4 2 2" xfId="56205" xr:uid="{EFE0D3D3-D338-4269-863F-D3272202DBE7}"/>
    <cellStyle name="Note 5 11 4 3" xfId="49423" xr:uid="{9E0BF78B-4499-4755-8255-5A98CFD8E677}"/>
    <cellStyle name="Note 5 11 5" xfId="29424" xr:uid="{F9B240B8-7A25-4EAF-BA3A-FC26A79B072C}"/>
    <cellStyle name="Note 5 11 5 2" xfId="58450" xr:uid="{C8C49DFA-83F9-4A4C-9C2F-3C50993A9AA3}"/>
    <cellStyle name="Note 5 11 5 3" xfId="51669" xr:uid="{1F93C005-F2A2-4013-BBC9-532D90C99644}"/>
    <cellStyle name="Note 5 11 6" xfId="44588" xr:uid="{0DF11DDC-3AA6-4189-83F4-7FF32EAE81E1}"/>
    <cellStyle name="Note 5 11 6 2" xfId="54359" xr:uid="{4AC65D18-5934-4FDB-B735-CE2AF9DB7F8C}"/>
    <cellStyle name="Note 5 11 6 3" xfId="47543" xr:uid="{7811A8EE-38A7-4EC0-A470-884E727A2C38}"/>
    <cellStyle name="Note 5 11 7" xfId="52847" xr:uid="{86F248EA-801B-4A48-9FDF-7DF7E049D215}"/>
    <cellStyle name="Note 5 11 8" xfId="45932" xr:uid="{76D0AA49-94C3-4B8F-B9D9-8E64897258AE}"/>
    <cellStyle name="Note 5 12" xfId="6586" xr:uid="{9889B878-9482-4B42-AC77-1A8B09E9D7C3}"/>
    <cellStyle name="Note 5 12 2" xfId="11795" xr:uid="{BDC450D3-F636-4167-A8BF-21D928E7239C}"/>
    <cellStyle name="Note 5 12 2 2" xfId="20784" xr:uid="{AE1D317C-319B-4CF9-B940-B90B302932D3}"/>
    <cellStyle name="Note 5 12 2 2 2" xfId="25920" xr:uid="{31EB9339-C9B2-488A-BC9F-354E9D94290F}"/>
    <cellStyle name="Note 5 12 2 2 3" xfId="56234" xr:uid="{84A77BA9-6273-465D-AAAC-236CF8BDCFBA}"/>
    <cellStyle name="Note 5 12 2 3" xfId="26387" xr:uid="{8DC3AA22-3A6E-4E05-9E3D-6A56BBE88722}"/>
    <cellStyle name="Note 5 12 2 4" xfId="49452" xr:uid="{CA453C6C-34AF-41FA-A3F3-BEB326A3E4B5}"/>
    <cellStyle name="Note 5 12 3" xfId="15575" xr:uid="{FC719A37-8082-4755-808D-568529FDCCF2}"/>
    <cellStyle name="Note 5 12 3 2" xfId="31283" xr:uid="{B17E2FDF-4E33-4511-AFD6-0847FA7962D8}"/>
    <cellStyle name="Note 5 12 3 2 2" xfId="58983" xr:uid="{5FAF839F-9A12-4E74-A54E-388469B66EAC}"/>
    <cellStyle name="Note 5 12 3 3" xfId="52202" xr:uid="{F6BD72AC-3C30-48FB-B1E6-A25D833C3685}"/>
    <cellStyle name="Note 5 12 4" xfId="26871" xr:uid="{6D1A6E96-E0B4-4D26-A29C-44B7A4C052FF}"/>
    <cellStyle name="Note 5 12 4 2" xfId="54383" xr:uid="{364BC60A-60EE-4C7E-AAFE-CD64C098F13A}"/>
    <cellStyle name="Note 5 12 4 3" xfId="47570" xr:uid="{765AC7EB-6618-40CB-B65A-B0EAA09CD6CA}"/>
    <cellStyle name="Note 5 12 5" xfId="44686" xr:uid="{382DC0BB-7B54-4AF2-AACD-71B995951B63}"/>
    <cellStyle name="Note 5 12 5 2" xfId="52865" xr:uid="{6C318DF1-E768-4E0D-BDEA-387FB68D6A16}"/>
    <cellStyle name="Note 5 12 6" xfId="45961" xr:uid="{BB666E2E-B4E4-4DEB-AF33-0DA4932382D2}"/>
    <cellStyle name="Note 5 13" xfId="9158" xr:uid="{578F2745-70EA-4C30-92DA-5FCE490B1D7B}"/>
    <cellStyle name="Note 5 13 2" xfId="18147" xr:uid="{91CEA2A7-7924-4EB0-8A67-7BC84D4571D1}"/>
    <cellStyle name="Note 5 13 2 2" xfId="41205" xr:uid="{69AB029D-CFAA-4A61-887B-2992AE1B6ABB}"/>
    <cellStyle name="Note 5 13 2 2 2" xfId="56287" xr:uid="{D692B662-43EB-42FB-89A9-CA7EC606B748}"/>
    <cellStyle name="Note 5 13 2 3" xfId="49505" xr:uid="{A534D0DF-9654-4984-AD3B-87D7EEEDE0B8}"/>
    <cellStyle name="Note 5 13 3" xfId="23333" xr:uid="{230DBFED-2B48-4623-947D-A3B3EB2F8DCE}"/>
    <cellStyle name="Note 5 13 3 2" xfId="57815" xr:uid="{379C6655-586F-4B47-B69D-2F6FF7318289}"/>
    <cellStyle name="Note 5 13 3 3" xfId="51033" xr:uid="{04589100-8167-41DC-8C20-C3B7BF7E4668}"/>
    <cellStyle name="Note 5 13 4" xfId="44679" xr:uid="{468EB701-5F7C-45BE-BCCC-AF48BC25BE78}"/>
    <cellStyle name="Note 5 13 4 2" xfId="54432" xr:uid="{AC470D88-2332-411B-BA28-7C96DC0D5DC0}"/>
    <cellStyle name="Note 5 13 4 3" xfId="47622" xr:uid="{43099CBC-7A81-4070-9F5A-3995F00A946B}"/>
    <cellStyle name="Note 5 13 5" xfId="52895" xr:uid="{4DCB3538-14C3-4A17-B902-0650C0E09301}"/>
    <cellStyle name="Note 5 13 6" xfId="46014" xr:uid="{8D8C7EEB-3E45-4C96-B0CB-AEFEE6616B53}"/>
    <cellStyle name="Note 5 14" xfId="12714" xr:uid="{6B04029D-E8A1-4009-AEB7-0536A984C099}"/>
    <cellStyle name="Note 5 14 2" xfId="21703" xr:uid="{A59F50CA-DB98-4933-B382-F1CCD92F16DB}"/>
    <cellStyle name="Note 5 14 2 2" xfId="28965" xr:uid="{1BADD9D4-622F-4983-82C8-45B98A860210}"/>
    <cellStyle name="Note 5 14 2 2 2" xfId="57184" xr:uid="{3BAF07A6-9D24-4B8F-8BC7-31E7190DD270}"/>
    <cellStyle name="Note 5 14 2 3" xfId="50402" xr:uid="{FB6474CF-57F2-41E2-9241-E4C59CFB8D97}"/>
    <cellStyle name="Note 5 14 3" xfId="25282" xr:uid="{F92E7D78-1A95-40F0-A35D-A50D70A2AFFE}"/>
    <cellStyle name="Note 5 14 3 2" xfId="58400" xr:uid="{2E08D1C4-EDD9-495F-B61C-06D2157A1674}"/>
    <cellStyle name="Note 5 14 3 3" xfId="51619" xr:uid="{BBAA9E81-3C28-4626-8C48-E566111E3BF9}"/>
    <cellStyle name="Note 5 14 4" xfId="44710" xr:uid="{0F6DD0FF-B58C-4B6A-96C9-45A174EFB40C}"/>
    <cellStyle name="Note 5 14 4 2" xfId="55308" xr:uid="{0D480CCB-C6B1-4E32-8CE5-7E6BA2EDC692}"/>
    <cellStyle name="Note 5 14 4 3" xfId="48519" xr:uid="{49BB25A5-A3A9-45F7-8F46-9A3D45A36CB4}"/>
    <cellStyle name="Note 5 14 5" xfId="53594" xr:uid="{8CA496E5-0E40-4DC2-B1E3-5A9D9FDE9E76}"/>
    <cellStyle name="Note 5 14 6" xfId="46905" xr:uid="{8DB3C141-99E8-4939-9750-B009A01184D3}"/>
    <cellStyle name="Note 5 15" xfId="2290" xr:uid="{FD7D6396-6084-44F7-9FDA-6955735895A3}"/>
    <cellStyle name="Note 5 15 2" xfId="41052" xr:uid="{7006128F-DBEB-4E8B-A78B-DCFB5C411EBD}"/>
    <cellStyle name="Note 5 15 2 2" xfId="57214" xr:uid="{A795F632-3B1E-48B7-9C16-822140AC2F3A}"/>
    <cellStyle name="Note 5 15 2 3" xfId="50432" xr:uid="{1FE9D2EC-89AC-48E1-ABCE-056D66A63B24}"/>
    <cellStyle name="Note 5 15 3" xfId="44704" xr:uid="{BB2B914B-1EB1-4825-BBAC-A4DDEFF18A36}"/>
    <cellStyle name="Note 5 15 3 2" xfId="58815" xr:uid="{EE08E531-1E5B-4B5B-BBA1-004D47FE0DE9}"/>
    <cellStyle name="Note 5 15 3 3" xfId="52034" xr:uid="{5F1883C2-C1AA-4990-995F-2EFEC1FD3010}"/>
    <cellStyle name="Note 5 15 4" xfId="51046" xr:uid="{0384A473-1D56-430E-8397-ACDE01C050E0}"/>
    <cellStyle name="Note 5 15 4 2" xfId="57828" xr:uid="{E1A49AF9-ED30-4824-AA28-539EA3D6117F}"/>
    <cellStyle name="Note 5 15 5" xfId="48549" xr:uid="{CC2023D9-857F-4801-A18D-31F83F8F9BF9}"/>
    <cellStyle name="Note 5 15 5 2" xfId="55338" xr:uid="{C679F941-A2E2-4E7E-BEAC-EBA127600A9E}"/>
    <cellStyle name="Note 5 15 6" xfId="53624" xr:uid="{B20009E1-F2E3-4EFF-9207-5CB79DE5D2F3}"/>
    <cellStyle name="Note 5 15 7" xfId="46935" xr:uid="{2F6B00BF-7E5B-452A-83EF-AA55DF7F5B70}"/>
    <cellStyle name="Note 5 16" xfId="13199" xr:uid="{83EB15C8-F544-4B76-9402-FEBB12BABE14}"/>
    <cellStyle name="Note 5 16 2" xfId="32895" xr:uid="{C84CAAE7-708C-4C55-9E89-B1C4238A6843}"/>
    <cellStyle name="Note 5 16 2 2" xfId="57248" xr:uid="{C5733C44-DBA5-4F7E-8934-0C934FF10E30}"/>
    <cellStyle name="Note 5 16 2 3" xfId="50466" xr:uid="{805649CC-3F26-42B2-A194-88E734098310}"/>
    <cellStyle name="Note 5 16 3" xfId="44812" xr:uid="{0A55078E-D06D-474F-A902-4D565538BC62}"/>
    <cellStyle name="Note 5 16 3 2" xfId="58849" xr:uid="{A1764356-EE73-470F-9A3B-EDECDCF839FD}"/>
    <cellStyle name="Note 5 16 3 3" xfId="52068" xr:uid="{CEE05C65-5080-4CF2-B68C-31259FD7E063}"/>
    <cellStyle name="Note 5 16 4" xfId="51848" xr:uid="{115F4459-D28A-4A23-80F8-622AA1414B41}"/>
    <cellStyle name="Note 5 16 4 2" xfId="58629" xr:uid="{DC1027BE-B59D-4F39-BD2B-FDEF61404711}"/>
    <cellStyle name="Note 5 16 5" xfId="48583" xr:uid="{DBBD2E5E-F2F6-4A66-972E-1FBBE026FEA6}"/>
    <cellStyle name="Note 5 16 5 2" xfId="55372" xr:uid="{D984AD3A-73DD-4FAB-A3EA-48E3EFD7DE47}"/>
    <cellStyle name="Note 5 16 6" xfId="53658" xr:uid="{E84DF103-CD0A-45E3-8610-32A7DAC78C54}"/>
    <cellStyle name="Note 5 16 7" xfId="46969" xr:uid="{5FEA1318-F4EE-4438-9D43-B587FA508A4C}"/>
    <cellStyle name="Note 5 17" xfId="39617" xr:uid="{B9957AF1-5EE8-48B2-90E3-026D2F4E7CCF}"/>
    <cellStyle name="Note 5 17 2" xfId="44867" xr:uid="{9723929C-56F7-40B5-897B-CA42F04D8EA6}"/>
    <cellStyle name="Note 5 17 2 2" xfId="57276" xr:uid="{3A34BDF5-D1C1-4FE4-941F-C5761C103B42}"/>
    <cellStyle name="Note 5 17 2 3" xfId="50494" xr:uid="{99FB7883-A0BF-4460-8B9C-67D8BB5A600C}"/>
    <cellStyle name="Note 5 17 3" xfId="52096" xr:uid="{91D101CA-9586-4214-94D0-3CEB81CB5129}"/>
    <cellStyle name="Note 5 17 3 2" xfId="58877" xr:uid="{AC9B0249-6522-41DA-938D-6468986175C9}"/>
    <cellStyle name="Note 5 17 4" xfId="48955" xr:uid="{40C4916E-F2B8-4A8F-9584-E27DB93AC837}"/>
    <cellStyle name="Note 5 17 4 2" xfId="55738" xr:uid="{4C05AAE2-861C-4AE9-AEEB-B5FA037246ED}"/>
    <cellStyle name="Note 5 17 5" xfId="48611" xr:uid="{66645C59-55AC-4BE1-8756-DF182E22AD0A}"/>
    <cellStyle name="Note 5 17 5 2" xfId="55400" xr:uid="{7C393628-166F-4EC0-8B4D-BAF9B86412DB}"/>
    <cellStyle name="Note 5 17 6" xfId="53686" xr:uid="{73123CE7-0E1E-4315-941F-FDB27558B3D9}"/>
    <cellStyle name="Note 5 17 7" xfId="46997" xr:uid="{7E93E244-DE85-42C3-8F1B-5F2B73212ED5}"/>
    <cellStyle name="Note 5 18" xfId="44896" xr:uid="{F78EC771-9648-403E-A4C3-72B3C3D094F8}"/>
    <cellStyle name="Note 5 18 2" xfId="50483" xr:uid="{58FA5188-10F1-4ADF-8F04-B48C650CC4E7}"/>
    <cellStyle name="Note 5 18 2 2" xfId="57265" xr:uid="{07A839E8-7B60-4AB3-9283-BD22A8542E27}"/>
    <cellStyle name="Note 5 18 3" xfId="52085" xr:uid="{CC37A133-25F8-4A08-8493-63327E5DCB3F}"/>
    <cellStyle name="Note 5 18 3 2" xfId="58866" xr:uid="{73D7D70A-EA6B-48A6-9940-3570F1DF549C}"/>
    <cellStyle name="Note 5 18 4" xfId="51415" xr:uid="{E583AF73-C251-4B69-9EF3-32A9C6C8CDBF}"/>
    <cellStyle name="Note 5 18 4 2" xfId="58197" xr:uid="{4C08C913-A451-4891-AB82-DD054CBA144E}"/>
    <cellStyle name="Note 5 18 5" xfId="48600" xr:uid="{B3C44AA3-ADB7-4991-9DA1-B06ED3B269FC}"/>
    <cellStyle name="Note 5 18 5 2" xfId="55389" xr:uid="{36BF6AD2-01DB-427B-B96D-061A283A4A3F}"/>
    <cellStyle name="Note 5 18 6" xfId="53675" xr:uid="{205060CC-77F7-4C01-A1C9-13D68552891A}"/>
    <cellStyle name="Note 5 18 7" xfId="46986" xr:uid="{7EFE6586-D657-410B-BD3F-A6CC3B9D96C6}"/>
    <cellStyle name="Note 5 19" xfId="44970" xr:uid="{1C247508-FEF3-4FC1-A6A5-C8FA9C368744}"/>
    <cellStyle name="Note 5 19 2" xfId="50539" xr:uid="{57F0C32E-23E5-47DC-B69B-2AADD6DC5FA5}"/>
    <cellStyle name="Note 5 19 2 2" xfId="57321" xr:uid="{2F87E09B-FE18-4793-B049-8C0B2F82B5F2}"/>
    <cellStyle name="Note 5 19 3" xfId="52141" xr:uid="{37693849-5836-4D24-8626-BBD3C8A138C9}"/>
    <cellStyle name="Note 5 19 3 2" xfId="58922" xr:uid="{618D1230-2F31-4565-8E12-903738C4AB60}"/>
    <cellStyle name="Note 5 19 4" xfId="49032" xr:uid="{669809E4-DDA6-46F7-A867-DD127C1D81B9}"/>
    <cellStyle name="Note 5 19 4 2" xfId="55814" xr:uid="{6BD6D9EF-A122-4099-8220-5183A81D42AE}"/>
    <cellStyle name="Note 5 19 5" xfId="48656" xr:uid="{2AA9A2EB-6991-4B09-BEFE-6AE0B51D299C}"/>
    <cellStyle name="Note 5 19 5 2" xfId="55445" xr:uid="{FEECFC22-4DBB-4D17-B447-13DBAA13A84C}"/>
    <cellStyle name="Note 5 19 6" xfId="53731" xr:uid="{E094319E-42AF-4291-B15C-FC204099FB6A}"/>
    <cellStyle name="Note 5 19 7" xfId="47042" xr:uid="{01B8AAB1-426F-4035-BD42-1114CBC0DFF5}"/>
    <cellStyle name="Note 5 2" xfId="319" xr:uid="{D74159D1-FBC1-4EE9-A86D-70BB95F80C9E}"/>
    <cellStyle name="Note 5 2 10" xfId="6621" xr:uid="{4C50BABC-75C6-4216-92F2-0C48ED20BB23}"/>
    <cellStyle name="Note 5 2 10 2" xfId="11827" xr:uid="{CEB0B4EB-EF34-42F8-AEE3-E0822DE7D3B3}"/>
    <cellStyle name="Note 5 2 10 2 2" xfId="20816" xr:uid="{E4327D97-135A-4882-A45A-2706379CACFC}"/>
    <cellStyle name="Note 5 2 10 2 2 2" xfId="23918" xr:uid="{ECAB94FA-B6F7-4969-942A-A5025F676451}"/>
    <cellStyle name="Note 5 2 10 2 3" xfId="40236" xr:uid="{636AFBBA-D328-4508-B96D-45733D70CC87}"/>
    <cellStyle name="Note 5 2 10 3" xfId="15610" xr:uid="{84A21C96-82B0-4A59-90A9-A4C35911E48B}"/>
    <cellStyle name="Note 5 2 10 3 2" xfId="43198" xr:uid="{FA2CE6B4-83CD-4770-AB43-39DD6BCE0475}"/>
    <cellStyle name="Note 5 2 10 4" xfId="40713" xr:uid="{60C716EE-1284-4D85-9A95-C5F6C68D6CF5}"/>
    <cellStyle name="Note 5 2 11" xfId="9190" xr:uid="{AA9BEA8B-4F34-4C13-B357-30E745FC127D}"/>
    <cellStyle name="Note 5 2 11 2" xfId="18179" xr:uid="{009A17CE-4026-4CA8-A099-2B6D83449793}"/>
    <cellStyle name="Note 5 2 11 2 2" xfId="26624" xr:uid="{EA329A56-3C85-4345-A22F-734BF16E78C5}"/>
    <cellStyle name="Note 5 2 11 3" xfId="28006" xr:uid="{960BB535-028E-4639-A1F2-C85A987D776B}"/>
    <cellStyle name="Note 5 2 12" xfId="9824" xr:uid="{60E40855-4781-4772-8331-1218DDC5D774}"/>
    <cellStyle name="Note 5 2 12 2" xfId="18813" xr:uid="{6F0E633A-38C1-458F-9191-F45185CA9F62}"/>
    <cellStyle name="Note 5 2 12 2 2" xfId="30780" xr:uid="{E3764376-0A7A-44C2-B44E-C9331E4D133C}"/>
    <cellStyle name="Note 5 2 12 3" xfId="38931" xr:uid="{153D4BA5-FEFF-43C8-B4A0-7AC822553633}"/>
    <cellStyle name="Note 5 2 13" xfId="2325" xr:uid="{DF6124CB-1060-40CC-87CB-29A41EA4703D}"/>
    <cellStyle name="Note 5 2 13 2" xfId="30484" xr:uid="{C6017806-8E30-47E2-B421-FC9ECFF8DAEE}"/>
    <cellStyle name="Note 5 2 14" xfId="13234" xr:uid="{27E8D6A1-B8DC-41B2-865D-3630237E228B}"/>
    <cellStyle name="Note 5 2 14 2" xfId="22328" xr:uid="{3CD6EF3B-EB18-478A-ADE5-F260608D0F9F}"/>
    <cellStyle name="Note 5 2 15" xfId="24750" xr:uid="{BED4811D-F76D-4B19-A092-B6EB9CB50B92}"/>
    <cellStyle name="Note 5 2 16" xfId="44331" xr:uid="{BD70D757-EE12-49A3-B3C1-793BFB5D081D}"/>
    <cellStyle name="Note 5 2 17" xfId="45458" xr:uid="{655BADDF-A98D-4364-A19C-D7B4C3AF5DF9}"/>
    <cellStyle name="Note 5 2 2" xfId="451" xr:uid="{BAA73BE1-5D28-4215-8B3B-EE7567E34A6E}"/>
    <cellStyle name="Note 5 2 2 10" xfId="9315" xr:uid="{0F4082F0-3684-4658-9C3E-08A88C63BF31}"/>
    <cellStyle name="Note 5 2 2 10 2" xfId="18304" xr:uid="{6472AA7D-0659-408A-A75F-D863A8B99A6A}"/>
    <cellStyle name="Note 5 2 2 10 2 2" xfId="43484" xr:uid="{96A95943-BE76-4427-BA7C-AD08F92CFFB4}"/>
    <cellStyle name="Note 5 2 2 10 3" xfId="29954" xr:uid="{6DD585E2-D269-46FE-AB8A-264AD8DB07B9}"/>
    <cellStyle name="Note 5 2 2 11" xfId="9855" xr:uid="{430D9C70-6F71-419D-A669-70FDB321754D}"/>
    <cellStyle name="Note 5 2 2 11 2" xfId="18844" xr:uid="{A821BBFA-AAF8-4220-80C3-1D5F7A3D1A5D}"/>
    <cellStyle name="Note 5 2 2 11 2 2" xfId="29051" xr:uid="{2CFE563B-8433-4576-890D-0590A3C9FD02}"/>
    <cellStyle name="Note 5 2 2 11 3" xfId="37490" xr:uid="{8FCDB6EE-DAFD-4967-B633-C26B15D52E9F}"/>
    <cellStyle name="Note 5 2 2 12" xfId="2457" xr:uid="{6CDCD1A1-AA00-4306-91D1-56D88F3CEDE9}"/>
    <cellStyle name="Note 5 2 2 12 2" xfId="23085" xr:uid="{770FADF4-8435-45AD-89BC-28629037EE8E}"/>
    <cellStyle name="Note 5 2 2 13" xfId="13366" xr:uid="{56AEAFDB-88CB-436C-AA2F-486C299F0E29}"/>
    <cellStyle name="Note 5 2 2 13 2" xfId="37173" xr:uid="{0AF3A8C2-C141-4A75-833A-70E5C3A7A5A0}"/>
    <cellStyle name="Note 5 2 2 14" xfId="39225" xr:uid="{DD6B9CEE-0791-4E75-9AA0-586DE280B8FF}"/>
    <cellStyle name="Note 5 2 2 15" xfId="45954" xr:uid="{B02E82F4-A804-4851-BF1B-503A11DC9B46}"/>
    <cellStyle name="Note 5 2 2 2" xfId="800" xr:uid="{9CAC7945-CB2C-4D2B-87A7-EA3AE1E8035E}"/>
    <cellStyle name="Note 5 2 2 2 2" xfId="5169" xr:uid="{871D49CD-A34B-45B9-A5AA-517046B5ECF7}"/>
    <cellStyle name="Note 5 2 2 2 2 2" xfId="7755" xr:uid="{F89E6459-DC7B-4D06-8C40-58C11C2B8358}"/>
    <cellStyle name="Note 5 2 2 2 2 2 2" xfId="12401" xr:uid="{2DA7EDAD-73A8-47CA-84DE-850ADD07D1C9}"/>
    <cellStyle name="Note 5 2 2 2 2 2 2 2" xfId="21390" xr:uid="{FBA553B2-918E-4BC5-B47F-3FAE485ECA91}"/>
    <cellStyle name="Note 5 2 2 2 2 2 2 2 2" xfId="41037" xr:uid="{3005ADD6-C922-4D4F-A1CA-4CBC8CE75DF3}"/>
    <cellStyle name="Note 5 2 2 2 2 2 2 3" xfId="31888" xr:uid="{BACCDE8E-59B0-49B0-8E87-1CF5D1D6CA77}"/>
    <cellStyle name="Note 5 2 2 2 2 2 3" xfId="16744" xr:uid="{C959177C-799E-47DC-984A-B6D24D3E0DF3}"/>
    <cellStyle name="Note 5 2 2 2 2 2 3 2" xfId="25057" xr:uid="{747583D4-6652-4024-AB57-776A4BEFF008}"/>
    <cellStyle name="Note 5 2 2 2 2 2 4" xfId="34073" xr:uid="{78DA0E3E-FC7B-4423-963A-04DB3B761FA7}"/>
    <cellStyle name="Note 5 2 2 2 2 3" xfId="10392" xr:uid="{BC51575E-8183-4B2D-9EC8-8BCD153CBC5C}"/>
    <cellStyle name="Note 5 2 2 2 2 3 2" xfId="19381" xr:uid="{011D91F3-FB14-4230-8238-36D669B26711}"/>
    <cellStyle name="Note 5 2 2 2 2 3 2 2" xfId="36739" xr:uid="{5DB60C5D-B340-478E-B127-566F8D058AEF}"/>
    <cellStyle name="Note 5 2 2 2 2 3 3" xfId="26765" xr:uid="{BD605E28-7F30-4862-B484-B9642179F6E2}"/>
    <cellStyle name="Note 5 2 2 2 2 4" xfId="14158" xr:uid="{F093FA24-641E-4ECE-ACDD-FB3FA48405F2}"/>
    <cellStyle name="Note 5 2 2 2 2 4 2" xfId="33044" xr:uid="{B1B196AF-56AB-472E-8CBA-2B7A8A42BA58}"/>
    <cellStyle name="Note 5 2 2 2 2 5" xfId="33060" xr:uid="{BEDE37D0-0752-49A6-B5AA-FF2D0DED2AF0}"/>
    <cellStyle name="Note 5 2 2 2 2 6" xfId="56227" xr:uid="{449C4A31-FCF9-4C2E-80B4-0897A294F496}"/>
    <cellStyle name="Note 5 2 2 2 3" xfId="3237" xr:uid="{3E147DAB-54E7-402D-8C36-2300B5546054}"/>
    <cellStyle name="Note 5 2 2 2 3 2" xfId="40364" xr:uid="{2850F255-F1CA-4D69-B731-9ACC12A81FC5}"/>
    <cellStyle name="Note 5 2 2 2 4" xfId="31911" xr:uid="{27DB8FCB-BC56-4B71-B946-F910086651FD}"/>
    <cellStyle name="Note 5 2 2 2 5" xfId="49445" xr:uid="{917F2AE6-2944-413F-9B84-CB5812ABE4EC}"/>
    <cellStyle name="Note 5 2 2 3" xfId="1145" xr:uid="{7DF41E15-1B1F-4679-8D1F-32071FADEE31}"/>
    <cellStyle name="Note 5 2 2 3 2" xfId="5490" xr:uid="{F40A7079-5CA0-4E94-BAB2-E7A49657EC41}"/>
    <cellStyle name="Note 5 2 2 3 2 2" xfId="8076" xr:uid="{E076E81F-ED15-430A-94F4-B9EE297D3118}"/>
    <cellStyle name="Note 5 2 2 3 2 2 2" xfId="12503" xr:uid="{CA166474-23EA-4740-BE24-9267376BA15C}"/>
    <cellStyle name="Note 5 2 2 3 2 2 2 2" xfId="21492" xr:uid="{08A72397-1869-4B63-9D42-1404468C32BF}"/>
    <cellStyle name="Note 5 2 2 3 2 2 2 2 2" xfId="30000" xr:uid="{B28253A6-50C3-4AA3-BE1B-38F14925D9E6}"/>
    <cellStyle name="Note 5 2 2 3 2 2 2 3" xfId="30197" xr:uid="{B75277D7-2B5C-4A33-8103-BF89E086902A}"/>
    <cellStyle name="Note 5 2 2 3 2 2 3" xfId="17065" xr:uid="{E3EBF4E7-D040-4925-9584-0971A70DD6A5}"/>
    <cellStyle name="Note 5 2 2 3 2 2 3 2" xfId="37992" xr:uid="{A034528F-20CD-4BD3-BC8D-D40F2B066EB5}"/>
    <cellStyle name="Note 5 2 2 3 2 2 4" xfId="23183" xr:uid="{22B73BB1-EAB8-48B6-9E92-03EC03B77D8E}"/>
    <cellStyle name="Note 5 2 2 3 2 3" xfId="10713" xr:uid="{C775F91D-B7CD-4007-9617-98E7E9BC41E0}"/>
    <cellStyle name="Note 5 2 2 3 2 3 2" xfId="19702" xr:uid="{57A3E173-F407-4438-84DB-4005E28FD2F0}"/>
    <cellStyle name="Note 5 2 2 3 2 3 2 2" xfId="41452" xr:uid="{DB891C95-6AED-435C-94E1-8707E9CE0C6C}"/>
    <cellStyle name="Note 5 2 2 3 2 3 3" xfId="37533" xr:uid="{56E380D4-6B22-409C-9138-AF1A4CDE8E41}"/>
    <cellStyle name="Note 5 2 2 3 2 4" xfId="14479" xr:uid="{0CD53233-C1C1-4A48-AB0C-323CFB3E56C0}"/>
    <cellStyle name="Note 5 2 2 3 2 4 2" xfId="25946" xr:uid="{427A6E39-FBF6-486B-8A54-C768BCE5F0F3}"/>
    <cellStyle name="Note 5 2 2 3 2 5" xfId="23298" xr:uid="{639C71E0-92F6-4D14-95E9-2FED80A7E8D3}"/>
    <cellStyle name="Note 5 2 2 3 2 6" xfId="58287" xr:uid="{C79923A5-FE45-4355-8666-B77753C16443}"/>
    <cellStyle name="Note 5 2 2 3 3" xfId="3582" xr:uid="{28BBB006-51AB-4391-BE59-9D7D4AAFAC80}"/>
    <cellStyle name="Note 5 2 2 3 3 2" xfId="37109" xr:uid="{ED5CE715-9022-419F-B258-5FD1834967F8}"/>
    <cellStyle name="Note 5 2 2 3 4" xfId="24704" xr:uid="{70C80D21-40E7-469C-BEB2-79DB826FFA26}"/>
    <cellStyle name="Note 5 2 2 3 5" xfId="51505" xr:uid="{433BF5E6-2990-4F06-A099-EFD7FAC13798}"/>
    <cellStyle name="Note 5 2 2 4" xfId="1489" xr:uid="{9993B07B-AD84-4761-99CC-92CCE39A8DB8}"/>
    <cellStyle name="Note 5 2 2 4 2" xfId="5834" xr:uid="{0C830A4F-B050-43B1-BE8D-A0F8E318F037}"/>
    <cellStyle name="Note 5 2 2 4 2 2" xfId="8420" xr:uid="{77E6A203-23B4-4704-BBC7-ECCA628A72EF}"/>
    <cellStyle name="Note 5 2 2 4 2 2 2" xfId="12607" xr:uid="{ABA9E14B-3F08-42E7-88EE-B86DED82CF48}"/>
    <cellStyle name="Note 5 2 2 4 2 2 2 2" xfId="21596" xr:uid="{494CAD4F-1855-47F5-ABD1-77469D333AD7}"/>
    <cellStyle name="Note 5 2 2 4 2 2 2 2 2" xfId="23195" xr:uid="{E9D3F2F9-CD15-4FD2-B1A8-18FA76F90E72}"/>
    <cellStyle name="Note 5 2 2 4 2 2 2 3" xfId="41906" xr:uid="{4DF035E1-3286-4EBF-AF2C-121D1785D96D}"/>
    <cellStyle name="Note 5 2 2 4 2 2 3" xfId="17409" xr:uid="{C625B1B7-C6E6-4964-A9D8-3C79BED9F51D}"/>
    <cellStyle name="Note 5 2 2 4 2 2 3 2" xfId="37025" xr:uid="{FB30114D-15EF-42FD-A5A4-230E283DDF80}"/>
    <cellStyle name="Note 5 2 2 4 2 2 4" xfId="37985" xr:uid="{E27CB73E-2F99-4CD5-9E4B-FA6B1EEE21AF}"/>
    <cellStyle name="Note 5 2 2 4 2 3" xfId="11057" xr:uid="{3712F329-ABE1-4504-BFE6-1D223D6CC624}"/>
    <cellStyle name="Note 5 2 2 4 2 3 2" xfId="20046" xr:uid="{92E2BF63-2FE3-4111-8A53-E397492AC191}"/>
    <cellStyle name="Note 5 2 2 4 2 3 2 2" xfId="31665" xr:uid="{385A8AE4-37C2-4D2A-9DBF-16EDB920EC5F}"/>
    <cellStyle name="Note 5 2 2 4 2 3 3" xfId="31034" xr:uid="{B5FC6824-859B-4655-B9DF-196E25049EA2}"/>
    <cellStyle name="Note 5 2 2 4 2 4" xfId="14823" xr:uid="{1A720472-EAB6-49E8-88A7-1C0D3E4352A8}"/>
    <cellStyle name="Note 5 2 2 4 2 4 2" xfId="41723" xr:uid="{0D12A19A-B21C-4FAB-BE39-9B3D69C9F264}"/>
    <cellStyle name="Note 5 2 2 4 2 5" xfId="38349" xr:uid="{BE4CE5E0-258F-447C-9396-0825CE0DD182}"/>
    <cellStyle name="Note 5 2 2 4 2 6" xfId="54377" xr:uid="{45447C7B-89C0-494A-B1E9-06F5CEA17571}"/>
    <cellStyle name="Note 5 2 2 4 3" xfId="3926" xr:uid="{4EBE147D-3245-4F1C-9724-4C4DBD81FF4A}"/>
    <cellStyle name="Note 5 2 2 4 3 2" xfId="24409" xr:uid="{08AC57A2-BC71-4C6A-8E54-1BDAC3FE4F90}"/>
    <cellStyle name="Note 5 2 2 4 4" xfId="39529" xr:uid="{78742BEB-55E1-4838-AB5C-F4AA69478920}"/>
    <cellStyle name="Note 5 2 2 4 5" xfId="47564" xr:uid="{8EDC92BA-604B-4402-9D97-463AD374BE33}"/>
    <cellStyle name="Note 5 2 2 5" xfId="167" xr:uid="{CD5DDCCF-0D4A-4D79-B6D6-DFF80E772303}"/>
    <cellStyle name="Note 5 2 2 5 2" xfId="2605" xr:uid="{70E236EF-B42C-43C7-9660-6F46E5296E25}"/>
    <cellStyle name="Note 5 2 2 5 2 2" xfId="6846" xr:uid="{81BDD93B-2008-45C6-A5BD-4B6208EB1CEB}"/>
    <cellStyle name="Note 5 2 2 5 2 2 2" xfId="12011" xr:uid="{CE508B5E-C7F8-4D82-BE1C-A48C8CDC0F55}"/>
    <cellStyle name="Note 5 2 2 5 2 2 2 2" xfId="21000" xr:uid="{2CCC0E34-5D34-4E5E-AC77-8AFCCCE507EA}"/>
    <cellStyle name="Note 5 2 2 5 2 2 2 2 2" xfId="30776" xr:uid="{F5AB1754-F100-4A3D-9F2E-B609C0600FB6}"/>
    <cellStyle name="Note 5 2 2 5 2 2 2 3" xfId="26433" xr:uid="{AC94AC0F-2D24-4A94-AA36-72072B79C4C7}"/>
    <cellStyle name="Note 5 2 2 5 2 2 3" xfId="15835" xr:uid="{2B1DF56D-E9F1-4739-9809-DD936572558C}"/>
    <cellStyle name="Note 5 2 2 5 2 2 3 2" xfId="29648" xr:uid="{FFEF8510-75A0-45B0-95AD-BE59E52F95BA}"/>
    <cellStyle name="Note 5 2 2 5 2 2 4" xfId="32931" xr:uid="{8A2DA4D4-D605-4344-BCE5-E3A69AF56EF9}"/>
    <cellStyle name="Note 5 2 2 5 2 3" xfId="9416" xr:uid="{080F98EB-CFD1-4267-9739-26F33233A721}"/>
    <cellStyle name="Note 5 2 2 5 2 3 2" xfId="18405" xr:uid="{98951406-B182-4BC3-BBFC-D91E5C539334}"/>
    <cellStyle name="Note 5 2 2 5 2 3 2 2" xfId="22839" xr:uid="{56A5D5E8-E5D6-407A-9DF8-28E9A455513A}"/>
    <cellStyle name="Note 5 2 2 5 2 3 3" xfId="25267" xr:uid="{2057C0CD-91A6-4666-91AA-E8A4AADA0C03}"/>
    <cellStyle name="Note 5 2 2 5 2 4" xfId="13459" xr:uid="{E15EDFAD-6D72-48E6-B55D-F9AA6B9533BE}"/>
    <cellStyle name="Note 5 2 2 5 2 4 2" xfId="41833" xr:uid="{9F554AA8-161D-45FD-A1BD-F290A806A21C}"/>
    <cellStyle name="Note 5 2 2 5 2 5" xfId="23128" xr:uid="{DAC178DF-0283-41B7-B869-B24927C5CA91}"/>
    <cellStyle name="Note 5 2 2 5 3" xfId="2635" xr:uid="{09808C43-28BC-43B0-A379-B7C27877B397}"/>
    <cellStyle name="Note 5 2 2 5 3 2" xfId="40163" xr:uid="{AA04BB98-FA9E-42EB-BC03-BEC7A006C9CA}"/>
    <cellStyle name="Note 5 2 2 5 4" xfId="38610" xr:uid="{8F7DAAFA-584B-43BA-A35F-EC10D0118846}"/>
    <cellStyle name="Note 5 2 2 5 5" xfId="52859" xr:uid="{A7FFF889-4F50-4220-8F07-3CA30A8AE563}"/>
    <cellStyle name="Note 5 2 2 6" xfId="2108" xr:uid="{EDA14AFD-63BD-4318-BE40-1D517E0552C5}"/>
    <cellStyle name="Note 5 2 2 6 2" xfId="6409" xr:uid="{7172E11B-5D8B-425D-AFFF-C24E2711DB11}"/>
    <cellStyle name="Note 5 2 2 6 2 2" xfId="8995" xr:uid="{3BBF106E-5CE7-47BB-9A03-DAB2F596F399}"/>
    <cellStyle name="Note 5 2 2 6 2 2 2" xfId="12782" xr:uid="{F5A10ED6-2C56-49DB-92F1-32BA5E41071A}"/>
    <cellStyle name="Note 5 2 2 6 2 2 2 2" xfId="21771" xr:uid="{E7B45EA7-2CD2-4DB6-BACB-1214EF2A6C11}"/>
    <cellStyle name="Note 5 2 2 6 2 2 2 2 2" xfId="30760" xr:uid="{26C0CE5B-0E0A-4C13-B4DD-3938440236E9}"/>
    <cellStyle name="Note 5 2 2 6 2 2 2 3" xfId="36297" xr:uid="{DF14EB02-7420-48EE-9D32-3D8B7C155C8A}"/>
    <cellStyle name="Note 5 2 2 6 2 2 3" xfId="17984" xr:uid="{2AA80A2A-D7EA-4380-BFA2-F7B42AE1CB2D}"/>
    <cellStyle name="Note 5 2 2 6 2 2 3 2" xfId="33943" xr:uid="{2D1FE671-76B5-4CE3-B736-D0DF01DCBC35}"/>
    <cellStyle name="Note 5 2 2 6 2 2 4" xfId="35713" xr:uid="{D863B5F2-CF37-468C-A2E1-EC259927C222}"/>
    <cellStyle name="Note 5 2 2 6 2 3" xfId="11632" xr:uid="{8E5207EB-BDD9-4E58-9480-23E9F2B1BAF9}"/>
    <cellStyle name="Note 5 2 2 6 2 3 2" xfId="20621" xr:uid="{23B9700F-7B12-4D34-A27E-0D16F232FB80}"/>
    <cellStyle name="Note 5 2 2 6 2 3 2 2" xfId="38183" xr:uid="{69108543-811D-461C-B2AF-47EA2228CE75}"/>
    <cellStyle name="Note 5 2 2 6 2 3 3" xfId="37820" xr:uid="{CA23B3DB-8DA9-4EDF-98A3-4C23E043EA3C}"/>
    <cellStyle name="Note 5 2 2 6 2 4" xfId="15398" xr:uid="{0456FF72-BF65-4E9A-AD40-569C89F1BBD0}"/>
    <cellStyle name="Note 5 2 2 6 2 4 2" xfId="42868" xr:uid="{A2028DFE-24CC-4F61-BEDF-B80FC939F8F7}"/>
    <cellStyle name="Note 5 2 2 6 2 5" xfId="23115" xr:uid="{7D8B5070-CE8B-4B83-BEE6-38EC9652F055}"/>
    <cellStyle name="Note 5 2 2 6 3" xfId="4545" xr:uid="{52EC6DC4-49C1-4F51-8E38-CD6E39B2DE70}"/>
    <cellStyle name="Note 5 2 2 6 3 2" xfId="35322" xr:uid="{10B53D68-C980-4894-8479-029DFFF27F08}"/>
    <cellStyle name="Note 5 2 2 6 4" xfId="38744" xr:uid="{E70C453D-4407-4721-9914-3DD93DE79920}"/>
    <cellStyle name="Note 5 2 2 7" xfId="2918" xr:uid="{51DEEFB6-896A-4C3E-AEAC-70385BDDCD1A}"/>
    <cellStyle name="Note 5 2 2 7 2" xfId="7068" xr:uid="{E1A60C37-BFB4-46CA-AFCE-47ABC84F0DA8}"/>
    <cellStyle name="Note 5 2 2 7 2 2" xfId="12194" xr:uid="{191B81E0-0F5B-4FA6-9114-2908A0042EBD}"/>
    <cellStyle name="Note 5 2 2 7 2 2 2" xfId="21183" xr:uid="{245E3E8E-C2B9-49EC-99C6-5DAD9AF2DF25}"/>
    <cellStyle name="Note 5 2 2 7 2 2 2 2" xfId="34264" xr:uid="{8A90CAE0-7CA5-47E2-B91A-08F3A35DBBF2}"/>
    <cellStyle name="Note 5 2 2 7 2 2 3" xfId="41329" xr:uid="{E30AEB61-32B5-4E67-B3BF-99D5AEA44A9A}"/>
    <cellStyle name="Note 5 2 2 7 2 3" xfId="16057" xr:uid="{91442A95-B493-441E-AA43-8164DAEE01AA}"/>
    <cellStyle name="Note 5 2 2 7 2 3 2" xfId="32193" xr:uid="{FE82A93A-1C42-4330-9305-F9C43261BD78}"/>
    <cellStyle name="Note 5 2 2 7 2 4" xfId="43794" xr:uid="{852A6B6B-4D81-4BA9-8749-CCE7491AF6BF}"/>
    <cellStyle name="Note 5 2 2 7 3" xfId="9631" xr:uid="{3C0164CB-B63E-4232-A11C-8239DE7E25DA}"/>
    <cellStyle name="Note 5 2 2 7 3 2" xfId="18620" xr:uid="{BF9CE7B5-DCDF-4D00-AB6E-A21C089272A8}"/>
    <cellStyle name="Note 5 2 2 7 3 2 2" xfId="26875" xr:uid="{93817368-4F82-48F6-912F-81875FCC065B}"/>
    <cellStyle name="Note 5 2 2 7 3 3" xfId="40975" xr:uid="{C52B4D2C-AE06-40F6-B3B6-9E64F4F6B45A}"/>
    <cellStyle name="Note 5 2 2 7 4" xfId="26829" xr:uid="{0353FF0A-718E-4541-9510-C3478C30DE89}"/>
    <cellStyle name="Note 5 2 2 8" xfId="4845" xr:uid="{3C2E334F-4647-495F-B424-98528F965057}"/>
    <cellStyle name="Note 5 2 2 8 2" xfId="7431" xr:uid="{F78722B6-C710-43DB-B35F-43043A65D47C}"/>
    <cellStyle name="Note 5 2 2 8 2 2" xfId="12303" xr:uid="{FEA5DB9E-27D5-45D8-8AF3-8F36A04BB426}"/>
    <cellStyle name="Note 5 2 2 8 2 2 2" xfId="21292" xr:uid="{C196DA95-E5D3-4329-8E07-D2FC068E94F7}"/>
    <cellStyle name="Note 5 2 2 8 2 2 2 2" xfId="39870" xr:uid="{FE5CF612-EAED-47E1-9EE7-19149130D6D5}"/>
    <cellStyle name="Note 5 2 2 8 2 2 3" xfId="26386" xr:uid="{3C5A55BD-BA87-4E03-BB02-8E807ED8AAB4}"/>
    <cellStyle name="Note 5 2 2 8 2 3" xfId="16420" xr:uid="{72FC2FF1-1790-414C-A751-05B61F22F6F8}"/>
    <cellStyle name="Note 5 2 2 8 2 3 2" xfId="25844" xr:uid="{7784CB4E-49A7-46DD-A0DD-D1D4E5AD6846}"/>
    <cellStyle name="Note 5 2 2 8 2 4" xfId="32825" xr:uid="{67FE7596-5817-451C-9198-1414E69FBD8F}"/>
    <cellStyle name="Note 5 2 2 8 3" xfId="10068" xr:uid="{2C32BF23-A04E-4FD8-939D-07D4D0ABE586}"/>
    <cellStyle name="Note 5 2 2 8 3 2" xfId="19057" xr:uid="{F19B4B25-03D6-4D33-A1FB-431A45299B17}"/>
    <cellStyle name="Note 5 2 2 8 3 2 2" xfId="22362" xr:uid="{1E1A8F81-CD82-4DA6-AE3D-C6620FE95DA0}"/>
    <cellStyle name="Note 5 2 2 8 3 3" xfId="26769" xr:uid="{157DD05D-55EC-4DAC-98C6-FC11C17AD157}"/>
    <cellStyle name="Note 5 2 2 8 4" xfId="13834" xr:uid="{BC41B1BD-DD95-4924-B753-6EF414E5690A}"/>
    <cellStyle name="Note 5 2 2 8 4 2" xfId="27493" xr:uid="{395E5640-05D4-44B5-98A2-86E9F6D0D479}"/>
    <cellStyle name="Note 5 2 2 8 5" xfId="43592" xr:uid="{1128BCF5-B855-4457-8353-4C6CA837E810}"/>
    <cellStyle name="Note 5 2 2 9" xfId="6753" xr:uid="{C3C6FF5B-8A66-496C-B97D-F8F7154831FB}"/>
    <cellStyle name="Note 5 2 2 9 2" xfId="11952" xr:uid="{3DF5454E-AD96-46C3-9EE0-36056803AEBE}"/>
    <cellStyle name="Note 5 2 2 9 2 2" xfId="20941" xr:uid="{9D746FBA-D891-456A-8F3A-CCEDFA183F2C}"/>
    <cellStyle name="Note 5 2 2 9 2 2 2" xfId="41152" xr:uid="{73F7D3F6-E40C-4EFF-9F14-0CE6EB88D155}"/>
    <cellStyle name="Note 5 2 2 9 2 3" xfId="34513" xr:uid="{C901460C-555E-40C4-A687-48CC7D72048C}"/>
    <cellStyle name="Note 5 2 2 9 3" xfId="15742" xr:uid="{89CBB951-CF53-444E-945B-8E191EAFA555}"/>
    <cellStyle name="Note 5 2 2 9 3 2" xfId="24608" xr:uid="{825ED3E4-E297-4C8D-83FC-7B6694E34927}"/>
    <cellStyle name="Note 5 2 2 9 4" xfId="28523" xr:uid="{3FDE421F-15F2-432A-86BF-EA086DF4979D}"/>
    <cellStyle name="Note 5 2 3" xfId="668" xr:uid="{6BF00502-C625-478D-BF3C-6565505BE79C}"/>
    <cellStyle name="Note 5 2 3 2" xfId="5044" xr:uid="{CC0AE98F-74F0-4364-8132-4AF24605D2E2}"/>
    <cellStyle name="Note 5 2 3 2 2" xfId="7630" xr:uid="{1440726E-851D-48A8-8476-E9FDE75634D0}"/>
    <cellStyle name="Note 5 2 3 2 2 2" xfId="12363" xr:uid="{EAC547F8-4E55-4BF2-987B-E0154ECB5C36}"/>
    <cellStyle name="Note 5 2 3 2 2 2 2" xfId="21352" xr:uid="{7129CC69-7EE6-4852-A11F-C8A5D6A81131}"/>
    <cellStyle name="Note 5 2 3 2 2 2 2 2" xfId="40770" xr:uid="{672E0D9B-D3EA-42F0-9FC2-F96A807549CE}"/>
    <cellStyle name="Note 5 2 3 2 2 2 3" xfId="31647" xr:uid="{2374387D-3468-4715-9560-B9B8364A9CDC}"/>
    <cellStyle name="Note 5 2 3 2 2 3" xfId="16619" xr:uid="{0843C877-E3F7-4FBC-9E47-E7489A375D9A}"/>
    <cellStyle name="Note 5 2 3 2 2 3 2" xfId="24182" xr:uid="{C1689FC5-0410-4990-94A9-702B3C5D17FA}"/>
    <cellStyle name="Note 5 2 3 2 2 4" xfId="39912" xr:uid="{F2DC454F-A96E-4A71-8BA2-6E488213C05E}"/>
    <cellStyle name="Note 5 2 3 2 2 5" xfId="56252" xr:uid="{180B9409-75E6-411A-825B-DA1D4429FD3F}"/>
    <cellStyle name="Note 5 2 3 2 3" xfId="10267" xr:uid="{BEAC7858-70BB-4913-A9AF-96ADA3B236C8}"/>
    <cellStyle name="Note 5 2 3 2 3 2" xfId="19256" xr:uid="{2BE749E6-B184-4574-890B-92BBFBB81C3C}"/>
    <cellStyle name="Note 5 2 3 2 3 2 2" xfId="32525" xr:uid="{656E2E84-88A7-4366-9F91-69E46858346E}"/>
    <cellStyle name="Note 5 2 3 2 3 3" xfId="27606" xr:uid="{B4E03D51-BB8E-4000-93EA-1A7FE47BE8E7}"/>
    <cellStyle name="Note 5 2 3 2 4" xfId="14033" xr:uid="{69DE8D69-ACE3-4658-9C5F-0C483B9652FF}"/>
    <cellStyle name="Note 5 2 3 2 4 2" xfId="26938" xr:uid="{70322DA7-2332-4C0E-A3C4-8DFE5D48788F}"/>
    <cellStyle name="Note 5 2 3 2 5" xfId="22628" xr:uid="{566C9734-5E14-44DC-A8D2-6570DC1FBCBA}"/>
    <cellStyle name="Note 5 2 3 2 6" xfId="49470" xr:uid="{9C9B63A6-EA10-417D-A5BC-7943D2DC3657}"/>
    <cellStyle name="Note 5 2 3 3" xfId="3105" xr:uid="{B62152F2-EAC9-407C-A710-92051AA79631}"/>
    <cellStyle name="Note 5 2 3 3 2" xfId="24712" xr:uid="{85288346-3331-4910-9D4A-BD042C174C0F}"/>
    <cellStyle name="Note 5 2 3 3 2 2" xfId="58090" xr:uid="{2EB57427-D26B-4BC3-A496-2FB75FD92AC2}"/>
    <cellStyle name="Note 5 2 3 3 3" xfId="51308" xr:uid="{22062B75-3386-4CE3-96C5-F036B9FF74F3}"/>
    <cellStyle name="Note 5 2 3 4" xfId="43752" xr:uid="{BD313143-BAB8-4083-BFF7-AB7D328ABF75}"/>
    <cellStyle name="Note 5 2 3 4 2" xfId="54400" xr:uid="{59F77571-740E-47CB-886A-3C538C56094E}"/>
    <cellStyle name="Note 5 2 3 4 3" xfId="47588" xr:uid="{1C9AFC72-9D3C-40DF-97A9-8BEE6CF76FE8}"/>
    <cellStyle name="Note 5 2 3 5" xfId="52875" xr:uid="{4A7C14AE-574B-4F41-BCF0-B6884A3069B4}"/>
    <cellStyle name="Note 5 2 3 6" xfId="45979" xr:uid="{76BDB546-E0E5-4A5E-A73D-B39716857329}"/>
    <cellStyle name="Note 5 2 4" xfId="1013" xr:uid="{C5224DBF-C286-4E4B-A306-F287B06430CE}"/>
    <cellStyle name="Note 5 2 4 2" xfId="5365" xr:uid="{CCD84E18-95B5-4235-AA96-3274E6C0F3ED}"/>
    <cellStyle name="Note 5 2 4 2 2" xfId="7951" xr:uid="{C3BA4714-F7F8-413C-9E2A-FAEA2CFF41F1}"/>
    <cellStyle name="Note 5 2 4 2 2 2" xfId="12464" xr:uid="{91C87C45-212E-47C9-8FC5-594C498CB9FA}"/>
    <cellStyle name="Note 5 2 4 2 2 2 2" xfId="21453" xr:uid="{80FB62BC-8DAC-480B-AF6C-937F5AED8312}"/>
    <cellStyle name="Note 5 2 4 2 2 2 2 2" xfId="29679" xr:uid="{6E5527C0-EA8E-4075-83F0-9FE0531FB2EC}"/>
    <cellStyle name="Note 5 2 4 2 2 2 3" xfId="42983" xr:uid="{278823BA-6A27-488C-B603-E021823AB5D8}"/>
    <cellStyle name="Note 5 2 4 2 2 3" xfId="16940" xr:uid="{DD2E433C-2E40-49D2-A670-D4FC1F573267}"/>
    <cellStyle name="Note 5 2 4 2 2 3 2" xfId="42018" xr:uid="{F3A2B018-3F47-4E43-9216-7ED5C6B22537}"/>
    <cellStyle name="Note 5 2 4 2 2 4" xfId="24021" xr:uid="{2579E765-F866-40B0-8824-CEF4A75E4332}"/>
    <cellStyle name="Note 5 2 4 2 3" xfId="10588" xr:uid="{A58AA1E3-1075-4273-83F2-576AAAFDC127}"/>
    <cellStyle name="Note 5 2 4 2 3 2" xfId="19577" xr:uid="{11D83C7F-2478-4641-99DB-35CB507DDA84}"/>
    <cellStyle name="Note 5 2 4 2 3 2 2" xfId="27935" xr:uid="{54036BA5-D552-47A3-AD67-C5A8EDB7B6BA}"/>
    <cellStyle name="Note 5 2 4 2 3 3" xfId="32289" xr:uid="{2F848EF9-05A0-4CEC-9A92-4EC65368D23A}"/>
    <cellStyle name="Note 5 2 4 2 4" xfId="14354" xr:uid="{5F805925-1484-440A-AC0A-F1D0C87EC770}"/>
    <cellStyle name="Note 5 2 4 2 4 2" xfId="29436" xr:uid="{38AF92F7-F9AF-4B77-A214-C1E2B4D02D2F}"/>
    <cellStyle name="Note 5 2 4 2 5" xfId="28975" xr:uid="{0D270D01-2CC9-4291-B1F5-73E2475092E1}"/>
    <cellStyle name="Note 5 2 4 2 6" xfId="55699" xr:uid="{5484A6D0-4826-4D3B-BC4D-AB6AC66FE711}"/>
    <cellStyle name="Note 5 2 4 3" xfId="3450" xr:uid="{8400995C-94E6-4DB3-A718-0F42ADDF74E8}"/>
    <cellStyle name="Note 5 2 4 3 2" xfId="31769" xr:uid="{6327ABFC-9AB7-4F90-BDBD-57220CC6C384}"/>
    <cellStyle name="Note 5 2 4 4" xfId="31614" xr:uid="{D09D6DBB-A4E8-4D16-8C56-3A26EBA61CDD}"/>
    <cellStyle name="Note 5 2 4 5" xfId="48916" xr:uid="{6DE96B24-27E5-486B-B5D7-D771C8822A5C}"/>
    <cellStyle name="Note 5 2 5" xfId="1357" xr:uid="{1ECA2620-50D1-4B3B-BF50-E6625524B825}"/>
    <cellStyle name="Note 5 2 5 2" xfId="5702" xr:uid="{B5E44386-A0ED-45E9-90BA-E0108E7551EB}"/>
    <cellStyle name="Note 5 2 5 2 2" xfId="8288" xr:uid="{80F808D3-6025-4A40-9E35-984BBDF77FBD}"/>
    <cellStyle name="Note 5 2 5 2 2 2" xfId="12564" xr:uid="{96BA8A37-F261-4F77-9CE5-FFCE80F0B23A}"/>
    <cellStyle name="Note 5 2 5 2 2 2 2" xfId="21553" xr:uid="{985369D6-2505-4B2C-90AA-A8CF5053A824}"/>
    <cellStyle name="Note 5 2 5 2 2 2 2 2" xfId="28345" xr:uid="{F0F6FABC-DEBF-4394-9159-BCD5355B12B0}"/>
    <cellStyle name="Note 5 2 5 2 2 2 3" xfId="28643" xr:uid="{14529229-BE05-408D-AFA3-6F08BF6CF746}"/>
    <cellStyle name="Note 5 2 5 2 2 3" xfId="17277" xr:uid="{83F1DD78-AFB6-44C5-A5F0-F03D20E7A183}"/>
    <cellStyle name="Note 5 2 5 2 2 3 2" xfId="38342" xr:uid="{861A9418-CEAF-475A-876E-81DD5FAAA117}"/>
    <cellStyle name="Note 5 2 5 2 2 4" xfId="27066" xr:uid="{12D26B84-C571-4058-AB3E-2864E33D0689}"/>
    <cellStyle name="Note 5 2 5 2 3" xfId="10925" xr:uid="{B1AE7C89-C4F3-493E-8D61-1B4903AD7CB1}"/>
    <cellStyle name="Note 5 2 5 2 3 2" xfId="19914" xr:uid="{7860A191-CCD5-4EFC-A781-ED504C4E7106}"/>
    <cellStyle name="Note 5 2 5 2 3 2 2" xfId="42268" xr:uid="{95A6D7DC-0C9A-414E-98D7-BC5B8BA7A8E9}"/>
    <cellStyle name="Note 5 2 5 2 3 3" xfId="41634" xr:uid="{1D9FF6EE-03E4-4561-8CBB-B5AAE3F9AC8F}"/>
    <cellStyle name="Note 5 2 5 2 4" xfId="14691" xr:uid="{5352F9D4-59F3-41EA-9B86-8D27B9A99C39}"/>
    <cellStyle name="Note 5 2 5 2 4 2" xfId="31233" xr:uid="{2AB38231-5F21-4127-B32B-9F6D61C5B263}"/>
    <cellStyle name="Note 5 2 5 2 5" xfId="36365" xr:uid="{598F4612-2C9D-4008-8F66-D7E9EEC686DE}"/>
    <cellStyle name="Note 5 2 5 2 6" xfId="58616" xr:uid="{58CC4AFE-BC55-4CA2-9254-56E4238DD0B3}"/>
    <cellStyle name="Note 5 2 5 3" xfId="3794" xr:uid="{B1913874-291A-4A01-A4F2-F5C4A9A62EFF}"/>
    <cellStyle name="Note 5 2 5 3 2" xfId="32132" xr:uid="{DAFF23D6-A61F-4129-B4D3-6B5E1EE94DA4}"/>
    <cellStyle name="Note 5 2 5 4" xfId="25029" xr:uid="{EBEAEE36-C284-4284-975B-4CFA73A98DCB}"/>
    <cellStyle name="Note 5 2 5 5" xfId="51835" xr:uid="{513426EC-8347-47F4-8AC7-0FB83E66F26A}"/>
    <cellStyle name="Note 5 2 6" xfId="548" xr:uid="{6DFCAAC5-286D-4E7E-9DEA-9EC2C3169EAC}"/>
    <cellStyle name="Note 5 2 6 2" xfId="4941" xr:uid="{A76044D6-E8B9-4A60-89DE-EE1FFDE97435}"/>
    <cellStyle name="Note 5 2 6 2 2" xfId="7527" xr:uid="{A7DC573C-4C87-43C5-AF7E-BD4BDE6F5D3A}"/>
    <cellStyle name="Note 5 2 6 2 2 2" xfId="12333" xr:uid="{CBFFA619-44AC-49BF-AED3-0D60D6534F49}"/>
    <cellStyle name="Note 5 2 6 2 2 2 2" xfId="21322" xr:uid="{5B38B9AA-8165-477D-9DC4-F273D2D8F616}"/>
    <cellStyle name="Note 5 2 6 2 2 2 2 2" xfId="36764" xr:uid="{3CE660E5-7998-4CAF-AA8A-216558A294F1}"/>
    <cellStyle name="Note 5 2 6 2 2 2 3" xfId="23523" xr:uid="{BD193ED3-60A9-4344-8DBF-C6D510C56292}"/>
    <cellStyle name="Note 5 2 6 2 2 3" xfId="16516" xr:uid="{4ECD200F-F33B-4C02-AE4F-C2A0AE19E355}"/>
    <cellStyle name="Note 5 2 6 2 2 3 2" xfId="29736" xr:uid="{CFAB3E94-B57D-4D6E-B5BE-D483EB76B350}"/>
    <cellStyle name="Note 5 2 6 2 2 4" xfId="40398" xr:uid="{1A8F50E9-FF09-4207-B995-B490C56C06D0}"/>
    <cellStyle name="Note 5 2 6 2 3" xfId="10164" xr:uid="{B8F5A63F-10D2-4C07-BCB5-7EDB1F1FFA1A}"/>
    <cellStyle name="Note 5 2 6 2 3 2" xfId="19153" xr:uid="{1873DA1C-183B-4211-B46C-AE5B35B9D0FB}"/>
    <cellStyle name="Note 5 2 6 2 3 2 2" xfId="29176" xr:uid="{B2E6DD3A-AD64-4625-BD33-8F1CDAD1B1DB}"/>
    <cellStyle name="Note 5 2 6 2 3 3" xfId="23966" xr:uid="{F3544595-6DA3-41E8-84E1-2D37ACA4D4E6}"/>
    <cellStyle name="Note 5 2 6 2 4" xfId="13930" xr:uid="{DBD677AF-ECED-4E1B-B9A1-DF772955C832}"/>
    <cellStyle name="Note 5 2 6 2 4 2" xfId="25771" xr:uid="{DB96E7D1-E0F9-44E7-AB5E-310411CDBBAD}"/>
    <cellStyle name="Note 5 2 6 2 5" xfId="23726" xr:uid="{27BEC1FA-F08C-4338-AE1F-2C7A3C75888D}"/>
    <cellStyle name="Note 5 2 6 2 6" xfId="53983" xr:uid="{86CB9E33-6B7D-4152-B106-5DD514793206}"/>
    <cellStyle name="Note 5 2 6 3" xfId="2985" xr:uid="{2A0EECC4-BF11-4E19-9179-7437A3FE632F}"/>
    <cellStyle name="Note 5 2 6 3 2" xfId="29273" xr:uid="{AF0F410D-8928-4B87-944F-79ABF1DDEAE4}"/>
    <cellStyle name="Note 5 2 6 4" xfId="38966" xr:uid="{7FA37725-903A-4BA1-B930-7462320D2D8E}"/>
    <cellStyle name="Note 5 2 6 5" xfId="47308" xr:uid="{2B5A532B-ED38-4B37-8E71-B43DEAF477DF}"/>
    <cellStyle name="Note 5 2 7" xfId="1976" xr:uid="{1B9B5068-6D1E-449A-9433-F393F85A3ECF}"/>
    <cellStyle name="Note 5 2 7 2" xfId="6284" xr:uid="{C83C53BD-E0E8-4EB7-AF2F-B64818DC2EB7}"/>
    <cellStyle name="Note 5 2 7 2 2" xfId="8870" xr:uid="{0AE17106-D620-4854-9046-DAEEAC268E2B}"/>
    <cellStyle name="Note 5 2 7 2 2 2" xfId="12744" xr:uid="{5753008C-8A2D-4E3A-A674-26554142E087}"/>
    <cellStyle name="Note 5 2 7 2 2 2 2" xfId="21733" xr:uid="{FCE2175C-4F20-4522-886C-C34038F431CE}"/>
    <cellStyle name="Note 5 2 7 2 2 2 2 2" xfId="39350" xr:uid="{D2A4E8B9-ACFA-4A32-A4E9-313F3ACD5A22}"/>
    <cellStyle name="Note 5 2 7 2 2 2 3" xfId="37593" xr:uid="{82538382-5D90-42E0-9D58-D8271A09AF12}"/>
    <cellStyle name="Note 5 2 7 2 2 3" xfId="17859" xr:uid="{A43C3D97-AF7E-4461-822D-73B1A4649F39}"/>
    <cellStyle name="Note 5 2 7 2 2 3 2" xfId="27273" xr:uid="{B00F9B68-AE9C-44E7-9F34-315E19A87B1C}"/>
    <cellStyle name="Note 5 2 7 2 2 4" xfId="27986" xr:uid="{E49DC7AD-9E82-43DE-8BEE-C98A5E3025A2}"/>
    <cellStyle name="Note 5 2 7 2 3" xfId="11507" xr:uid="{59C02D8C-807D-479D-BD2A-30B071C19D04}"/>
    <cellStyle name="Note 5 2 7 2 3 2" xfId="20496" xr:uid="{F4BF5C2D-EFB2-4A80-A143-9DACD2E1A36C}"/>
    <cellStyle name="Note 5 2 7 2 3 2 2" xfId="30191" xr:uid="{D86D21AE-60F6-4D5D-93B8-DC983CF6FC4E}"/>
    <cellStyle name="Note 5 2 7 2 3 3" xfId="41653" xr:uid="{22BFB75A-90E1-4F32-8CE3-1F380C733411}"/>
    <cellStyle name="Note 5 2 7 2 4" xfId="15273" xr:uid="{4A56D51B-D833-4129-8382-CCAE9C153D4B}"/>
    <cellStyle name="Note 5 2 7 2 4 2" xfId="22528" xr:uid="{553B5590-F2D3-42CA-8188-12ADB3C16C2B}"/>
    <cellStyle name="Note 5 2 7 2 5" xfId="43705" xr:uid="{98E71D12-C42A-4FE7-B0E7-1E26FE1A9A4B}"/>
    <cellStyle name="Note 5 2 7 3" xfId="4413" xr:uid="{6A571F42-40AD-49DB-8F76-D9B46D891960}"/>
    <cellStyle name="Note 5 2 7 3 2" xfId="37305" xr:uid="{068BB8C3-004F-4CEC-94B6-D18606421968}"/>
    <cellStyle name="Note 5 2 7 4" xfId="31256" xr:uid="{1E4CF22D-A606-4B9F-99E6-461115D1EC25}"/>
    <cellStyle name="Note 5 2 7 5" xfId="52600" xr:uid="{7D1D27FA-59A0-41FE-9B29-DAB5BE0B51D5}"/>
    <cellStyle name="Note 5 2 8" xfId="2787" xr:uid="{96AFBDB1-60BC-4C5B-BA6F-3961A3495286}"/>
    <cellStyle name="Note 5 2 8 2" xfId="6937" xr:uid="{8734015C-39E4-456D-90ED-CF0F259E0E3B}"/>
    <cellStyle name="Note 5 2 8 2 2" xfId="12066" xr:uid="{DA34A867-56D7-4BF8-B902-D1A30C03B6ED}"/>
    <cellStyle name="Note 5 2 8 2 2 2" xfId="21055" xr:uid="{49F238B3-781F-4E6C-8B28-3B7234282F21}"/>
    <cellStyle name="Note 5 2 8 2 2 2 2" xfId="38075" xr:uid="{CB2FA33C-4120-49A9-BEF5-3BEA6BE303A1}"/>
    <cellStyle name="Note 5 2 8 2 2 3" xfId="42734" xr:uid="{DC2EA768-061C-4532-A0B5-7F82DC8513AC}"/>
    <cellStyle name="Note 5 2 8 2 3" xfId="15926" xr:uid="{9DD87BAE-A0AA-4A1C-AAEA-FB16DA75EEF4}"/>
    <cellStyle name="Note 5 2 8 2 3 2" xfId="29338" xr:uid="{7503FE9F-43C3-4505-B822-BC83E5F51319}"/>
    <cellStyle name="Note 5 2 8 2 4" xfId="42981" xr:uid="{AB01CC64-54C7-4EE7-9460-23125106C5B3}"/>
    <cellStyle name="Note 5 2 8 3" xfId="9500" xr:uid="{5E06037A-A60F-41EE-8430-6B526A6FDAD2}"/>
    <cellStyle name="Note 5 2 8 3 2" xfId="18489" xr:uid="{8FC7BA10-143B-48B4-8B4B-C08144E1856A}"/>
    <cellStyle name="Note 5 2 8 3 2 2" xfId="37923" xr:uid="{36FA948D-00A3-484B-81E6-7976ADA1485C}"/>
    <cellStyle name="Note 5 2 8 3 3" xfId="28214" xr:uid="{4F5E2FAE-66BA-484A-A612-CF70EACA508D}"/>
    <cellStyle name="Note 5 2 8 4" xfId="24329" xr:uid="{C4BF235B-BA41-457A-8453-D1AAC91637DB}"/>
    <cellStyle name="Note 5 2 9" xfId="4720" xr:uid="{516F6F33-045F-44F9-A77F-8EA534066E7E}"/>
    <cellStyle name="Note 5 2 9 2" xfId="7306" xr:uid="{89FF6437-CA4A-4CB2-BF4C-C239B7B3CD81}"/>
    <cellStyle name="Note 5 2 9 2 2" xfId="12265" xr:uid="{636ABF01-5055-460D-BD13-07C8CF5EDA51}"/>
    <cellStyle name="Note 5 2 9 2 2 2" xfId="21254" xr:uid="{E07EB917-5B2A-4F93-8215-02D4247C9E40}"/>
    <cellStyle name="Note 5 2 9 2 2 2 2" xfId="37750" xr:uid="{FF7CDD6D-7026-423A-8487-5CFEBADD0ADF}"/>
    <cellStyle name="Note 5 2 9 2 2 3" xfId="39937" xr:uid="{D6EBC4F4-65D2-496D-BBA1-21E3A45B6B33}"/>
    <cellStyle name="Note 5 2 9 2 3" xfId="16295" xr:uid="{C552E502-71FD-4178-B5DB-3D783CCD126C}"/>
    <cellStyle name="Note 5 2 9 2 3 2" xfId="28590" xr:uid="{C919D323-A03F-46B9-BE58-0EE1927E9A72}"/>
    <cellStyle name="Note 5 2 9 2 4" xfId="39704" xr:uid="{65D218DF-286F-48CB-AA81-BDA1BBC8D8A9}"/>
    <cellStyle name="Note 5 2 9 3" xfId="9943" xr:uid="{6867120D-4172-4E57-9A82-5A7013869B66}"/>
    <cellStyle name="Note 5 2 9 3 2" xfId="18932" xr:uid="{529A1D02-6D21-4B78-A360-6C6F664E8885}"/>
    <cellStyle name="Note 5 2 9 3 2 2" xfId="33270" xr:uid="{3DA68DD4-9835-4E8C-B511-9AED6918E633}"/>
    <cellStyle name="Note 5 2 9 3 3" xfId="41685" xr:uid="{8A4BDE21-5327-43CC-A196-66DE267D464B}"/>
    <cellStyle name="Note 5 2 9 4" xfId="13709" xr:uid="{85913B25-5D32-4A54-BD1B-97211CCBA2A1}"/>
    <cellStyle name="Note 5 2 9 4 2" xfId="40091" xr:uid="{215DD7E3-C254-4B14-A90A-614C33D48320}"/>
    <cellStyle name="Note 5 2 9 5" xfId="31910" xr:uid="{EF5873A6-00CF-4199-86DB-1226FD1EA2ED}"/>
    <cellStyle name="Note 5 20" xfId="44976" xr:uid="{8B73325D-9D19-4D72-AC34-F56583FE1520}"/>
    <cellStyle name="Note 5 20 2" xfId="50556" xr:uid="{31EBDE02-3CF8-40A7-95F7-438136831F34}"/>
    <cellStyle name="Note 5 20 2 2" xfId="57338" xr:uid="{5C989E6C-F941-44CC-BDFD-0A0A60760A14}"/>
    <cellStyle name="Note 5 20 3" xfId="52158" xr:uid="{6E31271C-2844-44B8-8A8F-36F4599291EF}"/>
    <cellStyle name="Note 5 20 3 2" xfId="58939" xr:uid="{40B8A999-7984-4A62-A319-0D82800306CA}"/>
    <cellStyle name="Note 5 20 4" xfId="48907" xr:uid="{E8ADB383-ACC7-43AA-9BD2-CFD3EC3CC20B}"/>
    <cellStyle name="Note 5 20 4 2" xfId="55688" xr:uid="{73DF567A-0C3D-4060-95C0-42ECBE92B033}"/>
    <cellStyle name="Note 5 20 5" xfId="48673" xr:uid="{8BAD03EF-6E78-46AC-8E8B-33F63EECB569}"/>
    <cellStyle name="Note 5 20 5 2" xfId="55462" xr:uid="{E8A7756B-3F40-48AD-BCCD-E99E882E0BB3}"/>
    <cellStyle name="Note 5 20 6" xfId="53748" xr:uid="{BA78C38E-33E9-4D12-98CD-8F478FE763C1}"/>
    <cellStyle name="Note 5 20 7" xfId="47059" xr:uid="{C88F39B2-148F-433D-9F2B-D51D097B34C3}"/>
    <cellStyle name="Note 5 21" xfId="44999" xr:uid="{D4CA3610-E52F-486A-958B-57E435847E3D}"/>
    <cellStyle name="Note 5 21 2" xfId="50645" xr:uid="{C3C1ED3C-0F5B-40C5-BE5C-5EA1172004BF}"/>
    <cellStyle name="Note 5 21 2 2" xfId="57427" xr:uid="{CD747616-41DB-44D7-A708-9B009AED3498}"/>
    <cellStyle name="Note 5 21 3" xfId="52456" xr:uid="{14095C11-0D8E-4051-8FB0-A9355BE5FE2E}"/>
    <cellStyle name="Note 5 21 3 2" xfId="59237" xr:uid="{7227D5B6-5B51-4A87-8FB2-817C5FAA0075}"/>
    <cellStyle name="Note 5 21 4" xfId="48762" xr:uid="{B7880600-10A5-4227-AC31-B0FDEB04CDD1}"/>
    <cellStyle name="Note 5 21 4 2" xfId="55548" xr:uid="{3B49C96A-3201-4C75-9A21-244D080241A3}"/>
    <cellStyle name="Note 5 21 5" xfId="53834" xr:uid="{FAFEA628-D387-4145-B0B1-AB2E4A614F31}"/>
    <cellStyle name="Note 5 21 6" xfId="47148" xr:uid="{A5CB51F8-4AED-45E2-BDB8-4D4349C9FF95}"/>
    <cellStyle name="Note 5 22" xfId="45062" xr:uid="{F0D623ED-029A-4EB7-AE7C-A6C42218C324}"/>
    <cellStyle name="Note 5 22 2" xfId="50662" xr:uid="{286AA73A-C8C9-4BDA-88D3-B1FE496A1761}"/>
    <cellStyle name="Note 5 22 2 2" xfId="57444" xr:uid="{61650BA3-FE26-4EDC-8949-C73EDFD1CF59}"/>
    <cellStyle name="Note 5 22 3" xfId="52473" xr:uid="{75EF09F6-57B9-4E0A-817A-25E81391B650}"/>
    <cellStyle name="Note 5 22 3 2" xfId="59254" xr:uid="{420E7697-8695-4641-B1FD-5FBE996FC3EA}"/>
    <cellStyle name="Note 5 22 4" xfId="48779" xr:uid="{59C5FBB0-51B1-47E2-B8F4-DEB3D60986B5}"/>
    <cellStyle name="Note 5 22 4 2" xfId="55565" xr:uid="{4B38924D-FC4F-49C2-AF64-15B03BBD88FE}"/>
    <cellStyle name="Note 5 22 5" xfId="53851" xr:uid="{DA57EA5C-EB38-420B-8951-EFD06282C1DD}"/>
    <cellStyle name="Note 5 22 6" xfId="47165" xr:uid="{B5B8AC25-8B16-4B07-A600-3C5462E2CF2A}"/>
    <cellStyle name="Note 5 23" xfId="45019" xr:uid="{2F924D0B-F5DA-4518-B144-CF5FF8963B76}"/>
    <cellStyle name="Note 5 23 2" xfId="50678" xr:uid="{5AB689F9-EF26-4401-A4E5-F6078D3206C2}"/>
    <cellStyle name="Note 5 23 2 2" xfId="57460" xr:uid="{EB670F2B-2562-42BA-B107-54B95B40724B}"/>
    <cellStyle name="Note 5 23 3" xfId="52489" xr:uid="{E27CCAC4-2877-4483-BAAF-1CEB000C99D9}"/>
    <cellStyle name="Note 5 23 3 2" xfId="59270" xr:uid="{0AB71625-16E4-4766-AB47-BAB240485881}"/>
    <cellStyle name="Note 5 23 4" xfId="48795" xr:uid="{C273DF72-3D0E-4BC5-B05E-ABA21D0B31B1}"/>
    <cellStyle name="Note 5 23 4 2" xfId="55581" xr:uid="{23AE2B8A-D743-4AE4-9757-D4C0F60BEC37}"/>
    <cellStyle name="Note 5 23 5" xfId="53867" xr:uid="{3BE93141-FC74-497F-8AE8-B63EB9E78068}"/>
    <cellStyle name="Note 5 23 6" xfId="47181" xr:uid="{99F1A125-8529-419C-BA04-85E147617BFE}"/>
    <cellStyle name="Note 5 24" xfId="45098" xr:uid="{07E5D1AC-0F1B-45FD-A2B4-E816FECA52E1}"/>
    <cellStyle name="Note 5 24 2" xfId="50745" xr:uid="{C05087E6-A04F-489E-B174-BFAF3FE661DA}"/>
    <cellStyle name="Note 5 24 2 2" xfId="57527" xr:uid="{2AAB1126-6DE3-40B4-9BB5-30DA297FB7D4}"/>
    <cellStyle name="Note 5 24 3" xfId="52554" xr:uid="{0006E1C1-43E0-48F3-A628-704E6BF19C2F}"/>
    <cellStyle name="Note 5 24 3 2" xfId="59335" xr:uid="{0F90F9E3-BAC8-47DE-99E2-1FE7B4CFCE92}"/>
    <cellStyle name="Note 5 24 4" xfId="48852" xr:uid="{8C1880E5-E84E-4A92-ACDC-11B9AE812CAB}"/>
    <cellStyle name="Note 5 24 4 2" xfId="55634" xr:uid="{6443CC0B-4F62-469B-B572-78A8180FD92F}"/>
    <cellStyle name="Note 5 24 5" xfId="53932" xr:uid="{29300867-7EF0-4205-8C8E-2D306D757FC4}"/>
    <cellStyle name="Note 5 24 6" xfId="47249" xr:uid="{FD8D8E1A-C428-4F89-951E-5EAAC301DBD4}"/>
    <cellStyle name="Note 5 25" xfId="45169" xr:uid="{A4684E3F-439F-428D-9530-69FEDD12B2F0}"/>
    <cellStyle name="Note 5 25 2" xfId="50775" xr:uid="{13D08012-0183-414F-A1F0-8BB7EF781C68}"/>
    <cellStyle name="Note 5 25 2 2" xfId="57557" xr:uid="{9E958547-82EA-4A6E-B0DD-4B586FCEEF40}"/>
    <cellStyle name="Note 5 25 3" xfId="52584" xr:uid="{269B532E-E2F2-4515-B75B-E796E912CAC2}"/>
    <cellStyle name="Note 5 25 3 2" xfId="59365" xr:uid="{7D1CB7D7-E7BE-49D5-B795-34E83DA462D4}"/>
    <cellStyle name="Note 5 25 4" xfId="48872" xr:uid="{B094A21D-E3E6-4B7D-897F-F806F474060F}"/>
    <cellStyle name="Note 5 25 4 2" xfId="55653" xr:uid="{4A5F0805-B34A-47E3-AAC1-7D8CB4CA5950}"/>
    <cellStyle name="Note 5 25 5" xfId="53962" xr:uid="{ACC2A215-E9AE-4848-9BEB-D8725A7E4199}"/>
    <cellStyle name="Note 5 25 6" xfId="47279" xr:uid="{E63C7D72-BC9E-4E27-8968-317127C6C1D7}"/>
    <cellStyle name="Note 5 26" xfId="45144" xr:uid="{73AE3DB1-29BA-4C4D-93C6-4021BB3A00C4}"/>
    <cellStyle name="Note 5 26 2" xfId="50788" xr:uid="{EDBD77B9-F50C-4345-862D-648EDC902F8B}"/>
    <cellStyle name="Note 5 26 2 2" xfId="57570" xr:uid="{2D356BF4-AF78-4427-93B2-B48BE2C1FAC6}"/>
    <cellStyle name="Note 5 26 3" xfId="52597" xr:uid="{F272F254-8390-495E-A283-ECE1BBE19EE3}"/>
    <cellStyle name="Note 5 26 3 2" xfId="59378" xr:uid="{7C6F07F0-102A-4E60-AFAE-3FCDDD6BE233}"/>
    <cellStyle name="Note 5 26 4" xfId="53975" xr:uid="{63303313-3E36-4916-86C4-BCABAD86489C}"/>
    <cellStyle name="Note 5 26 5" xfId="47292" xr:uid="{8A01B679-C1E2-4058-8021-A476B95CB5E7}"/>
    <cellStyle name="Note 5 27" xfId="45261" xr:uid="{00209625-6A36-453F-96C1-76D4ED230F8A}"/>
    <cellStyle name="Note 5 27 2" xfId="55711" xr:uid="{9C829B1F-BD17-4EDA-A79C-95DC1F2D305C}"/>
    <cellStyle name="Note 5 27 3" xfId="48928" xr:uid="{36431143-6D82-4A0B-87D6-B38BFAB4F194}"/>
    <cellStyle name="Note 5 28" xfId="45258" xr:uid="{E0C635C1-6CD4-41D5-8E99-AEA06707CA4F}"/>
    <cellStyle name="Note 5 28 2" xfId="57778" xr:uid="{E1490EDF-A13F-4677-AC21-ADE81959D320}"/>
    <cellStyle name="Note 5 28 3" xfId="50996" xr:uid="{70845F0A-5331-4F6A-B7B3-71AAEAE80D7A}"/>
    <cellStyle name="Note 5 29" xfId="45187" xr:uid="{A6D617CB-230A-447A-B6CC-8F7DF75A1D79}"/>
    <cellStyle name="Note 5 29 2" xfId="52606" xr:uid="{0058FDB5-0A59-4035-8EA5-ADD656FE334D}"/>
    <cellStyle name="Note 5 3" xfId="417" xr:uid="{05DEB3D1-31D5-43B7-BA88-2791B56E9EA1}"/>
    <cellStyle name="Note 5 3 10" xfId="9283" xr:uid="{DC8F1AF4-C9BA-4227-A403-80E9113ACE50}"/>
    <cellStyle name="Note 5 3 10 2" xfId="18272" xr:uid="{98DE47DE-AA84-44D4-A5A9-7A6BC3B2E3F6}"/>
    <cellStyle name="Note 5 3 10 2 2" xfId="37153" xr:uid="{7169DED8-4219-44CC-850D-0AAB154A26C3}"/>
    <cellStyle name="Note 5 3 10 3" xfId="29792" xr:uid="{F9A08480-A3D7-4D5B-A982-00C7EE3342E7}"/>
    <cellStyle name="Note 5 3 11" xfId="9749" xr:uid="{A5CFF742-3436-4E1A-81B4-33728C795734}"/>
    <cellStyle name="Note 5 3 11 2" xfId="18738" xr:uid="{54EE263E-DB81-48BB-B653-7CA901CFB51E}"/>
    <cellStyle name="Note 5 3 11 2 2" xfId="22289" xr:uid="{D0EFCE6D-E751-45D2-9826-C3487C0589AC}"/>
    <cellStyle name="Note 5 3 11 3" xfId="41690" xr:uid="{587983D1-9A6C-4D7C-82DA-CFBFAEE1A51B}"/>
    <cellStyle name="Note 5 3 12" xfId="2423" xr:uid="{2411AE32-2C17-44A0-8A1B-CBA99CF6CF84}"/>
    <cellStyle name="Note 5 3 12 2" xfId="42133" xr:uid="{4B351DDA-584C-4FD6-88A3-88BDCE67BF17}"/>
    <cellStyle name="Note 5 3 13" xfId="13332" xr:uid="{247DE381-0114-4224-B464-B6CBF3287C23}"/>
    <cellStyle name="Note 5 3 13 2" xfId="22681" xr:uid="{643BFDF9-C8E6-415E-BF91-223EC87081A7}"/>
    <cellStyle name="Note 5 3 14" xfId="31996" xr:uid="{F8F539F6-D035-4218-8A21-4F253E2F45E7}"/>
    <cellStyle name="Note 5 3 15" xfId="44348" xr:uid="{A63B6EFC-F63C-4617-975C-0CAC6E6F0860}"/>
    <cellStyle name="Note 5 3 16" xfId="45573" xr:uid="{249C0F43-1A1C-4DA6-B900-1266D2BE3454}"/>
    <cellStyle name="Note 5 3 2" xfId="766" xr:uid="{370732CC-30BD-467F-87D3-190206D6B84F}"/>
    <cellStyle name="Note 5 3 2 2" xfId="5137" xr:uid="{B8846677-4E37-40E7-813D-902386CECEA3}"/>
    <cellStyle name="Note 5 3 2 2 2" xfId="7723" xr:uid="{33B60847-2E54-42FA-86A8-8E4A9C536D1C}"/>
    <cellStyle name="Note 5 3 2 2 2 2" xfId="12388" xr:uid="{F0E8B5B8-8A82-46CC-940A-9233111B8ECF}"/>
    <cellStyle name="Note 5 3 2 2 2 2 2" xfId="21377" xr:uid="{8AA385E7-B161-4246-AC93-24D0BBB60838}"/>
    <cellStyle name="Note 5 3 2 2 2 2 2 2" xfId="22842" xr:uid="{69CFC91B-8DD1-42AA-8CB1-D1D37DC091AD}"/>
    <cellStyle name="Note 5 3 2 2 2 2 3" xfId="35523" xr:uid="{C4B342C8-C099-428C-BCDF-F4D6DE1BFA04}"/>
    <cellStyle name="Note 5 3 2 2 2 3" xfId="16712" xr:uid="{B39EEF59-EFE2-4B68-8D8C-9813EFE037DB}"/>
    <cellStyle name="Note 5 3 2 2 2 3 2" xfId="33915" xr:uid="{A8863647-E55B-498C-AEE2-83E4E56BF854}"/>
    <cellStyle name="Note 5 3 2 2 2 4" xfId="28145" xr:uid="{3DA4C41B-C5D1-4A00-AAF3-8272EA48BD04}"/>
    <cellStyle name="Note 5 3 2 2 2 5" xfId="56361" xr:uid="{DB4374D4-80BF-4657-A8CF-91A22FE4330F}"/>
    <cellStyle name="Note 5 3 2 2 3" xfId="10360" xr:uid="{63CAD656-7204-475F-AF5D-FFFA840AF543}"/>
    <cellStyle name="Note 5 3 2 2 3 2" xfId="19349" xr:uid="{E71F0A3C-986F-407A-994E-C2C4592D486C}"/>
    <cellStyle name="Note 5 3 2 2 3 2 2" xfId="24410" xr:uid="{6574CE62-AD62-4330-8E5B-B73329D1E563}"/>
    <cellStyle name="Note 5 3 2 2 3 3" xfId="40527" xr:uid="{E0387D28-9F50-48A2-8801-CF2EE2144EE3}"/>
    <cellStyle name="Note 5 3 2 2 4" xfId="14126" xr:uid="{16F0CEB7-8B24-451F-B636-7879B5CFCFDE}"/>
    <cellStyle name="Note 5 3 2 2 4 2" xfId="41221" xr:uid="{1A6ACC90-B44A-4BCE-A681-640A1C9C18BE}"/>
    <cellStyle name="Note 5 3 2 2 5" xfId="33211" xr:uid="{64B20251-E09D-4CC2-9590-EBC0D1A566F1}"/>
    <cellStyle name="Note 5 3 2 2 6" xfId="49579" xr:uid="{8A134EA7-07D2-47C4-93E9-DBE9D58DC74D}"/>
    <cellStyle name="Note 5 3 2 3" xfId="3203" xr:uid="{0D2BD50F-2EF3-4357-84C2-1261F908C240}"/>
    <cellStyle name="Note 5 3 2 3 2" xfId="39739" xr:uid="{9BE83FAF-33B1-44CC-9F51-17C0FE5BD1A9}"/>
    <cellStyle name="Note 5 3 2 3 2 2" xfId="58116" xr:uid="{1BD83BCF-2441-4846-ABA4-4ACB79C382D5}"/>
    <cellStyle name="Note 5 3 2 3 3" xfId="51334" xr:uid="{8900032F-66DE-498A-A30C-09363CBB3ECE}"/>
    <cellStyle name="Note 5 3 2 4" xfId="27427" xr:uid="{AA834786-AD8D-4016-9205-1B3488025E51}"/>
    <cellStyle name="Note 5 3 2 4 2" xfId="54506" xr:uid="{C5C15E0D-B13B-4CB0-8935-331778FBDFA9}"/>
    <cellStyle name="Note 5 3 2 4 3" xfId="47696" xr:uid="{5B53E593-2DC2-4F38-A292-D454F77D6F10}"/>
    <cellStyle name="Note 5 3 2 5" xfId="52940" xr:uid="{CF1E4FDA-C9E6-42D4-A05D-5AA3889FB116}"/>
    <cellStyle name="Note 5 3 2 6" xfId="46088" xr:uid="{AC814D10-76D7-40ED-9579-9369069C2A05}"/>
    <cellStyle name="Note 5 3 3" xfId="1111" xr:uid="{A7DD9FFD-2093-4744-8863-BF33CE7289DA}"/>
    <cellStyle name="Note 5 3 3 2" xfId="5458" xr:uid="{4D20C730-83DB-4892-9A89-4D298777C315}"/>
    <cellStyle name="Note 5 3 3 2 2" xfId="8044" xr:uid="{A00EAB1A-03FB-44BC-8573-83670DB409D0}"/>
    <cellStyle name="Note 5 3 3 2 2 2" xfId="12490" xr:uid="{5073345D-9E34-41C2-9849-539DEBC16CA8}"/>
    <cellStyle name="Note 5 3 3 2 2 2 2" xfId="21479" xr:uid="{6DF5F9E7-89F7-4228-8BD9-5FD2F3A31C5B}"/>
    <cellStyle name="Note 5 3 3 2 2 2 2 2" xfId="28557" xr:uid="{0E991CA6-EA6D-4132-A1F3-8BD53915E009}"/>
    <cellStyle name="Note 5 3 3 2 2 2 3" xfId="27210" xr:uid="{75E9D0BE-0C7D-4DE4-91CE-1F0D1D37193B}"/>
    <cellStyle name="Note 5 3 3 2 2 3" xfId="17033" xr:uid="{BCEC5690-A3C6-4222-880D-BFD5E0CA2D22}"/>
    <cellStyle name="Note 5 3 3 2 2 3 2" xfId="35941" xr:uid="{48203B1B-03AB-444E-BE82-74C3DA34B81E}"/>
    <cellStyle name="Note 5 3 3 2 2 4" xfId="38588" xr:uid="{E3928D39-604F-46BB-8E45-0F587701947A}"/>
    <cellStyle name="Note 5 3 3 2 2 5" xfId="56769" xr:uid="{75425E10-FA50-4934-8FBC-CD4814F5936C}"/>
    <cellStyle name="Note 5 3 3 2 3" xfId="10681" xr:uid="{70282B64-F955-4DAF-AC6D-C0BEEDFAC0EB}"/>
    <cellStyle name="Note 5 3 3 2 3 2" xfId="19670" xr:uid="{0BCE3101-2350-4C9A-AD63-43E43F1DB2EB}"/>
    <cellStyle name="Note 5 3 3 2 3 2 2" xfId="32180" xr:uid="{24939DEB-BB2F-4A91-8CF1-A7686F7E88EA}"/>
    <cellStyle name="Note 5 3 3 2 3 3" xfId="42722" xr:uid="{ACCFC3D1-99F9-4F14-A163-70FFB8BC9425}"/>
    <cellStyle name="Note 5 3 3 2 4" xfId="14447" xr:uid="{274EC853-DE88-4B54-A10D-53A5C6EEDB89}"/>
    <cellStyle name="Note 5 3 3 2 4 2" xfId="40864" xr:uid="{8D5A63A1-51F2-4D92-8EB6-BF4824C14BBF}"/>
    <cellStyle name="Note 5 3 3 2 5" xfId="23176" xr:uid="{1F477BD6-2C2F-4398-BFB2-789BA8B62AC1}"/>
    <cellStyle name="Note 5 3 3 2 6" xfId="49987" xr:uid="{2EA19EEB-2931-43FF-93A9-130D10D1C264}"/>
    <cellStyle name="Note 5 3 3 3" xfId="3548" xr:uid="{E879955C-8193-49A7-93D8-F1E371228E9D}"/>
    <cellStyle name="Note 5 3 3 3 2" xfId="22607" xr:uid="{676F0B52-3140-4D8E-9701-E6E4175691A3}"/>
    <cellStyle name="Note 5 3 3 3 2 2" xfId="58558" xr:uid="{CC3CFAE6-5BD6-4B81-9736-770223F39FC2}"/>
    <cellStyle name="Note 5 3 3 3 3" xfId="51777" xr:uid="{985470CA-BFE3-4C75-AD11-49E7A06125F0}"/>
    <cellStyle name="Note 5 3 3 4" xfId="37991" xr:uid="{855E6994-E6F1-4E27-B750-568CF8C4CFDA}"/>
    <cellStyle name="Note 5 3 3 4 2" xfId="54896" xr:uid="{826F401A-9653-4709-AD8F-4CA5043D1B4D}"/>
    <cellStyle name="Note 5 3 3 4 3" xfId="48104" xr:uid="{3BA0D85F-F333-4A5E-B267-E66F63B14BE1}"/>
    <cellStyle name="Note 5 3 3 5" xfId="53196" xr:uid="{F1EEC16B-0635-4A46-867B-6A20DA8DCFBC}"/>
    <cellStyle name="Note 5 3 3 6" xfId="46490" xr:uid="{720800F5-1668-4049-A60D-40DA1C62D60B}"/>
    <cellStyle name="Note 5 3 4" xfId="1455" xr:uid="{A0DE5066-6CEC-4E4D-9600-86F2C12433A9}"/>
    <cellStyle name="Note 5 3 4 2" xfId="5800" xr:uid="{0DB252B5-C99D-4D48-87A4-93B3C015CBFD}"/>
    <cellStyle name="Note 5 3 4 2 2" xfId="8386" xr:uid="{F624C060-4292-4C82-AE29-84FDF801717A}"/>
    <cellStyle name="Note 5 3 4 2 2 2" xfId="12593" xr:uid="{A1EE56C7-AF11-409A-8F7A-6E7762435514}"/>
    <cellStyle name="Note 5 3 4 2 2 2 2" xfId="21582" xr:uid="{219489A2-8FD1-4024-94D0-F7340C7E7F5D}"/>
    <cellStyle name="Note 5 3 4 2 2 2 2 2" xfId="37964" xr:uid="{BA3D98B6-DEFD-4E33-89AD-6736951EC956}"/>
    <cellStyle name="Note 5 3 4 2 2 2 3" xfId="26455" xr:uid="{A26F33A1-A06D-4B78-BAC9-EFB56AFEF16C}"/>
    <cellStyle name="Note 5 3 4 2 2 3" xfId="17375" xr:uid="{71397D1C-8392-49A2-8244-47D28861344F}"/>
    <cellStyle name="Note 5 3 4 2 2 3 2" xfId="22516" xr:uid="{99E232E9-1BC4-498E-B322-682EF0F31998}"/>
    <cellStyle name="Note 5 3 4 2 2 4" xfId="29656" xr:uid="{C9A92366-9EBF-4B7F-89FC-AA66562AB21F}"/>
    <cellStyle name="Note 5 3 4 2 3" xfId="11023" xr:uid="{76208367-335E-4C25-9259-E589A581EF79}"/>
    <cellStyle name="Note 5 3 4 2 3 2" xfId="20012" xr:uid="{9677BB27-02F3-4FB0-ADA8-6454E6690C39}"/>
    <cellStyle name="Note 5 3 4 2 3 2 2" xfId="27130" xr:uid="{DDCDF82F-30FD-4C6F-A030-AA1C23B34CB3}"/>
    <cellStyle name="Note 5 3 4 2 3 3" xfId="34925" xr:uid="{A4B48723-1887-403D-8171-67EE0B72DD40}"/>
    <cellStyle name="Note 5 3 4 2 4" xfId="14789" xr:uid="{EBFA6C12-FE1E-4240-9BF4-55E59752BB1C}"/>
    <cellStyle name="Note 5 3 4 2 4 2" xfId="26164" xr:uid="{837FEB92-1A0E-40BE-9CAB-3AE05A7BE1A9}"/>
    <cellStyle name="Note 5 3 4 2 5" xfId="29990" xr:uid="{3766E873-474B-4C47-B889-3EA7E4D5E787}"/>
    <cellStyle name="Note 5 3 4 2 6" xfId="55889" xr:uid="{0D46BFD3-56FD-4843-9399-A1A12A03D9C2}"/>
    <cellStyle name="Note 5 3 4 3" xfId="3892" xr:uid="{9ADC2D3D-BC2F-470B-9782-DF97B11F3360}"/>
    <cellStyle name="Note 5 3 4 3 2" xfId="29336" xr:uid="{9B75D9CA-FBED-449B-A9D9-6C48A56181DC}"/>
    <cellStyle name="Note 5 3 4 4" xfId="37020" xr:uid="{2D6F3200-9206-4148-B84B-64062C69F0AB}"/>
    <cellStyle name="Note 5 3 4 5" xfId="49107" xr:uid="{24A849CB-7568-4428-8FCD-44E39B3C7FC8}"/>
    <cellStyle name="Note 5 3 5" xfId="1712" xr:uid="{E6047359-76E8-492B-A18D-8997AD5C78DC}"/>
    <cellStyle name="Note 5 3 5 2" xfId="6038" xr:uid="{9350B29F-1D14-43A4-89B0-EE1578363899}"/>
    <cellStyle name="Note 5 3 5 2 2" xfId="8624" xr:uid="{98C96E8E-FBF6-43CE-9CB7-85C8C76810DB}"/>
    <cellStyle name="Note 5 3 5 2 2 2" xfId="12669" xr:uid="{080C6A31-8579-4679-97BD-77085910DD0C}"/>
    <cellStyle name="Note 5 3 5 2 2 2 2" xfId="21658" xr:uid="{7B6E22C9-62B6-484D-AF89-6678A89B2733}"/>
    <cellStyle name="Note 5 3 5 2 2 2 2 2" xfId="38270" xr:uid="{C34C2CAB-8A4A-4B6E-977F-EB6F6F675CE0}"/>
    <cellStyle name="Note 5 3 5 2 2 2 3" xfId="43329" xr:uid="{8AC88282-E286-420C-8B3E-AD468DB59D75}"/>
    <cellStyle name="Note 5 3 5 2 2 3" xfId="17613" xr:uid="{CE3632E2-5449-4225-B05E-FC73BE95956F}"/>
    <cellStyle name="Note 5 3 5 2 2 3 2" xfId="28282" xr:uid="{6949523F-8040-4E40-9F4B-8764CEF6BD90}"/>
    <cellStyle name="Note 5 3 5 2 2 4" xfId="29316" xr:uid="{C3BE28F6-6163-48BC-B822-5E272F4686F6}"/>
    <cellStyle name="Note 5 3 5 2 3" xfId="11261" xr:uid="{ABED4CD4-2499-4B13-AB33-58579C1FC3F9}"/>
    <cellStyle name="Note 5 3 5 2 3 2" xfId="20250" xr:uid="{709FA403-045E-46E9-9A99-36E1F27CF190}"/>
    <cellStyle name="Note 5 3 5 2 3 2 2" xfId="33077" xr:uid="{C169AA32-3AFB-4F14-8694-A67E9AC5AA6B}"/>
    <cellStyle name="Note 5 3 5 2 3 3" xfId="31129" xr:uid="{75E0D851-2AB1-49D7-BFAE-52DF4575BF0F}"/>
    <cellStyle name="Note 5 3 5 2 4" xfId="15027" xr:uid="{B1286A3A-6C5F-4D4A-9DEA-E174A4CD3E9D}"/>
    <cellStyle name="Note 5 3 5 2 4 2" xfId="41098" xr:uid="{FBF3B6AB-2E11-45C1-91AE-354CB4AEE69F}"/>
    <cellStyle name="Note 5 3 5 2 5" xfId="26848" xr:uid="{4791A298-67EA-43A0-97D9-0DD40DB6F1B9}"/>
    <cellStyle name="Note 5 3 5 2 6" xfId="58959" xr:uid="{20653ABA-A835-4B56-85C6-F2282DCCA38A}"/>
    <cellStyle name="Note 5 3 5 3" xfId="4149" xr:uid="{D7ADEEFF-1384-4DBC-8490-4ECAA0876DC8}"/>
    <cellStyle name="Note 5 3 5 3 2" xfId="43833" xr:uid="{BEDE51B5-0183-47EB-8CC5-EA70DD431793}"/>
    <cellStyle name="Note 5 3 5 4" xfId="25120" xr:uid="{DF3A76E3-837C-4066-B4B8-67A586421AD3}"/>
    <cellStyle name="Note 5 3 5 5" xfId="52178" xr:uid="{55C2E3C1-EA4E-4179-9DAA-7E80A23033D0}"/>
    <cellStyle name="Note 5 3 6" xfId="2074" xr:uid="{36857E3F-DFB5-4F18-84F3-C5AE89567D11}"/>
    <cellStyle name="Note 5 3 6 2" xfId="6377" xr:uid="{C1F6833F-7503-407A-8A17-E4E47F943172}"/>
    <cellStyle name="Note 5 3 6 2 2" xfId="8963" xr:uid="{FB6A6254-8FD2-44E2-9389-4A97E3AC191F}"/>
    <cellStyle name="Note 5 3 6 2 2 2" xfId="12768" xr:uid="{D17BE0C5-A225-455A-A9BE-822D57F4931B}"/>
    <cellStyle name="Note 5 3 6 2 2 2 2" xfId="21757" xr:uid="{6F42CC8A-C09D-46CB-81F4-348E8835A348}"/>
    <cellStyle name="Note 5 3 6 2 2 2 2 2" xfId="38733" xr:uid="{1EFB7E23-3AF6-4D41-ADA8-683717C43B86}"/>
    <cellStyle name="Note 5 3 6 2 2 2 3" xfId="32665" xr:uid="{B3C4F7E8-0C1D-4527-B5A7-9C8101CD51BB}"/>
    <cellStyle name="Note 5 3 6 2 2 3" xfId="17952" xr:uid="{AF0D23BE-0567-4837-8CB6-693AC149C311}"/>
    <cellStyle name="Note 5 3 6 2 2 3 2" xfId="35812" xr:uid="{4CDE7531-DC51-4F01-B777-B6AAC1CF7F0D}"/>
    <cellStyle name="Note 5 3 6 2 2 4" xfId="26376" xr:uid="{A64D824D-BD3E-4F2B-9E6A-CA0F9F17451B}"/>
    <cellStyle name="Note 5 3 6 2 3" xfId="11600" xr:uid="{B28AF98B-44E9-4823-97D4-6AB6AB1806D5}"/>
    <cellStyle name="Note 5 3 6 2 3 2" xfId="20589" xr:uid="{BDDB9C11-DA45-4D0F-8439-66AFAB0E6359}"/>
    <cellStyle name="Note 5 3 6 2 3 2 2" xfId="30752" xr:uid="{6374AE58-1149-4C94-9463-2718E56E9D76}"/>
    <cellStyle name="Note 5 3 6 2 3 3" xfId="40035" xr:uid="{CCE4032F-50B1-47F9-B8BC-2BE6437C9ED0}"/>
    <cellStyle name="Note 5 3 6 2 4" xfId="15366" xr:uid="{9CFD01AC-B889-4C59-B65B-7222709E2D93}"/>
    <cellStyle name="Note 5 3 6 2 4 2" xfId="36652" xr:uid="{505E0D93-64D8-47A9-B8C7-CE5D73F002B4}"/>
    <cellStyle name="Note 5 3 6 2 5" xfId="38314" xr:uid="{A8047655-2CCE-4004-9AD6-B5930E150A27}"/>
    <cellStyle name="Note 5 3 6 2 6" xfId="54058" xr:uid="{5BA7ED50-72C6-44EB-A723-D7D3B415BC4A}"/>
    <cellStyle name="Note 5 3 6 3" xfId="4511" xr:uid="{09DC1A3F-EBB1-4F8C-A7AA-8516A9F776CA}"/>
    <cellStyle name="Note 5 3 6 3 2" xfId="32625" xr:uid="{061974C6-AAF8-45F3-8266-06600A94422A}"/>
    <cellStyle name="Note 5 3 6 4" xfId="28286" xr:uid="{C5DB8404-4122-4E4C-9EEF-2061BC136FE0}"/>
    <cellStyle name="Note 5 3 6 5" xfId="47382" xr:uid="{DCC77910-4725-449C-BCFF-6045B0A5DD8F}"/>
    <cellStyle name="Note 5 3 7" xfId="2884" xr:uid="{17BACDC9-E560-4B68-B732-EA56D7BCD455}"/>
    <cellStyle name="Note 5 3 7 2" xfId="7034" xr:uid="{488E8E72-0FBC-4F4C-B052-FB2E5D799736}"/>
    <cellStyle name="Note 5 3 7 2 2" xfId="12161" xr:uid="{964033AB-92AA-4930-981F-6830E3F450CD}"/>
    <cellStyle name="Note 5 3 7 2 2 2" xfId="21150" xr:uid="{ADBE4CE0-B076-484E-B1F7-3A119F7D82A3}"/>
    <cellStyle name="Note 5 3 7 2 2 2 2" xfId="39921" xr:uid="{B152FEE9-CBAE-41F5-A332-0B3FE3B359BE}"/>
    <cellStyle name="Note 5 3 7 2 2 3" xfId="34057" xr:uid="{732962DC-249F-498E-BF52-1F521E95007E}"/>
    <cellStyle name="Note 5 3 7 2 3" xfId="16023" xr:uid="{3DF6CC6D-FC05-46E2-ABE2-E61C2DA6A410}"/>
    <cellStyle name="Note 5 3 7 2 3 2" xfId="25668" xr:uid="{651A8BC1-916A-49FC-A31C-180367430441}"/>
    <cellStyle name="Note 5 3 7 2 4" xfId="40128" xr:uid="{9744A7FF-E6C9-4EAA-AF3D-A42153853584}"/>
    <cellStyle name="Note 5 3 7 3" xfId="9597" xr:uid="{F04CAFFE-75DC-4DE9-8575-293E4437F142}"/>
    <cellStyle name="Note 5 3 7 3 2" xfId="18586" xr:uid="{16160B54-6A7A-4A3D-8363-AA5EB0CA9C61}"/>
    <cellStyle name="Note 5 3 7 3 2 2" xfId="23162" xr:uid="{6BBC0F88-6538-46F1-A724-9E2760800F9C}"/>
    <cellStyle name="Note 5 3 7 3 3" xfId="36024" xr:uid="{253D62B1-6C81-4603-BD22-9516324D3593}"/>
    <cellStyle name="Note 5 3 7 4" xfId="34186" xr:uid="{51175386-7E05-4F20-968C-139F24806B3E}"/>
    <cellStyle name="Note 5 3 7 5" xfId="52677" xr:uid="{9C8CED6D-EC0F-4034-9A4F-4F8049136C5D}"/>
    <cellStyle name="Note 5 3 8" xfId="4813" xr:uid="{995947B4-CA10-4A7C-A199-4B3C9ED5C3BD}"/>
    <cellStyle name="Note 5 3 8 2" xfId="7399" xr:uid="{FE9B2205-0991-4FEB-93BB-CA254AE8CD54}"/>
    <cellStyle name="Note 5 3 8 2 2" xfId="12291" xr:uid="{D9ED580B-5E16-48A9-AC95-B4D35D2ABFDC}"/>
    <cellStyle name="Note 5 3 8 2 2 2" xfId="21280" xr:uid="{863F6BEF-E728-4B02-AF90-B7A2CAFABFE4}"/>
    <cellStyle name="Note 5 3 8 2 2 2 2" xfId="41248" xr:uid="{4329C358-0861-40CF-A5A8-68BDCAFDE5F3}"/>
    <cellStyle name="Note 5 3 8 2 2 3" xfId="39942" xr:uid="{DDA2AFA1-E524-4DD3-8328-89C2CCC04ED5}"/>
    <cellStyle name="Note 5 3 8 2 3" xfId="16388" xr:uid="{03C607EA-AD82-4653-A2DC-397380D48A14}"/>
    <cellStyle name="Note 5 3 8 2 3 2" xfId="40730" xr:uid="{A30E91B9-2BC0-4C1D-8C33-C9EE5D41AA44}"/>
    <cellStyle name="Note 5 3 8 2 4" xfId="30165" xr:uid="{8F1C902E-BC52-4DBF-ABC3-126AFCB01490}"/>
    <cellStyle name="Note 5 3 8 3" xfId="10036" xr:uid="{8CEED921-9607-4F55-A0CA-CA54F36FA7C5}"/>
    <cellStyle name="Note 5 3 8 3 2" xfId="19025" xr:uid="{2B3547F1-1F1E-48DB-880F-7B5B056A67E1}"/>
    <cellStyle name="Note 5 3 8 3 2 2" xfId="38233" xr:uid="{B7B68FBD-B65E-4B10-BA92-2DA3D90376F8}"/>
    <cellStyle name="Note 5 3 8 3 3" xfId="40530" xr:uid="{E062B45E-C11F-413E-A01E-01BE6DE9477A}"/>
    <cellStyle name="Note 5 3 8 4" xfId="13802" xr:uid="{28CF0D9A-37DE-4700-B3B4-D9A4F1130A6B}"/>
    <cellStyle name="Note 5 3 8 4 2" xfId="32734" xr:uid="{9C83692F-9D33-4F99-B942-E88A0C282627}"/>
    <cellStyle name="Note 5 3 8 5" xfId="39386" xr:uid="{591AA203-0671-4DC2-8A6D-FDB7BCC32BF8}"/>
    <cellStyle name="Note 5 3 9" xfId="6719" xr:uid="{32C2C69A-4214-4EC2-B3D6-ED558D4992E0}"/>
    <cellStyle name="Note 5 3 9 2" xfId="11920" xr:uid="{A8C79565-7C64-4103-A5B9-340A64E2E6C9}"/>
    <cellStyle name="Note 5 3 9 2 2" xfId="20909" xr:uid="{98967D15-BEC2-482A-96D5-8B30C15D2ED0}"/>
    <cellStyle name="Note 5 3 9 2 2 2" xfId="22789" xr:uid="{7AB3204A-9E0C-4FB2-A30F-445CCC407904}"/>
    <cellStyle name="Note 5 3 9 2 3" xfId="32266" xr:uid="{59401565-F936-44B6-AF10-3EADFB4FCA82}"/>
    <cellStyle name="Note 5 3 9 3" xfId="15708" xr:uid="{E5E54BCA-EB22-4DE5-A21C-C63318EF1DF1}"/>
    <cellStyle name="Note 5 3 9 3 2" xfId="42513" xr:uid="{20A3550E-01EF-4BF0-BAE2-088179017218}"/>
    <cellStyle name="Note 5 3 9 4" xfId="23959" xr:uid="{38BEB6D4-0271-4D40-9C75-7237FBA8ACF6}"/>
    <cellStyle name="Note 5 30" xfId="45374" xr:uid="{074B537D-DAAB-4CE7-91AF-480E5132A21D}"/>
    <cellStyle name="Note 5 31" xfId="45398" xr:uid="{35BE59E1-3AB4-4237-B103-5DFE887C41D2}"/>
    <cellStyle name="Note 5 32" xfId="45422" xr:uid="{84CAF03D-2245-4A01-A253-FD2F0FB3845E}"/>
    <cellStyle name="Note 5 33" xfId="45381" xr:uid="{0E913DBF-29D3-427C-B4F7-53F82C855493}"/>
    <cellStyle name="Note 5 34" xfId="44200" xr:uid="{28A925C2-3BB2-4FB3-B7B6-AE299DA1891A}"/>
    <cellStyle name="Note 5 35" xfId="45464" xr:uid="{200DDE4D-7B7D-4EEB-AE0E-3661301F865C}"/>
    <cellStyle name="Note 5 4" xfId="516" xr:uid="{A3B89787-D0F6-4032-BEE8-8E20499749A0}"/>
    <cellStyle name="Note 5 4 10" xfId="44306" xr:uid="{3ACAE250-9F24-405A-B1A0-22D8E1C1A0EE}"/>
    <cellStyle name="Note 5 4 11" xfId="45632" xr:uid="{4E9DF012-FC58-4C91-B877-6D01324DA30F}"/>
    <cellStyle name="Note 5 4 2" xfId="865" xr:uid="{9259ADF4-4329-49C3-92CE-BFD965BEFDA4}"/>
    <cellStyle name="Note 5 4 2 2" xfId="5234" xr:uid="{6D71E0EA-344B-4C50-8E5D-E3D9F0BCA139}"/>
    <cellStyle name="Note 5 4 2 2 2" xfId="7820" xr:uid="{2DEB6CF7-AB26-4C31-8D79-25B6D1480508}"/>
    <cellStyle name="Note 5 4 2 2 2 2" xfId="12423" xr:uid="{85BD34D9-A18E-4E0C-87AB-A2E1EE8F16E6}"/>
    <cellStyle name="Note 5 4 2 2 2 2 2" xfId="21412" xr:uid="{DAE61285-4759-4FB7-B39B-615A9B7739CB}"/>
    <cellStyle name="Note 5 4 2 2 2 2 2 2" xfId="26921" xr:uid="{61AF63BB-2C7C-456A-92B0-667791D442EE}"/>
    <cellStyle name="Note 5 4 2 2 2 2 3" xfId="37744" xr:uid="{A7866FD1-ADD4-4DC7-9931-7410373B9F48}"/>
    <cellStyle name="Note 5 4 2 2 2 3" xfId="16809" xr:uid="{A276DC31-6500-4A6C-9353-AC456B8F72B2}"/>
    <cellStyle name="Note 5 4 2 2 2 3 2" xfId="39123" xr:uid="{5CE2D1F9-7D47-422C-92E1-14FB96C5252B}"/>
    <cellStyle name="Note 5 4 2 2 2 4" xfId="23362" xr:uid="{EED47091-CC3F-419A-9DC1-EE51133C4E46}"/>
    <cellStyle name="Note 5 4 2 2 2 5" xfId="56420" xr:uid="{B9F69342-7BDE-4329-98D7-786ED1F36BE5}"/>
    <cellStyle name="Note 5 4 2 2 3" xfId="10457" xr:uid="{FF8B136E-8144-48F1-87A8-13526D944262}"/>
    <cellStyle name="Note 5 4 2 2 3 2" xfId="19446" xr:uid="{7EC29ABC-B230-45C8-8CBA-F7D435BFA72A}"/>
    <cellStyle name="Note 5 4 2 2 3 2 2" xfId="42289" xr:uid="{D6B98A25-485A-4DA2-A533-F37A93E80881}"/>
    <cellStyle name="Note 5 4 2 2 3 3" xfId="40241" xr:uid="{5820BE99-B04A-4323-8548-E64B37BA8405}"/>
    <cellStyle name="Note 5 4 2 2 4" xfId="14223" xr:uid="{60EC5390-304C-4B3D-B3F1-F48A55E27D0E}"/>
    <cellStyle name="Note 5 4 2 2 4 2" xfId="43853" xr:uid="{9FA840BE-B7DF-4D1E-9120-9C47B42AD742}"/>
    <cellStyle name="Note 5 4 2 2 5" xfId="27222" xr:uid="{D4E4271B-FD6E-4240-A6A5-7E83616D4941}"/>
    <cellStyle name="Note 5 4 2 2 6" xfId="49638" xr:uid="{1F8DD667-93B4-48DE-A9A5-8415C53A15EC}"/>
    <cellStyle name="Note 5 4 2 3" xfId="3302" xr:uid="{4CC3FDF4-4F39-4C4A-B07D-48A707C64959}"/>
    <cellStyle name="Note 5 4 2 3 2" xfId="38275" xr:uid="{23F616E3-E588-4D24-842E-4FF956F006FF}"/>
    <cellStyle name="Note 5 4 2 3 2 2" xfId="57966" xr:uid="{0DD6D7F9-10F6-41EC-ABB3-383BF47DD63E}"/>
    <cellStyle name="Note 5 4 2 3 3" xfId="51184" xr:uid="{8776316C-644D-4866-9152-E647E8C51726}"/>
    <cellStyle name="Note 5 4 2 4" xfId="24590" xr:uid="{F41C35F5-82F9-4B12-A067-4544FD72B971}"/>
    <cellStyle name="Note 5 4 2 4 2" xfId="54562" xr:uid="{3DA60A13-255F-4E7A-8C3A-CAA3EBFE5FDB}"/>
    <cellStyle name="Note 5 4 2 4 3" xfId="47755" xr:uid="{A06C0AF8-4F76-4798-8ACE-C62034B12DD5}"/>
    <cellStyle name="Note 5 4 2 5" xfId="52973" xr:uid="{8EFD1517-2DA2-449A-81D9-1364950B998B}"/>
    <cellStyle name="Note 5 4 2 6" xfId="46144" xr:uid="{6A971106-44D1-4324-8754-823FB8D5CCB4}"/>
    <cellStyle name="Note 5 4 3" xfId="1210" xr:uid="{C92E91B9-AAFB-4452-990A-338C690D09A1}"/>
    <cellStyle name="Note 5 4 3 2" xfId="5555" xr:uid="{76D03B8A-3FD8-4FEC-B78D-EA8116E76E86}"/>
    <cellStyle name="Note 5 4 3 2 2" xfId="8141" xr:uid="{45B57010-7583-4B94-ACC5-446E33BDC3D3}"/>
    <cellStyle name="Note 5 4 3 2 2 2" xfId="12520" xr:uid="{9A71D910-A71D-4FE5-98CE-F65D022482B3}"/>
    <cellStyle name="Note 5 4 3 2 2 2 2" xfId="21509" xr:uid="{03E91660-8C4F-4C1E-8B96-2AE015A78787}"/>
    <cellStyle name="Note 5 4 3 2 2 2 2 2" xfId="33772" xr:uid="{4955CE24-CC88-48CA-AD8A-776BA35F6D8A}"/>
    <cellStyle name="Note 5 4 3 2 2 2 3" xfId="33947" xr:uid="{ABA0AD3D-33C7-4F55-9258-CBF9BF7F3A88}"/>
    <cellStyle name="Note 5 4 3 2 2 3" xfId="17130" xr:uid="{8B492EE6-61D9-4CCC-AFC9-09D6CAB46D5D}"/>
    <cellStyle name="Note 5 4 3 2 2 3 2" xfId="28285" xr:uid="{430D8F17-D5B0-4A80-A0BB-46AAFF49B3A5}"/>
    <cellStyle name="Note 5 4 3 2 2 4" xfId="43215" xr:uid="{FD65466F-AEF8-4B5F-B2F3-DDCC127BB78A}"/>
    <cellStyle name="Note 5 4 3 2 2 5" xfId="56825" xr:uid="{858F43C9-715F-4A50-BC7F-8D0A9DAA12B2}"/>
    <cellStyle name="Note 5 4 3 2 3" xfId="10778" xr:uid="{D6C5FABB-BF3C-48A8-857F-28696E086079}"/>
    <cellStyle name="Note 5 4 3 2 3 2" xfId="19767" xr:uid="{7CC4A34A-37ED-4407-86D9-A7941963DD25}"/>
    <cellStyle name="Note 5 4 3 2 3 2 2" xfId="29239" xr:uid="{1425EB69-546B-453D-8D37-CFB130DA7701}"/>
    <cellStyle name="Note 5 4 3 2 3 3" xfId="23106" xr:uid="{893890C0-C771-4EE5-9B05-89950A9D3394}"/>
    <cellStyle name="Note 5 4 3 2 4" xfId="14544" xr:uid="{CCC85BE7-E804-48A5-B3AD-D60CE10DFE25}"/>
    <cellStyle name="Note 5 4 3 2 4 2" xfId="40605" xr:uid="{D6E0B957-4092-4600-BFEC-7634C361C41A}"/>
    <cellStyle name="Note 5 4 3 2 5" xfId="43400" xr:uid="{455A97E0-811C-4684-B5A8-35C1C1435946}"/>
    <cellStyle name="Note 5 4 3 2 6" xfId="50043" xr:uid="{C184AD57-871D-4CB3-A239-686E09E209D7}"/>
    <cellStyle name="Note 5 4 3 3" xfId="3647" xr:uid="{371FA852-924B-4DB8-A979-9262522E1668}"/>
    <cellStyle name="Note 5 4 3 3 2" xfId="24064" xr:uid="{ED851C98-6C93-468C-B98A-A13DE58C5E79}"/>
    <cellStyle name="Note 5 4 3 3 2 2" xfId="58032" xr:uid="{86FCC145-BF8C-4FE7-8E3A-93A264E06A1D}"/>
    <cellStyle name="Note 5 4 3 3 3" xfId="51250" xr:uid="{FB7A621F-2183-4D76-9BFA-1E2CA5B28DE0}"/>
    <cellStyle name="Note 5 4 3 4" xfId="30797" xr:uid="{F73D6884-16B5-4D88-8E07-00EC895403BA}"/>
    <cellStyle name="Note 5 4 3 4 2" xfId="54952" xr:uid="{E7CACB56-B442-4C82-8A59-601A506CCB2B}"/>
    <cellStyle name="Note 5 4 3 4 3" xfId="48160" xr:uid="{0C8C4A58-ECEA-4B5B-B131-37E60C768F28}"/>
    <cellStyle name="Note 5 4 3 5" xfId="53252" xr:uid="{A8D94A2A-689E-4A6E-8B31-053BDF838612}"/>
    <cellStyle name="Note 5 4 3 6" xfId="46546" xr:uid="{BBF5FF5D-B898-4056-A3F3-F81CEA94BDDB}"/>
    <cellStyle name="Note 5 4 4" xfId="1554" xr:uid="{C1F74ECE-898E-4FB1-881F-BF47250A8DEF}"/>
    <cellStyle name="Note 5 4 4 2" xfId="5899" xr:uid="{E1AC9EAA-A9C7-4AF2-B580-FF2A5DABD87A}"/>
    <cellStyle name="Note 5 4 4 2 2" xfId="8485" xr:uid="{D6AF7305-D455-4A60-8A0F-BD5C3D20D99F}"/>
    <cellStyle name="Note 5 4 4 2 2 2" xfId="12629" xr:uid="{8E186584-64FF-41AC-A1AA-8C17FA70308F}"/>
    <cellStyle name="Note 5 4 4 2 2 2 2" xfId="21618" xr:uid="{D03C45F2-B539-47E2-93B5-BB10F2962C4E}"/>
    <cellStyle name="Note 5 4 4 2 2 2 2 2" xfId="41851" xr:uid="{BC682519-427D-4F15-A25D-3103B6175F33}"/>
    <cellStyle name="Note 5 4 4 2 2 2 3" xfId="25753" xr:uid="{9114C919-E9D6-4DC5-BC7F-8636C34A2FCD}"/>
    <cellStyle name="Note 5 4 4 2 2 3" xfId="17474" xr:uid="{11D8687D-9383-4099-A547-8EDFAA9954AD}"/>
    <cellStyle name="Note 5 4 4 2 2 3 2" xfId="43718" xr:uid="{9EFBCE69-3902-4192-B88F-217FDC61168B}"/>
    <cellStyle name="Note 5 4 4 2 2 4" xfId="28310" xr:uid="{72390139-A453-4088-9A5A-479A23A82ADE}"/>
    <cellStyle name="Note 5 4 4 2 3" xfId="11122" xr:uid="{06F38E36-E01B-4B06-802F-69773E615B82}"/>
    <cellStyle name="Note 5 4 4 2 3 2" xfId="20111" xr:uid="{F318FE70-50E8-4426-AEA5-5CEF208AB73A}"/>
    <cellStyle name="Note 5 4 4 2 3 2 2" xfId="24326" xr:uid="{FE7B5B3C-093E-47D4-AC7A-01DFEADCB854}"/>
    <cellStyle name="Note 5 4 4 2 3 3" xfId="22976" xr:uid="{C8581E63-380E-4F05-A4BF-03A77B3CF5BF}"/>
    <cellStyle name="Note 5 4 4 2 4" xfId="14888" xr:uid="{7CBBCB8B-3778-417A-8873-0031CD1CD474}"/>
    <cellStyle name="Note 5 4 4 2 4 2" xfId="31578" xr:uid="{56E53E33-AA5C-4787-91F3-BC2E75184935}"/>
    <cellStyle name="Note 5 4 4 2 5" xfId="36822" xr:uid="{3A84CC02-E30D-4206-8B57-F95DD7755ECD}"/>
    <cellStyle name="Note 5 4 4 2 6" xfId="55948" xr:uid="{1D46A409-34DC-4AD6-8BCD-99DE5CE80AB7}"/>
    <cellStyle name="Note 5 4 4 3" xfId="3991" xr:uid="{9A1F6F95-B562-4D8D-8EEB-409B6DEFE6C2}"/>
    <cellStyle name="Note 5 4 4 3 2" xfId="43062" xr:uid="{1750440C-3F79-4D7A-B603-9A43098EC5D9}"/>
    <cellStyle name="Note 5 4 4 4" xfId="25068" xr:uid="{A327E15D-FA9D-4739-8BFF-0A229F94650D}"/>
    <cellStyle name="Note 5 4 4 5" xfId="49166" xr:uid="{FB795B05-6989-46B7-AA81-F9531C17437A}"/>
    <cellStyle name="Note 5 4 5" xfId="1866" xr:uid="{170F10D2-E57C-4C81-97CA-A4FD578329E5}"/>
    <cellStyle name="Note 5 4 5 2" xfId="6182" xr:uid="{406CD25B-A402-4292-B156-E5C79153CBFA}"/>
    <cellStyle name="Note 5 4 5 2 2" xfId="8768" xr:uid="{B58B89D1-0220-4551-88FE-AE0831437266}"/>
    <cellStyle name="Note 5 4 5 2 2 2" xfId="12710" xr:uid="{D3FAC744-745D-4D85-B7FB-9B29AE6EF6FF}"/>
    <cellStyle name="Note 5 4 5 2 2 2 2" xfId="21699" xr:uid="{48D38CF9-14E9-4B73-AC6E-B421EEF0CCAC}"/>
    <cellStyle name="Note 5 4 5 2 2 2 2 2" xfId="30738" xr:uid="{A5AC5245-8EDA-4F1D-A51A-4F099181AAC9}"/>
    <cellStyle name="Note 5 4 5 2 2 2 3" xfId="32167" xr:uid="{89062AF2-D0D3-4AE2-8EAB-9DD56B328FA3}"/>
    <cellStyle name="Note 5 4 5 2 2 3" xfId="17757" xr:uid="{AA30CC71-6539-4CD5-94D1-794D16B42736}"/>
    <cellStyle name="Note 5 4 5 2 2 3 2" xfId="23097" xr:uid="{12DD4D4B-237B-4A1A-8F75-3981DFB17A18}"/>
    <cellStyle name="Note 5 4 5 2 2 4" xfId="38471" xr:uid="{C5991F5A-3C29-4F6C-B0EE-8172EA0BDC5A}"/>
    <cellStyle name="Note 5 4 5 2 3" xfId="11405" xr:uid="{9AB4B340-FF65-4F23-BFFD-4AC8A5CD9BFF}"/>
    <cellStyle name="Note 5 4 5 2 3 2" xfId="20394" xr:uid="{77C36B56-D4A7-47A7-85B4-339D2EFCB851}"/>
    <cellStyle name="Note 5 4 5 2 3 2 2" xfId="31882" xr:uid="{DD0171E3-F52C-453A-AEB6-F2D178B2E59C}"/>
    <cellStyle name="Note 5 4 5 2 3 3" xfId="31078" xr:uid="{B67D4514-37D8-43C2-A0E1-4DFFBAF4BAC8}"/>
    <cellStyle name="Note 5 4 5 2 4" xfId="15171" xr:uid="{DC23DF03-4234-43A9-981D-0E593728F0D5}"/>
    <cellStyle name="Note 5 4 5 2 4 2" xfId="37319" xr:uid="{132FD08C-2604-4DFC-A457-8EB55AAE9D9B}"/>
    <cellStyle name="Note 5 4 5 2 5" xfId="41442" xr:uid="{B88A70F5-B1F7-449A-89A8-C1F87CC748EB}"/>
    <cellStyle name="Note 5 4 5 2 6" xfId="58551" xr:uid="{F28CD6AA-753C-4CE6-B57F-6953EF546E99}"/>
    <cellStyle name="Note 5 4 5 3" xfId="4303" xr:uid="{1BDB01D7-7F25-4DBF-9FDF-0744052DA3FD}"/>
    <cellStyle name="Note 5 4 5 3 2" xfId="43987" xr:uid="{C486A9E5-E07B-4A02-9DC1-311781DBFCFC}"/>
    <cellStyle name="Note 5 4 5 4" xfId="41402" xr:uid="{3CE13E2C-894E-4587-88A5-F4A80B9D3E4A}"/>
    <cellStyle name="Note 5 4 5 5" xfId="51770" xr:uid="{F4E5C152-6995-4120-923B-B41D5C850EA0}"/>
    <cellStyle name="Note 5 4 6" xfId="2173" xr:uid="{BE3947DB-0E79-4BB4-B9C1-A4BF8416DFE8}"/>
    <cellStyle name="Note 5 4 6 2" xfId="6474" xr:uid="{06399AE5-240B-4AD6-8692-23B809C11219}"/>
    <cellStyle name="Note 5 4 6 2 2" xfId="9060" xr:uid="{E137FDD7-8944-48B2-9889-C75B0139F19D}"/>
    <cellStyle name="Note 5 4 6 2 2 2" xfId="12801" xr:uid="{9FCE6117-8F59-42D5-B453-7436EE1FC912}"/>
    <cellStyle name="Note 5 4 6 2 2 2 2" xfId="21790" xr:uid="{7B715671-6C20-4E4F-BBE3-8E3E97E122E1}"/>
    <cellStyle name="Note 5 4 6 2 2 2 2 2" xfId="24077" xr:uid="{0388E3FA-9476-4B25-AF24-B6764622C0C6}"/>
    <cellStyle name="Note 5 4 6 2 2 2 3" xfId="36434" xr:uid="{A493548A-C2B5-4330-89CC-8F2621897DB4}"/>
    <cellStyle name="Note 5 4 6 2 2 3" xfId="18049" xr:uid="{3B9040A1-587E-46A3-98D8-9ADEE9608269}"/>
    <cellStyle name="Note 5 4 6 2 2 3 2" xfId="29515" xr:uid="{332109D6-50D6-4DDD-9E76-9D3C53D4BF7F}"/>
    <cellStyle name="Note 5 4 6 2 2 4" xfId="25893" xr:uid="{1CC6C5F8-4C3B-43DC-BC68-95BA510CD274}"/>
    <cellStyle name="Note 5 4 6 2 3" xfId="11697" xr:uid="{80F81EE6-CBBD-4528-96A8-5AD5E9FAA492}"/>
    <cellStyle name="Note 5 4 6 2 3 2" xfId="20686" xr:uid="{21674C46-6875-452C-B047-00CEF989C17C}"/>
    <cellStyle name="Note 5 4 6 2 3 2 2" xfId="28423" xr:uid="{D6BC53DE-23BC-4F91-B718-F0CFA26AA0A0}"/>
    <cellStyle name="Note 5 4 6 2 3 3" xfId="35018" xr:uid="{25F1CE17-E569-433B-97AE-1EC8BAEBEB8A}"/>
    <cellStyle name="Note 5 4 6 2 4" xfId="15463" xr:uid="{6991B41B-AA18-4DEE-85A2-CE58251D3B9D}"/>
    <cellStyle name="Note 5 4 6 2 4 2" xfId="30157" xr:uid="{C3D8988B-CCFB-4620-BB4A-8DDBAE0CEFA1}"/>
    <cellStyle name="Note 5 4 6 2 5" xfId="37576" xr:uid="{E4E39757-6D22-4653-9974-3E025606CE13}"/>
    <cellStyle name="Note 5 4 6 2 6" xfId="54114" xr:uid="{B6B00C75-A513-47E4-BF7D-2A003A6369A5}"/>
    <cellStyle name="Note 5 4 6 3" xfId="4610" xr:uid="{4B2DA498-4263-4573-9BD1-50DBB7307826}"/>
    <cellStyle name="Note 5 4 6 3 2" xfId="28788" xr:uid="{BC151D8F-AD8C-4908-B8A7-5963B79E6A77}"/>
    <cellStyle name="Note 5 4 6 4" xfId="26207" xr:uid="{F1E76B6D-1604-4562-8CF1-3001CDA2C29C}"/>
    <cellStyle name="Note 5 4 6 5" xfId="47424" xr:uid="{EA86C191-7A9A-43DF-AED9-EB4B81681956}"/>
    <cellStyle name="Note 5 4 7" xfId="4910" xr:uid="{B1C16FF7-5F12-419B-835D-5FD5D7F74D78}"/>
    <cellStyle name="Note 5 4 7 2" xfId="7496" xr:uid="{E32E533F-4069-44B5-BB3E-DF408AAC424C}"/>
    <cellStyle name="Note 5 4 7 2 2" xfId="12320" xr:uid="{ACADB65B-F093-448B-8E5A-9734A2C4CC9C}"/>
    <cellStyle name="Note 5 4 7 2 2 2" xfId="21309" xr:uid="{7968A773-2A88-433F-9481-444271817687}"/>
    <cellStyle name="Note 5 4 7 2 2 2 2" xfId="24347" xr:uid="{A175EAE1-5C65-4499-A5FB-A2E60E4EBBB3}"/>
    <cellStyle name="Note 5 4 7 2 2 3" xfId="25637" xr:uid="{58AFF04A-C039-42B0-B990-A339523B6EA4}"/>
    <cellStyle name="Note 5 4 7 2 3" xfId="16485" xr:uid="{15976523-29E2-4D51-B459-308C0F5C00A6}"/>
    <cellStyle name="Note 5 4 7 2 3 2" xfId="37682" xr:uid="{22951068-718C-45D4-9A31-32F245EB006D}"/>
    <cellStyle name="Note 5 4 7 2 4" xfId="28517" xr:uid="{04071FFB-5EAA-43CC-8B86-5B84E35B1308}"/>
    <cellStyle name="Note 5 4 7 3" xfId="10133" xr:uid="{E8820062-9477-49C2-994B-6E51F74869E5}"/>
    <cellStyle name="Note 5 4 7 3 2" xfId="19122" xr:uid="{D6E4148C-40D7-4608-93B4-9CECBD4A66F3}"/>
    <cellStyle name="Note 5 4 7 3 2 2" xfId="31356" xr:uid="{3DFA89D8-A7D8-4DB2-B806-E4A081966EC2}"/>
    <cellStyle name="Note 5 4 7 3 3" xfId="40237" xr:uid="{A076E495-DA35-4528-8CD0-DA526210E938}"/>
    <cellStyle name="Note 5 4 7 4" xfId="13899" xr:uid="{B9134F42-56A0-4122-ACC0-A0EBC6726251}"/>
    <cellStyle name="Note 5 4 7 4 2" xfId="31994" xr:uid="{A33FCF4F-62D1-4D44-965D-6D834F5E98EB}"/>
    <cellStyle name="Note 5 4 7 5" xfId="33724" xr:uid="{59F9877F-52D2-4784-BD68-CF72AAE3B711}"/>
    <cellStyle name="Note 5 4 7 6" xfId="52710" xr:uid="{E87F7C2A-8087-4729-B45C-5E67DD033FC5}"/>
    <cellStyle name="Note 5 4 8" xfId="2522" xr:uid="{EEF7818B-DFD5-4C7B-8C78-63D57D9CBF93}"/>
    <cellStyle name="Note 5 4 8 2" xfId="30774" xr:uid="{9DE38BD3-EA1C-4AF8-B441-D2A5CCDDFC2D}"/>
    <cellStyle name="Note 5 4 9" xfId="22321" xr:uid="{E2CAF175-ECFF-450F-8031-CA8686FB2307}"/>
    <cellStyle name="Note 5 5" xfId="284" xr:uid="{23550A50-0CF9-4CE2-AE18-2AD11F48C3A0}"/>
    <cellStyle name="Note 5 5 2" xfId="4688" xr:uid="{C87EF42A-07D6-4A97-9E0A-0DD92CFB0236}"/>
    <cellStyle name="Note 5 5 2 2" xfId="7274" xr:uid="{72F0002B-965B-41E9-9966-6F2E9B83A31D}"/>
    <cellStyle name="Note 5 5 2 2 2" xfId="12251" xr:uid="{7C7D112A-512B-48AF-938F-AB3489305DAE}"/>
    <cellStyle name="Note 5 5 2 2 2 2" xfId="21240" xr:uid="{8D298C07-6C8F-4727-8E3F-55AA1168A176}"/>
    <cellStyle name="Note 5 5 2 2 2 2 2" xfId="39404" xr:uid="{73159CDC-E7A7-45B6-BE77-7642A54CD83A}"/>
    <cellStyle name="Note 5 5 2 2 2 3" xfId="39760" xr:uid="{662EEF30-0BFA-4FF6-B565-71564B699F03}"/>
    <cellStyle name="Note 5 5 2 2 2 4" xfId="56439" xr:uid="{C9D8D074-23E3-4944-B901-10FE1B9DF11B}"/>
    <cellStyle name="Note 5 5 2 2 3" xfId="16263" xr:uid="{956E858B-FB38-4726-A2D1-B553E3C09C73}"/>
    <cellStyle name="Note 5 5 2 2 3 2" xfId="39307" xr:uid="{CF4B94A8-8058-473D-BD26-3BFFBBFC494A}"/>
    <cellStyle name="Note 5 5 2 2 4" xfId="36420" xr:uid="{1B34C82A-AB08-4FF8-8DE0-5D60CC163E42}"/>
    <cellStyle name="Note 5 5 2 2 5" xfId="49657" xr:uid="{751F194C-DD27-4E85-B8D6-6A1B1D18CC95}"/>
    <cellStyle name="Note 5 5 2 3" xfId="9911" xr:uid="{D4519E09-F3FC-4B71-9DB9-FD78130B0B15}"/>
    <cellStyle name="Note 5 5 2 3 2" xfId="18900" xr:uid="{631AB204-0F44-4374-A33A-9403F566ECCC}"/>
    <cellStyle name="Note 5 5 2 3 2 2" xfId="42416" xr:uid="{34A1A91F-F308-4865-B8E2-AB24F2A1E85D}"/>
    <cellStyle name="Note 5 5 2 3 2 3" xfId="57708" xr:uid="{0D91AF6F-DF97-441C-A0FD-13C9084F133C}"/>
    <cellStyle name="Note 5 5 2 3 3" xfId="42782" xr:uid="{12CB439F-BA75-4B42-9F72-C3000CD9022F}"/>
    <cellStyle name="Note 5 5 2 3 4" xfId="50926" xr:uid="{259757F9-CB97-4A59-97BE-E554E9B41A46}"/>
    <cellStyle name="Note 5 5 2 4" xfId="13677" xr:uid="{EF189EC7-BCC7-4817-AB97-6AFD16CB162A}"/>
    <cellStyle name="Note 5 5 2 4 2" xfId="36517" xr:uid="{272B231F-FBBD-4501-A2B9-65CD9A334F41}"/>
    <cellStyle name="Note 5 5 2 4 2 2" xfId="54578" xr:uid="{1B78BBE2-B883-4BF8-874F-E74CB529AF6E}"/>
    <cellStyle name="Note 5 5 2 4 3" xfId="47774" xr:uid="{E7F6231F-5C95-4DA2-BB00-B62E9C905467}"/>
    <cellStyle name="Note 5 5 2 5" xfId="35360" xr:uid="{6581D68F-30D4-4A76-96DE-67119BD16433}"/>
    <cellStyle name="Note 5 5 2 5 2" xfId="52982" xr:uid="{475DA615-AC1E-4CAC-9CE5-4AEACB30F282}"/>
    <cellStyle name="Note 5 5 2 6" xfId="46160" xr:uid="{7DAD8787-65E2-41B5-8123-43272305CC2C}"/>
    <cellStyle name="Note 5 5 3" xfId="2752" xr:uid="{549D50E3-6EDF-4052-9543-93BEF3B4F2AB}"/>
    <cellStyle name="Note 5 5 3 2" xfId="42449" xr:uid="{95FA9621-89BA-4A2F-84DB-585A5CA620CD}"/>
    <cellStyle name="Note 5 5 3 2 2" xfId="56841" xr:uid="{A3E95B65-6268-45C4-81C9-85C4B5A7AEEC}"/>
    <cellStyle name="Note 5 5 3 2 3" xfId="50059" xr:uid="{9898C32C-983E-4BEE-A0C2-28290919CB7D}"/>
    <cellStyle name="Note 5 5 3 3" xfId="51112" xr:uid="{2B24B646-CD86-43B9-B609-B59F7662BF64}"/>
    <cellStyle name="Note 5 5 3 3 2" xfId="57894" xr:uid="{D842B923-5F77-4C2B-9AFE-C7C56296BD60}"/>
    <cellStyle name="Note 5 5 3 4" xfId="48176" xr:uid="{A05D4B54-1459-4263-AACC-8C5D75E8EF5C}"/>
    <cellStyle name="Note 5 5 3 4 2" xfId="54968" xr:uid="{AF5A4649-BBBB-482A-BD0B-DCF536180E6E}"/>
    <cellStyle name="Note 5 5 3 5" xfId="53268" xr:uid="{89DDB9B2-7ECC-4A9D-8948-FC355CB3E76F}"/>
    <cellStyle name="Note 5 5 3 6" xfId="46562" xr:uid="{AB46C2A8-E5A0-4825-BC3E-51A52455ADCA}"/>
    <cellStyle name="Note 5 5 4" xfId="28892" xr:uid="{9BF88F2E-B0F7-47AB-82E1-D172FA2E067A}"/>
    <cellStyle name="Note 5 5 4 2" xfId="55967" xr:uid="{9C1BEE6C-FA17-4434-9E6D-D11FE6CEBBCB}"/>
    <cellStyle name="Note 5 5 4 3" xfId="49185" xr:uid="{BA25A971-D8A7-46EA-B264-F4A393F1FE04}"/>
    <cellStyle name="Note 5 5 5" xfId="44429" xr:uid="{155E9D40-0B54-4E60-86CA-B7DD1B1169A5}"/>
    <cellStyle name="Note 5 5 5 2" xfId="57769" xr:uid="{AA451AA2-FB3D-487C-B6C3-D7342FA619FD}"/>
    <cellStyle name="Note 5 5 5 3" xfId="50987" xr:uid="{95845019-A3CE-405B-A211-CA1D6825619F}"/>
    <cellStyle name="Note 5 5 6" xfId="45651" xr:uid="{8D9EB83B-BDE2-4B28-93B6-2F6E5E2C3A90}"/>
    <cellStyle name="Note 5 5 6 2" xfId="54130" xr:uid="{524B3376-E5D8-44E3-B8C1-08C2130564A9}"/>
    <cellStyle name="Note 5 5 7" xfId="52719" xr:uid="{27327CBC-8A56-4D6B-8A6D-42625F08267C}"/>
    <cellStyle name="Note 5 6" xfId="633" xr:uid="{D8B3E4A6-429C-4C79-BA75-6FE67F83DF19}"/>
    <cellStyle name="Note 5 6 2" xfId="5012" xr:uid="{CBBB9FD9-306A-4D1C-BFEA-7801A81AA5AA}"/>
    <cellStyle name="Note 5 6 2 2" xfId="7598" xr:uid="{CE197561-1507-498B-8B81-B1CF907501BA}"/>
    <cellStyle name="Note 5 6 2 2 2" xfId="12351" xr:uid="{8642544E-B87F-47F8-BBC2-C60D6DCE0414}"/>
    <cellStyle name="Note 5 6 2 2 2 2" xfId="21340" xr:uid="{1915729E-68E1-49B9-97D5-B9F5C667743C}"/>
    <cellStyle name="Note 5 6 2 2 2 2 2" xfId="23374" xr:uid="{E20B78BE-09C0-43DE-992B-1FEE84DA2F9B}"/>
    <cellStyle name="Note 5 6 2 2 2 3" xfId="22861" xr:uid="{1F745E90-3DBC-4C1D-975F-3FA2F941333B}"/>
    <cellStyle name="Note 5 6 2 2 2 4" xfId="56475" xr:uid="{5720530E-C219-4062-864A-3453054B93F7}"/>
    <cellStyle name="Note 5 6 2 2 3" xfId="16587" xr:uid="{F25A86E9-D6C0-4F6C-93AB-37D5EF3C9AC4}"/>
    <cellStyle name="Note 5 6 2 2 3 2" xfId="25958" xr:uid="{4E36FCE8-F2ED-4656-9A59-2046EDA0DADF}"/>
    <cellStyle name="Note 5 6 2 2 4" xfId="31406" xr:uid="{047C4D3F-0594-4366-9D48-AE4C677DDC7E}"/>
    <cellStyle name="Note 5 6 2 2 5" xfId="49693" xr:uid="{7083A63C-697F-4231-8B64-53C66613524F}"/>
    <cellStyle name="Note 5 6 2 3" xfId="10235" xr:uid="{69462660-9A06-4F59-8ECF-E87B19D0B898}"/>
    <cellStyle name="Note 5 6 2 3 2" xfId="19224" xr:uid="{FB05F05D-9479-4442-AF34-5CDFAF46594D}"/>
    <cellStyle name="Note 5 6 2 3 2 2" xfId="29672" xr:uid="{E791A7EB-7A03-4ECB-A41C-ADEE951A03BA}"/>
    <cellStyle name="Note 5 6 2 3 2 3" xfId="58067" xr:uid="{214336B2-AAC9-4FCF-BF39-D98D652B7C0C}"/>
    <cellStyle name="Note 5 6 2 3 3" xfId="35119" xr:uid="{2B60E487-7F2B-4547-ADE0-CD3E25C424CA}"/>
    <cellStyle name="Note 5 6 2 3 4" xfId="51285" xr:uid="{198E0743-B82A-48F4-BFC5-D12F18E1CCDD}"/>
    <cellStyle name="Note 5 6 2 4" xfId="14001" xr:uid="{11EE9CF1-3957-418B-A07B-F0559B6194F9}"/>
    <cellStyle name="Note 5 6 2 4 2" xfId="32386" xr:uid="{F0E56C90-52A9-4A86-8823-F2E31B80C8CD}"/>
    <cellStyle name="Note 5 6 2 4 2 2" xfId="54614" xr:uid="{7C60D7FC-9B16-49FE-8A09-3E8CF900EDAE}"/>
    <cellStyle name="Note 5 6 2 4 3" xfId="47810" xr:uid="{0328736B-5FB5-46FA-BEE5-7B9C4E51419F}"/>
    <cellStyle name="Note 5 6 2 5" xfId="40631" xr:uid="{66229663-2D18-4C72-B1CD-0E0158B8C16F}"/>
    <cellStyle name="Note 5 6 2 5 2" xfId="53003" xr:uid="{96FAA6ED-E4CB-4C68-AF52-ACA23E6CA892}"/>
    <cellStyle name="Note 5 6 2 6" xfId="46196" xr:uid="{9840F171-0841-4F04-9B9F-BC6FC0AB18DC}"/>
    <cellStyle name="Note 5 6 3" xfId="3070" xr:uid="{D1C6D595-43C5-4BDE-BCBE-9DFC0199762B}"/>
    <cellStyle name="Note 5 6 3 2" xfId="28858" xr:uid="{1043C10E-ED44-4E5B-9F4E-A2E9FB6F9E6C}"/>
    <cellStyle name="Note 5 6 3 2 2" xfId="56877" xr:uid="{E2D9C229-E5A3-43EA-80E4-0CAAD6F5C95C}"/>
    <cellStyle name="Note 5 6 3 2 3" xfId="50095" xr:uid="{644134EF-7493-45E3-9639-A5E849179F65}"/>
    <cellStyle name="Note 5 6 3 3" xfId="51560" xr:uid="{987CBBCD-CCEE-404F-8574-65BC31E1DFB6}"/>
    <cellStyle name="Note 5 6 3 3 2" xfId="58342" xr:uid="{6C4A6482-05FD-44C0-BA75-DD8E4BFE24D5}"/>
    <cellStyle name="Note 5 6 3 4" xfId="48212" xr:uid="{97A016F0-2476-42A3-A60D-A054895DCCE7}"/>
    <cellStyle name="Note 5 6 3 4 2" xfId="55004" xr:uid="{76A40EE1-0478-479B-B21A-EA85C15B5316}"/>
    <cellStyle name="Note 5 6 3 5" xfId="53304" xr:uid="{98FBC459-236C-487D-8984-DC263F50DC9D}"/>
    <cellStyle name="Note 5 6 3 6" xfId="46598" xr:uid="{9A019BE2-4B22-4011-AD0B-1CA90528B16A}"/>
    <cellStyle name="Note 5 6 4" xfId="26007" xr:uid="{3F87EBD7-66B1-4A9A-8DAE-CAB86F417188}"/>
    <cellStyle name="Note 5 6 4 2" xfId="56003" xr:uid="{A9F7584E-666B-45EF-B4FD-4FA1C351A2DF}"/>
    <cellStyle name="Note 5 6 4 3" xfId="49221" xr:uid="{BD9E9440-6AE1-4F77-A9C7-A35145207BA3}"/>
    <cellStyle name="Note 5 6 5" xfId="44448" xr:uid="{48594FE9-F644-46E7-A271-DA8DCE37B38B}"/>
    <cellStyle name="Note 5 6 5 2" xfId="58339" xr:uid="{1F7D86DC-1E49-4C01-95C5-2563F248B364}"/>
    <cellStyle name="Note 5 6 5 3" xfId="51557" xr:uid="{5C2CB36B-0F78-4DD8-BE6E-D85756B46CC9}"/>
    <cellStyle name="Note 5 6 6" xfId="45687" xr:uid="{4BD1677F-1F6A-4810-85F4-753896C3BACA}"/>
    <cellStyle name="Note 5 6 6 2" xfId="54166" xr:uid="{D36DF6F3-AF70-4C04-B90B-9FC7B832B2E2}"/>
    <cellStyle name="Note 5 6 7" xfId="52740" xr:uid="{5F54B0AF-9F81-4E8B-B5FE-A8F0EC5D5899}"/>
    <cellStyle name="Note 5 7" xfId="978" xr:uid="{6D5B45CF-2A90-4A6D-811D-73ADB4FD6A34}"/>
    <cellStyle name="Note 5 7 2" xfId="5333" xr:uid="{6A996959-86B9-4A73-8031-F8E9F0A8FC37}"/>
    <cellStyle name="Note 5 7 2 2" xfId="7919" xr:uid="{9FD19AB0-FBB5-4460-925B-D937B7AD7135}"/>
    <cellStyle name="Note 5 7 2 2 2" xfId="12452" xr:uid="{A383D673-F184-4E1F-9CDF-C9848429467A}"/>
    <cellStyle name="Note 5 7 2 2 2 2" xfId="21441" xr:uid="{0AB89D00-FA94-4BA3-B723-C41B44B3B416}"/>
    <cellStyle name="Note 5 7 2 2 2 2 2" xfId="26612" xr:uid="{88154C16-69CD-4039-91A6-58EC69ECE659}"/>
    <cellStyle name="Note 5 7 2 2 2 3" xfId="41453" xr:uid="{10C660A3-81A4-4C19-A6A1-0E18ECFAC4BF}"/>
    <cellStyle name="Note 5 7 2 2 2 4" xfId="56511" xr:uid="{D0C08435-285B-41D5-8267-0E6EF9D4AED9}"/>
    <cellStyle name="Note 5 7 2 2 3" xfId="16908" xr:uid="{DFB975CB-2E61-443C-91A7-5BB32975866E}"/>
    <cellStyle name="Note 5 7 2 2 3 2" xfId="34390" xr:uid="{B5175FA3-3064-4E94-A9F5-360A5C0C3FD1}"/>
    <cellStyle name="Note 5 7 2 2 4" xfId="30678" xr:uid="{9BBB980E-EE38-475D-8DB6-CCC449F93B49}"/>
    <cellStyle name="Note 5 7 2 2 5" xfId="49729" xr:uid="{1BB03AE0-CCFE-459E-B111-094AE2FF5BC0}"/>
    <cellStyle name="Note 5 7 2 3" xfId="10556" xr:uid="{3C3E2EA1-025A-4C85-9AD2-24CB99FDD0C1}"/>
    <cellStyle name="Note 5 7 2 3 2" xfId="19545" xr:uid="{7F2D4F1D-1190-487C-8A60-8F8A7C1C672B}"/>
    <cellStyle name="Note 5 7 2 3 2 2" xfId="40347" xr:uid="{C594747E-F4BF-4361-8DF1-6D9396830ECE}"/>
    <cellStyle name="Note 5 7 2 3 2 3" xfId="57992" xr:uid="{A359D194-9C18-43BA-B59A-82DCEDA71969}"/>
    <cellStyle name="Note 5 7 2 3 3" xfId="33348" xr:uid="{2A830F43-434D-4664-A2EB-34B1B1B247FC}"/>
    <cellStyle name="Note 5 7 2 3 4" xfId="51210" xr:uid="{6FF51BBE-FAA3-4BED-9E30-19AC3608FE4F}"/>
    <cellStyle name="Note 5 7 2 4" xfId="14322" xr:uid="{14F52CC7-4B7A-4A71-8647-6B3DCC4372DA}"/>
    <cellStyle name="Note 5 7 2 4 2" xfId="39448" xr:uid="{CF7060D0-89C5-4F68-BE6E-0A4ABA6332FF}"/>
    <cellStyle name="Note 5 7 2 4 2 2" xfId="54650" xr:uid="{B0793EB8-567F-4F4A-9DC8-9E6544AD9443}"/>
    <cellStyle name="Note 5 7 2 4 3" xfId="47846" xr:uid="{807E0DFB-CA56-485F-825F-74014B0E80AC}"/>
    <cellStyle name="Note 5 7 2 5" xfId="34225" xr:uid="{ACC69FD2-D08D-4A37-A2CF-22436828E9F3}"/>
    <cellStyle name="Note 5 7 2 5 2" xfId="53024" xr:uid="{C5CAAFEB-08C7-4AD8-BB57-22043C90A3A1}"/>
    <cellStyle name="Note 5 7 2 6" xfId="46232" xr:uid="{E4E38D3D-1B57-44C9-A6B6-09DA90EF3F57}"/>
    <cellStyle name="Note 5 7 3" xfId="3415" xr:uid="{737C8150-D87B-4CBC-AD59-455D219281EA}"/>
    <cellStyle name="Note 5 7 3 2" xfId="36988" xr:uid="{FC070FAA-A24B-4568-B021-2FEE8045FEF5}"/>
    <cellStyle name="Note 5 7 3 2 2" xfId="56913" xr:uid="{1CC2B2DC-34E6-4D18-8B6E-2B287F77CBD7}"/>
    <cellStyle name="Note 5 7 3 2 3" xfId="50131" xr:uid="{77E9DCD9-7B27-498C-B90C-455D7C5FF7E2}"/>
    <cellStyle name="Note 5 7 3 3" xfId="50399" xr:uid="{6400CAB0-B3CA-443E-89DD-9EAD46DC5E10}"/>
    <cellStyle name="Note 5 7 3 3 2" xfId="57181" xr:uid="{1F1D32C6-3471-42F0-A8D5-AC222E966D40}"/>
    <cellStyle name="Note 5 7 3 4" xfId="48248" xr:uid="{DE258E10-FF01-4573-9E2D-600A114F59AF}"/>
    <cellStyle name="Note 5 7 3 4 2" xfId="55040" xr:uid="{73B1EEBF-489D-4A06-BDE4-80445D705F37}"/>
    <cellStyle name="Note 5 7 3 5" xfId="53340" xr:uid="{DB3FD024-2223-4F16-A6C4-1CC0EAA26CCC}"/>
    <cellStyle name="Note 5 7 3 6" xfId="46634" xr:uid="{9E0B2A06-D6F8-42EC-BE37-E758B5362BEB}"/>
    <cellStyle name="Note 5 7 4" xfId="36909" xr:uid="{30706439-62B1-4DD0-AA90-36FEF005CAFE}"/>
    <cellStyle name="Note 5 7 4 2" xfId="56039" xr:uid="{39D9A648-EA14-45C6-ADFA-22E5B829EF85}"/>
    <cellStyle name="Note 5 7 4 3" xfId="49257" xr:uid="{5AD99ED0-2E73-4909-9C15-EAF79FC5D3F6}"/>
    <cellStyle name="Note 5 7 5" xfId="44497" xr:uid="{A9DAA48C-A2E3-4816-B7E5-182CED9D0801}"/>
    <cellStyle name="Note 5 7 5 2" xfId="59049" xr:uid="{110C415B-FDBE-4774-BDD9-78DBCDC6D77A}"/>
    <cellStyle name="Note 5 7 5 3" xfId="52268" xr:uid="{C4239B71-3728-428F-84F2-02754A6014A4}"/>
    <cellStyle name="Note 5 7 6" xfId="45723" xr:uid="{DACDF492-5870-4684-BCB6-D3CF740E9273}"/>
    <cellStyle name="Note 5 7 6 2" xfId="54202" xr:uid="{25A0595D-EE1A-4FBE-A07E-CFC0E8F91FEB}"/>
    <cellStyle name="Note 5 7 7" xfId="52761" xr:uid="{A7BFCF33-C720-4823-A7CA-B388D4F320BF}"/>
    <cellStyle name="Note 5 8" xfId="1322" xr:uid="{F11B98E6-B8C6-45BF-966B-8B2CD5717B78}"/>
    <cellStyle name="Note 5 8 2" xfId="5667" xr:uid="{64A8EAA5-7EF9-4E75-B3C5-BB38C545F127}"/>
    <cellStyle name="Note 5 8 2 2" xfId="8253" xr:uid="{659AD88E-BAEA-4F91-9148-ED61496CD1E9}"/>
    <cellStyle name="Note 5 8 2 2 2" xfId="12552" xr:uid="{7351BEB6-EC7F-4CAE-B53C-E3788F6F263B}"/>
    <cellStyle name="Note 5 8 2 2 2 2" xfId="21541" xr:uid="{D66D2FF4-35B3-4685-9082-B423C1427BF4}"/>
    <cellStyle name="Note 5 8 2 2 2 2 2" xfId="24933" xr:uid="{D93B8450-F323-4619-8DD1-D2114233CBF0}"/>
    <cellStyle name="Note 5 8 2 2 2 3" xfId="26320" xr:uid="{A51C50A3-23B2-4457-A22B-2745BBAE9539}"/>
    <cellStyle name="Note 5 8 2 2 2 4" xfId="56560" xr:uid="{35716D03-6629-47AF-9551-17A694C0C897}"/>
    <cellStyle name="Note 5 8 2 2 3" xfId="17242" xr:uid="{E4C1787B-EC73-4020-8D85-3D1F94F4740C}"/>
    <cellStyle name="Note 5 8 2 2 3 2" xfId="43035" xr:uid="{CFC8C54D-80EC-4AD6-8194-D35ADEE3A839}"/>
    <cellStyle name="Note 5 8 2 2 4" xfId="30886" xr:uid="{4CB21916-F0A1-4980-9211-5E6F5FE8A2A3}"/>
    <cellStyle name="Note 5 8 2 2 5" xfId="49778" xr:uid="{001EF078-609F-4C2D-A9A7-0C4A6390D65E}"/>
    <cellStyle name="Note 5 8 2 3" xfId="10890" xr:uid="{85248487-8E89-4E44-80AF-EB869E1C2ACB}"/>
    <cellStyle name="Note 5 8 2 3 2" xfId="19879" xr:uid="{F40FBD40-DD05-4234-AB5D-86BB161656BB}"/>
    <cellStyle name="Note 5 8 2 3 2 2" xfId="25747" xr:uid="{D430D426-780C-4078-98C8-FB8F056F4FDC}"/>
    <cellStyle name="Note 5 8 2 3 2 3" xfId="58286" xr:uid="{BAE6AEF5-37BA-487A-8222-36A4804C39B1}"/>
    <cellStyle name="Note 5 8 2 3 3" xfId="41348" xr:uid="{F7B5F9AA-1AA0-499E-8B22-6BCC8DFEA283}"/>
    <cellStyle name="Note 5 8 2 3 4" xfId="51504" xr:uid="{3A827DEC-2BB6-4C1F-B64E-8C31DE9EB1CA}"/>
    <cellStyle name="Note 5 8 2 4" xfId="14656" xr:uid="{C0C4C3B8-9F62-4E23-9647-B935322E795D}"/>
    <cellStyle name="Note 5 8 2 4 2" xfId="36676" xr:uid="{68F02E5B-F631-422D-AF8A-C5F69E95047D}"/>
    <cellStyle name="Note 5 8 2 4 2 2" xfId="54696" xr:uid="{93967BFC-6515-4035-940D-27F65078F770}"/>
    <cellStyle name="Note 5 8 2 4 3" xfId="47895" xr:uid="{FAEFCFFB-6B4F-4C00-80BA-B35A18383AAA}"/>
    <cellStyle name="Note 5 8 2 5" xfId="23478" xr:uid="{92EAA150-8BA4-4AFC-A564-4A2AA725C638}"/>
    <cellStyle name="Note 5 8 2 5 2" xfId="53050" xr:uid="{1403DEDB-3853-4D1F-BB31-A01CB507A7A4}"/>
    <cellStyle name="Note 5 8 2 6" xfId="46281" xr:uid="{361477CF-BE65-40E2-83A2-D00234438A32}"/>
    <cellStyle name="Note 5 8 3" xfId="3759" xr:uid="{E4E64459-6D77-4342-BD13-73630F6553FC}"/>
    <cellStyle name="Note 5 8 3 2" xfId="37254" xr:uid="{20259CE4-782C-4738-A653-9E496DF217B2}"/>
    <cellStyle name="Note 5 8 3 2 2" xfId="56959" xr:uid="{BDF5AAC4-EA27-40FF-873A-1BD092DF8B19}"/>
    <cellStyle name="Note 5 8 3 2 3" xfId="50177" xr:uid="{9055C4AB-2009-4452-98AB-02A5AF0CB073}"/>
    <cellStyle name="Note 5 8 3 3" xfId="51663" xr:uid="{331A57BB-6830-4827-B2AA-E8AD22BD719C}"/>
    <cellStyle name="Note 5 8 3 3 2" xfId="58444" xr:uid="{AFC4AD27-5653-46EA-95A6-F84BFFC6393B}"/>
    <cellStyle name="Note 5 8 3 4" xfId="48294" xr:uid="{4DC7DE60-5926-4AC8-B989-D0B34DFC38AC}"/>
    <cellStyle name="Note 5 8 3 4 2" xfId="55086" xr:uid="{932F1A4D-B9BB-4D52-B2CF-B341DA1DAA16}"/>
    <cellStyle name="Note 5 8 3 5" xfId="53386" xr:uid="{E3DE62D0-D082-4056-8718-7EA4BCCDA8D6}"/>
    <cellStyle name="Note 5 8 3 6" xfId="46680" xr:uid="{46CFCFC6-5442-4DDC-84C5-077BA0EDE48A}"/>
    <cellStyle name="Note 5 8 4" xfId="29197" xr:uid="{F013CA53-7C65-4B00-A51F-AF1A4AABB0CD}"/>
    <cellStyle name="Note 5 8 4 2" xfId="56088" xr:uid="{E066EE01-FA44-4E95-8D2B-87EAFF60E07C}"/>
    <cellStyle name="Note 5 8 4 3" xfId="49306" xr:uid="{7E01B590-573E-4C8D-AC57-AF1EA95BAF10}"/>
    <cellStyle name="Note 5 8 5" xfId="44452" xr:uid="{6FFB314E-C621-4455-AB0E-EB6919092206}"/>
    <cellStyle name="Note 5 8 5 2" xfId="58654" xr:uid="{2F1B5408-C224-4A6B-873D-D47904153747}"/>
    <cellStyle name="Note 5 8 5 3" xfId="51873" xr:uid="{8BD1A376-FBA1-4492-BC26-9A8DDA7C7F5C}"/>
    <cellStyle name="Note 5 8 6" xfId="45772" xr:uid="{21447985-61C2-41D0-B5C0-A38C3F7835EB}"/>
    <cellStyle name="Note 5 8 6 2" xfId="54248" xr:uid="{7BCEE901-0AA6-4D07-B0D4-5ABCE067EA79}"/>
    <cellStyle name="Note 5 8 7" xfId="52787" xr:uid="{D2FD65AA-0375-4ABD-A3F7-82C9113FACC8}"/>
    <cellStyle name="Note 5 9" xfId="1641" xr:uid="{41DE0AED-CA00-4A6E-9BD4-93677BE2FA7E}"/>
    <cellStyle name="Note 5 9 2" xfId="5975" xr:uid="{7EFA22DD-9D36-4F85-8C75-EA02DF76CA3E}"/>
    <cellStyle name="Note 5 9 2 2" xfId="8561" xr:uid="{2AE9C99B-E4FE-46C9-8AA8-9D395A11B13E}"/>
    <cellStyle name="Note 5 9 2 2 2" xfId="12649" xr:uid="{D2A2B6CC-A319-44C2-AF70-C17086F4B187}"/>
    <cellStyle name="Note 5 9 2 2 2 2" xfId="21638" xr:uid="{3C96D055-A968-46CA-8347-58C655CB2ABF}"/>
    <cellStyle name="Note 5 9 2 2 2 2 2" xfId="28994" xr:uid="{F9CC4C90-5137-4C0C-935A-C2191D25D16B}"/>
    <cellStyle name="Note 5 9 2 2 2 3" xfId="33876" xr:uid="{AD0372F4-6D79-4103-9AA0-46C3BE113AB4}"/>
    <cellStyle name="Note 5 9 2 2 2 4" xfId="56600" xr:uid="{29D3B4F0-2332-4F04-9D3B-12A77E55091D}"/>
    <cellStyle name="Note 5 9 2 2 3" xfId="17550" xr:uid="{A72842A5-CB5A-4620-B5A8-B4844D292778}"/>
    <cellStyle name="Note 5 9 2 2 3 2" xfId="33661" xr:uid="{4F5C832F-EF08-49D5-ADAA-55C1CE75F6B9}"/>
    <cellStyle name="Note 5 9 2 2 4" xfId="34858" xr:uid="{DA689B97-35C6-40A2-9479-359E31043089}"/>
    <cellStyle name="Note 5 9 2 2 5" xfId="49818" xr:uid="{6180602C-D2E2-4E89-BBA7-34BA895599E3}"/>
    <cellStyle name="Note 5 9 2 3" xfId="11198" xr:uid="{811594A2-7C84-4FAA-AC86-C657A27A6C72}"/>
    <cellStyle name="Note 5 9 2 3 2" xfId="20187" xr:uid="{62AA1795-0677-47C2-8455-49570CC7248B}"/>
    <cellStyle name="Note 5 9 2 3 2 2" xfId="24819" xr:uid="{5218EF8A-2AF6-4DB5-9B66-C5F0012842BD}"/>
    <cellStyle name="Note 5 9 2 3 2 3" xfId="57923" xr:uid="{5AE0917C-92F2-4995-BA31-46B4B19119E1}"/>
    <cellStyle name="Note 5 9 2 3 3" xfId="32208" xr:uid="{42B64C11-4243-4559-8FDD-901EAECAB5D9}"/>
    <cellStyle name="Note 5 9 2 3 4" xfId="51141" xr:uid="{A38C04C6-51EB-433E-AF29-76187BE10B79}"/>
    <cellStyle name="Note 5 9 2 4" xfId="14964" xr:uid="{680AB31A-CC5E-470B-B843-3132E703B997}"/>
    <cellStyle name="Note 5 9 2 4 2" xfId="25614" xr:uid="{52103458-68CA-43FE-B392-E78C6133A65A}"/>
    <cellStyle name="Note 5 9 2 4 2 2" xfId="54733" xr:uid="{4DEC8857-988B-4556-B4C5-EBA5B143384B}"/>
    <cellStyle name="Note 5 9 2 4 3" xfId="47935" xr:uid="{EE02B9CC-35CD-45A5-9AAF-0ADBCB0596D5}"/>
    <cellStyle name="Note 5 9 2 5" xfId="35838" xr:uid="{4888D7ED-32A5-4137-91CC-B488D65216CB}"/>
    <cellStyle name="Note 5 9 2 5 2" xfId="53071" xr:uid="{6367D017-551A-44FB-B2BD-1B536285ECB4}"/>
    <cellStyle name="Note 5 9 2 6" xfId="46321" xr:uid="{E5057FE1-9A51-4FAB-B002-50BB9AA553A6}"/>
    <cellStyle name="Note 5 9 3" xfId="4078" xr:uid="{965B5A5F-41AB-4128-A8C3-A2B258757B44}"/>
    <cellStyle name="Note 5 9 3 2" xfId="39722" xr:uid="{7B028A18-5906-4748-BA05-742A8A14A556}"/>
    <cellStyle name="Note 5 9 3 2 2" xfId="56996" xr:uid="{47FEDB37-94FD-48A6-ADD8-EC78694CB368}"/>
    <cellStyle name="Note 5 9 3 2 3" xfId="50214" xr:uid="{577A5430-D490-4C24-A7F5-18DB0B77BE47}"/>
    <cellStyle name="Note 5 9 3 3" xfId="51020" xr:uid="{D35658F0-0315-4044-8C95-6A2B3BEB631D}"/>
    <cellStyle name="Note 5 9 3 3 2" xfId="57802" xr:uid="{011979AD-40AA-4B85-9B83-0D39F7847FD7}"/>
    <cellStyle name="Note 5 9 3 4" xfId="48331" xr:uid="{5ADC6FC1-87C9-49D2-B53D-C8FF92ACB9B1}"/>
    <cellStyle name="Note 5 9 3 4 2" xfId="55123" xr:uid="{FC6DF246-0E8C-4F15-B5DA-5E7DEE190944}"/>
    <cellStyle name="Note 5 9 3 5" xfId="53423" xr:uid="{01DB8760-B8F7-4586-951D-D9A43128BCB9}"/>
    <cellStyle name="Note 5 9 3 6" xfId="46717" xr:uid="{97E074E4-60BE-465F-9BD3-172C3A80B6DD}"/>
    <cellStyle name="Note 5 9 4" xfId="37335" xr:uid="{FFD71731-C258-4758-ABD7-B573E92AC011}"/>
    <cellStyle name="Note 5 9 4 2" xfId="56128" xr:uid="{CF8B7677-049C-4B7B-B43D-0EFF4192ADBA}"/>
    <cellStyle name="Note 5 9 4 3" xfId="49346" xr:uid="{98C50CF5-50C5-4EF6-9539-A9BA2EE88AA6}"/>
    <cellStyle name="Note 5 9 5" xfId="44569" xr:uid="{8F5DF8DA-578E-4A22-8D3F-71D4F719FB17}"/>
    <cellStyle name="Note 5 9 5 2" xfId="58655" xr:uid="{CD0FAF55-C4CE-425E-A1A1-8CC26105849E}"/>
    <cellStyle name="Note 5 9 5 3" xfId="51874" xr:uid="{0895293C-8DC6-4F17-8C5F-BEB8647A5058}"/>
    <cellStyle name="Note 5 9 6" xfId="45812" xr:uid="{49A34DA7-BA90-4EDD-A48C-10CE0B5D6A92}"/>
    <cellStyle name="Note 5 9 6 2" xfId="54285" xr:uid="{AC3F4668-18DB-4069-8D33-4D9F90E6FCEB}"/>
    <cellStyle name="Note 5 9 7" xfId="52804" xr:uid="{2E798F9A-F559-4E64-A79D-1FEAB089FD39}"/>
    <cellStyle name="Note 6" xfId="117" xr:uid="{367B8EBB-7BD9-4A28-A3A5-E799CE737781}"/>
    <cellStyle name="Note 6 10" xfId="1779" xr:uid="{E0A8200A-BB4A-4194-9925-108B4FE81754}"/>
    <cellStyle name="Note 6 10 2" xfId="6097" xr:uid="{5B5D9191-A310-47C4-9FA0-6107985DA354}"/>
    <cellStyle name="Note 6 10 2 2" xfId="8683" xr:uid="{A8EBB05D-A433-47E4-8B4B-56AE07411994}"/>
    <cellStyle name="Note 6 10 2 2 2" xfId="12686" xr:uid="{ACB622B7-3008-4E1E-AA34-69B834E3BEEC}"/>
    <cellStyle name="Note 6 10 2 2 2 2" xfId="21675" xr:uid="{5F7007F7-0BAC-4832-8251-553F2ABFCB42}"/>
    <cellStyle name="Note 6 10 2 2 2 2 2" xfId="42248" xr:uid="{E19A550E-6F73-4C5D-81FF-C7FCF71F94ED}"/>
    <cellStyle name="Note 6 10 2 2 2 3" xfId="26130" xr:uid="{40045AE1-2A5B-4822-AB70-E77B09C57BED}"/>
    <cellStyle name="Note 6 10 2 2 2 4" xfId="56544" xr:uid="{D2EE6944-6A0D-4797-8D6E-C683127FA707}"/>
    <cellStyle name="Note 6 10 2 2 3" xfId="17672" xr:uid="{D8DF9835-4E05-4661-8DB3-E20B3B02AA4B}"/>
    <cellStyle name="Note 6 10 2 2 3 2" xfId="34364" xr:uid="{3843B3A9-569A-4CD3-AF97-24992B94B0C4}"/>
    <cellStyle name="Note 6 10 2 2 4" xfId="28774" xr:uid="{B4B1C99B-6AEC-4ECA-8ACD-26E2C3F9E4CF}"/>
    <cellStyle name="Note 6 10 2 2 5" xfId="49762" xr:uid="{8E2CD9AF-717D-4DA9-8FAB-BB5F977FDC56}"/>
    <cellStyle name="Note 6 10 2 3" xfId="11320" xr:uid="{73BBDB90-18C3-431F-8DA7-C897C806D989}"/>
    <cellStyle name="Note 6 10 2 3 2" xfId="20309" xr:uid="{77B72F6E-607B-46AE-85D1-090D34998CAF}"/>
    <cellStyle name="Note 6 10 2 3 2 2" xfId="32505" xr:uid="{F2E75A84-B1D4-4905-93BF-131D7A336AF9}"/>
    <cellStyle name="Note 6 10 2 3 2 3" xfId="59144" xr:uid="{E5F4F9ED-FC8D-457E-9224-C2C8CE1F6DA6}"/>
    <cellStyle name="Note 6 10 2 3 3" xfId="22977" xr:uid="{36F45240-D2A8-41A3-A6D3-2E66DFD4B04E}"/>
    <cellStyle name="Note 6 10 2 3 4" xfId="52363" xr:uid="{F601ECC8-95C3-4804-B457-53A6FF476F0B}"/>
    <cellStyle name="Note 6 10 2 4" xfId="15086" xr:uid="{E1581F74-3B34-48DC-A09F-5B2C15EC94B9}"/>
    <cellStyle name="Note 6 10 2 4 2" xfId="40637" xr:uid="{CCD3903E-0E84-4650-86C7-DF92BC873A32}"/>
    <cellStyle name="Note 6 10 2 4 2 2" xfId="54680" xr:uid="{655A0C87-7AAF-441E-A59E-AD36D96C78BC}"/>
    <cellStyle name="Note 6 10 2 4 3" xfId="47879" xr:uid="{C1B6F155-2AA9-48E0-A3C3-A1AE3E9EE2C2}"/>
    <cellStyle name="Note 6 10 2 5" xfId="27393" xr:uid="{C03C17EA-BF58-4804-BFAE-3CB2C1580A9C}"/>
    <cellStyle name="Note 6 10 2 5 2" xfId="53040" xr:uid="{B6C76AE2-EE67-4672-BB1C-9A18E6005369}"/>
    <cellStyle name="Note 6 10 2 6" xfId="46265" xr:uid="{EC43A832-3E2D-4D4B-A206-D9BB75DFD459}"/>
    <cellStyle name="Note 6 10 3" xfId="4216" xr:uid="{79379975-08B2-4FFD-B85A-C4B2FABC0F29}"/>
    <cellStyle name="Note 6 10 3 2" xfId="36072" xr:uid="{B15DB8C4-9DC1-485E-89A2-0A29AD0FFFAE}"/>
    <cellStyle name="Note 6 10 3 2 2" xfId="56943" xr:uid="{6E2AC5BF-73BC-4219-B297-B5049B3561C2}"/>
    <cellStyle name="Note 6 10 3 2 3" xfId="50161" xr:uid="{C7F43459-813F-46EA-B56C-A33845FE973F}"/>
    <cellStyle name="Note 6 10 3 3" xfId="50984" xr:uid="{0D6D0103-2F9C-4EB9-B8EF-639CDB389081}"/>
    <cellStyle name="Note 6 10 3 3 2" xfId="57766" xr:uid="{6C51D620-269E-48D2-A484-1147DC232DE6}"/>
    <cellStyle name="Note 6 10 3 4" xfId="48278" xr:uid="{EBF8D531-2985-4722-B588-8B517CF78527}"/>
    <cellStyle name="Note 6 10 3 4 2" xfId="55070" xr:uid="{DDCC7A4F-C5C1-449E-AE19-28BB969999CF}"/>
    <cellStyle name="Note 6 10 3 5" xfId="53370" xr:uid="{D6CFED33-E183-4462-B4CB-8A12A5E0B1C0}"/>
    <cellStyle name="Note 6 10 3 6" xfId="46664" xr:uid="{868786EC-360C-4F0D-B773-F01A7850D95F}"/>
    <cellStyle name="Note 6 10 4" xfId="28159" xr:uid="{FF9B0289-F088-4406-A349-06090854BF9E}"/>
    <cellStyle name="Note 6 10 4 2" xfId="56072" xr:uid="{9E92B548-1E3B-4AB8-92EC-69A0CA99114E}"/>
    <cellStyle name="Note 6 10 4 3" xfId="49290" xr:uid="{F1E4D482-3915-4BF1-918F-2A909CC65858}"/>
    <cellStyle name="Note 6 10 5" xfId="44602" xr:uid="{250E22F1-DA5F-42CC-B791-87E2BE013E28}"/>
    <cellStyle name="Note 6 10 5 2" xfId="57652" xr:uid="{C36788B0-6786-429E-A1F7-2DFCCB7E1EC9}"/>
    <cellStyle name="Note 6 10 5 3" xfId="50870" xr:uid="{6FADCC85-D081-4857-9765-D0F283A9ADE5}"/>
    <cellStyle name="Note 6 10 6" xfId="45756" xr:uid="{01CA3C97-B970-4872-96CD-41ABA20CD5D2}"/>
    <cellStyle name="Note 6 10 6 2" xfId="54232" xr:uid="{62E7E2DA-4DCC-4D36-B868-34AE012D6458}"/>
    <cellStyle name="Note 6 10 7" xfId="52777" xr:uid="{12C438CA-7ED8-42AA-A5B9-9ADECA538B2C}"/>
    <cellStyle name="Note 6 11" xfId="2585" xr:uid="{B64E538F-2AD8-4DC9-9997-5C0BEB345000}"/>
    <cellStyle name="Note 6 11 2" xfId="6826" xr:uid="{C1673D58-15FE-4528-83A9-3673D36AD228}"/>
    <cellStyle name="Note 6 11 2 2" xfId="12002" xr:uid="{399ECC4A-E8FA-4975-86AC-C1D6CBE75AE9}"/>
    <cellStyle name="Note 6 11 2 2 2" xfId="20991" xr:uid="{EE291679-DABA-482F-A50B-1138F05C1607}"/>
    <cellStyle name="Note 6 11 2 2 2 2" xfId="37527" xr:uid="{F38C4DD6-27A6-40EF-9CE6-35F6BC6FD847}"/>
    <cellStyle name="Note 6 11 2 2 2 3" xfId="56606" xr:uid="{8E97B8B8-7571-4546-B68E-F7E3A2629BFC}"/>
    <cellStyle name="Note 6 11 2 2 3" xfId="22624" xr:uid="{2286536C-941E-48E9-85A5-C3FCC9303A93}"/>
    <cellStyle name="Note 6 11 2 2 4" xfId="49824" xr:uid="{249170B4-8C91-41A2-A44E-CD14978365EF}"/>
    <cellStyle name="Note 6 11 2 3" xfId="15815" xr:uid="{C3127F6C-530B-440C-8819-7F2964C3683F}"/>
    <cellStyle name="Note 6 11 2 3 2" xfId="35569" xr:uid="{7D9B387F-4C63-4306-AB12-6EDADA5E1033}"/>
    <cellStyle name="Note 6 11 2 3 2 2" xfId="58282" xr:uid="{CFA1EF50-6CF3-4F9E-8586-CD89ED15A7D8}"/>
    <cellStyle name="Note 6 11 2 3 3" xfId="51500" xr:uid="{605C2426-50E4-4C4B-9E75-40184E9A1CF9}"/>
    <cellStyle name="Note 6 11 2 4" xfId="24789" xr:uid="{6ADECC21-69E0-48E2-9EEF-4440D8FBC90E}"/>
    <cellStyle name="Note 6 11 2 4 2" xfId="54739" xr:uid="{AA314C2A-F230-4B93-87FE-89D1B36B28E8}"/>
    <cellStyle name="Note 6 11 2 4 3" xfId="47941" xr:uid="{9AF8CC30-AE17-4326-9445-BE49D3D2E906}"/>
    <cellStyle name="Note 6 11 2 5" xfId="53075" xr:uid="{E909F35F-709B-4CDA-9BD8-3234982D09E6}"/>
    <cellStyle name="Note 6 11 2 6" xfId="46327" xr:uid="{43D5E170-26DD-45B6-A02F-4974E9A41348}"/>
    <cellStyle name="Note 6 11 3" xfId="9396" xr:uid="{D960CE21-E38E-42F8-963E-2CFFE32982DD}"/>
    <cellStyle name="Note 6 11 3 2" xfId="18385" xr:uid="{D842993E-A7B8-4495-BE56-611CCF064EC6}"/>
    <cellStyle name="Note 6 11 3 2 2" xfId="35023" xr:uid="{71E3826E-5402-4416-B743-BF783A4FE334}"/>
    <cellStyle name="Note 6 11 3 2 2 2" xfId="57002" xr:uid="{DBEA993E-13C3-4C44-8BF9-1F97FC231E86}"/>
    <cellStyle name="Note 6 11 3 2 3" xfId="50220" xr:uid="{606F6FD2-A815-429A-92E5-A599CA3E6128}"/>
    <cellStyle name="Note 6 11 3 3" xfId="37424" xr:uid="{5D902AE4-45CC-45BB-B8A1-C9B738ED26BA}"/>
    <cellStyle name="Note 6 11 3 3 2" xfId="57725" xr:uid="{ECEDCEEE-785C-42B3-9CC8-44A6A1AC53D0}"/>
    <cellStyle name="Note 6 11 3 3 3" xfId="50943" xr:uid="{F649AC32-3EAF-4D19-9D08-975BAAD2E5C2}"/>
    <cellStyle name="Note 6 11 3 4" xfId="48337" xr:uid="{51B81542-040E-4D47-B547-A8718FDB9BE5}"/>
    <cellStyle name="Note 6 11 3 4 2" xfId="55129" xr:uid="{F6DBAA13-D60E-433C-8EBB-446424EDA8D2}"/>
    <cellStyle name="Note 6 11 3 5" xfId="53429" xr:uid="{EF81A451-6ADB-4818-8AAD-9DD6D0E04909}"/>
    <cellStyle name="Note 6 11 3 6" xfId="46723" xr:uid="{4DF90537-61C2-4557-BC1A-EBDEAF4693DD}"/>
    <cellStyle name="Note 6 11 4" xfId="13439" xr:uid="{BADBCAA2-4C17-4919-9F22-55C74EE725D3}"/>
    <cellStyle name="Note 6 11 4 2" xfId="29815" xr:uid="{DE1FAAAB-2B92-43B4-9A00-CD626862ACD7}"/>
    <cellStyle name="Note 6 11 4 2 2" xfId="56134" xr:uid="{E6FF71DC-C166-4FDF-8655-53C7338CEB5E}"/>
    <cellStyle name="Note 6 11 4 3" xfId="49352" xr:uid="{0549665F-2113-426C-A1B6-C3F544FAC436}"/>
    <cellStyle name="Note 6 11 5" xfId="35321" xr:uid="{20DC64D0-40B6-48D6-98E9-5124536F889C}"/>
    <cellStyle name="Note 6 11 5 2" xfId="55666" xr:uid="{F083A1A0-A5C5-4D29-A219-70CE30406E4E}"/>
    <cellStyle name="Note 6 11 5 3" xfId="48885" xr:uid="{E4E60EE8-0FF1-4FA5-B3B3-7A99E3F2BBE0}"/>
    <cellStyle name="Note 6 11 6" xfId="44633" xr:uid="{E9E3FFBD-B06C-4A18-9E6C-7889EDFE4A95}"/>
    <cellStyle name="Note 6 11 6 2" xfId="54291" xr:uid="{A7000C26-FB4D-457B-B3A4-C46375A9E2AC}"/>
    <cellStyle name="Note 6 11 6 3" xfId="47472" xr:uid="{897E986F-1747-4476-9056-A90961288804}"/>
    <cellStyle name="Note 6 11 7" xfId="52808" xr:uid="{AFAAF8D9-1875-4D63-9665-DF959AF0F742}"/>
    <cellStyle name="Note 6 11 8" xfId="45864" xr:uid="{0331A8C7-5D69-467F-8E92-72446FBA665D}"/>
    <cellStyle name="Note 6 12" xfId="6573" xr:uid="{D8614BF9-4BF4-452E-B520-A56072B877C0}"/>
    <cellStyle name="Note 6 12 2" xfId="11784" xr:uid="{D44607BC-3958-4F0D-A9EB-EABAB7E60613}"/>
    <cellStyle name="Note 6 12 2 2" xfId="20773" xr:uid="{9D1F4E17-C0BE-4E20-A5A6-92EDE16AC4DE}"/>
    <cellStyle name="Note 6 12 2 2 2" xfId="37090" xr:uid="{377B3010-16EA-4584-94E1-95B9494B2336}"/>
    <cellStyle name="Note 6 12 2 2 2 2" xfId="56645" xr:uid="{FDBB37C8-DF41-4286-A6C5-0E1A95F4980F}"/>
    <cellStyle name="Note 6 12 2 2 3" xfId="49863" xr:uid="{A7A76D54-63EC-4583-83C2-B8E16048C22E}"/>
    <cellStyle name="Note 6 12 2 3" xfId="40450" xr:uid="{A5B538B7-5276-49BA-9532-3203E1A90C15}"/>
    <cellStyle name="Note 6 12 2 3 2" xfId="59095" xr:uid="{675DD6A7-4C0D-4E37-8DC8-3E3CE5176A76}"/>
    <cellStyle name="Note 6 12 2 3 3" xfId="52314" xr:uid="{46115AA1-0693-40E8-B66A-8737A97C5697}"/>
    <cellStyle name="Note 6 12 2 4" xfId="47980" xr:uid="{602567AA-46D8-430A-AA12-59E9A46A3373}"/>
    <cellStyle name="Note 6 12 2 4 2" xfId="54775" xr:uid="{6C4B096B-E88D-436C-81DC-5731AA89A5F0}"/>
    <cellStyle name="Note 6 12 2 5" xfId="53096" xr:uid="{C94CD969-791A-4841-BE5F-C3D2F00BE0CC}"/>
    <cellStyle name="Note 6 12 2 6" xfId="46366" xr:uid="{5AF73763-CF09-46DF-9B61-5A50E9162F99}"/>
    <cellStyle name="Note 6 12 3" xfId="15562" xr:uid="{AAAA6789-E2EC-4D9A-B13E-ED5240DECE1F}"/>
    <cellStyle name="Note 6 12 3 2" xfId="34773" xr:uid="{64A4421E-5767-4D37-908C-FBD5CF221168}"/>
    <cellStyle name="Note 6 12 3 2 2" xfId="57038" xr:uid="{2D506DCD-2699-43CC-A4AF-C515258628B6}"/>
    <cellStyle name="Note 6 12 3 2 3" xfId="50256" xr:uid="{2568D95A-06E0-4ACF-88CB-62F68CC2A527}"/>
    <cellStyle name="Note 6 12 3 3" xfId="51381" xr:uid="{E454117D-7552-41E9-9660-6FADA04B2B42}"/>
    <cellStyle name="Note 6 12 3 3 2" xfId="58163" xr:uid="{D40EF17E-9D6E-42BC-BE11-CD0792E20060}"/>
    <cellStyle name="Note 6 12 3 4" xfId="48373" xr:uid="{1C456D63-A62A-44E4-95FF-4A2BD1BD1409}"/>
    <cellStyle name="Note 6 12 3 4 2" xfId="55165" xr:uid="{CC016F6F-1D2C-4DC0-999C-89A9DCA55FBE}"/>
    <cellStyle name="Note 6 12 3 5" xfId="53463" xr:uid="{BC1788EA-92DF-4EA3-A80A-1B936BCFB139}"/>
    <cellStyle name="Note 6 12 3 6" xfId="46759" xr:uid="{C0D6B811-8061-4CCE-B783-33CCF0CFE605}"/>
    <cellStyle name="Note 6 12 4" xfId="32394" xr:uid="{B55B5273-8913-4A4C-BE3B-2C0AF5C711CB}"/>
    <cellStyle name="Note 6 12 4 2" xfId="56173" xr:uid="{4A9BF6E0-3D6E-4B9F-ACBD-F209F66CAD07}"/>
    <cellStyle name="Note 6 12 4 3" xfId="49391" xr:uid="{103F8F45-F192-47F1-8174-E4307AB38E17}"/>
    <cellStyle name="Note 6 12 5" xfId="44676" xr:uid="{71938089-BCAD-4A56-BDA5-50B82168329E}"/>
    <cellStyle name="Note 6 12 5 2" xfId="59105" xr:uid="{69B1B519-461E-4224-B7B4-D959276ECE0D}"/>
    <cellStyle name="Note 6 12 5 3" xfId="52324" xr:uid="{6C45A3E6-9ECC-4CF5-8161-60CB80E57FD0}"/>
    <cellStyle name="Note 6 12 6" xfId="47511" xr:uid="{C0B0AD0F-F9A6-4F2B-A36C-E0A62904BE65}"/>
    <cellStyle name="Note 6 12 6 2" xfId="54327" xr:uid="{13EA6265-B46B-4A15-BC72-32FEACF94A92}"/>
    <cellStyle name="Note 6 12 7" xfId="52829" xr:uid="{2672BBDE-32CF-4DA1-B840-D831538B6B4B}"/>
    <cellStyle name="Note 6 12 8" xfId="45900" xr:uid="{3E872309-3C5D-4C2D-9B79-E6F5B9B562DE}"/>
    <cellStyle name="Note 6 13" xfId="9147" xr:uid="{3C1DE247-27B7-478D-8BAF-57B215701386}"/>
    <cellStyle name="Note 6 13 2" xfId="18136" xr:uid="{56B32687-4C19-4170-B45A-6FF0AD2006A0}"/>
    <cellStyle name="Note 6 13 2 2" xfId="24940" xr:uid="{8000DD3B-B861-4339-9C5B-021296041BB6}"/>
    <cellStyle name="Note 6 13 2 2 2" xfId="56240" xr:uid="{7BCCFF27-E5C9-4926-BFAA-C8DC4E22B525}"/>
    <cellStyle name="Note 6 13 2 3" xfId="49458" xr:uid="{66FB9C33-ED1E-41D4-B838-694B4B8F8935}"/>
    <cellStyle name="Note 6 13 3" xfId="24047" xr:uid="{1A209D20-6437-40A4-952C-8CFB5E4DB0EA}"/>
    <cellStyle name="Note 6 13 3 2" xfId="58213" xr:uid="{16137073-322A-4FAD-B0D0-B0B53E970566}"/>
    <cellStyle name="Note 6 13 3 3" xfId="51431" xr:uid="{04FF52DC-D469-4D45-ADB4-73C5C2DAB15F}"/>
    <cellStyle name="Note 6 13 4" xfId="44623" xr:uid="{45F4FBD6-BA12-43B6-A4D3-44D68DCAA2EE}"/>
    <cellStyle name="Note 6 13 4 2" xfId="54388" xr:uid="{2A3C0814-1846-456C-A480-1CF925DDDF1B}"/>
    <cellStyle name="Note 6 13 4 3" xfId="47576" xr:uid="{24B25BB9-59E0-4B15-8F43-5E91C9EE9EA1}"/>
    <cellStyle name="Note 6 13 5" xfId="52869" xr:uid="{BE7ACB10-5EB4-4ADD-8CF3-0AFF2C891830}"/>
    <cellStyle name="Note 6 13 6" xfId="45967" xr:uid="{C3D3FEBA-D7D0-4915-8DCE-37051F44B859}"/>
    <cellStyle name="Note 6 14" xfId="12698" xr:uid="{CE0F68DD-BF19-4721-B364-818843BC7698}"/>
    <cellStyle name="Note 6 14 2" xfId="21687" xr:uid="{CA69E886-2E03-478F-BAA4-927742FCE3A0}"/>
    <cellStyle name="Note 6 14 2 2" xfId="27482" xr:uid="{F21B2296-CF15-4E4A-AE27-C2041CD7F2E5}"/>
    <cellStyle name="Note 6 14 2 2 2" xfId="56215" xr:uid="{B842A7CB-162D-45E8-BD3A-48C722F225F6}"/>
    <cellStyle name="Note 6 14 2 3" xfId="49433" xr:uid="{6A4490FD-BE15-47A7-AC2F-F49C04DB0C04}"/>
    <cellStyle name="Note 6 14 3" xfId="22413" xr:uid="{50E81906-B720-4D92-8F2F-D33A87CCCEB4}"/>
    <cellStyle name="Note 6 14 3 2" xfId="59024" xr:uid="{DF0A1929-EC64-46D4-B6DA-716CF8D99AF1}"/>
    <cellStyle name="Note 6 14 3 3" xfId="52243" xr:uid="{1A481AA0-54E5-4FB6-9C86-965D38A5395C}"/>
    <cellStyle name="Note 6 14 4" xfId="44751" xr:uid="{5879CA53-F2C6-44B6-B796-42EABB7EA8C4}"/>
    <cellStyle name="Note 6 14 4 2" xfId="54366" xr:uid="{D48B79CE-B8C2-4CB9-981A-A7F6B8381418}"/>
    <cellStyle name="Note 6 14 4 3" xfId="47553" xr:uid="{A36D2AC5-9D8E-4D5C-8DAB-5D95D8891FBF}"/>
    <cellStyle name="Note 6 14 5" xfId="52850" xr:uid="{464D0F6B-28AB-4C66-A676-6D6C1F8065DE}"/>
    <cellStyle name="Note 6 14 6" xfId="45942" xr:uid="{D88DA632-12A5-42A0-B7A4-ABA37D2F32C7}"/>
    <cellStyle name="Note 6 15" xfId="2277" xr:uid="{192A0918-3C0E-41CB-A7E0-2B8A89EE034F}"/>
    <cellStyle name="Note 6 15 2" xfId="22857" xr:uid="{EC7B5982-D6F1-4C52-9DD5-C9180984633A}"/>
    <cellStyle name="Note 6 15 2 2" xfId="57114" xr:uid="{8A45A163-00B6-40B1-A796-571C9E60D350}"/>
    <cellStyle name="Note 6 15 2 3" xfId="50332" xr:uid="{BB3EA3AB-5AD7-4BE2-8E66-BF66CD1FAE09}"/>
    <cellStyle name="Note 6 15 3" xfId="44768" xr:uid="{D91C0BAD-4740-4B6E-AB79-037E38291CC6}"/>
    <cellStyle name="Note 6 15 3 2" xfId="58441" xr:uid="{49A0B1D7-4E49-4434-BDEB-31AE919849DF}"/>
    <cellStyle name="Note 6 15 3 3" xfId="51660" xr:uid="{552BD4D1-1868-40AE-9413-90767A826DB3}"/>
    <cellStyle name="Note 6 15 4" xfId="48449" xr:uid="{30FD0623-D542-4D46-8AE0-B6520FFC065E}"/>
    <cellStyle name="Note 6 15 4 2" xfId="55241" xr:uid="{8B7542BD-A7D8-435E-9325-5DCB497DE566}"/>
    <cellStyle name="Note 6 15 5" xfId="53527" xr:uid="{4D478F31-3FB6-49C5-AA98-4A32956EEF16}"/>
    <cellStyle name="Note 6 15 6" xfId="46835" xr:uid="{66E63531-243B-4C0A-8FEF-04306DB2A034}"/>
    <cellStyle name="Note 6 16" xfId="13186" xr:uid="{91D782DB-52B4-4E59-BEC1-BAB8DA9385DE}"/>
    <cellStyle name="Note 6 16 2" xfId="43212" xr:uid="{0CF8C8A9-548A-48D9-9472-8B0FEEADC14E}"/>
    <cellStyle name="Note 6 16 2 2" xfId="57175" xr:uid="{66A7ECD8-1B02-4A16-82B6-F93F2D8E224D}"/>
    <cellStyle name="Note 6 16 2 3" xfId="50393" xr:uid="{151BDEEC-F93A-4243-B224-B9CE453C75BC}"/>
    <cellStyle name="Note 6 16 3" xfId="44766" xr:uid="{CC743CF5-ADB9-4885-B53D-246F46C33ABF}"/>
    <cellStyle name="Note 6 16 3 2" xfId="58776" xr:uid="{4EF2AF38-2081-42CB-9D37-014815201A1B}"/>
    <cellStyle name="Note 6 16 3 3" xfId="51995" xr:uid="{9E1C722F-BB53-4578-B6A2-19BACDF5F191}"/>
    <cellStyle name="Note 6 16 4" xfId="51714" xr:uid="{149840F5-9632-40A7-A187-793910E89558}"/>
    <cellStyle name="Note 6 16 4 2" xfId="58495" xr:uid="{29B1995D-F0F1-4099-A596-E70E3C8DBAB5}"/>
    <cellStyle name="Note 6 16 5" xfId="48510" xr:uid="{6BD5799C-C7D9-48F6-9B83-DD282D8F1980}"/>
    <cellStyle name="Note 6 16 5 2" xfId="55302" xr:uid="{33F8EE10-9D34-47FA-8633-7AB7E981E62C}"/>
    <cellStyle name="Note 6 16 6" xfId="53588" xr:uid="{8E90A595-7FDF-436C-9CE9-13A115A5DD93}"/>
    <cellStyle name="Note 6 16 7" xfId="46896" xr:uid="{CC9B525A-B985-4B82-8545-14C61E2BB1EB}"/>
    <cellStyle name="Note 6 17" xfId="36544" xr:uid="{81F4F453-C830-424C-AA09-EA86581D59E3}"/>
    <cellStyle name="Note 6 17 2" xfId="44794" xr:uid="{FD0DD9DC-E5ED-4079-88FA-085051B397BE}"/>
    <cellStyle name="Note 6 17 2 2" xfId="57086" xr:uid="{607269B4-083D-4F5B-8120-E181A0A04A49}"/>
    <cellStyle name="Note 6 17 2 3" xfId="50304" xr:uid="{7BB0CA02-F773-4E7E-8654-A367542F620B}"/>
    <cellStyle name="Note 6 17 3" xfId="51910" xr:uid="{2476D01E-0769-4F53-92EB-7CAB075EC588}"/>
    <cellStyle name="Note 6 17 3 2" xfId="58691" xr:uid="{45580655-DDF7-464B-99FD-C3DA13A839BB}"/>
    <cellStyle name="Note 6 17 4" xfId="51653" xr:uid="{B2CCF2C6-CD26-4C6A-A127-5E8870D89845}"/>
    <cellStyle name="Note 6 17 4 2" xfId="58434" xr:uid="{9DC0A210-FAD1-4507-93C7-BD39F2A9E6DF}"/>
    <cellStyle name="Note 6 17 5" xfId="48421" xr:uid="{CA33BD59-A138-4079-9AE2-9247C2CBD826}"/>
    <cellStyle name="Note 6 17 5 2" xfId="55213" xr:uid="{E2BCA488-BB6A-44BB-8E00-D368A31E026D}"/>
    <cellStyle name="Note 6 17 6" xfId="53499" xr:uid="{206284E6-F1DE-467F-AE44-143743C958BD}"/>
    <cellStyle name="Note 6 17 7" xfId="46807" xr:uid="{7BC57ADE-84C0-447B-AE4A-2A4FB2697D97}"/>
    <cellStyle name="Note 6 18" xfId="44828" xr:uid="{B65635D4-D003-493B-BB56-7A252007573D}"/>
    <cellStyle name="Note 6 18 2" xfId="50370" xr:uid="{9DAC847A-AE6A-43B9-AFD3-DB2631EF6EFB}"/>
    <cellStyle name="Note 6 18 2 2" xfId="57152" xr:uid="{61A8CE20-D02A-425F-9C99-D5D375BB0D46}"/>
    <cellStyle name="Note 6 18 3" xfId="51972" xr:uid="{3A064A45-72D9-4D9A-8621-0271D98DBBB6}"/>
    <cellStyle name="Note 6 18 3 2" xfId="58753" xr:uid="{BCFF7129-0074-406D-AC92-3E4F6A2D2964}"/>
    <cellStyle name="Note 6 18 4" xfId="52205" xr:uid="{D49B2BC0-5D61-48E3-B7C4-467EE94D9D16}"/>
    <cellStyle name="Note 6 18 4 2" xfId="58986" xr:uid="{47584B10-DEA1-4FB9-9BDF-2770B3ED997F}"/>
    <cellStyle name="Note 6 18 5" xfId="48487" xr:uid="{07A83A76-E3E7-430A-BB0A-45E6315A10A4}"/>
    <cellStyle name="Note 6 18 5 2" xfId="55279" xr:uid="{88E3EC39-9F23-4739-98D6-9CB68569020E}"/>
    <cellStyle name="Note 6 18 6" xfId="53565" xr:uid="{3DDA1C94-52B0-4F70-80B2-0DAD56CAC963}"/>
    <cellStyle name="Note 6 18 7" xfId="46873" xr:uid="{E1D1D67A-7700-4FD3-82FF-D1FEA01D3EE9}"/>
    <cellStyle name="Note 6 19" xfId="44835" xr:uid="{A43A3600-ED67-4CC2-9396-5B9EFFD31DE9}"/>
    <cellStyle name="Note 6 19 2" xfId="50469" xr:uid="{8B3E2D0F-C909-433B-A299-1FBF03FD0D1D}"/>
    <cellStyle name="Note 6 19 2 2" xfId="57251" xr:uid="{3204722F-571F-458C-82E3-B179F21E999F}"/>
    <cellStyle name="Note 6 19 3" xfId="52071" xr:uid="{B7393A37-C152-4B91-B95C-50245FA60B7C}"/>
    <cellStyle name="Note 6 19 3 2" xfId="58852" xr:uid="{BE41678C-A6BE-4596-915A-8C035CEADEC3}"/>
    <cellStyle name="Note 6 19 4" xfId="48947" xr:uid="{F48625E5-8CD8-4255-ABE2-016FF38665DD}"/>
    <cellStyle name="Note 6 19 4 2" xfId="55730" xr:uid="{95D8A222-9642-49F3-B675-7CCD83BE2E17}"/>
    <cellStyle name="Note 6 19 5" xfId="48586" xr:uid="{F3E2CBDD-F6AD-48F7-83A8-2614D4B898A9}"/>
    <cellStyle name="Note 6 19 5 2" xfId="55375" xr:uid="{670DA2FF-0863-4427-98D9-62470C313C79}"/>
    <cellStyle name="Note 6 19 6" xfId="53661" xr:uid="{D43C9634-9F12-4B75-AC8F-E29B61F422E8}"/>
    <cellStyle name="Note 6 19 7" xfId="46972" xr:uid="{C17FC702-ECA7-4724-8E51-1F267CEE32CA}"/>
    <cellStyle name="Note 6 2" xfId="348" xr:uid="{EED5A261-4CF0-46AB-90D1-9475C7BA7F7C}"/>
    <cellStyle name="Note 6 2 10" xfId="6650" xr:uid="{09A3B9B1-9A82-46C7-BA9D-3ED8F277843A}"/>
    <cellStyle name="Note 6 2 10 2" xfId="11856" xr:uid="{FD4C26C2-D940-4B00-8138-097212AE8BB6}"/>
    <cellStyle name="Note 6 2 10 2 2" xfId="20845" xr:uid="{32A7DF61-CF84-4DA8-A23C-6E9AFAF58DED}"/>
    <cellStyle name="Note 6 2 10 2 2 2" xfId="31268" xr:uid="{628F4821-B652-494F-B89F-4A23E04E951C}"/>
    <cellStyle name="Note 6 2 10 2 3" xfId="40537" xr:uid="{FCD820B2-B344-432C-B8AE-FCC35A3BBE3D}"/>
    <cellStyle name="Note 6 2 10 3" xfId="15639" xr:uid="{5BF9F046-47FF-45BC-8382-F8B5C4FAAF58}"/>
    <cellStyle name="Note 6 2 10 3 2" xfId="22941" xr:uid="{DB6DE75F-6EB8-4168-8C28-1481265689FB}"/>
    <cellStyle name="Note 6 2 10 4" xfId="42107" xr:uid="{E49B30A1-A88A-408B-9686-E3D1A087EF50}"/>
    <cellStyle name="Note 6 2 11" xfId="9219" xr:uid="{A692F032-C333-4D7F-9881-1994EC8CEF23}"/>
    <cellStyle name="Note 6 2 11 2" xfId="18208" xr:uid="{0C6D0FD6-7A82-4E30-B061-92A6726C842B}"/>
    <cellStyle name="Note 6 2 11 2 2" xfId="36806" xr:uid="{E131BBC3-D974-4137-AA0A-E41F9627296C}"/>
    <cellStyle name="Note 6 2 11 3" xfId="29301" xr:uid="{CC543B26-9452-4A7A-AEE0-0B7B4934F91C}"/>
    <cellStyle name="Note 6 2 12" xfId="12422" xr:uid="{71E7CFE5-2AA1-462C-A697-9A48A9E156E7}"/>
    <cellStyle name="Note 6 2 12 2" xfId="21411" xr:uid="{70A240EE-B1AF-4EE9-9A09-03017D3C8ADA}"/>
    <cellStyle name="Note 6 2 12 2 2" xfId="35980" xr:uid="{D54D7F36-0E2A-48F9-91A9-8236EF23F43F}"/>
    <cellStyle name="Note 6 2 12 3" xfId="28696" xr:uid="{43D82496-6242-4C53-A267-3C9D126F01B2}"/>
    <cellStyle name="Note 6 2 13" xfId="2354" xr:uid="{F2F9C85D-D994-416B-8745-D518A33A53D0}"/>
    <cellStyle name="Note 6 2 13 2" xfId="38841" xr:uid="{0B91587A-755F-4345-AF79-977F6A67CC56}"/>
    <cellStyle name="Note 6 2 14" xfId="13263" xr:uid="{1EAC208D-77A7-4288-8E9D-F01CFD08DA29}"/>
    <cellStyle name="Note 6 2 14 2" xfId="33410" xr:uid="{54FCD431-1C8B-4C09-BCC4-D5B101D2CDA5}"/>
    <cellStyle name="Note 6 2 15" xfId="31721" xr:uid="{F8238D00-4304-4948-A909-C2E866F3C906}"/>
    <cellStyle name="Note 6 2 16" xfId="44285" xr:uid="{116B3A7D-8EDA-4FFB-98C7-6ACCC0839EAD}"/>
    <cellStyle name="Note 6 2 17" xfId="45536" xr:uid="{26A59531-AEA1-4618-9B23-19896F955F5E}"/>
    <cellStyle name="Note 6 2 2" xfId="480" xr:uid="{B7EA8956-1AA3-4E64-AB6C-27B10C2116C2}"/>
    <cellStyle name="Note 6 2 2 10" xfId="9344" xr:uid="{2E303EC0-C7EE-40BA-ACC9-33110A5DEB10}"/>
    <cellStyle name="Note 6 2 2 10 2" xfId="18333" xr:uid="{9420B6E5-63D5-4104-8E7E-CFEC50F04B38}"/>
    <cellStyle name="Note 6 2 2 10 2 2" xfId="29638" xr:uid="{7C7FB6B8-9C8E-4EAF-A2C5-1B1E32C291CF}"/>
    <cellStyle name="Note 6 2 2 10 3" xfId="23633" xr:uid="{FE6F1247-C8C1-46FC-B6C4-9555BF95C849}"/>
    <cellStyle name="Note 6 2 2 11" xfId="9732" xr:uid="{853E3B66-6924-4EBF-9858-35067DC355AE}"/>
    <cellStyle name="Note 6 2 2 11 2" xfId="18721" xr:uid="{7BB492C0-162F-4A2A-BB6A-0847D269C90B}"/>
    <cellStyle name="Note 6 2 2 11 2 2" xfId="24866" xr:uid="{07F7FF0B-25DA-4C59-9F7E-818F38A3D0BD}"/>
    <cellStyle name="Note 6 2 2 11 3" xfId="37824" xr:uid="{B49F33C0-A07A-4A55-BA68-C08D607CD771}"/>
    <cellStyle name="Note 6 2 2 12" xfId="2486" xr:uid="{9FFE3D4C-8D87-4087-8E72-B14FADE431B2}"/>
    <cellStyle name="Note 6 2 2 12 2" xfId="30810" xr:uid="{F4047E43-B850-46A9-8812-8CAEDA9A5769}"/>
    <cellStyle name="Note 6 2 2 13" xfId="13395" xr:uid="{C27DDDE9-DD60-46A4-9464-970529980D0E}"/>
    <cellStyle name="Note 6 2 2 13 2" xfId="38544" xr:uid="{8A790324-8320-4420-ACB8-C4737B546AE3}"/>
    <cellStyle name="Note 6 2 2 14" xfId="24822" xr:uid="{77C0F6F5-2E85-460E-8DB9-5893E56F2D9C}"/>
    <cellStyle name="Note 6 2 2 15" xfId="46051" xr:uid="{828205EB-16C0-417C-A6CF-3F628F065138}"/>
    <cellStyle name="Note 6 2 2 2" xfId="829" xr:uid="{63C27AB3-729C-489F-88A5-9040BCD6A232}"/>
    <cellStyle name="Note 6 2 2 2 2" xfId="5198" xr:uid="{51B61DE0-AB56-4552-A3D0-00249882F65A}"/>
    <cellStyle name="Note 6 2 2 2 2 2" xfId="7784" xr:uid="{09A1C2C9-16E9-4422-9129-2DD75C354A9F}"/>
    <cellStyle name="Note 6 2 2 2 2 2 2" xfId="12412" xr:uid="{C5C9C619-0018-46EA-ACB3-325BDE67C950}"/>
    <cellStyle name="Note 6 2 2 2 2 2 2 2" xfId="21401" xr:uid="{E94EA70D-2BE8-4908-8A4F-13D466667FEA}"/>
    <cellStyle name="Note 6 2 2 2 2 2 2 2 2" xfId="28701" xr:uid="{C772DBBF-1B93-46FD-AF9F-E84338B62B39}"/>
    <cellStyle name="Note 6 2 2 2 2 2 2 3" xfId="43767" xr:uid="{5479A91D-79E1-4C09-9817-1035403E8964}"/>
    <cellStyle name="Note 6 2 2 2 2 2 3" xfId="16773" xr:uid="{E03CC7E1-363E-434B-8E57-7BE94DF26357}"/>
    <cellStyle name="Note 6 2 2 2 2 2 3 2" xfId="40685" xr:uid="{2C8B8C5E-9F28-44DC-A528-AB7144641EEE}"/>
    <cellStyle name="Note 6 2 2 2 2 2 4" xfId="42631" xr:uid="{B0958D73-E4A9-44A8-9117-7678F8D4CEE6}"/>
    <cellStyle name="Note 6 2 2 2 2 3" xfId="10421" xr:uid="{B7027B86-751F-4B5A-BCA2-3F2FC42A2619}"/>
    <cellStyle name="Note 6 2 2 2 2 3 2" xfId="19410" xr:uid="{C7476DAC-40C4-41E4-B84E-FBBF025A5501}"/>
    <cellStyle name="Note 6 2 2 2 2 3 2 2" xfId="38130" xr:uid="{2EA74569-AD68-475E-B09F-855DF205380D}"/>
    <cellStyle name="Note 6 2 2 2 2 3 3" xfId="40196" xr:uid="{DEF258AC-F255-4899-8000-CCC42DD44AFE}"/>
    <cellStyle name="Note 6 2 2 2 2 4" xfId="14187" xr:uid="{B75095FF-39B0-4A8E-A246-73B5CC7673CA}"/>
    <cellStyle name="Note 6 2 2 2 2 4 2" xfId="37382" xr:uid="{ECD5FBFB-3D7B-4614-84CA-522268A4AC6B}"/>
    <cellStyle name="Note 6 2 2 2 2 5" xfId="34848" xr:uid="{63157BFB-BD07-4F4D-86ED-4FD78715BC10}"/>
    <cellStyle name="Note 6 2 2 2 2 6" xfId="56324" xr:uid="{9BBA3DC3-EAFF-4367-8EC6-F9CB762F4D81}"/>
    <cellStyle name="Note 6 2 2 2 3" xfId="3266" xr:uid="{FBFA9705-3FE0-4FB8-A9E1-D342951B2A0F}"/>
    <cellStyle name="Note 6 2 2 2 3 2" xfId="33718" xr:uid="{8160ACE7-E29D-4B51-8411-2BA4E8F989D8}"/>
    <cellStyle name="Note 6 2 2 2 4" xfId="41726" xr:uid="{55FE1FD4-F943-4124-AB11-BCF9158BE9E3}"/>
    <cellStyle name="Note 6 2 2 2 5" xfId="49542" xr:uid="{5C469A3D-657E-4804-8B6A-75261990DB47}"/>
    <cellStyle name="Note 6 2 2 3" xfId="1174" xr:uid="{30B8AEC8-5814-4A63-A5BE-D9DBE90BF3D5}"/>
    <cellStyle name="Note 6 2 2 3 2" xfId="5519" xr:uid="{72FB33C0-793C-46B7-AE87-02134B5A68F0}"/>
    <cellStyle name="Note 6 2 2 3 2 2" xfId="8105" xr:uid="{B734106F-CF90-4508-BE1F-1712F236C53D}"/>
    <cellStyle name="Note 6 2 2 3 2 2 2" xfId="12511" xr:uid="{16D571E8-97B9-4BED-AB2C-75DC222375E7}"/>
    <cellStyle name="Note 6 2 2 3 2 2 2 2" xfId="21500" xr:uid="{9A04072F-D878-4C29-9405-C7FE6792C291}"/>
    <cellStyle name="Note 6 2 2 3 2 2 2 2 2" xfId="35066" xr:uid="{84066B84-C5BF-4BC9-851A-CA84C932FD88}"/>
    <cellStyle name="Note 6 2 2 3 2 2 2 3" xfId="35288" xr:uid="{0EB3F6B7-32E5-4E78-A5B1-28E8D09E4AE3}"/>
    <cellStyle name="Note 6 2 2 3 2 2 3" xfId="17094" xr:uid="{6ED231B1-3631-4CF3-A094-983177A82BFB}"/>
    <cellStyle name="Note 6 2 2 3 2 2 3 2" xfId="27167" xr:uid="{8D91398D-AC02-43F6-AFF3-B514AE4DB18A}"/>
    <cellStyle name="Note 6 2 2 3 2 2 4" xfId="39105" xr:uid="{AB35F4A6-CF2B-4634-B6B8-38073E3871AB}"/>
    <cellStyle name="Note 6 2 2 3 2 3" xfId="10742" xr:uid="{E8DDC275-6CD9-4A00-8098-2F6FACFEBBA3}"/>
    <cellStyle name="Note 6 2 2 3 2 3 2" xfId="19731" xr:uid="{27688BAA-3C36-4672-8E10-A1A46CC41A1A}"/>
    <cellStyle name="Note 6 2 2 3 2 3 2 2" xfId="25716" xr:uid="{0E861DBC-38B0-420C-BA3F-F7465FF908CC}"/>
    <cellStyle name="Note 6 2 2 3 2 3 3" xfId="22685" xr:uid="{272CD905-83FD-4BA0-8402-FA41969BDF45}"/>
    <cellStyle name="Note 6 2 2 3 2 4" xfId="14508" xr:uid="{69404F5A-453C-4A8E-A929-4C77C251F9CA}"/>
    <cellStyle name="Note 6 2 2 3 2 4 2" xfId="36633" xr:uid="{519E921C-EB1F-43D8-9A13-AAA080378981}"/>
    <cellStyle name="Note 6 2 2 3 2 5" xfId="39221" xr:uid="{EEE01CFC-25E2-4A06-95D2-FE62B193A664}"/>
    <cellStyle name="Note 6 2 2 3 2 6" xfId="57603" xr:uid="{518A36A4-F2D2-4488-BAC4-C4A507089AE7}"/>
    <cellStyle name="Note 6 2 2 3 3" xfId="3611" xr:uid="{1E8B5804-112A-4CBF-8E1B-7FC1F38804F5}"/>
    <cellStyle name="Note 6 2 2 3 3 2" xfId="38439" xr:uid="{75EB39A8-A51B-4AE1-B673-BD770B4754EF}"/>
    <cellStyle name="Note 6 2 2 3 4" xfId="31021" xr:uid="{DA69216D-6140-4F94-8E7A-BA1ECB35549A}"/>
    <cellStyle name="Note 6 2 2 3 5" xfId="50821" xr:uid="{45AA96A0-07BC-4D93-8C9D-63B86E66D3B2}"/>
    <cellStyle name="Note 6 2 2 4" xfId="1518" xr:uid="{21536942-6630-45BD-9237-F52BD9DAE7F6}"/>
    <cellStyle name="Note 6 2 2 4 2" xfId="5863" xr:uid="{6AC89CC7-6A0A-4247-8A48-020B66AF4C26}"/>
    <cellStyle name="Note 6 2 2 4 2 2" xfId="8449" xr:uid="{7E81ACF4-031F-4D28-988D-511F2DE9C7C6}"/>
    <cellStyle name="Note 6 2 2 4 2 2 2" xfId="12618" xr:uid="{441FAA99-B270-476D-99C7-622074898F27}"/>
    <cellStyle name="Note 6 2 2 4 2 2 2 2" xfId="21607" xr:uid="{DF4F259C-E0C7-473A-BE29-669B3B52B77B}"/>
    <cellStyle name="Note 6 2 2 4 2 2 2 2 2" xfId="31182" xr:uid="{7E89D8BE-5A50-457B-A608-9B73682034CD}"/>
    <cellStyle name="Note 6 2 2 4 2 2 2 3" xfId="36928" xr:uid="{D4B3BC76-12ED-42C5-A9A1-580CC548E77B}"/>
    <cellStyle name="Note 6 2 2 4 2 2 3" xfId="17438" xr:uid="{7506E1B5-8790-44C0-AEE5-796E41D3E5AE}"/>
    <cellStyle name="Note 6 2 2 4 2 2 3 2" xfId="37638" xr:uid="{68B1A2C0-AB2E-4114-9727-A766B7CD7A36}"/>
    <cellStyle name="Note 6 2 2 4 2 2 4" xfId="27158" xr:uid="{A0E69C05-0AA9-41B1-9C7F-CEF0F95E52DC}"/>
    <cellStyle name="Note 6 2 2 4 2 3" xfId="11086" xr:uid="{F07C8C73-0207-444B-8212-0E970DAC8CB3}"/>
    <cellStyle name="Note 6 2 2 4 2 3 2" xfId="20075" xr:uid="{6238F364-B80D-4553-B122-245C6ECEA82A}"/>
    <cellStyle name="Note 6 2 2 4 2 3 2 2" xfId="33036" xr:uid="{EA21FA20-7FF4-4CD6-81C1-3031A955A77E}"/>
    <cellStyle name="Note 6 2 2 4 2 3 3" xfId="22544" xr:uid="{189D065D-4105-4BC9-BB4B-1D35A68565B8}"/>
    <cellStyle name="Note 6 2 2 4 2 4" xfId="14852" xr:uid="{4197EE24-6EB6-4739-A6AB-3ADC106C8B7C}"/>
    <cellStyle name="Note 6 2 2 4 2 4 2" xfId="27868" xr:uid="{9D0A5E09-BE0F-46BB-A2BF-48D20FBC521C}"/>
    <cellStyle name="Note 6 2 2 4 2 5" xfId="27565" xr:uid="{DA7B14D1-ADDA-489A-AFBC-2EA499F4C250}"/>
    <cellStyle name="Note 6 2 2 4 2 6" xfId="54469" xr:uid="{FEAC28CF-B386-427E-9615-C6C37CD6EF71}"/>
    <cellStyle name="Note 6 2 2 4 3" xfId="3955" xr:uid="{4A532B87-249B-49E0-9B14-08A1594058C9}"/>
    <cellStyle name="Note 6 2 2 4 3 2" xfId="31010" xr:uid="{C03421A6-481B-48B7-BBF3-1536523084CA}"/>
    <cellStyle name="Note 6 2 2 4 4" xfId="26317" xr:uid="{202D352C-9879-40B4-80E2-AA55948F6EB2}"/>
    <cellStyle name="Note 6 2 2 4 5" xfId="47659" xr:uid="{E5C5FF57-3A78-481F-89F9-5A873FA56D6D}"/>
    <cellStyle name="Note 6 2 2 5" xfId="1909" xr:uid="{E2CD9C2A-B69C-4817-809A-8E228E7DB08E}"/>
    <cellStyle name="Note 6 2 2 5 2" xfId="6225" xr:uid="{E9C4C4EA-8C27-469C-8CA0-F9366A6AC8B2}"/>
    <cellStyle name="Note 6 2 2 5 2 2" xfId="8811" xr:uid="{FCD755E5-0C10-4D42-B062-B82B8218E430}"/>
    <cellStyle name="Note 6 2 2 5 2 2 2" xfId="12723" xr:uid="{DEA4381B-7146-45CF-B2CE-715CEA6ECED4}"/>
    <cellStyle name="Note 6 2 2 5 2 2 2 2" xfId="21712" xr:uid="{ACC95A95-C032-4E69-ACA9-2E16D3FA6367}"/>
    <cellStyle name="Note 6 2 2 5 2 2 2 2 2" xfId="27968" xr:uid="{B40A790A-2805-4781-8ADA-D5323ECDD40A}"/>
    <cellStyle name="Note 6 2 2 5 2 2 2 3" xfId="41777" xr:uid="{8C809432-8B39-43EA-8060-CCC6EE2EE7BC}"/>
    <cellStyle name="Note 6 2 2 5 2 2 3" xfId="17800" xr:uid="{0733B025-EB8D-49B3-8F36-4AC1B888ACE7}"/>
    <cellStyle name="Note 6 2 2 5 2 2 3 2" xfId="32340" xr:uid="{EC057583-F2DC-4389-B99D-FF978321C16C}"/>
    <cellStyle name="Note 6 2 2 5 2 2 4" xfId="31259" xr:uid="{BD49A4BE-2B7F-4948-B64D-D753BFC7F28A}"/>
    <cellStyle name="Note 6 2 2 5 2 3" xfId="11448" xr:uid="{EA9C8F95-FBA5-45D1-A9E3-C970DFDF57AC}"/>
    <cellStyle name="Note 6 2 2 5 2 3 2" xfId="20437" xr:uid="{205DB51F-2190-4101-BA9C-E4DDA1756EFA}"/>
    <cellStyle name="Note 6 2 2 5 2 3 2 2" xfId="36807" xr:uid="{DCB2C734-47B1-4322-B43F-4540FE567987}"/>
    <cellStyle name="Note 6 2 2 5 2 3 3" xfId="44097" xr:uid="{A29B2DE1-34E6-420F-85C3-7E7B061BD67E}"/>
    <cellStyle name="Note 6 2 2 5 2 4" xfId="15214" xr:uid="{58335501-7490-4EF5-8E47-9C49B867B4CB}"/>
    <cellStyle name="Note 6 2 2 5 2 4 2" xfId="38776" xr:uid="{CDB3ED8F-198E-4F2E-A34D-C6D7E029776D}"/>
    <cellStyle name="Note 6 2 2 5 2 5" xfId="24730" xr:uid="{F1A29249-2CA6-474B-8939-6090209D7D8A}"/>
    <cellStyle name="Note 6 2 2 5 3" xfId="4346" xr:uid="{CD19DF48-07B9-4CA6-9F4A-982D8316263B}"/>
    <cellStyle name="Note 6 2 2 5 3 2" xfId="28843" xr:uid="{302B02D3-6FB4-46D5-95FD-D4F07FD9B422}"/>
    <cellStyle name="Note 6 2 2 5 4" xfId="23665" xr:uid="{414DCADC-E24A-4D7E-AC60-2C6711092525}"/>
    <cellStyle name="Note 6 2 2 5 5" xfId="52917" xr:uid="{E3930B8D-A29C-4550-9C40-293BBC791F96}"/>
    <cellStyle name="Note 6 2 2 6" xfId="2137" xr:uid="{773F8B50-64EF-4FD3-9424-9E96C3F98598}"/>
    <cellStyle name="Note 6 2 2 6 2" xfId="6438" xr:uid="{FFE74D07-8931-4DF7-96E1-13D9EA9C4CFF}"/>
    <cellStyle name="Note 6 2 2 6 2 2" xfId="9024" xr:uid="{8E4DADC7-C8CE-49E3-A543-6BD16024C003}"/>
    <cellStyle name="Note 6 2 2 6 2 2 2" xfId="12792" xr:uid="{9C387E52-C54C-46D7-8B3A-E59479072D04}"/>
    <cellStyle name="Note 6 2 2 6 2 2 2 2" xfId="21781" xr:uid="{CA21B489-9C74-4249-8C25-6C786AABBE65}"/>
    <cellStyle name="Note 6 2 2 6 2 2 2 2 2" xfId="39480" xr:uid="{1E727169-CA7A-46C3-97DA-99AA71099E5E}"/>
    <cellStyle name="Note 6 2 2 6 2 2 2 3" xfId="33914" xr:uid="{D25946A6-784A-4530-995D-FD2CB230612A}"/>
    <cellStyle name="Note 6 2 2 6 2 2 3" xfId="18013" xr:uid="{686F43E0-8190-4CC2-8F21-EB9AF1C96ABF}"/>
    <cellStyle name="Note 6 2 2 6 2 2 3 2" xfId="43599" xr:uid="{C96515E6-6804-4D1F-8418-CFEAC8A52601}"/>
    <cellStyle name="Note 6 2 2 6 2 2 4" xfId="43023" xr:uid="{D6D283D2-5D75-456C-A04E-5ACB25F28D2D}"/>
    <cellStyle name="Note 6 2 2 6 2 3" xfId="11661" xr:uid="{75EE982C-21C9-423C-8D39-65D39B8D1A6A}"/>
    <cellStyle name="Note 6 2 2 6 2 3 2" xfId="20650" xr:uid="{0C73B34B-8978-40F6-B9B9-4CC34CFFFC79}"/>
    <cellStyle name="Note 6 2 2 6 2 3 2 2" xfId="27383" xr:uid="{EA70056E-FF27-46CC-A586-7DF529DD733F}"/>
    <cellStyle name="Note 6 2 2 6 2 3 3" xfId="26523" xr:uid="{7CA8CEED-171F-4A25-90AB-405539EC53FE}"/>
    <cellStyle name="Note 6 2 2 6 2 4" xfId="15427" xr:uid="{C6137548-363F-4F3B-8F99-1E54D50B3768}"/>
    <cellStyle name="Note 6 2 2 6 2 4 2" xfId="31294" xr:uid="{A82A61AC-E1D9-40D5-8039-19017DCD4616}"/>
    <cellStyle name="Note 6 2 2 6 2 5" xfId="30838" xr:uid="{3CAF38E9-2816-457E-A3C0-E081FC21D05F}"/>
    <cellStyle name="Note 6 2 2 6 3" xfId="4574" xr:uid="{DDAADA99-25D3-49A2-8EB6-705E9AED06C7}"/>
    <cellStyle name="Note 6 2 2 6 3 2" xfId="43525" xr:uid="{74EC4299-B423-4267-87A6-64A1C4B0C40A}"/>
    <cellStyle name="Note 6 2 2 6 4" xfId="22155" xr:uid="{1E8B5914-72C5-492B-907E-C3C7A4FA5B5E}"/>
    <cellStyle name="Note 6 2 2 7" xfId="2947" xr:uid="{A8E630AB-5A1D-4AE3-8C83-F9F163D46FDE}"/>
    <cellStyle name="Note 6 2 2 7 2" xfId="7097" xr:uid="{213E4893-EA0F-4ED9-9264-9DE4DAFC34B7}"/>
    <cellStyle name="Note 6 2 2 7 2 2" xfId="12223" xr:uid="{FCFFDDCA-2415-4414-BEC9-60E392B4D659}"/>
    <cellStyle name="Note 6 2 2 7 2 2 2" xfId="21212" xr:uid="{6831934D-E0F2-4D37-A6DA-2A184AB45FDF}"/>
    <cellStyle name="Note 6 2 2 7 2 2 2 2" xfId="24606" xr:uid="{B1125FDD-B764-4597-9E89-938979E4AF8D}"/>
    <cellStyle name="Note 6 2 2 7 2 2 3" xfId="39629" xr:uid="{AC095C11-7299-494B-A2C5-C91A72424C3F}"/>
    <cellStyle name="Note 6 2 2 7 2 3" xfId="16086" xr:uid="{525D7D2E-136C-4DC6-92A2-44DA42587B91}"/>
    <cellStyle name="Note 6 2 2 7 2 3 2" xfId="41176" xr:uid="{891EFC36-4057-45B5-B569-256E6CEF307F}"/>
    <cellStyle name="Note 6 2 2 7 2 4" xfId="24627" xr:uid="{E16BF873-2433-4C49-AC15-3BC91C6888EE}"/>
    <cellStyle name="Note 6 2 2 7 3" xfId="9660" xr:uid="{D8EE46F9-0846-4B5B-AC14-12A8079C6F4D}"/>
    <cellStyle name="Note 6 2 2 7 3 2" xfId="18649" xr:uid="{E95869CC-40DC-4F4E-9486-2BDBE617B010}"/>
    <cellStyle name="Note 6 2 2 7 3 2 2" xfId="25565" xr:uid="{1E3BCCE4-77D8-457F-9C51-8602F08AE81C}"/>
    <cellStyle name="Note 6 2 2 7 3 3" xfId="40010" xr:uid="{EE901B43-D71D-4255-B73F-965B4EB26323}"/>
    <cellStyle name="Note 6 2 2 7 4" xfId="29038" xr:uid="{7832B14D-1706-456A-879E-F8FF8BDFE7CC}"/>
    <cellStyle name="Note 6 2 2 8" xfId="4874" xr:uid="{BD63826E-8475-467B-95D6-ACB299D47A87}"/>
    <cellStyle name="Note 6 2 2 8 2" xfId="7460" xr:uid="{57874FBE-7CFA-44A0-BE66-2EDAB293C755}"/>
    <cellStyle name="Note 6 2 2 8 2 2" xfId="12311" xr:uid="{A74A4265-A49B-47AB-99F5-67A423DBCCA3}"/>
    <cellStyle name="Note 6 2 2 8 2 2 2" xfId="21300" xr:uid="{55AA2BD5-24D1-41ED-B2A2-CC9A404E14BC}"/>
    <cellStyle name="Note 6 2 2 8 2 2 2 2" xfId="28644" xr:uid="{E54043F4-289E-47EC-94F3-512F80A05A5F}"/>
    <cellStyle name="Note 6 2 2 8 2 2 3" xfId="40406" xr:uid="{F73BA7CD-F74F-4BC6-883A-6F7CA7FD75BE}"/>
    <cellStyle name="Note 6 2 2 8 2 3" xfId="16449" xr:uid="{0006298B-C34B-48FA-99D7-188F90E3D478}"/>
    <cellStyle name="Note 6 2 2 8 2 3 2" xfId="36557" xr:uid="{B873EB6B-4219-45E9-BBB9-5F3DDACC9BD7}"/>
    <cellStyle name="Note 6 2 2 8 2 4" xfId="26907" xr:uid="{A73C9AE1-68DD-4C18-A72A-4E6C30F9608B}"/>
    <cellStyle name="Note 6 2 2 8 3" xfId="10097" xr:uid="{1205E668-22A3-4A5E-A236-9A8E288BA670}"/>
    <cellStyle name="Note 6 2 2 8 3 2" xfId="19086" xr:uid="{C22E6360-AE74-404D-A00F-24941740ACA3}"/>
    <cellStyle name="Note 6 2 2 8 3 2 2" xfId="33432" xr:uid="{9AEBF0F4-11C2-420A-8484-04AA4C25AB00}"/>
    <cellStyle name="Note 6 2 2 8 3 3" xfId="40192" xr:uid="{9792D687-7830-4EA3-B5B1-9E93206DB7BD}"/>
    <cellStyle name="Note 6 2 2 8 4" xfId="13863" xr:uid="{8C108B37-6B77-4AB4-AC42-929948949EC5}"/>
    <cellStyle name="Note 6 2 2 8 4 2" xfId="26588" xr:uid="{AC17BB6F-A20E-406D-BF4A-A792A03E41B5}"/>
    <cellStyle name="Note 6 2 2 8 5" xfId="33214" xr:uid="{36CE339E-0C84-44B2-A8EE-57D4A716CFEC}"/>
    <cellStyle name="Note 6 2 2 9" xfId="6782" xr:uid="{A39C9C67-5915-4391-8019-E8C676E8D17E}"/>
    <cellStyle name="Note 6 2 2 9 2" xfId="11981" xr:uid="{D0AD89CF-FF01-4054-8164-0B76CBD9AFB8}"/>
    <cellStyle name="Note 6 2 2 9 2 2" xfId="20970" xr:uid="{9EEDF51D-B7F5-4F53-8A55-F4487D11C84A}"/>
    <cellStyle name="Note 6 2 2 9 2 2 2" xfId="41603" xr:uid="{D458604D-A9C9-444E-A453-963CC884F2AA}"/>
    <cellStyle name="Note 6 2 2 9 2 3" xfId="31039" xr:uid="{51521526-1586-47CF-B8BA-0B978B6F2371}"/>
    <cellStyle name="Note 6 2 2 9 3" xfId="15771" xr:uid="{12C55BB2-77C0-40D1-9482-D875F03CF4F4}"/>
    <cellStyle name="Note 6 2 2 9 3 2" xfId="31600" xr:uid="{6B19AEF2-740B-4C64-A45E-C5FEACDA1270}"/>
    <cellStyle name="Note 6 2 2 9 4" xfId="35779" xr:uid="{68E9A14F-308A-41A6-9F74-FA5E0897F9B3}"/>
    <cellStyle name="Note 6 2 3" xfId="697" xr:uid="{84918D8D-1ADA-41A5-A978-CCF26E192ADC}"/>
    <cellStyle name="Note 6 2 3 2" xfId="5073" xr:uid="{D50A34AA-F876-4870-B45C-8F802F771839}"/>
    <cellStyle name="Note 6 2 3 2 2" xfId="7659" xr:uid="{B1C8F236-AB7B-46F1-9F50-E424D5A4754F}"/>
    <cellStyle name="Note 6 2 3 2 2 2" xfId="12370" xr:uid="{F3B83E03-E0FF-4082-AECD-DDC23EB7DF4C}"/>
    <cellStyle name="Note 6 2 3 2 2 2 2" xfId="21359" xr:uid="{B54C6267-9E73-4C4B-9595-F1FC3FD3D64D}"/>
    <cellStyle name="Note 6 2 3 2 2 2 2 2" xfId="23504" xr:uid="{76997D38-B447-41BA-998D-D21069DD3D52}"/>
    <cellStyle name="Note 6 2 3 2 2 2 3" xfId="23046" xr:uid="{1423FB0A-9CFD-422B-9C1B-4F0262F8DB0E}"/>
    <cellStyle name="Note 6 2 3 2 2 3" xfId="16648" xr:uid="{19F02F70-94C0-450F-8316-B88BE9AA1A50}"/>
    <cellStyle name="Note 6 2 3 2 2 3 2" xfId="42891" xr:uid="{F623A5D7-29A9-4A7F-AE5D-E2EC2ED1B9E5}"/>
    <cellStyle name="Note 6 2 3 2 2 4" xfId="27799" xr:uid="{20FCC6FC-F3D9-41B2-8884-42F0688BE440}"/>
    <cellStyle name="Note 6 2 3 2 2 5" xfId="56732" xr:uid="{F064C334-6C4E-42E0-B530-0F11AEF5E69A}"/>
    <cellStyle name="Note 6 2 3 2 3" xfId="10296" xr:uid="{F395D99A-B70E-4B4C-816E-268909B7F807}"/>
    <cellStyle name="Note 6 2 3 2 3 2" xfId="19285" xr:uid="{C6EA5E57-ADC4-4C43-8203-DD99B30281BF}"/>
    <cellStyle name="Note 6 2 3 2 3 2 2" xfId="40933" xr:uid="{66024D80-0EED-4FF0-A234-8DBF4BE42EE7}"/>
    <cellStyle name="Note 6 2 3 2 3 3" xfId="32104" xr:uid="{EB2662AC-819A-4667-A09A-A41B866656A8}"/>
    <cellStyle name="Note 6 2 3 2 4" xfId="14062" xr:uid="{CC9BA804-28AD-4DB0-AADB-21AF16056309}"/>
    <cellStyle name="Note 6 2 3 2 4 2" xfId="38101" xr:uid="{BFF6DA66-6603-40B6-B067-A669BCF31E99}"/>
    <cellStyle name="Note 6 2 3 2 5" xfId="30164" xr:uid="{CBEFCCF4-EE4C-4393-89CC-36CB90001ACD}"/>
    <cellStyle name="Note 6 2 3 2 6" xfId="49950" xr:uid="{9366C97D-875A-4E67-AE09-F31FB3EB4B0D}"/>
    <cellStyle name="Note 6 2 3 3" xfId="3134" xr:uid="{85731098-7F5E-4D57-AF7B-74E479CAC78D}"/>
    <cellStyle name="Note 6 2 3 3 2" xfId="31705" xr:uid="{A7B13F3E-5CE8-4335-997A-B6417FD00251}"/>
    <cellStyle name="Note 6 2 3 3 2 2" xfId="58534" xr:uid="{3910E2B5-6538-49DC-B612-954C31B73E5A}"/>
    <cellStyle name="Note 6 2 3 3 3" xfId="51753" xr:uid="{8C1415C4-0BC9-4FFB-B29A-D94802655E71}"/>
    <cellStyle name="Note 6 2 3 4" xfId="31236" xr:uid="{38EF3382-37F3-466E-9B33-DEB1F837D235}"/>
    <cellStyle name="Note 6 2 3 4 2" xfId="54859" xr:uid="{A5C2D928-F89D-47E4-980A-9FC7515F6A44}"/>
    <cellStyle name="Note 6 2 3 4 3" xfId="48067" xr:uid="{2CFD72F0-97A4-4071-8146-820B2F5EC3B1}"/>
    <cellStyle name="Note 6 2 3 5" xfId="53159" xr:uid="{8A44F438-3379-4683-932A-91FFE64927F8}"/>
    <cellStyle name="Note 6 2 3 6" xfId="46453" xr:uid="{83DBF76A-DD9B-48F8-B71D-3265FC401C67}"/>
    <cellStyle name="Note 6 2 4" xfId="1042" xr:uid="{66FEC7FA-894E-495D-A9E6-2A367EAC90C6}"/>
    <cellStyle name="Note 6 2 4 2" xfId="5394" xr:uid="{F2230148-BD8E-499B-92E3-4D956A8B0E81}"/>
    <cellStyle name="Note 6 2 4 2 2" xfId="7980" xr:uid="{B7AB23F6-D454-4630-8D9C-8030F6751314}"/>
    <cellStyle name="Note 6 2 4 2 2 2" xfId="12474" xr:uid="{C55270D0-7FA3-448B-82E7-F9ACADEE3E30}"/>
    <cellStyle name="Note 6 2 4 2 2 2 2" xfId="21463" xr:uid="{5C6EA9EE-E5AD-4792-B73D-F39190253E2D}"/>
    <cellStyle name="Note 6 2 4 2 2 2 2 2" xfId="33475" xr:uid="{F70EBC7B-2EB1-4575-9CE6-EE57FCF1B07C}"/>
    <cellStyle name="Note 6 2 4 2 2 2 3" xfId="22668" xr:uid="{4107A28E-8635-409F-AA14-274C40793D02}"/>
    <cellStyle name="Note 6 2 4 2 2 3" xfId="16969" xr:uid="{6791FB9A-A801-4B08-8A8B-CA389C273262}"/>
    <cellStyle name="Note 6 2 4 2 2 3 2" xfId="28171" xr:uid="{FB953422-5353-4CC2-B181-EACE3C9184C7}"/>
    <cellStyle name="Note 6 2 4 2 2 4" xfId="35054" xr:uid="{5ADCD0C0-FB0E-4ADE-A36B-34BF5F72D760}"/>
    <cellStyle name="Note 6 2 4 2 3" xfId="10617" xr:uid="{013605E3-5FD0-4F7B-94AD-4DC6AADAE9EE}"/>
    <cellStyle name="Note 6 2 4 2 3 2" xfId="19606" xr:uid="{6D595B88-0035-4597-8B95-4E3DD6A6EC04}"/>
    <cellStyle name="Note 6 2 4 2 3 2 2" xfId="29199" xr:uid="{F0495229-0E0A-4BD6-994B-F65911474ACF}"/>
    <cellStyle name="Note 6 2 4 2 3 3" xfId="24129" xr:uid="{9A5FDAC6-928E-40B1-B297-04A0462E05B7}"/>
    <cellStyle name="Note 6 2 4 2 4" xfId="14383" xr:uid="{B537EEFA-5D2D-464F-997E-53B9938260BC}"/>
    <cellStyle name="Note 6 2 4 2 4 2" xfId="37739" xr:uid="{553555FC-E6EA-49C9-86F8-ED9FC9F875CF}"/>
    <cellStyle name="Note 6 2 4 2 5" xfId="37118" xr:uid="{6019C681-5F9F-495E-B5E7-19456008936E}"/>
    <cellStyle name="Note 6 2 4 2 6" xfId="55852" xr:uid="{3D3782C6-96BE-4506-AC03-AF9C84D10936}"/>
    <cellStyle name="Note 6 2 4 3" xfId="3479" xr:uid="{C84F334E-9824-43AC-9EB5-469718883395}"/>
    <cellStyle name="Note 6 2 4 3 2" xfId="34286" xr:uid="{D5DE053B-2A07-4FA5-99BF-92ADFFF92434}"/>
    <cellStyle name="Note 6 2 4 4" xfId="32985" xr:uid="{1385944C-7234-4062-A7E9-0AD0EBF938D4}"/>
    <cellStyle name="Note 6 2 4 5" xfId="49070" xr:uid="{5C960C50-1677-402D-873E-A3C394A63513}"/>
    <cellStyle name="Note 6 2 5" xfId="1386" xr:uid="{FB6C6E17-C4E1-46B6-A732-1C36735AEECD}"/>
    <cellStyle name="Note 6 2 5 2" xfId="5731" xr:uid="{165A3F7B-A7AF-4665-AA35-F71623460854}"/>
    <cellStyle name="Note 6 2 5 2 2" xfId="8317" xr:uid="{622CDAD3-ED13-4EDF-8119-DEBC383EBB92}"/>
    <cellStyle name="Note 6 2 5 2 2 2" xfId="12574" xr:uid="{49C786C0-2E55-485D-BA2D-1CF4D4A58122}"/>
    <cellStyle name="Note 6 2 5 2 2 2 2" xfId="21563" xr:uid="{C16C963F-6B0E-403D-AC2D-0CEE8B2A9D74}"/>
    <cellStyle name="Note 6 2 5 2 2 2 2 2" xfId="29460" xr:uid="{4CC21330-8E8C-4CC4-AEE7-9B70678E6A63}"/>
    <cellStyle name="Note 6 2 5 2 2 2 3" xfId="32332" xr:uid="{7AE64904-7446-4DA1-960B-82C7BD836161}"/>
    <cellStyle name="Note 6 2 5 2 2 3" xfId="17306" xr:uid="{38384D17-BF74-4D09-B56C-45DBE0414168}"/>
    <cellStyle name="Note 6 2 5 2 2 3 2" xfId="27591" xr:uid="{64E3110B-6961-404B-9F50-FF13F9A920BB}"/>
    <cellStyle name="Note 6 2 5 2 2 4" xfId="25864" xr:uid="{A0A9A355-1857-4104-974F-AE6BEE0F1F75}"/>
    <cellStyle name="Note 6 2 5 2 3" xfId="10954" xr:uid="{C0296BBD-5A16-416C-8CC2-5A4F9E92E350}"/>
    <cellStyle name="Note 6 2 5 2 3 2" xfId="19943" xr:uid="{00F9A925-B464-4C07-8CE5-C42AC73E9CAB}"/>
    <cellStyle name="Note 6 2 5 2 3 2 2" xfId="28424" xr:uid="{A6235A55-14F4-438D-A7C0-826C56CF2772}"/>
    <cellStyle name="Note 6 2 5 2 3 3" xfId="22942" xr:uid="{39246835-ECAD-4951-95B1-5605EE80CE08}"/>
    <cellStyle name="Note 6 2 5 2 4" xfId="14720" xr:uid="{E151F5A8-39F7-4D78-A00C-D444E4B16C88}"/>
    <cellStyle name="Note 6 2 5 2 4 2" xfId="27956" xr:uid="{F4C5FDB2-A470-45BF-98EB-D5583C78A9BC}"/>
    <cellStyle name="Note 6 2 5 2 5" xfId="34086" xr:uid="{B5ED2CB4-6EB9-434A-A9E1-2BC047A361AC}"/>
    <cellStyle name="Note 6 2 5 2 6" xfId="58142" xr:uid="{E47AE4A5-A7F0-41DC-9420-A87C746D4276}"/>
    <cellStyle name="Note 6 2 5 3" xfId="3823" xr:uid="{F6E86DAB-8158-4B17-BC8B-38D0ECAD49BD}"/>
    <cellStyle name="Note 6 2 5 3 2" xfId="30574" xr:uid="{3549E5A0-B8F7-42BC-9BFC-F359F1A04BF8}"/>
    <cellStyle name="Note 6 2 5 4" xfId="32178" xr:uid="{354B00C1-33AA-4CD6-A704-4D8734CE1C5F}"/>
    <cellStyle name="Note 6 2 5 5" xfId="51360" xr:uid="{88370D6F-2C1D-4735-AA91-8142EF83CB99}"/>
    <cellStyle name="Note 6 2 6" xfId="1789" xr:uid="{22EB324C-86C8-4CD2-963E-CD133853A0A0}"/>
    <cellStyle name="Note 6 2 6 2" xfId="6106" xr:uid="{8C1DA4E5-5A77-4194-B9FA-89165B84900F}"/>
    <cellStyle name="Note 6 2 6 2 2" xfId="8692" xr:uid="{0F433C92-61A9-47A8-A747-EFD395834E8E}"/>
    <cellStyle name="Note 6 2 6 2 2 2" xfId="12688" xr:uid="{B8B10773-2CB9-4232-A295-4B61EDD1027F}"/>
    <cellStyle name="Note 6 2 6 2 2 2 2" xfId="21677" xr:uid="{04AA474F-4CB7-47D0-B9E0-E656559F11DC}"/>
    <cellStyle name="Note 6 2 6 2 2 2 2 2" xfId="38401" xr:uid="{39D4C092-4074-45A1-9A0E-87536E762025}"/>
    <cellStyle name="Note 6 2 6 2 2 2 3" xfId="43527" xr:uid="{B6F6A946-51ED-4B6C-B797-2CB39C491DFB}"/>
    <cellStyle name="Note 6 2 6 2 2 3" xfId="17681" xr:uid="{F67DD3FE-BFAF-4487-BC4B-9B4E265C2DA4}"/>
    <cellStyle name="Note 6 2 6 2 2 3 2" xfId="22522" xr:uid="{2C3F967D-7ADD-4DBC-9812-F15C5B82DA1F}"/>
    <cellStyle name="Note 6 2 6 2 2 4" xfId="27777" xr:uid="{BCF7A688-2749-49DE-AF4B-E9364F2068CE}"/>
    <cellStyle name="Note 6 2 6 2 3" xfId="11329" xr:uid="{D000158A-D542-4CDB-B6A8-8A355B68D09E}"/>
    <cellStyle name="Note 6 2 6 2 3 2" xfId="20318" xr:uid="{EA07DDC0-E2A8-473B-8D68-A50C152F5438}"/>
    <cellStyle name="Note 6 2 6 2 3 2 2" xfId="31374" xr:uid="{9D6FC5B3-971C-4C30-8626-32DCEC6606C8}"/>
    <cellStyle name="Note 6 2 6 2 3 3" xfId="26446" xr:uid="{08D585EF-EF66-478B-8853-23370D21EB51}"/>
    <cellStyle name="Note 6 2 6 2 4" xfId="15095" xr:uid="{538C9ADF-2090-4F83-8D8D-8CC7A0290C6E}"/>
    <cellStyle name="Note 6 2 6 2 4 2" xfId="32019" xr:uid="{90B34782-800B-4A5B-AE2F-3CE66013D8F5}"/>
    <cellStyle name="Note 6 2 6 2 5" xfId="37634" xr:uid="{BBFEECA2-CF00-4474-B510-5FC9ADF07F13}"/>
    <cellStyle name="Note 6 2 6 2 6" xfId="54021" xr:uid="{4AC21558-EC49-46EF-B233-74F7EF3F71E6}"/>
    <cellStyle name="Note 6 2 6 3" xfId="4226" xr:uid="{5AF5ACBF-7ADA-44B8-A963-D49479497CEB}"/>
    <cellStyle name="Note 6 2 6 3 2" xfId="33713" xr:uid="{B4ECB0C1-53C7-4832-B2EB-467690A6432E}"/>
    <cellStyle name="Note 6 2 6 4" xfId="29321" xr:uid="{072E3005-4429-4D60-B2EE-CD919863383B}"/>
    <cellStyle name="Note 6 2 6 5" xfId="47353" xr:uid="{449C250D-DF3D-4A87-9956-33EC987DEE7F}"/>
    <cellStyle name="Note 6 2 7" xfId="2005" xr:uid="{CC6A4380-35CA-4E1A-B8FF-5FE84D5BECC6}"/>
    <cellStyle name="Note 6 2 7 2" xfId="6313" xr:uid="{DFF75DEA-8655-4583-B70A-D2BE09996147}"/>
    <cellStyle name="Note 6 2 7 2 2" xfId="8899" xr:uid="{D0F81AD7-BDD7-4775-9B74-6FD9A0BE9B50}"/>
    <cellStyle name="Note 6 2 7 2 2 2" xfId="12752" xr:uid="{E3FAB47C-9C45-4E2C-B2A2-8302BD1E9E97}"/>
    <cellStyle name="Note 6 2 7 2 2 2 2" xfId="21741" xr:uid="{8374B25E-B85B-4EAB-959D-44C4320E037B}"/>
    <cellStyle name="Note 6 2 7 2 2 2 2 2" xfId="22294" xr:uid="{73F19C64-AE80-47F5-94D3-74029337BC14}"/>
    <cellStyle name="Note 6 2 7 2 2 2 3" xfId="38098" xr:uid="{F9F0701C-6EA9-4B86-9776-7291A1D4BD06}"/>
    <cellStyle name="Note 6 2 7 2 2 3" xfId="17888" xr:uid="{1EC2655E-4389-4885-8374-EFB2097C7185}"/>
    <cellStyle name="Note 6 2 7 2 2 3 2" xfId="26032" xr:uid="{3D4CBF53-AADA-4A3F-A9E1-21641A39624D}"/>
    <cellStyle name="Note 6 2 7 2 2 4" xfId="29284" xr:uid="{6FA3D57C-0D95-476A-B032-70C448FB9147}"/>
    <cellStyle name="Note 6 2 7 2 3" xfId="11536" xr:uid="{7588AC03-4763-43FD-A772-C1298B82C7A3}"/>
    <cellStyle name="Note 6 2 7 2 3 2" xfId="20525" xr:uid="{7C551426-D787-4FB9-BBBA-47A72E90FF6F}"/>
    <cellStyle name="Note 6 2 7 2 3 2 2" xfId="23845" xr:uid="{2207B885-2A7A-4B85-828F-41E1714EC5C6}"/>
    <cellStyle name="Note 6 2 7 2 3 3" xfId="23125" xr:uid="{D1990F18-13D8-4F17-918F-7BA09C2206ED}"/>
    <cellStyle name="Note 6 2 7 2 4" xfId="15302" xr:uid="{DFB25C6A-21EE-431D-BA7C-C034497D30C2}"/>
    <cellStyle name="Note 6 2 7 2 4 2" xfId="30075" xr:uid="{DFABBB3F-D8EF-459E-A545-39A0753E7E77}"/>
    <cellStyle name="Note 6 2 7 2 5" xfId="31190" xr:uid="{C9640E8C-A3AA-4BB5-B5D0-B0540C89181F}"/>
    <cellStyle name="Note 6 2 7 3" xfId="4442" xr:uid="{054AAB17-A4DA-4FD7-A4BD-FEA2332FDCA4}"/>
    <cellStyle name="Note 6 2 7 3 2" xfId="39844" xr:uid="{A5921453-0B56-466D-B728-5469194069E1}"/>
    <cellStyle name="Note 6 2 7 4" xfId="32411" xr:uid="{4005520E-CD4C-4728-A70F-8FED08CF525C}"/>
    <cellStyle name="Note 6 2 7 5" xfId="52654" xr:uid="{FD817144-A9E8-4ADC-A1D2-5296CC36973F}"/>
    <cellStyle name="Note 6 2 8" xfId="2816" xr:uid="{3F67FFA8-2EA9-4FC7-A080-474EB6B7C76D}"/>
    <cellStyle name="Note 6 2 8 2" xfId="6966" xr:uid="{DA8EA1D3-BE4F-4690-BC44-450201E5B993}"/>
    <cellStyle name="Note 6 2 8 2 2" xfId="12095" xr:uid="{DCE4EA55-C6C4-4EA4-9945-C6F495F7B3A4}"/>
    <cellStyle name="Note 6 2 8 2 2 2" xfId="21084" xr:uid="{14CF5F03-A4CB-4440-8C73-85D4B6EB6E9A}"/>
    <cellStyle name="Note 6 2 8 2 2 2 2" xfId="27268" xr:uid="{EFC146DA-0A82-49B8-B39F-D4C2B4BEB37C}"/>
    <cellStyle name="Note 6 2 8 2 2 3" xfId="22109" xr:uid="{78DCFED7-0E9B-490F-9730-CF57D8285A0D}"/>
    <cellStyle name="Note 6 2 8 2 3" xfId="15955" xr:uid="{1BCA8C37-1CC8-4304-8D64-B4C851FCB90C}"/>
    <cellStyle name="Note 6 2 8 2 3 2" xfId="37466" xr:uid="{5866E623-37B9-425D-AF4D-B25E0FA57F00}"/>
    <cellStyle name="Note 6 2 8 2 4" xfId="22809" xr:uid="{80702C32-57EE-4EBE-959F-6D807C1B1B6C}"/>
    <cellStyle name="Note 6 2 8 3" xfId="9529" xr:uid="{6B57EBA7-7C4F-48E7-8D51-6532C35895D6}"/>
    <cellStyle name="Note 6 2 8 3 2" xfId="18518" xr:uid="{56A903E7-79CA-43F0-A4B7-77A48AB6F6A2}"/>
    <cellStyle name="Note 6 2 8 3 2 2" xfId="33639" xr:uid="{C5C3FEF2-28E0-43BA-870F-F364EE4C4A4B}"/>
    <cellStyle name="Note 6 2 8 3 3" xfId="29452" xr:uid="{85FF8C39-F795-4CA2-8A51-03790934184D}"/>
    <cellStyle name="Note 6 2 8 4" xfId="31313" xr:uid="{7FCE0B6D-A7A3-4D96-B604-B793EEB36B4E}"/>
    <cellStyle name="Note 6 2 9" xfId="4749" xr:uid="{A1D7F237-9299-45CC-8CB3-A3DF129E88BC}"/>
    <cellStyle name="Note 6 2 9 2" xfId="7335" xr:uid="{E53DFF33-0A2F-448F-8707-DEABC9F02A83}"/>
    <cellStyle name="Note 6 2 9 2 2" xfId="12273" xr:uid="{FDEC6911-B252-4B7C-98B5-51900D08454D}"/>
    <cellStyle name="Note 6 2 9 2 2 2" xfId="21262" xr:uid="{6DFF4AC2-DB8E-4CCD-A0F7-25C0667B5CD6}"/>
    <cellStyle name="Note 6 2 9 2 2 2 2" xfId="26974" xr:uid="{34D1FE3F-69DE-45E7-97AA-48991A76995D}"/>
    <cellStyle name="Note 6 2 9 2 2 3" xfId="26225" xr:uid="{3A17C957-EF3D-4FFF-94A4-E0B90E151B02}"/>
    <cellStyle name="Note 6 2 9 2 3" xfId="16324" xr:uid="{A43817F5-4145-4E61-865F-850EF3C29310}"/>
    <cellStyle name="Note 6 2 9 2 3 2" xfId="37442" xr:uid="{66EBB410-AEB6-4804-A317-17A6629E9EE3}"/>
    <cellStyle name="Note 6 2 9 2 4" xfId="32304" xr:uid="{50E42263-645C-4DB5-8B29-C37A94FAD5B8}"/>
    <cellStyle name="Note 6 2 9 3" xfId="9972" xr:uid="{D9917679-F673-45C2-9962-5DE3171E60B1}"/>
    <cellStyle name="Note 6 2 9 3 2" xfId="18961" xr:uid="{A3503BAA-15D1-4A02-A4BA-6754C8A01F74}"/>
    <cellStyle name="Note 6 2 9 3 2 2" xfId="37595" xr:uid="{8B107E17-C1FF-4235-A3DC-9F9BC1D5284B}"/>
    <cellStyle name="Note 6 2 9 3 3" xfId="32107" xr:uid="{1619C26A-BF0F-4A05-B900-6BC0A4045F8C}"/>
    <cellStyle name="Note 6 2 9 4" xfId="13738" xr:uid="{EF4181E1-D282-443D-8B22-23E89B13F07E}"/>
    <cellStyle name="Note 6 2 9 4 2" xfId="43578" xr:uid="{88852581-A4F9-409C-8DD5-6FACF7325078}"/>
    <cellStyle name="Note 6 2 9 5" xfId="41725" xr:uid="{A747760B-376D-4EC2-ADB4-A5F58137A7F2}"/>
    <cellStyle name="Note 6 20" xfId="44929" xr:uid="{7C376BC3-0DB9-48C2-8CE0-90B5A052B9D7}"/>
    <cellStyle name="Note 6 20 2" xfId="50500" xr:uid="{693F22B2-DFF0-4902-AE53-8BDDD9903C36}"/>
    <cellStyle name="Note 6 20 2 2" xfId="57282" xr:uid="{5454E38F-FA8D-4AEA-A6B7-220B8C7F28AA}"/>
    <cellStyle name="Note 6 20 3" xfId="52102" xr:uid="{0C07E66C-8A5A-47F7-A681-1F1E3D0C1C28}"/>
    <cellStyle name="Note 6 20 3 2" xfId="58883" xr:uid="{AB580EBB-2587-43FC-893C-8C32821EE14B}"/>
    <cellStyle name="Note 6 20 4" xfId="49168" xr:uid="{8050A709-C96F-48C4-9FB9-4531C2032ED2}"/>
    <cellStyle name="Note 6 20 4 2" xfId="55950" xr:uid="{CC72A491-9D67-45AC-8852-18CE584F1B99}"/>
    <cellStyle name="Note 6 20 5" xfId="48617" xr:uid="{8EFBC16D-6CCE-4564-B397-FAD5F2391DD4}"/>
    <cellStyle name="Note 6 20 5 2" xfId="55406" xr:uid="{0DCD7CF7-7CC4-43BD-965D-D62333F566DA}"/>
    <cellStyle name="Note 6 20 6" xfId="53692" xr:uid="{B90722EC-DF77-40AE-B294-61227F97E793}"/>
    <cellStyle name="Note 6 20 7" xfId="47003" xr:uid="{6AA955EC-5139-4758-B5E6-B51AF58B68FB}"/>
    <cellStyle name="Note 6 21" xfId="44910" xr:uid="{5F912759-DE26-4D02-84F5-F3A7B34F2DD7}"/>
    <cellStyle name="Note 6 21 2" xfId="50520" xr:uid="{EACE922E-6D57-4800-93BD-B88AF0582792}"/>
    <cellStyle name="Note 6 21 2 2" xfId="57302" xr:uid="{9281DC97-6536-4A5A-9981-346B385627F9}"/>
    <cellStyle name="Note 6 21 3" xfId="52122" xr:uid="{0E8D4AEB-CC2F-4CBD-969D-838BD4C79C19}"/>
    <cellStyle name="Note 6 21 3 2" xfId="58903" xr:uid="{27981DEC-41B1-4A6F-92EB-4275AC1DFD89}"/>
    <cellStyle name="Note 6 21 4" xfId="49858" xr:uid="{C1DDA1C6-CDD5-4CA8-9F8F-57244899DA05}"/>
    <cellStyle name="Note 6 21 4 2" xfId="56640" xr:uid="{DE07A47B-BDB0-4298-B2E1-7016FCA04A02}"/>
    <cellStyle name="Note 6 21 5" xfId="48637" xr:uid="{15002EEC-A16B-4A77-A03F-093FB3DD3E5E}"/>
    <cellStyle name="Note 6 21 5 2" xfId="55426" xr:uid="{EC02BC42-6C8E-4851-B8D0-91EB92641F91}"/>
    <cellStyle name="Note 6 21 6" xfId="53712" xr:uid="{B450564B-CB9B-41CE-8805-433B972C72AB}"/>
    <cellStyle name="Note 6 21 7" xfId="47023" xr:uid="{DFAB2072-DE7F-43CC-A014-E44647EBFA50}"/>
    <cellStyle name="Note 6 22" xfId="44972" xr:uid="{43E982F8-D7B6-4B31-9F3B-67A22C3C09CA}"/>
    <cellStyle name="Note 6 22 2" xfId="50516" xr:uid="{8758BBA8-5BD1-47A8-BE95-8FD2AA764695}"/>
    <cellStyle name="Note 6 22 2 2" xfId="57298" xr:uid="{2DCF0111-43F0-4193-B553-73804687C640}"/>
    <cellStyle name="Note 6 22 3" xfId="52118" xr:uid="{7B85CA7D-58F2-4145-9738-F4EAD6F255C1}"/>
    <cellStyle name="Note 6 22 3 2" xfId="58899" xr:uid="{B9BCF373-F3A5-4204-94E8-5B92F25E8B82}"/>
    <cellStyle name="Note 6 22 4" xfId="49034" xr:uid="{722D30AA-D012-4629-AE67-D8B0F81B772F}"/>
    <cellStyle name="Note 6 22 4 2" xfId="55816" xr:uid="{AE8FDC90-772C-41AE-AB74-1267DDDE0CAC}"/>
    <cellStyle name="Note 6 22 5" xfId="48633" xr:uid="{BE9A58DD-5C6D-428B-BEE5-A7C6465392F9}"/>
    <cellStyle name="Note 6 22 5 2" xfId="55422" xr:uid="{454F231A-E8F7-4FE4-961E-B550428AC6DB}"/>
    <cellStyle name="Note 6 22 6" xfId="53708" xr:uid="{880A263E-9F4A-45CB-A677-74F429A185C2}"/>
    <cellStyle name="Note 6 22 7" xfId="47019" xr:uid="{73DCA6F8-E084-46CD-8584-ADA9C8A42318}"/>
    <cellStyle name="Note 6 23" xfId="44987" xr:uid="{35C3CBBD-D069-4B9B-9A38-C8DDFA3E3D71}"/>
    <cellStyle name="Note 6 23 2" xfId="50592" xr:uid="{1CB9562D-B561-44A4-9D34-BA86030B96CB}"/>
    <cellStyle name="Note 6 23 2 2" xfId="57374" xr:uid="{0D05C585-9A4B-4724-92AD-546C11A87560}"/>
    <cellStyle name="Note 6 23 3" xfId="52406" xr:uid="{CE81CBB4-5F37-4F0D-8E78-7BC4F545F470}"/>
    <cellStyle name="Note 6 23 3 2" xfId="59187" xr:uid="{3EDB1DD6-E97B-4B83-AAA4-5B0CD9396A1C}"/>
    <cellStyle name="Note 6 23 4" xfId="48709" xr:uid="{04634FCA-5BED-400F-AD92-4A48FD97D17A}"/>
    <cellStyle name="Note 6 23 4 2" xfId="55498" xr:uid="{C88F5250-C34A-47CF-8244-92FC3EB7434D}"/>
    <cellStyle name="Note 6 23 5" xfId="53784" xr:uid="{7BF09048-162E-45F8-94E6-3A5F0DE00054}"/>
    <cellStyle name="Note 6 23 6" xfId="47095" xr:uid="{12A966FD-AF97-4FD6-95E6-8550DA94CCDC}"/>
    <cellStyle name="Note 6 24" xfId="45010" xr:uid="{5D57F3E5-D2CF-41F9-BD1A-C0DD790EA494}"/>
    <cellStyle name="Note 6 24 2" xfId="50636" xr:uid="{35DC32AB-5A3C-48C5-B66B-B7FFE38E9456}"/>
    <cellStyle name="Note 6 24 2 2" xfId="57418" xr:uid="{AFEF6FD4-E2A5-4E33-8CB5-DAA9D53D6687}"/>
    <cellStyle name="Note 6 24 3" xfId="52450" xr:uid="{3C687DB0-2D34-4E29-97DA-C94CD432DD86}"/>
    <cellStyle name="Note 6 24 3 2" xfId="59231" xr:uid="{8257E5B7-D45D-4EF7-ACC3-3DFB7C0AC90B}"/>
    <cellStyle name="Note 6 24 4" xfId="48753" xr:uid="{2F5E90A2-29A3-4727-A1E9-3B261EE6E8F3}"/>
    <cellStyle name="Note 6 24 4 2" xfId="55542" xr:uid="{F908BBEE-D629-4DE6-9337-704512555A54}"/>
    <cellStyle name="Note 6 24 5" xfId="53828" xr:uid="{FA3F4BD8-D8B5-469D-AF8B-E178210AC9AF}"/>
    <cellStyle name="Note 6 24 6" xfId="47139" xr:uid="{CC8C3623-1D35-4625-851F-6ACA7732C9E8}"/>
    <cellStyle name="Note 6 25" xfId="45064" xr:uid="{BF6938CC-F495-41DE-AF76-4E169D4D4977}"/>
    <cellStyle name="Note 6 25 2" xfId="50571" xr:uid="{52BEAE7D-3800-43D6-A023-26439E9546AC}"/>
    <cellStyle name="Note 6 25 2 2" xfId="57353" xr:uid="{22988028-1BAC-4834-A119-E52151546EF1}"/>
    <cellStyle name="Note 6 25 3" xfId="52385" xr:uid="{61D4F81B-9793-46BA-9E13-5D0A931D95CE}"/>
    <cellStyle name="Note 6 25 3 2" xfId="59166" xr:uid="{B64FC2C4-5ACA-440B-A0EB-A908115B6892}"/>
    <cellStyle name="Note 6 25 4" xfId="48688" xr:uid="{AE979F7F-798D-4103-9FC8-10CF2FBDF8EA}"/>
    <cellStyle name="Note 6 25 4 2" xfId="55477" xr:uid="{3525891E-4FFA-4F16-8DDC-93B462873E59}"/>
    <cellStyle name="Note 6 25 5" xfId="53763" xr:uid="{BF6EC235-9645-49A3-99D5-687CFB79FBFA}"/>
    <cellStyle name="Note 6 25 6" xfId="47074" xr:uid="{FEBE2E0A-BCD2-4B3C-A11C-70DD83CDA621}"/>
    <cellStyle name="Note 6 26" xfId="45113" xr:uid="{E819E1E3-E48C-43DB-A251-FACAE40A8A5D}"/>
    <cellStyle name="Note 6 26 2" xfId="50586" xr:uid="{8CB72F55-3D42-401B-B812-C441349D4BE8}"/>
    <cellStyle name="Note 6 26 2 2" xfId="57368" xr:uid="{850C8260-8FD7-4DB4-840C-55053BF5E284}"/>
    <cellStyle name="Note 6 26 3" xfId="52400" xr:uid="{8D119725-6E18-4F44-BC32-2662CBA7F70C}"/>
    <cellStyle name="Note 6 26 3 2" xfId="59181" xr:uid="{3F794CC8-951F-4316-9BD8-5810F70419BB}"/>
    <cellStyle name="Note 6 26 4" xfId="48703" xr:uid="{0166E058-DAFA-4710-BEEB-B03A513C2056}"/>
    <cellStyle name="Note 6 26 4 2" xfId="55492" xr:uid="{F8F53DD2-E815-4610-9CFA-35360E982628}"/>
    <cellStyle name="Note 6 26 5" xfId="53778" xr:uid="{2C26DF6C-7DD3-4F93-9F44-34EC5A782805}"/>
    <cellStyle name="Note 6 26 6" xfId="47089" xr:uid="{087F769D-3834-4701-B6DC-21A3EFFF10BE}"/>
    <cellStyle name="Note 6 27" xfId="45129" xr:uid="{C885CDFE-28C6-4CE5-B99F-B61F9FB1D637}"/>
    <cellStyle name="Note 6 27 2" xfId="50699" xr:uid="{07C45563-FE6E-4E50-80DC-5FD667BD2055}"/>
    <cellStyle name="Note 6 27 2 2" xfId="57481" xr:uid="{9A2B1F8D-7D22-48A4-9AA8-F03349A1A94F}"/>
    <cellStyle name="Note 6 27 3" xfId="52510" xr:uid="{B34C1E89-B9EC-4717-9B9A-1EBE648FC93A}"/>
    <cellStyle name="Note 6 27 3 2" xfId="59291" xr:uid="{2DFE4ED9-0F1E-4396-AE74-C4DB54CC176C}"/>
    <cellStyle name="Note 6 27 4" xfId="48812" xr:uid="{C5789175-98BC-4112-9EE1-C96E4B544587}"/>
    <cellStyle name="Note 6 27 4 2" xfId="55598" xr:uid="{1555380E-D890-4D71-8942-D69258379C69}"/>
    <cellStyle name="Note 6 27 5" xfId="53888" xr:uid="{69EBBFC7-C848-4FAD-A938-6276FF6470F9}"/>
    <cellStyle name="Note 6 27 6" xfId="47202" xr:uid="{F1F0F6CC-23AF-43A9-A3EC-FEBE93844279}"/>
    <cellStyle name="Note 6 28" xfId="45162" xr:uid="{9815F418-15FB-447A-884C-85954C629DFB}"/>
    <cellStyle name="Note 6 28 2" xfId="50694" xr:uid="{3E741616-C610-4092-8FEC-0192984E4384}"/>
    <cellStyle name="Note 6 28 2 2" xfId="57476" xr:uid="{832B3460-14FA-4191-A4DC-3D1D91A2121B}"/>
    <cellStyle name="Note 6 28 3" xfId="52505" xr:uid="{2ED3C37A-3355-4F38-B66A-B38AB991B29A}"/>
    <cellStyle name="Note 6 28 3 2" xfId="59286" xr:uid="{7CD24717-30D9-42B8-8C0A-CB88EF39C49E}"/>
    <cellStyle name="Note 6 28 4" xfId="48809" xr:uid="{C492490D-EFCF-482F-A362-8A47FB32F668}"/>
    <cellStyle name="Note 6 28 4 2" xfId="55595" xr:uid="{3D1CC97F-3B64-4E6E-B4B7-C3187B7167BB}"/>
    <cellStyle name="Note 6 28 5" xfId="53883" xr:uid="{D8D26EF3-D4FA-43FF-92F0-B7968F3AD8B2}"/>
    <cellStyle name="Note 6 28 6" xfId="47197" xr:uid="{948AC2E3-A35A-4881-AACD-EB030DE8CC12}"/>
    <cellStyle name="Note 6 29" xfId="45213" xr:uid="{E4D5BFC5-A3FD-4569-841B-3351FF945D41}"/>
    <cellStyle name="Note 6 29 2" xfId="50720" xr:uid="{4BF9EE51-8CBA-4EE8-A6D9-ACA456B858DF}"/>
    <cellStyle name="Note 6 29 2 2" xfId="57502" xr:uid="{43D639AF-E817-4945-8EB4-38FDCBD375C6}"/>
    <cellStyle name="Note 6 29 3" xfId="52531" xr:uid="{F0722CED-674A-4F14-B359-F10BA312DF0E}"/>
    <cellStyle name="Note 6 29 3 2" xfId="59312" xr:uid="{EE927A34-86AE-4B0B-ACE3-EEF85DCF5ABC}"/>
    <cellStyle name="Note 6 29 4" xfId="53909" xr:uid="{ECA6CB82-DAB9-44FA-8D50-63D321AC4C0C}"/>
    <cellStyle name="Note 6 29 5" xfId="47223" xr:uid="{5D7467EA-F0AC-4CD9-8E99-33FFC784C6C0}"/>
    <cellStyle name="Note 6 3" xfId="406" xr:uid="{34584A2F-382A-45BF-8342-B84797C81B2D}"/>
    <cellStyle name="Note 6 3 10" xfId="9272" xr:uid="{EB71351D-252C-4B8B-B5BF-39B976CC6B51}"/>
    <cellStyle name="Note 6 3 10 2" xfId="18261" xr:uid="{7E5E6F46-A736-4DEA-8467-CA83E892D79B}"/>
    <cellStyle name="Note 6 3 10 2 2" xfId="42130" xr:uid="{9BEB4BBA-DEE6-40B4-B59F-3A507A99644D}"/>
    <cellStyle name="Note 6 3 10 3" xfId="38782" xr:uid="{AFF378D9-5B60-4654-AA5B-F521A84EEBC0}"/>
    <cellStyle name="Note 6 3 11" xfId="12424" xr:uid="{762B9C25-37DD-40B9-A5D3-0EBB8ACA27A6}"/>
    <cellStyle name="Note 6 3 11 2" xfId="21413" xr:uid="{E02B538E-6DA6-4ACE-9776-6C1B1D6CD70D}"/>
    <cellStyle name="Note 6 3 11 2 2" xfId="35843" xr:uid="{45E69BAC-4D69-46E6-9BDE-72EEEEA9718A}"/>
    <cellStyle name="Note 6 3 11 3" xfId="25296" xr:uid="{A5107927-523F-41FB-82DC-73066F286D5A}"/>
    <cellStyle name="Note 6 3 12" xfId="2412" xr:uid="{9949D984-C710-4B4C-92B4-86E16B61A426}"/>
    <cellStyle name="Note 6 3 12 2" xfId="31456" xr:uid="{28DE26E2-D3FB-4E5C-8884-9EFC1A2EE6D6}"/>
    <cellStyle name="Note 6 3 13" xfId="13321" xr:uid="{C4B8FF5F-8B78-4706-9AAB-AF3D7466EAE9}"/>
    <cellStyle name="Note 6 3 13 2" xfId="33586" xr:uid="{3DF42EBB-7C24-4708-8A50-CA583D3EA727}"/>
    <cellStyle name="Note 6 3 14" xfId="39016" xr:uid="{8CD657EE-D859-4AC0-897D-AFDABE1BBC39}"/>
    <cellStyle name="Note 6 3 15" xfId="44362" xr:uid="{FAD39B9C-FF2E-4CA8-9C34-A808A776CE89}"/>
    <cellStyle name="Note 6 3 16" xfId="45541" xr:uid="{7DD139B6-595D-43C0-A9E5-9DEBFAA42550}"/>
    <cellStyle name="Note 6 3 2" xfId="755" xr:uid="{F7858B4A-731F-410C-ABF3-CAA7F9D6BF78}"/>
    <cellStyle name="Note 6 3 2 2" xfId="5126" xr:uid="{CCBE93EA-DFDE-4B8F-A61B-2FAAC122B6DE}"/>
    <cellStyle name="Note 6 3 2 2 2" xfId="7712" xr:uid="{1258F917-E8F6-4758-9E80-1526ED1FF40D}"/>
    <cellStyle name="Note 6 3 2 2 2 2" xfId="12383" xr:uid="{3344FA13-8335-4BD0-B251-476E69DF08FA}"/>
    <cellStyle name="Note 6 3 2 2 2 2 2" xfId="21372" xr:uid="{564933CB-61F5-46E3-AF43-9DF195F11257}"/>
    <cellStyle name="Note 6 3 2 2 2 2 2 2" xfId="28047" xr:uid="{565AA9EB-D13B-47BC-B1BD-EFB37B43C356}"/>
    <cellStyle name="Note 6 3 2 2 2 2 3" xfId="41212" xr:uid="{B5B7ECD4-2985-49E6-A769-F627FD634AEC}"/>
    <cellStyle name="Note 6 3 2 2 2 3" xfId="16701" xr:uid="{FCFE7E39-0D1F-4707-81EE-40B1F35CABE7}"/>
    <cellStyle name="Note 6 3 2 2 2 3 2" xfId="27292" xr:uid="{89E26F5C-F7FE-4528-B2A9-1F13A83A51BB}"/>
    <cellStyle name="Note 6 3 2 2 2 4" xfId="32719" xr:uid="{332B3F05-4B2A-43EB-B183-688E81BE3271}"/>
    <cellStyle name="Note 6 3 2 2 2 5" xfId="56329" xr:uid="{D608CDD6-84B7-4E5A-9636-97104EF325B7}"/>
    <cellStyle name="Note 6 3 2 2 3" xfId="10349" xr:uid="{C0A856AF-9840-4F0F-BA03-71E5D6C5F5CB}"/>
    <cellStyle name="Note 6 3 2 2 3 2" xfId="19338" xr:uid="{7AB2679B-9E65-4907-A79E-FDE98D6D174A}"/>
    <cellStyle name="Note 6 3 2 2 3 2 2" xfId="43555" xr:uid="{B84C3D73-827B-4F52-911A-BC0F31B2AB3E}"/>
    <cellStyle name="Note 6 3 2 2 3 3" xfId="40235" xr:uid="{7C5CCBE9-B790-47B3-87BE-62C93179BC5D}"/>
    <cellStyle name="Note 6 3 2 2 4" xfId="14115" xr:uid="{7299CB98-55B5-4412-9785-75E3526692E5}"/>
    <cellStyle name="Note 6 3 2 2 4 2" xfId="24956" xr:uid="{8CCE8C94-EB77-41BF-A994-2D93B8D03CD3}"/>
    <cellStyle name="Note 6 3 2 2 5" xfId="39854" xr:uid="{55385391-EA3F-49DC-9A58-91B66A48DEB4}"/>
    <cellStyle name="Note 6 3 2 2 6" xfId="49547" xr:uid="{2F52CDBB-65DC-4F56-968A-9180886906DB}"/>
    <cellStyle name="Note 6 3 2 3" xfId="3192" xr:uid="{4AAD36A1-F876-4C70-8827-F794941D203F}"/>
    <cellStyle name="Note 6 3 2 3 2" xfId="38982" xr:uid="{51253B0F-761F-4BD0-8AE5-45BE76026789}"/>
    <cellStyle name="Note 6 3 2 3 2 2" xfId="58953" xr:uid="{528ECBEF-4FCD-41CE-BA08-C40D671D3B29}"/>
    <cellStyle name="Note 6 3 2 3 3" xfId="52172" xr:uid="{10A442F3-8CF9-4657-8D5B-EECE17C8358E}"/>
    <cellStyle name="Note 6 3 2 4" xfId="29223" xr:uid="{E5C0B9CC-B43F-42CC-8E1D-774F235D155E}"/>
    <cellStyle name="Note 6 3 2 4 2" xfId="54474" xr:uid="{F8AAF0E6-E6AC-4CCD-81EA-94941BD7986C}"/>
    <cellStyle name="Note 6 3 2 4 3" xfId="47664" xr:uid="{3B1FD4AE-9080-4907-B106-DD931533BCC9}"/>
    <cellStyle name="Note 6 3 2 5" xfId="52922" xr:uid="{CEAB4DC9-F75A-411A-B7FC-3277831C9193}"/>
    <cellStyle name="Note 6 3 2 6" xfId="46056" xr:uid="{E15850C1-29DD-428C-8F46-E1554C5DA92E}"/>
    <cellStyle name="Note 6 3 3" xfId="1100" xr:uid="{5DC09A06-308E-4E01-84E2-E97CFE53F7F0}"/>
    <cellStyle name="Note 6 3 3 2" xfId="5447" xr:uid="{DC4F3A90-AEBB-4E2F-B55F-D0701DB1F491}"/>
    <cellStyle name="Note 6 3 3 2 2" xfId="8033" xr:uid="{32CA0313-7367-4E60-86F8-8DD3EFDFC5F9}"/>
    <cellStyle name="Note 6 3 3 2 2 2" xfId="12485" xr:uid="{9871CF74-17A9-4C9B-8FB4-97E24F32EFA5}"/>
    <cellStyle name="Note 6 3 3 2 2 2 2" xfId="21474" xr:uid="{12FCE4FE-0D05-454F-9682-68AC6F037F4A}"/>
    <cellStyle name="Note 6 3 3 2 2 2 2 2" xfId="43654" xr:uid="{67A867D9-54FA-4E0F-9CE3-BCA8D5566C04}"/>
    <cellStyle name="Note 6 3 3 2 2 2 3" xfId="39266" xr:uid="{1211BA7F-B879-4B7C-8AE6-78B8234EEDEA}"/>
    <cellStyle name="Note 6 3 3 2 2 3" xfId="17022" xr:uid="{D1BF381F-04F4-4CDE-A857-8FF56911197C}"/>
    <cellStyle name="Note 6 3 3 2 2 3 2" xfId="30832" xr:uid="{B4241E46-0AA3-4219-ABDB-33F37BAE0E62}"/>
    <cellStyle name="Note 6 3 3 2 2 4" xfId="28333" xr:uid="{422CE4F1-C0F5-4715-AC32-07ED880FAEF8}"/>
    <cellStyle name="Note 6 3 3 2 2 5" xfId="56737" xr:uid="{64830FB9-1490-4929-92A7-9EBC8E649ECD}"/>
    <cellStyle name="Note 6 3 3 2 3" xfId="10670" xr:uid="{6D50A36C-CE03-4FE3-A49E-E3D34E39D732}"/>
    <cellStyle name="Note 6 3 3 2 3 2" xfId="19659" xr:uid="{84DEEB39-80B3-4016-8A5E-E38DC3BE8749}"/>
    <cellStyle name="Note 6 3 3 2 3 2 2" xfId="24194" xr:uid="{C9A0ABF0-98DA-4B19-8FCB-D19E2037942B}"/>
    <cellStyle name="Note 6 3 3 2 3 3" xfId="22933" xr:uid="{7D5CBBF7-BBE5-47C6-A975-00B37B9D7854}"/>
    <cellStyle name="Note 6 3 3 2 4" xfId="14436" xr:uid="{1F8F020B-5A07-47C9-AE8A-DE6CC5EC3E76}"/>
    <cellStyle name="Note 6 3 3 2 4 2" xfId="24600" xr:uid="{73277095-4903-4E1B-8A44-BB5F40F9C303}"/>
    <cellStyle name="Note 6 3 3 2 5" xfId="40096" xr:uid="{6795C62E-7507-4A99-9815-B61ED91AC28B}"/>
    <cellStyle name="Note 6 3 3 2 6" xfId="49955" xr:uid="{9828F10C-6061-4D5E-8804-AC2E7296355A}"/>
    <cellStyle name="Note 6 3 3 3" xfId="3537" xr:uid="{458E1F67-F2DE-4871-8043-5DF4FD43B757}"/>
    <cellStyle name="Note 6 3 3 3 2" xfId="33527" xr:uid="{66BB68C9-67CC-4F5C-BCC0-6C220D7CBB56}"/>
    <cellStyle name="Note 6 3 3 3 2 2" xfId="57726" xr:uid="{25598247-BE46-4440-8E03-8247737A055C}"/>
    <cellStyle name="Note 6 3 3 3 3" xfId="50944" xr:uid="{75492580-3D61-49BF-B462-7EA171F4DD0D}"/>
    <cellStyle name="Note 6 3 3 4" xfId="39793" xr:uid="{99738F25-3E6A-4A84-BD10-2451FBBA8235}"/>
    <cellStyle name="Note 6 3 3 4 2" xfId="54864" xr:uid="{23832CDA-1394-4675-8A07-949B50CBAD66}"/>
    <cellStyle name="Note 6 3 3 4 3" xfId="48072" xr:uid="{DFE5C79E-8733-4EA6-91D2-2A627339CA6F}"/>
    <cellStyle name="Note 6 3 3 5" xfId="53164" xr:uid="{356D0467-E65B-45CC-B229-521220D36CD4}"/>
    <cellStyle name="Note 6 3 3 6" xfId="46458" xr:uid="{7C6AB7C8-B97B-4E7F-A36A-853CB8F47BB7}"/>
    <cellStyle name="Note 6 3 4" xfId="1444" xr:uid="{76B7D571-B78E-42DD-8539-5F9319E00D62}"/>
    <cellStyle name="Note 6 3 4 2" xfId="5789" xr:uid="{C034A378-5A6B-431A-86BC-7FB02AB36841}"/>
    <cellStyle name="Note 6 3 4 2 2" xfId="8375" xr:uid="{5CBE4351-21E5-4C2D-ACCC-485756C25CA2}"/>
    <cellStyle name="Note 6 3 4 2 2 2" xfId="12589" xr:uid="{0FD1FD0E-B44D-4C88-AA0E-3EE573C7D006}"/>
    <cellStyle name="Note 6 3 4 2 2 2 2" xfId="21578" xr:uid="{DE2EF4B8-4C3A-40D0-9438-56C3FE5672DF}"/>
    <cellStyle name="Note 6 3 4 2 2 2 2 2" xfId="24415" xr:uid="{B58C8392-6C83-432E-AEAC-B3EFCEF52A38}"/>
    <cellStyle name="Note 6 3 4 2 2 2 3" xfId="33136" xr:uid="{B4F3FE31-0804-45C2-A6D0-996176D43F86}"/>
    <cellStyle name="Note 6 3 4 2 2 3" xfId="17364" xr:uid="{E8E79580-7AD1-4D67-B597-C27A332B7863}"/>
    <cellStyle name="Note 6 3 4 2 2 3 2" xfId="36815" xr:uid="{70C68701-D8CA-4768-B45E-B9C5A972A517}"/>
    <cellStyle name="Note 6 3 4 2 2 4" xfId="34578" xr:uid="{1E54F93E-0686-4A69-9CFC-10D0EDDFBB85}"/>
    <cellStyle name="Note 6 3 4 2 3" xfId="11012" xr:uid="{EAD2373C-7510-44EA-8F0E-795D5D849F0B}"/>
    <cellStyle name="Note 6 3 4 2 3 2" xfId="20001" xr:uid="{B971A0D0-7DF5-437F-BA42-0705E8DA1AA4}"/>
    <cellStyle name="Note 6 3 4 2 3 2 2" xfId="28951" xr:uid="{532B465E-8590-4D8E-8DAD-BEF401ADF25D}"/>
    <cellStyle name="Note 6 3 4 2 3 3" xfId="32199" xr:uid="{5573D3BA-6534-45EE-B8A2-2FE06EB978BF}"/>
    <cellStyle name="Note 6 3 4 2 4" xfId="14778" xr:uid="{FDF777A0-5816-4691-A6A9-B3FBE698F5ED}"/>
    <cellStyle name="Note 6 3 4 2 4 2" xfId="37353" xr:uid="{72A5BE4C-9A97-43B7-A359-93171E1183CE}"/>
    <cellStyle name="Note 6 3 4 2 5" xfId="22242" xr:uid="{D34CEDFC-9DD5-4431-BC0A-A70AC3F4403B}"/>
    <cellStyle name="Note 6 3 4 2 6" xfId="55857" xr:uid="{77A212CD-1274-42FF-A136-83A42AAB46A3}"/>
    <cellStyle name="Note 6 3 4 3" xfId="3881" xr:uid="{0B867053-E8ED-4EA6-A52E-3803E2478E0B}"/>
    <cellStyle name="Note 6 3 4 3 2" xfId="41069" xr:uid="{930874D0-0C66-48C3-A5AE-0A4E93AD88B5}"/>
    <cellStyle name="Note 6 3 4 4" xfId="41997" xr:uid="{36E2BF75-29F9-437D-B696-6D8439D6F050}"/>
    <cellStyle name="Note 6 3 4 5" xfId="49075" xr:uid="{6ABDC9C5-3089-4C71-8B15-D69D14B7123F}"/>
    <cellStyle name="Note 6 3 5" xfId="1713" xr:uid="{3B0E09EE-5F6D-4E38-A090-FAC860B696A1}"/>
    <cellStyle name="Note 6 3 5 2" xfId="6039" xr:uid="{D6E743FD-072B-43A4-96E7-3528F66369BA}"/>
    <cellStyle name="Note 6 3 5 2 2" xfId="8625" xr:uid="{7AE4DC41-98DD-4FBF-AE6A-EB712EBD33F7}"/>
    <cellStyle name="Note 6 3 5 2 2 2" xfId="12670" xr:uid="{7134314C-0D08-4E4B-9C88-52DEDFEBDFDC}"/>
    <cellStyle name="Note 6 3 5 2 2 2 2" xfId="21659" xr:uid="{AA789810-702B-4316-B0F0-5DE90A9AADFF}"/>
    <cellStyle name="Note 6 3 5 2 2 2 2 2" xfId="25833" xr:uid="{A5DBFEAB-EA28-44A7-9D8D-F106F438C15F}"/>
    <cellStyle name="Note 6 3 5 2 2 2 3" xfId="30276" xr:uid="{DC6CBC92-DB39-467A-BF4D-4AC8EEA8AD9C}"/>
    <cellStyle name="Note 6 3 5 2 2 3" xfId="17614" xr:uid="{6F8E7E2B-D8F2-4480-AB1B-A45E35EEF316}"/>
    <cellStyle name="Note 6 3 5 2 2 3 2" xfId="37289" xr:uid="{B3C7B330-9288-4993-A5B1-559AB1E837F2}"/>
    <cellStyle name="Note 6 3 5 2 2 4" xfId="38456" xr:uid="{2CC6FD8F-FBC0-47AB-BA0E-302010611C15}"/>
    <cellStyle name="Note 6 3 5 2 3" xfId="11262" xr:uid="{F617A3F8-E268-4628-BA7D-F3C4AD625020}"/>
    <cellStyle name="Note 6 3 5 2 3 2" xfId="20251" xr:uid="{6BC3BFD6-B90B-4F4F-A48A-F0C2C84F1888}"/>
    <cellStyle name="Note 6 3 5 2 3 2 2" xfId="42487" xr:uid="{76598303-5D95-4CF0-A263-9F27C2DB0C12}"/>
    <cellStyle name="Note 6 3 5 2 3 3" xfId="40538" xr:uid="{22783CA0-9C1B-417D-9002-5A0A9B550B00}"/>
    <cellStyle name="Note 6 3 5 2 4" xfId="15028" xr:uid="{4C244269-5696-4540-9419-C8851DF0AC0E}"/>
    <cellStyle name="Note 6 3 5 2 4 2" xfId="28245" xr:uid="{6115E21E-AC36-4E0F-8FDA-58B4039E372F}"/>
    <cellStyle name="Note 6 3 5 2 5" xfId="35770" xr:uid="{2493C14D-5F54-45E6-943D-239109153F91}"/>
    <cellStyle name="Note 6 3 5 2 6" xfId="58451" xr:uid="{D21ABB3D-1A3D-4A20-8812-03548D7F7BD5}"/>
    <cellStyle name="Note 6 3 5 3" xfId="4150" xr:uid="{75A14679-937F-4FF7-A35F-B36B59C0C0E5}"/>
    <cellStyle name="Note 6 3 5 3 2" xfId="30744" xr:uid="{BB102E5A-541B-4398-9885-8E50E2776DC7}"/>
    <cellStyle name="Note 6 3 5 4" xfId="33106" xr:uid="{F6CACC76-70C1-4B02-B0CF-8CA18C2CF0DF}"/>
    <cellStyle name="Note 6 3 5 5" xfId="51670" xr:uid="{7AC85C0D-2A5D-49E7-9330-A8627548976C}"/>
    <cellStyle name="Note 6 3 6" xfId="2063" xr:uid="{AC6D8166-A953-4486-A4CB-FE72226F444E}"/>
    <cellStyle name="Note 6 3 6 2" xfId="6366" xr:uid="{80961847-F28F-4002-AEB8-CA99B3ACC45D}"/>
    <cellStyle name="Note 6 3 6 2 2" xfId="8952" xr:uid="{3A77D648-ED6F-4FE7-BBA8-E8E800B4FAA9}"/>
    <cellStyle name="Note 6 3 6 2 2 2" xfId="12763" xr:uid="{5CD6D63A-212E-4187-9E75-D3C2973216DE}"/>
    <cellStyle name="Note 6 3 6 2 2 2 2" xfId="21752" xr:uid="{F5FAE58D-A6D1-40B0-BEB1-1D2454A0D839}"/>
    <cellStyle name="Note 6 3 6 2 2 2 2 2" xfId="37622" xr:uid="{369CA2DD-2C95-43D9-B24B-83DE5EA1D06F}"/>
    <cellStyle name="Note 6 3 6 2 2 2 3" xfId="36143" xr:uid="{975A96EF-9B3D-491B-B6FA-30A41DC8F1F0}"/>
    <cellStyle name="Note 6 3 6 2 2 3" xfId="17941" xr:uid="{AFFC7B1A-76A3-462F-9497-D2A13A53AF12}"/>
    <cellStyle name="Note 6 3 6 2 2 3 2" xfId="41461" xr:uid="{53ABC717-CD55-43B9-9BDA-DA811526F63F}"/>
    <cellStyle name="Note 6 3 6 2 2 4" xfId="30541" xr:uid="{ACC1CFEC-4C75-4B5B-8538-E4FABE254F66}"/>
    <cellStyle name="Note 6 3 6 2 3" xfId="11589" xr:uid="{64700A17-6530-48B3-B8F8-C4A3B1F2B420}"/>
    <cellStyle name="Note 6 3 6 2 3 2" xfId="20578" xr:uid="{F9FAF3A1-AF47-4725-8E0D-6BC4A8451598}"/>
    <cellStyle name="Note 6 3 6 2 3 2 2" xfId="27751" xr:uid="{F631CC9A-ADED-486E-B399-5FA3E0145953}"/>
    <cellStyle name="Note 6 3 6 2 3 3" xfId="24226" xr:uid="{5153AC9A-4020-4988-AE5E-577F536B4471}"/>
    <cellStyle name="Note 6 3 6 2 4" xfId="15355" xr:uid="{1E7043F3-23F7-4C43-AAE4-E7EC70464EBD}"/>
    <cellStyle name="Note 6 3 6 2 4 2" xfId="38545" xr:uid="{D2EFF723-41D3-4549-A08B-866A22D37832}"/>
    <cellStyle name="Note 6 3 6 2 5" xfId="28040" xr:uid="{39FB9991-5DD0-46A9-BAAE-9538A3DFC67D}"/>
    <cellStyle name="Note 6 3 6 2 6" xfId="54026" xr:uid="{42DD91BB-B606-4A24-8CB5-C9FC98E947D0}"/>
    <cellStyle name="Note 6 3 6 3" xfId="4500" xr:uid="{D5C210B7-751B-46F8-9F63-318DF4F44378}"/>
    <cellStyle name="Note 6 3 6 3 2" xfId="39170" xr:uid="{6D1BA53C-ED7F-4AA6-8290-40A02BC90053}"/>
    <cellStyle name="Note 6 3 6 4" xfId="32860" xr:uid="{F7EEE5C9-3B70-4C81-8F7E-750B3FFCF2F3}"/>
    <cellStyle name="Note 6 3 6 5" xfId="47358" xr:uid="{49974462-1A7F-46EE-AC51-096D71026BD7}"/>
    <cellStyle name="Note 6 3 7" xfId="2873" xr:uid="{5ACC9273-CF06-4092-AD0A-277985C38424}"/>
    <cellStyle name="Note 6 3 7 2" xfId="7023" xr:uid="{53E7BBC0-CED8-4871-A4A3-FF3AF68A36E5}"/>
    <cellStyle name="Note 6 3 7 2 2" xfId="12150" xr:uid="{336712B2-26F8-403C-ADEA-32358166EEBC}"/>
    <cellStyle name="Note 6 3 7 2 2 2" xfId="21139" xr:uid="{11C1A9FC-8934-4F74-8613-94787DD6A28F}"/>
    <cellStyle name="Note 6 3 7 2 2 2 2" xfId="28445" xr:uid="{A2681F91-7E27-4C7E-A0B1-B0DDFF7FC8FA}"/>
    <cellStyle name="Note 6 3 7 2 2 3" xfId="27480" xr:uid="{4E3EBD76-C876-430E-8029-2E88DFE89060}"/>
    <cellStyle name="Note 6 3 7 2 3" xfId="16012" xr:uid="{16BB85F3-1636-4610-A583-43E4A17F46CD}"/>
    <cellStyle name="Note 6 3 7 2 3 2" xfId="26985" xr:uid="{59FAB994-9595-4317-B40A-5E82903AA595}"/>
    <cellStyle name="Note 6 3 7 2 4" xfId="22372" xr:uid="{9AC30912-0A14-43D4-B77C-43551261C36B}"/>
    <cellStyle name="Note 6 3 7 3" xfId="9586" xr:uid="{CF3CF588-825F-4A0D-AF63-3AEE26FCCB32}"/>
    <cellStyle name="Note 6 3 7 3 2" xfId="18575" xr:uid="{3A6947D0-37D8-468B-99C7-A3B3B45E4F0B}"/>
    <cellStyle name="Note 6 3 7 3 2 2" xfId="34029" xr:uid="{5F6502C2-0E79-4D11-A86B-FA6E025B1B51}"/>
    <cellStyle name="Note 6 3 7 3 3" xfId="37997" xr:uid="{79E69BF7-4FB6-4582-863B-050C5B823607}"/>
    <cellStyle name="Note 6 3 7 4" xfId="31712" xr:uid="{B4DB95DA-4852-46D6-BEFC-53A897D661AC}"/>
    <cellStyle name="Note 6 3 7 5" xfId="52659" xr:uid="{EAA72EF2-1ECA-477A-B169-B92622836FB9}"/>
    <cellStyle name="Note 6 3 8" xfId="4802" xr:uid="{DE29BA5F-77BC-4A39-B22A-2BF754EBE402}"/>
    <cellStyle name="Note 6 3 8 2" xfId="7388" xr:uid="{DC9ECE8B-CA5E-483E-9BE6-104D7788D0F5}"/>
    <cellStyle name="Note 6 3 8 2 2" xfId="12286" xr:uid="{8C395D5F-7298-458C-8272-3D57A21920FC}"/>
    <cellStyle name="Note 6 3 8 2 2 2" xfId="21275" xr:uid="{01A38FD3-A202-41E7-A3DE-EB9976CF12EF}"/>
    <cellStyle name="Note 6 3 8 2 2 2 2" xfId="34082" xr:uid="{6E043174-4C85-40D8-862F-BA37758F76A9}"/>
    <cellStyle name="Note 6 3 8 2 2 3" xfId="38662" xr:uid="{9D265A4F-93BE-40F9-9BB7-EFED838FE87E}"/>
    <cellStyle name="Note 6 3 8 2 3" xfId="16377" xr:uid="{C5B342E1-AA0D-42C2-87CF-25AEBA1843AF}"/>
    <cellStyle name="Note 6 3 8 2 3 2" xfId="24466" xr:uid="{706609A8-61C2-4690-BFE6-9F444E08FE98}"/>
    <cellStyle name="Note 6 3 8 2 4" xfId="35105" xr:uid="{205CD3B1-7556-45C4-9A86-8BA7AD5511F1}"/>
    <cellStyle name="Note 6 3 8 3" xfId="10025" xr:uid="{154B5AAD-4819-4ED5-A071-F0FCE154E0B8}"/>
    <cellStyle name="Note 6 3 8 3 2" xfId="19014" xr:uid="{D1B0AF2E-BD3F-44CC-85B7-94658FB306C4}"/>
    <cellStyle name="Note 6 3 8 3 2 2" xfId="28141" xr:uid="{4213A1E5-7546-41AC-8B2E-D824D55F82F0}"/>
    <cellStyle name="Note 6 3 8 3 3" xfId="40238" xr:uid="{999073F2-554B-41B1-AAE7-D1FA005A3326}"/>
    <cellStyle name="Note 6 3 8 4" xfId="13791" xr:uid="{F232A6E6-F4C4-48FD-AC8B-2C1F4844A299}"/>
    <cellStyle name="Note 6 3 8 4 2" xfId="39273" xr:uid="{4CADF8E0-EDB7-43C0-BC31-3744EC91B997}"/>
    <cellStyle name="Note 6 3 8 5" xfId="22794" xr:uid="{C6C4E61B-803C-491A-A114-11890F552AC4}"/>
    <cellStyle name="Note 6 3 9" xfId="6708" xr:uid="{E8A1A1A0-E552-4A74-A885-74F67AD0F368}"/>
    <cellStyle name="Note 6 3 9 2" xfId="11909" xr:uid="{CA9A215D-A122-4D6B-9E4F-44041DE40765}"/>
    <cellStyle name="Note 6 3 9 2 2" xfId="20898" xr:uid="{20E4BCDD-42E6-40CE-9127-BAEF2D84F0B6}"/>
    <cellStyle name="Note 6 3 9 2 2 2" xfId="33682" xr:uid="{0555F578-33A2-408B-8C5C-483A9C8773C5}"/>
    <cellStyle name="Note 6 3 9 2 3" xfId="27229" xr:uid="{CF3834E1-9C78-4FEC-826B-FD414F275446}"/>
    <cellStyle name="Note 6 3 9 3" xfId="15697" xr:uid="{FEFD4F7A-2327-420E-AB22-E05B2FC8384C}"/>
    <cellStyle name="Note 6 3 9 3 2" xfId="34164" xr:uid="{491AC6FE-B234-4112-9424-9CDA20B9FC83}"/>
    <cellStyle name="Note 6 3 9 4" xfId="28705" xr:uid="{10B86885-0925-417E-868F-A89200708236}"/>
    <cellStyle name="Note 6 30" xfId="45253" xr:uid="{E124A62D-889D-4B07-88F5-07156FA10E02}"/>
    <cellStyle name="Note 6 30 2" xfId="55721" xr:uid="{4222602B-78EF-4F6B-BF92-9BD6041EA7EB}"/>
    <cellStyle name="Note 6 30 3" xfId="48938" xr:uid="{3B41ABCD-BF71-4F4E-805B-8EAE8D21DFAF}"/>
    <cellStyle name="Note 6 31" xfId="45223" xr:uid="{88B695ED-12DA-4F1B-A1C6-33ED47BFBF6B}"/>
    <cellStyle name="Note 6 31 2" xfId="58428" xr:uid="{C6D2D343-3C35-46DC-A388-8EEC3373F1CB}"/>
    <cellStyle name="Note 6 31 3" xfId="51647" xr:uid="{A95483AC-3A9A-4747-BD16-9AAEE123C895}"/>
    <cellStyle name="Note 6 32" xfId="45257" xr:uid="{E5AF2C05-3163-4E84-8706-C5E1B7F6BD98}"/>
    <cellStyle name="Note 6 32 2" xfId="52609" xr:uid="{AA6AC54F-E640-4F90-8747-3E4DEF8F2EDD}"/>
    <cellStyle name="Note 6 33" xfId="45317" xr:uid="{A1705969-6D89-4391-B52F-8BEA9283214B}"/>
    <cellStyle name="Note 6 34" xfId="45309" xr:uid="{13207CC2-85AE-4F46-AD40-B8ED6FBDAAAB}"/>
    <cellStyle name="Note 6 35" xfId="45376" xr:uid="{B630953D-C961-4A29-86BD-AC2B527A9550}"/>
    <cellStyle name="Note 6 36" xfId="45436" xr:uid="{5C8F6F74-FBD2-4AD0-A8F2-D642AB3C0E65}"/>
    <cellStyle name="Note 6 37" xfId="44240" xr:uid="{C16373B6-F430-4480-9334-D80FDC39ED6A}"/>
    <cellStyle name="Note 6 38" xfId="44133" xr:uid="{98265937-84BE-4B7A-A900-0B026C8C22C0}"/>
    <cellStyle name="Note 6 39" xfId="45444" xr:uid="{C99D2FCD-1109-4A96-AEB7-5DEA968E646D}"/>
    <cellStyle name="Note 6 4" xfId="505" xr:uid="{7181DA0E-7C07-471E-B6E2-4E9815848742}"/>
    <cellStyle name="Note 6 4 10" xfId="44390" xr:uid="{134EBE4A-68D7-4C04-B180-C0D447C786A3}"/>
    <cellStyle name="Note 6 4 11" xfId="45592" xr:uid="{0282BD40-FB1B-4906-AEBE-43BFEA769CC3}"/>
    <cellStyle name="Note 6 4 2" xfId="854" xr:uid="{8C097C02-8D4E-4A76-910E-6FD8A8662DD3}"/>
    <cellStyle name="Note 6 4 2 2" xfId="5223" xr:uid="{8DE3331D-2910-4640-B071-2B5E3832DC2D}"/>
    <cellStyle name="Note 6 4 2 2 2" xfId="7809" xr:uid="{A5B5E519-134C-4C6A-B08F-9B787050FCF7}"/>
    <cellStyle name="Note 6 4 2 2 2 2" xfId="12416" xr:uid="{C651AE67-80EB-43DE-A60B-2E1065AD316C}"/>
    <cellStyle name="Note 6 4 2 2 2 2 2" xfId="21405" xr:uid="{15659158-97D0-4461-8CEF-D4E00991D580}"/>
    <cellStyle name="Note 6 4 2 2 2 2 2 2" xfId="42697" xr:uid="{08452E55-B930-4B9A-A951-D84AA1F7DEC5}"/>
    <cellStyle name="Note 6 4 2 2 2 2 3" xfId="34617" xr:uid="{483869D2-6F4A-4723-8FF0-EEF3831F16A4}"/>
    <cellStyle name="Note 6 4 2 2 2 3" xfId="16798" xr:uid="{D9480560-ADF1-44C6-B13A-B953B92A19F6}"/>
    <cellStyle name="Note 6 4 2 2 2 3 2" xfId="22501" xr:uid="{BEE18940-126F-495A-AF44-53F80CF5A731}"/>
    <cellStyle name="Note 6 4 2 2 2 4" xfId="25315" xr:uid="{9CCAD14D-0FA0-43BC-94B8-911FDB60BB7D}"/>
    <cellStyle name="Note 6 4 2 2 2 5" xfId="56380" xr:uid="{8DC9B4D3-7514-433F-870B-03D839B46831}"/>
    <cellStyle name="Note 6 4 2 2 3" xfId="10446" xr:uid="{DFAB559C-C3B3-41E2-AB68-A5C31CA1DCBF}"/>
    <cellStyle name="Note 6 4 2 2 3 2" xfId="19435" xr:uid="{0733AC83-90A8-4424-97B2-DEA848216EBF}"/>
    <cellStyle name="Note 6 4 2 2 3 2 2" xfId="31569" xr:uid="{82D8B1F9-4E8E-41C7-B81D-58C8AD63CE58}"/>
    <cellStyle name="Note 6 4 2 2 3 3" xfId="38863" xr:uid="{61FD0F12-9A00-4CBC-B8A2-D36212E186E8}"/>
    <cellStyle name="Note 6 4 2 2 4" xfId="14212" xr:uid="{144CF080-16E6-4599-AB12-A1F92E57F42B}"/>
    <cellStyle name="Note 6 4 2 2 4 2" xfId="31965" xr:uid="{CAA371AE-7EBC-4C12-81DE-0C522A7DB23D}"/>
    <cellStyle name="Note 6 4 2 2 5" xfId="29025" xr:uid="{FFFD872F-5177-4770-8822-23CBE9CACC61}"/>
    <cellStyle name="Note 6 4 2 2 6" xfId="49598" xr:uid="{588D2667-7BD2-48EB-8089-7E9CDD37AC64}"/>
    <cellStyle name="Note 6 4 2 3" xfId="3291" xr:uid="{7541B810-D57E-44A2-BE07-76F66EDCCF79}"/>
    <cellStyle name="Note 6 4 2 3 2" xfId="28168" xr:uid="{D5E74821-3527-4D1C-83CA-3A2AFACC52EE}"/>
    <cellStyle name="Note 6 4 2 3 2 2" xfId="57938" xr:uid="{AD5528EA-3005-493B-AACA-50A8DA723A32}"/>
    <cellStyle name="Note 6 4 2 3 3" xfId="51156" xr:uid="{A6F568FB-D570-4D7F-871E-B83ABAD1A154}"/>
    <cellStyle name="Note 6 4 2 4" xfId="29916" xr:uid="{20DB129F-685B-47FA-BBD5-19827930A57D}"/>
    <cellStyle name="Note 6 4 2 4 2" xfId="54522" xr:uid="{34FF5142-B880-4196-B1B3-0E6519714B41}"/>
    <cellStyle name="Note 6 4 2 4 3" xfId="47715" xr:uid="{6545B85E-40B1-4526-AB4C-28EFD61CDE41}"/>
    <cellStyle name="Note 6 4 2 5" xfId="52951" xr:uid="{B7D248C2-4899-45C8-B8D5-DD4AA4C66457}"/>
    <cellStyle name="Note 6 4 2 6" xfId="46104" xr:uid="{C011BBE2-9C65-4797-BB10-49B1D23B417B}"/>
    <cellStyle name="Note 6 4 3" xfId="1199" xr:uid="{94662DF7-42D9-4F09-9EC6-D66BDF48C121}"/>
    <cellStyle name="Note 6 4 3 2" xfId="5544" xr:uid="{4F93BF28-E3E3-449A-A40A-80E7D3218077}"/>
    <cellStyle name="Note 6 4 3 2 2" xfId="8130" xr:uid="{BB7B0F86-D9F1-4C54-A31A-FA692B12C048}"/>
    <cellStyle name="Note 6 4 3 2 2 2" xfId="12515" xr:uid="{141C68A6-D6A5-4AB1-A008-A659E2FC43B5}"/>
    <cellStyle name="Note 6 4 3 2 2 2 2" xfId="21504" xr:uid="{E6B69B06-50DC-46D4-ABCC-9D6588D753CA}"/>
    <cellStyle name="Note 6 4 3 2 2 2 2 2" xfId="32660" xr:uid="{5B6BDE3A-2F60-4D2A-A7E1-535C5350CC96}"/>
    <cellStyle name="Note 6 4 3 2 2 2 3" xfId="32834" xr:uid="{42D467F6-2B6A-45C3-BD52-7AFA61A32B71}"/>
    <cellStyle name="Note 6 4 3 2 2 3" xfId="17119" xr:uid="{55E13D02-C37A-42A9-B2A1-74E8985EE8D2}"/>
    <cellStyle name="Note 6 4 3 2 2 3 2" xfId="32859" xr:uid="{96F366F7-A5B8-447F-B4C0-95575F294007}"/>
    <cellStyle name="Note 6 4 3 2 2 4" xfId="36174" xr:uid="{653CEDEC-28DB-4546-854D-D5602512638E}"/>
    <cellStyle name="Note 6 4 3 2 2 5" xfId="56785" xr:uid="{3D1F4B6C-DF0D-49AA-AA5A-4E76B66F09E0}"/>
    <cellStyle name="Note 6 4 3 2 3" xfId="10767" xr:uid="{46FEE4FC-AF42-4107-AE9C-3DF945EAD52C}"/>
    <cellStyle name="Note 6 4 3 2 3 2" xfId="19756" xr:uid="{8B073F84-520A-43C4-87D9-D3B0BFD7D35F}"/>
    <cellStyle name="Note 6 4 3 2 3 2 2" xfId="41005" xr:uid="{A65C627E-F342-4824-896F-AA7358182513}"/>
    <cellStyle name="Note 6 4 3 2 3 3" xfId="41674" xr:uid="{CD247EEB-C7C6-4CE4-96DA-543596CB51F5}"/>
    <cellStyle name="Note 6 4 3 2 4" xfId="14533" xr:uid="{47B04E37-23B0-46CD-BC55-7C0BB78B0592}"/>
    <cellStyle name="Note 6 4 3 2 4 2" xfId="24341" xr:uid="{EA80B972-B2F6-49B9-BC03-BE220B7B045F}"/>
    <cellStyle name="Note 6 4 3 2 5" xfId="36310" xr:uid="{D0F7D66E-AC2C-4825-9BED-D3E52AA412E0}"/>
    <cellStyle name="Note 6 4 3 2 6" xfId="50003" xr:uid="{11AA3B2E-3DA5-4ACF-AB0A-835F29040222}"/>
    <cellStyle name="Note 6 4 3 3" xfId="3636" xr:uid="{C6FFAFA8-1023-4840-86AA-05BC510A5A8F}"/>
    <cellStyle name="Note 6 4 3 3 2" xfId="32085" xr:uid="{13CADCF2-D159-4439-B76F-FB04E2C928C9}"/>
    <cellStyle name="Note 6 4 3 3 2 2" xfId="58035" xr:uid="{63BE6D88-FD37-4FC5-82D8-588AC65427F4}"/>
    <cellStyle name="Note 6 4 3 3 3" xfId="51253" xr:uid="{6FBE866B-96A5-4C78-B6B2-4FE0998939F7}"/>
    <cellStyle name="Note 6 4 3 4" xfId="35536" xr:uid="{8EB6AFE9-B7C5-4466-B009-9FEFE7675ADD}"/>
    <cellStyle name="Note 6 4 3 4 2" xfId="54912" xr:uid="{B83B1CAC-87A7-4E21-BBCB-21D072922EF8}"/>
    <cellStyle name="Note 6 4 3 4 3" xfId="48120" xr:uid="{309E5749-598A-4C22-9A82-7753CDDE9EB0}"/>
    <cellStyle name="Note 6 4 3 5" xfId="53212" xr:uid="{A4482D60-880A-49C7-B8CD-A5F2FD48E143}"/>
    <cellStyle name="Note 6 4 3 6" xfId="46506" xr:uid="{58334B9A-332A-4EC8-ADD4-24B1A02090F3}"/>
    <cellStyle name="Note 6 4 4" xfId="1543" xr:uid="{4971BC71-EE20-46D4-A7D0-CA09C5A67E7B}"/>
    <cellStyle name="Note 6 4 4 2" xfId="5888" xr:uid="{1EE743FC-5E2D-47A5-A863-2CD5C3465772}"/>
    <cellStyle name="Note 6 4 4 2 2" xfId="8474" xr:uid="{8DC4FB23-2FEF-4C37-B7F9-7CEC7D7D4D7F}"/>
    <cellStyle name="Note 6 4 4 2 2 2" xfId="12623" xr:uid="{8DF3AF69-9AC7-42ED-AB47-CC3312A32E52}"/>
    <cellStyle name="Note 6 4 4 2 2 2 2" xfId="21612" xr:uid="{EDC32CE7-1642-4FD6-9026-EF29689A75E5}"/>
    <cellStyle name="Note 6 4 4 2 2 2 2 2" xfId="35901" xr:uid="{10C08B01-3103-49C9-A157-B3FE142EA0EA}"/>
    <cellStyle name="Note 6 4 4 2 2 2 3" xfId="23509" xr:uid="{990A74CE-7C74-4FBB-A4CD-F206AA299147}"/>
    <cellStyle name="Note 6 4 4 2 2 3" xfId="17463" xr:uid="{4C369DB5-3EB3-4162-9545-E667DF829D56}"/>
    <cellStyle name="Note 6 4 4 2 2 3 2" xfId="31840" xr:uid="{435CABF4-8128-4865-BE59-4732E1E9AF4D}"/>
    <cellStyle name="Note 6 4 4 2 2 4" xfId="32884" xr:uid="{47A696D0-A318-4772-AAB5-235404CF41F9}"/>
    <cellStyle name="Note 6 4 4 2 3" xfId="11111" xr:uid="{21D7AE07-2893-43DF-8951-11046C1F957D}"/>
    <cellStyle name="Note 6 4 4 2 3 2" xfId="20100" xr:uid="{09B3C1B9-FFD5-4080-996E-87CB16CB6E5C}"/>
    <cellStyle name="Note 6 4 4 2 3 2 2" xfId="29870" xr:uid="{26E80F44-A71D-488F-8C4E-7A81E2FB3214}"/>
    <cellStyle name="Note 6 4 4 2 3 3" xfId="41651" xr:uid="{4E7DDCC9-2A2B-48D3-B942-2C7B3C899155}"/>
    <cellStyle name="Note 6 4 4 2 4" xfId="14877" xr:uid="{C18A55A7-B608-40B5-9276-B617BC3D2AFF}"/>
    <cellStyle name="Note 6 4 4 2 4 2" xfId="23591" xr:uid="{E5B80519-E51D-4EA3-B699-E7C3F3B4417F}"/>
    <cellStyle name="Note 6 4 4 2 5" xfId="41800" xr:uid="{D2DF7793-1909-42C3-80E0-D288ABFF0C39}"/>
    <cellStyle name="Note 6 4 4 2 6" xfId="55908" xr:uid="{093D5696-E9E0-4D95-ABAE-6595C92B4E86}"/>
    <cellStyle name="Note 6 4 4 3" xfId="3980" xr:uid="{4A1564B7-532F-42F1-A056-D40416514585}"/>
    <cellStyle name="Note 6 4 4 3 2" xfId="34921" xr:uid="{DE191F98-CCE1-47FC-BEE5-6E2CF5A16F9A}"/>
    <cellStyle name="Note 6 4 4 4" xfId="37892" xr:uid="{9502491C-CE00-4C13-8985-BBEC0C10E989}"/>
    <cellStyle name="Note 6 4 4 5" xfId="49126" xr:uid="{66114924-3E17-4A19-90DD-49BA28ACC8A5}"/>
    <cellStyle name="Note 6 4 5" xfId="1855" xr:uid="{BEFF2513-7467-4996-980F-64408EAB2249}"/>
    <cellStyle name="Note 6 4 5 2" xfId="6171" xr:uid="{7AB693CC-0638-4B74-A040-29C0CB8CF048}"/>
    <cellStyle name="Note 6 4 5 2 2" xfId="8757" xr:uid="{2B6FD5A0-A95B-4CD2-97EC-B5B7B463710C}"/>
    <cellStyle name="Note 6 4 5 2 2 2" xfId="12705" xr:uid="{1E9CAE0C-6242-4DA0-9C8E-6B7B7CE524CA}"/>
    <cellStyle name="Note 6 4 5 2 2 2 2" xfId="21694" xr:uid="{AC79AC8D-9CB0-4846-9799-E18292D3D153}"/>
    <cellStyle name="Note 6 4 5 2 2 2 2 2" xfId="23425" xr:uid="{FF8DCEA8-9046-466E-8B03-96533B44C4E8}"/>
    <cellStyle name="Note 6 4 5 2 2 2 3" xfId="26617" xr:uid="{E6AACD79-1919-43E6-9087-8826574E17CA}"/>
    <cellStyle name="Note 6 4 5 2 2 3" xfId="17746" xr:uid="{11D2FC4C-2A35-4164-9EF4-AA17AC402CC8}"/>
    <cellStyle name="Note 6 4 5 2 2 3 2" xfId="33944" xr:uid="{751441E3-4EF1-4C69-A842-DC0BC43B0F44}"/>
    <cellStyle name="Note 6 4 5 2 2 4" xfId="28211" xr:uid="{C2B6F36B-4F6D-43EA-A018-C0A893B80C0B}"/>
    <cellStyle name="Note 6 4 5 2 3" xfId="11394" xr:uid="{EAE694BE-74BE-45A8-BFE5-396CB1A6D74E}"/>
    <cellStyle name="Note 6 4 5 2 3 2" xfId="20383" xr:uid="{4D1E998B-0D7C-435D-8B1A-F63EC9320EEA}"/>
    <cellStyle name="Note 6 4 5 2 3 2 2" xfId="23895" xr:uid="{57F8C5A3-E2FE-4481-BD12-A61768EEE721}"/>
    <cellStyle name="Note 6 4 5 2 3 3" xfId="44042" xr:uid="{A54C2EF4-A533-46D3-AC46-FB940B8CDD5B}"/>
    <cellStyle name="Note 6 4 5 2 4" xfId="15160" xr:uid="{0A7A4284-BC96-49A7-B84C-6117D4DB7301}"/>
    <cellStyle name="Note 6 4 5 2 4 2" xfId="42296" xr:uid="{9F5009A8-8012-429A-AF96-52EE9AA392E8}"/>
    <cellStyle name="Note 6 4 5 2 5" xfId="31240" xr:uid="{9D53DA4F-73D5-4B7F-BE3D-7B02A5B3D801}"/>
    <cellStyle name="Note 6 4 5 2 6" xfId="58091" xr:uid="{D2F66E80-6983-4553-89BA-6225691424E1}"/>
    <cellStyle name="Note 6 4 5 3" xfId="4292" xr:uid="{C0E1AC7E-38E6-4F71-9608-C41362374A8E}"/>
    <cellStyle name="Note 6 4 5 3 2" xfId="36648" xr:uid="{C980EC19-63B3-410B-A1C1-B2856499AE6A}"/>
    <cellStyle name="Note 6 4 5 4" xfId="31207" xr:uid="{FCE28945-15D2-47E5-B4BE-8E37B1961BB3}"/>
    <cellStyle name="Note 6 4 5 5" xfId="51309" xr:uid="{6637513D-AC8F-4A3B-A255-84CFD0A7E0E0}"/>
    <cellStyle name="Note 6 4 6" xfId="2162" xr:uid="{D8075B6F-3F17-48EC-AE4C-A7B82F6DC02A}"/>
    <cellStyle name="Note 6 4 6 2" xfId="6463" xr:uid="{9C764ED4-EAD0-42F9-9797-3C8EECACFE38}"/>
    <cellStyle name="Note 6 4 6 2 2" xfId="9049" xr:uid="{7CBD80CE-DB43-40BF-8CD2-AA07150DAB24}"/>
    <cellStyle name="Note 6 4 6 2 2 2" xfId="12796" xr:uid="{78AC576D-3690-45AA-ABB7-C359AB522B92}"/>
    <cellStyle name="Note 6 4 6 2 2 2 2" xfId="21785" xr:uid="{CE23CAF7-9AE1-4F29-BD39-3DBEDCFDCE2E}"/>
    <cellStyle name="Note 6 4 6 2 2 2 2 2" xfId="37237" xr:uid="{7D1A749F-2EBF-4C52-A310-C0D46094B39C}"/>
    <cellStyle name="Note 6 4 6 2 2 2 3" xfId="31671" xr:uid="{7D8CE848-DE32-491D-8D85-754C0B142C23}"/>
    <cellStyle name="Note 6 4 6 2 2 3" xfId="18038" xr:uid="{31186603-E18E-4297-9CBA-6B81C6B0330C}"/>
    <cellStyle name="Note 6 4 6 2 2 3 2" xfId="34205" xr:uid="{8528A803-B4A1-4D6E-AD63-9A44E818BECC}"/>
    <cellStyle name="Note 6 4 6 2 2 4" xfId="37063" xr:uid="{3D2929EF-5EAC-48EA-86A9-A133143FBCEE}"/>
    <cellStyle name="Note 6 4 6 2 3" xfId="11686" xr:uid="{8DD84794-6744-47B3-968A-3BF28A7A0842}"/>
    <cellStyle name="Note 6 4 6 2 3 2" xfId="20675" xr:uid="{48C3F169-42DF-4166-8AAD-5126E12A84B1}"/>
    <cellStyle name="Note 6 4 6 2 3 2 2" xfId="32997" xr:uid="{4E5EE642-5D73-4EAB-BC55-DCF2557CC413}"/>
    <cellStyle name="Note 6 4 6 2 3 3" xfId="32217" xr:uid="{0608AA45-E8F8-4679-B6D7-6EA7F8F2734B}"/>
    <cellStyle name="Note 6 4 6 2 4" xfId="15452" xr:uid="{156753D0-0EDD-448A-B311-CB2668D38854}"/>
    <cellStyle name="Note 6 4 6 2 4 2" xfId="35095" xr:uid="{520ACE48-FD70-47F3-9943-9C098EEA06EC}"/>
    <cellStyle name="Note 6 4 6 2 5" xfId="27781" xr:uid="{015771B4-2EB1-4238-9F8F-B8AB958D679F}"/>
    <cellStyle name="Note 6 4 6 2 6" xfId="54074" xr:uid="{DADE3231-24E3-41D6-A489-E34D72F06AFE}"/>
    <cellStyle name="Note 6 4 6 3" xfId="4599" xr:uid="{2BCEDE7D-A72A-4562-9CB8-4F764DC643BF}"/>
    <cellStyle name="Note 6 4 6 3 2" xfId="37728" xr:uid="{42A8173F-4675-44F6-B390-368EF2B87AAD}"/>
    <cellStyle name="Note 6 4 6 4" xfId="37623" xr:uid="{730E3D14-C6C1-486D-870C-5A28E20FF071}"/>
    <cellStyle name="Note 6 4 6 5" xfId="47397" xr:uid="{306C23E8-C198-4A58-BCDE-93B25DA2E781}"/>
    <cellStyle name="Note 6 4 7" xfId="4899" xr:uid="{BF6A94D8-3661-456A-9B3F-DEFD5CA8988A}"/>
    <cellStyle name="Note 6 4 7 2" xfId="7485" xr:uid="{DC6FA8F4-03A1-44B1-96F7-9724481F4FD0}"/>
    <cellStyle name="Note 6 4 7 2 2" xfId="12315" xr:uid="{DB4F0546-3BE8-4F99-8213-39D88E6ED7A6}"/>
    <cellStyle name="Note 6 4 7 2 2 2" xfId="21304" xr:uid="{7DEC662B-C0EA-4BCD-973D-F10447E73843}"/>
    <cellStyle name="Note 6 4 7 2 2 2 2" xfId="42640" xr:uid="{30EB1C65-A3C0-480C-A362-DDEE570037F0}"/>
    <cellStyle name="Note 6 4 7 2 2 3" xfId="24525" xr:uid="{7937D3AA-BC50-45E1-B707-9251F415688B}"/>
    <cellStyle name="Note 6 4 7 2 3" xfId="16474" xr:uid="{B4C66F44-2789-43E2-B682-26C242144CA4}"/>
    <cellStyle name="Note 6 4 7 2 3 2" xfId="43707" xr:uid="{EF4C0318-3156-43BA-B097-6781C8CE2576}"/>
    <cellStyle name="Note 6 4 7 2 4" xfId="40305" xr:uid="{A8A3CFB0-07A1-4F1A-8723-818EC71E49E2}"/>
    <cellStyle name="Note 6 4 7 3" xfId="10122" xr:uid="{ED9CA514-6EAA-4C51-88CB-D08C99ACAE95}"/>
    <cellStyle name="Note 6 4 7 3 2" xfId="19111" xr:uid="{D47DD79E-C523-4D37-9814-A90E3BE56881}"/>
    <cellStyle name="Note 6 4 7 3 2 2" xfId="23369" xr:uid="{65E6AEE2-500E-43FE-87B3-CB049FF52CC9}"/>
    <cellStyle name="Note 6 4 7 3 3" xfId="38898" xr:uid="{1690C0C2-57C3-47BF-AD57-77CE5ED824AB}"/>
    <cellStyle name="Note 6 4 7 4" xfId="13888" xr:uid="{A55937A2-82D4-46F7-8BC2-E47A627A4EF6}"/>
    <cellStyle name="Note 6 4 7 4 2" xfId="39014" xr:uid="{BF6500C5-F8CA-4BFC-B7C9-1301BF8CB3B8}"/>
    <cellStyle name="Note 6 4 7 5" xfId="27078" xr:uid="{A3C3B3EB-DF85-4C9F-801E-9231DD49462E}"/>
    <cellStyle name="Note 6 4 7 6" xfId="52688" xr:uid="{2BD263DE-9C45-4D94-B545-12D0021E16CC}"/>
    <cellStyle name="Note 6 4 8" xfId="2511" xr:uid="{7F66401D-6631-477F-A2BC-BF0F32A60ABE}"/>
    <cellStyle name="Note 6 4 8 2" xfId="27753" xr:uid="{9D1DE671-2146-444A-9693-0E68A3FB6E52}"/>
    <cellStyle name="Note 6 4 9" xfId="33998" xr:uid="{F66F8200-0AAC-49D9-9ED9-2C2625FA6D32}"/>
    <cellStyle name="Note 6 40" xfId="45469" xr:uid="{1CFFE9CB-9B26-4202-AF28-B7C2919CB1C2}"/>
    <cellStyle name="Note 6 5" xfId="271" xr:uid="{EC5268D1-2475-44F9-8C9A-2209DCA77C01}"/>
    <cellStyle name="Note 6 5 2" xfId="4677" xr:uid="{6AD71320-3AC5-4F95-95FA-9A1768D2736A}"/>
    <cellStyle name="Note 6 5 2 2" xfId="7263" xr:uid="{732BC457-27E0-4A9B-935A-1AD163D223D9}"/>
    <cellStyle name="Note 6 5 2 2 2" xfId="12246" xr:uid="{DBAD025C-5450-4A9B-B596-2FDC095E702D}"/>
    <cellStyle name="Note 6 5 2 2 2 2" xfId="21235" xr:uid="{A75D05A8-E8A5-4EEC-97C7-5AF505F6113F}"/>
    <cellStyle name="Note 6 5 2 2 2 2 2" xfId="38291" xr:uid="{E773C042-FEFE-4F68-9731-3B194BDCEE74}"/>
    <cellStyle name="Note 6 5 2 2 2 3" xfId="23984" xr:uid="{7513A8C0-881F-44E8-84C3-EB4DBB26098A}"/>
    <cellStyle name="Note 6 5 2 2 2 4" xfId="56376" xr:uid="{BDC2570C-05ED-4BB0-BCD2-216DC13B7F49}"/>
    <cellStyle name="Note 6 5 2 2 3" xfId="16252" xr:uid="{661D8282-4BF8-455B-8E45-96E45FDB9535}"/>
    <cellStyle name="Note 6 5 2 2 3 2" xfId="22716" xr:uid="{4004B006-FEB4-4E3A-98A6-26FFC66F2923}"/>
    <cellStyle name="Note 6 5 2 2 4" xfId="38350" xr:uid="{8FD65D84-2952-4068-A8E6-C3911D3C162F}"/>
    <cellStyle name="Note 6 5 2 2 5" xfId="49594" xr:uid="{413345AC-CCD9-471D-B9CC-6BB0EBB6597F}"/>
    <cellStyle name="Note 6 5 2 3" xfId="9900" xr:uid="{274FF379-C565-4DF2-82A7-58B9A24BE1A8}"/>
    <cellStyle name="Note 6 5 2 3 2" xfId="18889" xr:uid="{5CB6861B-50AA-4872-A3B1-9250D2B6D336}"/>
    <cellStyle name="Note 6 5 2 3 2 2" xfId="31038" xr:uid="{55054999-ACA2-4785-8A17-3CB427B0940B}"/>
    <cellStyle name="Note 6 5 2 3 2 3" xfId="57932" xr:uid="{3F3D3F93-0175-47DC-9F5D-4EDD2706DB18}"/>
    <cellStyle name="Note 6 5 2 3 3" xfId="22601" xr:uid="{A84D26B4-27FC-45B6-A008-A64DA6CEA3FE}"/>
    <cellStyle name="Note 6 5 2 3 4" xfId="51150" xr:uid="{EB2CB1FF-7507-4E91-AAB7-17541ED101F3}"/>
    <cellStyle name="Note 6 5 2 4" xfId="13666" xr:uid="{77223CDD-A4E3-40E0-AB01-74E37F0127B4}"/>
    <cellStyle name="Note 6 5 2 4 2" xfId="38427" xr:uid="{E16E6C0E-3C8E-427B-B041-A9E0EDC2F5BF}"/>
    <cellStyle name="Note 6 5 2 4 2 2" xfId="54518" xr:uid="{7D49C5CD-DED6-43C5-9499-B2A2C84BF7B6}"/>
    <cellStyle name="Note 6 5 2 4 3" xfId="47711" xr:uid="{6AF605B9-5DE4-49EF-AE60-FF99442F0E7A}"/>
    <cellStyle name="Note 6 5 2 5" xfId="25925" xr:uid="{5DACDDD5-86F6-48DA-A088-BC64D3607409}"/>
    <cellStyle name="Note 6 5 2 5 2" xfId="52947" xr:uid="{B86898C8-9C56-42DF-9C40-32A3B19534D4}"/>
    <cellStyle name="Note 6 5 2 6" xfId="46100" xr:uid="{BF76E8E9-04E6-4D97-A91C-A905A15C5EFA}"/>
    <cellStyle name="Note 6 5 3" xfId="2739" xr:uid="{503A76C9-B599-4D72-B4A7-A7B74A751E84}"/>
    <cellStyle name="Note 6 5 3 2" xfId="30391" xr:uid="{2416AE7A-D584-492E-B0FD-58C20A17CD3C}"/>
    <cellStyle name="Note 6 5 3 2 2" xfId="56781" xr:uid="{2540AD25-30F8-46C1-A63C-E724BFB8A8C8}"/>
    <cellStyle name="Note 6 5 3 2 3" xfId="49999" xr:uid="{0E329214-D981-4F7C-8EFF-E7F17BEF429B}"/>
    <cellStyle name="Note 6 5 3 3" xfId="51655" xr:uid="{8EC233F5-6F70-44E7-B22E-B6C2B6446AAD}"/>
    <cellStyle name="Note 6 5 3 3 2" xfId="58436" xr:uid="{90B20390-3CCC-435E-AD80-705789FA7BC8}"/>
    <cellStyle name="Note 6 5 3 4" xfId="48116" xr:uid="{4A0D64C6-8D27-4BA2-96D8-BB32E95BAE66}"/>
    <cellStyle name="Note 6 5 3 4 2" xfId="54908" xr:uid="{B4883DF6-43BB-470A-9FAD-BF4F4B38DF6C}"/>
    <cellStyle name="Note 6 5 3 5" xfId="53208" xr:uid="{E93765C7-7F46-461D-80B7-DE15CB75F99E}"/>
    <cellStyle name="Note 6 5 3 6" xfId="46502" xr:uid="{663D1245-673A-45E6-B041-3FF9D95C5BF4}"/>
    <cellStyle name="Note 6 5 4" xfId="42708" xr:uid="{0C8ED430-F821-41C2-AC6E-4F604677380B}"/>
    <cellStyle name="Note 6 5 4 2" xfId="55904" xr:uid="{289F988B-8E84-407E-8B19-9A89C99D774D}"/>
    <cellStyle name="Note 6 5 4 3" xfId="49122" xr:uid="{274D41C0-3F31-4DFF-B304-107E272B86CD}"/>
    <cellStyle name="Note 6 5 5" xfId="44415" xr:uid="{EC3D6DEB-C2C7-4A66-AD2F-1C7485ADC139}"/>
    <cellStyle name="Note 6 5 5 2" xfId="58462" xr:uid="{AC08440A-F3CB-482C-9759-E12B7F61D5F0}"/>
    <cellStyle name="Note 6 5 5 3" xfId="51681" xr:uid="{96BF3FD0-5A93-42FA-A6CC-36B3D5DCA4E2}"/>
    <cellStyle name="Note 6 5 6" xfId="45588" xr:uid="{9005324E-F896-4957-BDCE-E17F1AFBB20D}"/>
    <cellStyle name="Note 6 5 6 2" xfId="54070" xr:uid="{A97132BD-71B8-45AE-B494-70C938E0E66F}"/>
    <cellStyle name="Note 6 5 7" xfId="52684" xr:uid="{984305F3-B1D3-4E4C-8F5E-DA7F620FCE3D}"/>
    <cellStyle name="Note 6 6" xfId="620" xr:uid="{A52B021C-6834-47FB-87EE-74D20F867FE2}"/>
    <cellStyle name="Note 6 6 2" xfId="5001" xr:uid="{AB071CFE-9A84-4361-8C0B-3A2FC448F499}"/>
    <cellStyle name="Note 6 6 2 2" xfId="7587" xr:uid="{78AD63F4-C101-4335-BA73-52EDB77ACB8D}"/>
    <cellStyle name="Note 6 6 2 2 2" xfId="12346" xr:uid="{5C7D228C-A976-4ADE-AA0D-E2C0171EEA58}"/>
    <cellStyle name="Note 6 6 2 2 2 2" xfId="21335" xr:uid="{C6F708C6-4E50-4206-9539-8A341BF3CA02}"/>
    <cellStyle name="Note 6 6 2 2 2 2 2" xfId="35761" xr:uid="{C576CD0E-DFD3-4154-9211-E27516C6CB5E}"/>
    <cellStyle name="Note 6 6 2 2 2 3" xfId="28066" xr:uid="{8582FEEA-F9E5-4B4F-A754-A2D8BE63030F}"/>
    <cellStyle name="Note 6 6 2 2 2 4" xfId="56443" xr:uid="{245E161F-0C15-43FA-8EB5-59ADFA5C5BE4}"/>
    <cellStyle name="Note 6 6 2 2 3" xfId="16576" xr:uid="{870C0E31-F641-4DD4-8BD1-17AF5A17A34B}"/>
    <cellStyle name="Note 6 6 2 2 3 2" xfId="37197" xr:uid="{AF193A1B-A49F-41ED-A3F9-6BAC0FBE0A1D}"/>
    <cellStyle name="Note 6 6 2 2 4" xfId="23419" xr:uid="{4CE86BA1-C4EA-48B8-897F-AA81F185B03F}"/>
    <cellStyle name="Note 6 6 2 2 5" xfId="49661" xr:uid="{9C39558D-2789-4EC1-94E2-90E4937F219B}"/>
    <cellStyle name="Note 6 6 2 3" xfId="10224" xr:uid="{30294552-12CE-4D9D-844E-F6BCBD86C413}"/>
    <cellStyle name="Note 6 6 2 3 2" xfId="19213" xr:uid="{1639F230-55A5-4CC0-AB15-522D945A6A06}"/>
    <cellStyle name="Note 6 6 2 3 2 2" xfId="34593" xr:uid="{44CC39E7-0D65-496F-BD5B-760EC9BB8FE3}"/>
    <cellStyle name="Note 6 6 2 3 2 3" xfId="58432" xr:uid="{21B05964-2D81-4E92-B735-215C61E91D93}"/>
    <cellStyle name="Note 6 6 2 3 3" xfId="32235" xr:uid="{0E78721D-20BF-49B0-914A-4B25BD05FB98}"/>
    <cellStyle name="Note 6 6 2 3 4" xfId="51651" xr:uid="{F100A197-D51A-47FA-8C89-83101D81D068}"/>
    <cellStyle name="Note 6 6 2 4" xfId="13990" xr:uid="{BFFF4642-24E9-4043-AE77-B899D687170E}"/>
    <cellStyle name="Note 6 6 2 4 2" xfId="30492" xr:uid="{091E0F4B-BEE8-4C63-BBE7-5361BB3DAEE4}"/>
    <cellStyle name="Note 6 6 2 4 2 2" xfId="54582" xr:uid="{0CD39F5D-2593-4EC2-959B-15DD0938E64F}"/>
    <cellStyle name="Note 6 6 2 4 3" xfId="47778" xr:uid="{A0B96B8D-D8AE-4114-9831-0373FFC9CCF3}"/>
    <cellStyle name="Note 6 6 2 5" xfId="24367" xr:uid="{ECCE79F3-FF4B-446B-8547-1641A2715272}"/>
    <cellStyle name="Note 6 6 2 5 2" xfId="52985" xr:uid="{9ABD44C3-22A0-4241-95C0-CAE5E58DEEE4}"/>
    <cellStyle name="Note 6 6 2 6" xfId="46164" xr:uid="{E9BFE002-3D39-4143-B8B4-CB2D5A3CC43A}"/>
    <cellStyle name="Note 6 6 3" xfId="3057" xr:uid="{9EAE8DB6-B8A4-45C9-965D-CC95452F4AC5}"/>
    <cellStyle name="Note 6 6 3 2" xfId="34238" xr:uid="{2F1A4675-75A1-4B1E-A14C-1559FDC91784}"/>
    <cellStyle name="Note 6 6 3 2 2" xfId="56845" xr:uid="{FEBC9378-ACB6-4B01-9646-5D88A6BF9FA6}"/>
    <cellStyle name="Note 6 6 3 2 3" xfId="50063" xr:uid="{0A52AD5B-7718-4F0A-BA54-89DEADE60202}"/>
    <cellStyle name="Note 6 6 3 3" xfId="50733" xr:uid="{1870F122-409D-4F6C-8725-4AE67F1E0836}"/>
    <cellStyle name="Note 6 6 3 3 2" xfId="57515" xr:uid="{57956546-1AE6-40CB-87AC-46C3CB8E25A3}"/>
    <cellStyle name="Note 6 6 3 4" xfId="48180" xr:uid="{2FBFDC0D-A5ED-4194-8DA3-9E16FC8918BB}"/>
    <cellStyle name="Note 6 6 3 4 2" xfId="54972" xr:uid="{81E2F558-DE15-42BC-BECE-E4CF55A778FA}"/>
    <cellStyle name="Note 6 6 3 5" xfId="53272" xr:uid="{28C3F634-7A67-44E7-A489-D89716F20D7D}"/>
    <cellStyle name="Note 6 6 3 6" xfId="46566" xr:uid="{95531CFC-580A-44F0-8CC5-F1E0346BC2A8}"/>
    <cellStyle name="Note 6 6 4" xfId="41041" xr:uid="{64E48241-1AAF-4C63-B2DE-6F9FC038EE69}"/>
    <cellStyle name="Note 6 6 4 2" xfId="55971" xr:uid="{5FA7473D-48A0-42FA-BE19-CACFB815C439}"/>
    <cellStyle name="Note 6 6 4 3" xfId="49189" xr:uid="{886C33F5-71FC-483C-A625-59BED7B93945}"/>
    <cellStyle name="Note 6 6 5" xfId="44445" xr:uid="{7022E651-29F7-4069-8F86-E4DF6D96119A}"/>
    <cellStyle name="Note 6 6 5 2" xfId="58580" xr:uid="{82B1F638-133E-4356-802E-EDC2A88197AE}"/>
    <cellStyle name="Note 6 6 5 3" xfId="51799" xr:uid="{6B9AFF29-B4F7-4564-8D5C-EEF50C250FFE}"/>
    <cellStyle name="Note 6 6 6" xfId="45655" xr:uid="{A172A587-A6BC-4B7E-9C79-F42F964BEDFE}"/>
    <cellStyle name="Note 6 6 6 2" xfId="54134" xr:uid="{7D7EA64B-8892-4D23-AC25-1B1A2B0B3D96}"/>
    <cellStyle name="Note 6 6 7" xfId="52722" xr:uid="{055D3616-FDBC-4E5E-B524-97DE0810472C}"/>
    <cellStyle name="Note 6 7" xfId="965" xr:uid="{6447E584-E101-4BC9-BF42-3E2EFE5740A5}"/>
    <cellStyle name="Note 6 7 2" xfId="5322" xr:uid="{5ED0C873-41FD-4691-A215-E7A19717C8A6}"/>
    <cellStyle name="Note 6 7 2 2" xfId="7908" xr:uid="{9C80F192-D246-4A46-BB77-6CAC93C3F075}"/>
    <cellStyle name="Note 6 7 2 2 2" xfId="12448" xr:uid="{7584D5D4-CE88-43A7-B182-39DCCEE2186F}"/>
    <cellStyle name="Note 6 7 2 2 2 2" xfId="21437" xr:uid="{C0E1FEE5-C13A-4D30-82A8-E8A9794E56D0}"/>
    <cellStyle name="Note 6 7 2 2 2 2 2" xfId="34338" xr:uid="{392DCEFB-1D81-4DAA-BFA9-F27598741A4E}"/>
    <cellStyle name="Note 6 7 2 2 2 3" xfId="43673" xr:uid="{5FF06423-9790-4E23-B728-CA1C0EF7CB6E}"/>
    <cellStyle name="Note 6 7 2 2 2 4" xfId="56479" xr:uid="{EE8F9A84-BEB6-48CD-BAD9-DA695FE54D2F}"/>
    <cellStyle name="Note 6 7 2 2 3" xfId="16897" xr:uid="{87A03B38-2BB3-4450-933E-87B4C6951565}"/>
    <cellStyle name="Note 6 7 2 2 3 2" xfId="35679" xr:uid="{6B2A29FB-7651-48C2-9990-A754EC35640D}"/>
    <cellStyle name="Note 6 7 2 2 4" xfId="41266" xr:uid="{1C272BFF-4645-43F5-9994-F530E3569A86}"/>
    <cellStyle name="Note 6 7 2 2 5" xfId="49697" xr:uid="{4D3B079B-D936-460A-8037-1DE8D19AD73F}"/>
    <cellStyle name="Note 6 7 2 3" xfId="10545" xr:uid="{F930B657-F0E9-4577-8A76-9A1613D2129D}"/>
    <cellStyle name="Note 6 7 2 3 2" xfId="19534" xr:uid="{E1DFE6E2-A7CC-4B43-8E0B-BB1FB6978858}"/>
    <cellStyle name="Note 6 7 2 3 2 2" xfId="42508" xr:uid="{3BDAE82C-7B4F-429C-BD3E-6751ACE0400C}"/>
    <cellStyle name="Note 6 7 2 3 2 3" xfId="57605" xr:uid="{940CA775-B61E-467A-A67B-C39215AA1340}"/>
    <cellStyle name="Note 6 7 2 3 3" xfId="35032" xr:uid="{6FAB0E38-5043-4DDB-815B-02D30F5BBA70}"/>
    <cellStyle name="Note 6 7 2 3 4" xfId="50823" xr:uid="{0C1C8F99-4093-42F1-80D9-C638625DF40A}"/>
    <cellStyle name="Note 6 7 2 4" xfId="14311" xr:uid="{8FFB9AE7-78BD-4DFD-85A6-E55D48557C7E}"/>
    <cellStyle name="Note 6 7 2 4 2" xfId="22856" xr:uid="{0A8969D0-EBF1-4558-AC74-579A0A98D876}"/>
    <cellStyle name="Note 6 7 2 4 2 2" xfId="54618" xr:uid="{0876514E-4F99-402D-BAD5-62EC6BFADC69}"/>
    <cellStyle name="Note 6 7 2 4 3" xfId="47814" xr:uid="{551B288F-A058-44C9-AE8F-81F270BBC688}"/>
    <cellStyle name="Note 6 7 2 5" xfId="25470" xr:uid="{9CBBA63F-3E1B-4BB1-AEAC-1DF640F9BE37}"/>
    <cellStyle name="Note 6 7 2 5 2" xfId="53006" xr:uid="{C154B0D9-C784-4144-AB6B-9A371F2A2499}"/>
    <cellStyle name="Note 6 7 2 6" xfId="46200" xr:uid="{0DD755DF-A75D-4DC1-81AB-B0E30C40744C}"/>
    <cellStyle name="Note 6 7 3" xfId="3402" xr:uid="{4EBFC50E-0173-4300-B5B1-F697FA3C4AEE}"/>
    <cellStyle name="Note 6 7 3 2" xfId="24570" xr:uid="{9E9D58A3-0917-4EF8-B027-672CB82AA155}"/>
    <cellStyle name="Note 6 7 3 2 2" xfId="56881" xr:uid="{BC3D4C2C-1D4D-43E4-939E-FBF47AD7C7F2}"/>
    <cellStyle name="Note 6 7 3 2 3" xfId="50099" xr:uid="{646A58DC-82D5-4CBB-BC4D-008B34D5BEFC}"/>
    <cellStyle name="Note 6 7 3 3" xfId="51106" xr:uid="{58A9DF8A-158F-463F-99AF-9291C336D237}"/>
    <cellStyle name="Note 6 7 3 3 2" xfId="57888" xr:uid="{297A63BC-2B6E-4157-9866-814CFCE984D8}"/>
    <cellStyle name="Note 6 7 3 4" xfId="48216" xr:uid="{934C76E8-54E2-416D-B41C-6B4333975AD4}"/>
    <cellStyle name="Note 6 7 3 4 2" xfId="55008" xr:uid="{99E0A32D-6441-453A-9264-DDDD9527517A}"/>
    <cellStyle name="Note 6 7 3 5" xfId="53308" xr:uid="{3B672B39-D73C-47BF-A7DB-5F1A8BADB797}"/>
    <cellStyle name="Note 6 7 3 6" xfId="46602" xr:uid="{0FFF713B-39EC-41D1-84EB-ACE9D639ED4B}"/>
    <cellStyle name="Note 6 7 4" xfId="24492" xr:uid="{33717FCD-CA73-4A45-984F-5EA7C014C894}"/>
    <cellStyle name="Note 6 7 4 2" xfId="56007" xr:uid="{5E359D9A-4059-49CD-A8D4-177A5E81D14D}"/>
    <cellStyle name="Note 6 7 4 3" xfId="49225" xr:uid="{A9625C61-25D4-4749-BFA7-46CBB52C3450}"/>
    <cellStyle name="Note 6 7 5" xfId="44413" xr:uid="{21173E99-3609-4C5C-A45C-66F71D73FEEB}"/>
    <cellStyle name="Note 6 7 5 2" xfId="57886" xr:uid="{4F3C1A07-65B3-4F25-A43E-61E34F9D47AA}"/>
    <cellStyle name="Note 6 7 5 3" xfId="51104" xr:uid="{A00C0DF6-DE4D-44DC-80F0-60F44482A18F}"/>
    <cellStyle name="Note 6 7 6" xfId="45691" xr:uid="{3DE114F8-EF19-4051-96D2-6301ED114790}"/>
    <cellStyle name="Note 6 7 6 2" xfId="54170" xr:uid="{85E5F3EA-4F7A-449D-853D-791FCD706BD2}"/>
    <cellStyle name="Note 6 7 7" xfId="52743" xr:uid="{A4762F2D-DA0C-4AB6-AC1A-A604C2AE825F}"/>
    <cellStyle name="Note 6 8" xfId="1309" xr:uid="{C9218A3A-B63E-4F43-9B34-128BB4CDE654}"/>
    <cellStyle name="Note 6 8 2" xfId="5654" xr:uid="{13F6173E-6C7D-4C57-9E62-22CE5CFDED8E}"/>
    <cellStyle name="Note 6 8 2 2" xfId="8240" xr:uid="{1578BDD0-0F39-40B3-A0A3-39C69C4DA0AE}"/>
    <cellStyle name="Note 6 8 2 2 2" xfId="12547" xr:uid="{225C4D48-D8FD-4EF7-9686-7B0766F171C9}"/>
    <cellStyle name="Note 6 8 2 2 2 2" xfId="21536" xr:uid="{644DE6F6-B4FE-47CD-9DBB-4CFE66D282E8}"/>
    <cellStyle name="Note 6 8 2 2 2 2 2" xfId="27423" xr:uid="{0C022B78-F91E-46B1-8B22-CC485C85025A}"/>
    <cellStyle name="Note 6 8 2 2 2 3" xfId="27632" xr:uid="{2084B676-19F4-40D1-B5B3-0576123A17F1}"/>
    <cellStyle name="Note 6 8 2 2 2 4" xfId="56526" xr:uid="{DB931B7D-C955-4BBF-B08C-A2741F015C07}"/>
    <cellStyle name="Note 6 8 2 2 3" xfId="17229" xr:uid="{7E309405-F6F6-4A87-9F11-860F1382A77C}"/>
    <cellStyle name="Note 6 8 2 2 3 2" xfId="35783" xr:uid="{04465C66-0D48-464D-9EFA-24B0CCE82455}"/>
    <cellStyle name="Note 6 8 2 2 4" xfId="37496" xr:uid="{A8C0D3FF-45D5-43BA-92B7-2E1B802286CD}"/>
    <cellStyle name="Note 6 8 2 2 5" xfId="49744" xr:uid="{94C2F1C4-B44C-4FE6-86BF-94DC1A7AE88D}"/>
    <cellStyle name="Note 6 8 2 3" xfId="10877" xr:uid="{8D0251F7-7DBD-4A78-897A-214F3728A6C3}"/>
    <cellStyle name="Note 6 8 2 3 2" xfId="19866" xr:uid="{355B83FB-6B45-40BE-899C-F668EC0AA0EA}"/>
    <cellStyle name="Note 6 8 2 3 2 2" xfId="40769" xr:uid="{E4C1D1A2-9E57-4EEC-AD41-1498E327D897}"/>
    <cellStyle name="Note 6 8 2 3 2 3" xfId="58567" xr:uid="{9D8A74EE-0889-4194-BCE0-84E4624BDECF}"/>
    <cellStyle name="Note 6 8 2 3 3" xfId="43903" xr:uid="{88EA40E9-FB72-4592-926B-B08B1323745B}"/>
    <cellStyle name="Note 6 8 2 3 4" xfId="51786" xr:uid="{7E87237B-3783-4CDC-9401-A61017328CB1}"/>
    <cellStyle name="Note 6 8 2 4" xfId="14643" xr:uid="{62D19FAE-8B58-414D-BA27-CB365094C776}"/>
    <cellStyle name="Note 6 8 2 4 2" xfId="42410" xr:uid="{29BF6792-8E42-4249-A14E-40BD5B6229A1}"/>
    <cellStyle name="Note 6 8 2 4 2 2" xfId="54662" xr:uid="{B670B460-B4A4-40CD-A95F-787C2E1867C3}"/>
    <cellStyle name="Note 6 8 2 4 3" xfId="47861" xr:uid="{D4A2979F-9671-420C-8D14-CD6D00DE91E5}"/>
    <cellStyle name="Note 6 8 2 5" xfId="25592" xr:uid="{4EBB794E-AA27-41D0-AF2D-932CC8CB1FEC}"/>
    <cellStyle name="Note 6 8 2 5 2" xfId="53030" xr:uid="{D106EA44-CA40-469C-ABAB-4314CC144D46}"/>
    <cellStyle name="Note 6 8 2 6" xfId="46247" xr:uid="{DE3065A7-36A2-48C8-B40D-80518647E069}"/>
    <cellStyle name="Note 6 8 3" xfId="3746" xr:uid="{9D942F26-95CF-4032-8A60-DBCBC9344DBE}"/>
    <cellStyle name="Note 6 8 3 2" xfId="24835" xr:uid="{BDC21712-E2BF-4E31-A573-5098DA087677}"/>
    <cellStyle name="Note 6 8 3 2 2" xfId="56925" xr:uid="{AA5B2410-F00D-4114-9B49-8B39215490D3}"/>
    <cellStyle name="Note 6 8 3 2 3" xfId="50143" xr:uid="{955B91BC-83B9-49E6-9EB8-1AA116689DB4}"/>
    <cellStyle name="Note 6 8 3 3" xfId="51025" xr:uid="{E8EAF029-5382-400C-8E6F-AEFEEDFDFDAF}"/>
    <cellStyle name="Note 6 8 3 3 2" xfId="57807" xr:uid="{32C0F926-E255-4997-9BF8-F9F625735F0C}"/>
    <cellStyle name="Note 6 8 3 4" xfId="48260" xr:uid="{C8F3BCC0-A3A8-4533-A8F0-C59E28E1984C}"/>
    <cellStyle name="Note 6 8 3 4 2" xfId="55052" xr:uid="{39B3465C-5C3D-4452-BD45-9DF1A5A3404B}"/>
    <cellStyle name="Note 6 8 3 5" xfId="53352" xr:uid="{A2DBF247-32AA-44A5-9A5E-EECBEDF9066F}"/>
    <cellStyle name="Note 6 8 3 6" xfId="46646" xr:uid="{6F1387C8-3A01-48AA-82A5-0388FE2EEC18}"/>
    <cellStyle name="Note 6 8 4" xfId="39313" xr:uid="{7A5A0D53-3383-4D69-AEE0-3AC57C5B67CD}"/>
    <cellStyle name="Note 6 8 4 2" xfId="56054" xr:uid="{1FFC487A-BFD3-4893-97D7-99B0FFD71061}"/>
    <cellStyle name="Note 6 8 4 3" xfId="49272" xr:uid="{5F2732EE-28FD-4AD1-BA28-442E4D7B0A7F}"/>
    <cellStyle name="Note 6 8 5" xfId="44532" xr:uid="{CE5378CB-8A62-4CCD-BB9E-A7B8AA1AA794}"/>
    <cellStyle name="Note 6 8 5 2" xfId="55720" xr:uid="{9382EEC8-CAD7-4913-8A84-1762054658CA}"/>
    <cellStyle name="Note 6 8 5 3" xfId="48937" xr:uid="{1CF603F6-9537-455C-AACF-408BA7F94621}"/>
    <cellStyle name="Note 6 8 6" xfId="45738" xr:uid="{9591BD29-CFE0-4715-9B19-D09C2BAE7110}"/>
    <cellStyle name="Note 6 8 6 2" xfId="54214" xr:uid="{1455036C-50B3-4D32-AA81-7B00E231147B}"/>
    <cellStyle name="Note 6 8 7" xfId="52767" xr:uid="{024CAF10-86C0-4301-A0C3-D3D7489B04AA}"/>
    <cellStyle name="Note 6 9" xfId="1672" xr:uid="{7A0A52FB-F49E-4532-BEAF-4F6098CE8CBB}"/>
    <cellStyle name="Note 6 9 2" xfId="6000" xr:uid="{FBF4003B-1DDB-4BEA-B99C-251A744CDCDB}"/>
    <cellStyle name="Note 6 9 2 2" xfId="8586" xr:uid="{46C6BE18-8D03-45C7-BE56-A9BFCB421E4A}"/>
    <cellStyle name="Note 6 9 2 2 2" xfId="12654" xr:uid="{4AA88B99-7E11-4FB1-9FE3-A649EAE1AC9B}"/>
    <cellStyle name="Note 6 9 2 2 2 2" xfId="21643" xr:uid="{86C388FB-6BB3-4163-839B-BEA2CB5BE13A}"/>
    <cellStyle name="Note 6 9 2 2 2 2 2" xfId="30042" xr:uid="{68446485-A215-48E5-B366-756DBA16A9BF}"/>
    <cellStyle name="Note 6 9 2 2 2 3" xfId="41042" xr:uid="{937A974A-9AD0-4810-85AF-CB17304A1DA0}"/>
    <cellStyle name="Note 6 9 2 2 2 4" xfId="56567" xr:uid="{88A517F4-BFEA-4D0A-B004-42B6BD3AAE8C}"/>
    <cellStyle name="Note 6 9 2 2 3" xfId="17575" xr:uid="{C1A2DF18-0909-419E-AD7A-415D38FB974C}"/>
    <cellStyle name="Note 6 9 2 2 3 2" xfId="28107" xr:uid="{14538BB6-BB62-4B31-BBD5-53F70A5CF291}"/>
    <cellStyle name="Note 6 9 2 2 4" xfId="29033" xr:uid="{21C0D605-60E4-4B0A-8B08-D0588E680CC0}"/>
    <cellStyle name="Note 6 9 2 2 5" xfId="49785" xr:uid="{F2858F45-E1EA-456E-BF5C-EA5F3E9C2210}"/>
    <cellStyle name="Note 6 9 2 3" xfId="11223" xr:uid="{E283E520-4672-4C49-948D-BBCD00CA5644}"/>
    <cellStyle name="Note 6 9 2 3 2" xfId="20212" xr:uid="{4FD6F47C-99F7-4856-A0A6-FAB6BAC19B25}"/>
    <cellStyle name="Note 6 9 2 3 2 2" xfId="26072" xr:uid="{7577611F-5849-4979-B57A-7EE8955C166F}"/>
    <cellStyle name="Note 6 9 2 3 2 3" xfId="58980" xr:uid="{838DFB37-BA71-4A5E-8320-F9B45E868827}"/>
    <cellStyle name="Note 6 9 2 3 3" xfId="27180" xr:uid="{77D798D7-7FCB-47EB-A7B3-DA633876E3CA}"/>
    <cellStyle name="Note 6 9 2 3 4" xfId="52199" xr:uid="{9B54FB9C-2C0C-4A5D-9A79-914078150344}"/>
    <cellStyle name="Note 6 9 2 4" xfId="14989" xr:uid="{BC80C575-D7CF-4403-BD46-CBABA9AD582F}"/>
    <cellStyle name="Note 6 9 2 4 2" xfId="40896" xr:uid="{D7A73E92-F682-41ED-B778-9A880E364EF8}"/>
    <cellStyle name="Note 6 9 2 4 2 2" xfId="54700" xr:uid="{94BDC65E-F6FB-4576-A434-3ECF6C0AE098}"/>
    <cellStyle name="Note 6 9 2 4 3" xfId="47902" xr:uid="{4FF38CA3-4A6F-47A6-B5C2-F66D23E54F2E}"/>
    <cellStyle name="Note 6 9 2 5" xfId="34724" xr:uid="{766B095D-2259-4CB0-8444-814AEDD5F564}"/>
    <cellStyle name="Note 6 9 2 5 2" xfId="53053" xr:uid="{55321668-BC05-417E-9426-C0A4F7ABDB6A}"/>
    <cellStyle name="Note 6 9 2 6" xfId="46288" xr:uid="{FED26A7A-CD95-437F-A618-07C82CD4D7A3}"/>
    <cellStyle name="Note 6 9 3" xfId="4109" xr:uid="{D8766DFD-18E5-4CC5-9DC7-BD8856C4D074}"/>
    <cellStyle name="Note 6 9 3 2" xfId="39627" xr:uid="{746F060F-5FAE-4F9C-ACD2-5F115CA4A372}"/>
    <cellStyle name="Note 6 9 3 2 2" xfId="56963" xr:uid="{AC60523D-5A0F-4824-B20B-3AD94E96F098}"/>
    <cellStyle name="Note 6 9 3 2 3" xfId="50181" xr:uid="{2836259E-664B-4863-B696-48CFC7A095C0}"/>
    <cellStyle name="Note 6 9 3 3" xfId="51281" xr:uid="{EEAE2855-BA0C-45E4-A3C3-5177F14C93CF}"/>
    <cellStyle name="Note 6 9 3 3 2" xfId="58063" xr:uid="{6A0568BB-E365-4A06-A12D-A3175EBE8708}"/>
    <cellStyle name="Note 6 9 3 4" xfId="48298" xr:uid="{F16D7078-8953-47B0-B2B3-CD8258535956}"/>
    <cellStyle name="Note 6 9 3 4 2" xfId="55090" xr:uid="{832879A6-01ED-42D2-87D1-520D648BA751}"/>
    <cellStyle name="Note 6 9 3 5" xfId="53390" xr:uid="{88B130F2-BCED-47CA-9BC9-40A74E934A3C}"/>
    <cellStyle name="Note 6 9 3 6" xfId="46684" xr:uid="{EB707BD4-79AC-4AB5-821C-23338F8252AD}"/>
    <cellStyle name="Note 6 9 4" xfId="34527" xr:uid="{1F1F3A80-2558-4715-8806-68DAFEEEBF04}"/>
    <cellStyle name="Note 6 9 4 2" xfId="56095" xr:uid="{8012E0D1-98F1-4B26-A8C4-CFB7F63167D1}"/>
    <cellStyle name="Note 6 9 4 3" xfId="49313" xr:uid="{0646DC86-A400-4416-B6B7-0A5CFA461114}"/>
    <cellStyle name="Note 6 9 5" xfId="44584" xr:uid="{D8FFD4E0-1B86-403F-9F5D-041422B8E6C9}"/>
    <cellStyle name="Note 6 9 5 2" xfId="58587" xr:uid="{C90CD811-808F-4F1C-B701-3E9D6078049B}"/>
    <cellStyle name="Note 6 9 5 3" xfId="51806" xr:uid="{3E2B3E70-80A9-4389-A0F9-71331DCBD12E}"/>
    <cellStyle name="Note 6 9 6" xfId="45779" xr:uid="{AEFD4485-B54D-4009-8B1F-C33CDDB800BF}"/>
    <cellStyle name="Note 6 9 6 2" xfId="54252" xr:uid="{A1DAD565-2EB6-4B75-95E3-394678DD9D01}"/>
    <cellStyle name="Note 6 9 7" xfId="52790" xr:uid="{550AE77A-689E-41D4-A863-F8A73456594C}"/>
    <cellStyle name="Note 7" xfId="137" xr:uid="{06424D8E-C185-402C-90A7-82CCED94C03F}"/>
    <cellStyle name="Note 7 10" xfId="1948" xr:uid="{10C9CB34-A900-44ED-A7CE-7D0488D3B4C5}"/>
    <cellStyle name="Note 7 10 2" xfId="6258" xr:uid="{7FC92FE5-17AF-4FA0-AD00-6AAA4617AA2E}"/>
    <cellStyle name="Note 7 10 2 2" xfId="8844" xr:uid="{C4DB062E-9F57-4452-862C-5CDB8420DCE8}"/>
    <cellStyle name="Note 7 10 2 2 2" xfId="12734" xr:uid="{9AB8D87D-B6CC-414B-AA28-ACE446573EA2}"/>
    <cellStyle name="Note 7 10 2 2 2 2" xfId="21723" xr:uid="{2EF71445-C01C-4DDA-9269-306C6C0184FE}"/>
    <cellStyle name="Note 7 10 2 2 2 2 2" xfId="30749" xr:uid="{A0653A6C-6278-46DE-B03E-509CB890EECF}"/>
    <cellStyle name="Note 7 10 2 2 2 3" xfId="36799" xr:uid="{AFED3DFD-C3D3-417E-9E6C-19BA96A99C50}"/>
    <cellStyle name="Note 7 10 2 2 3" xfId="17833" xr:uid="{D768425E-7A93-4831-92B6-C93BB3AE321B}"/>
    <cellStyle name="Note 7 10 2 2 3 2" xfId="43039" xr:uid="{99057E26-75DB-4AAD-8294-45861C0C98EA}"/>
    <cellStyle name="Note 7 10 2 2 4" xfId="25557" xr:uid="{A3AD03A7-0A12-4A00-868B-0AC9F5266459}"/>
    <cellStyle name="Note 7 10 2 3" xfId="11481" xr:uid="{66CDF6B6-8024-4E80-9339-C35754C9FED9}"/>
    <cellStyle name="Note 7 10 2 3 2" xfId="20470" xr:uid="{7506AA3E-B5CA-401A-807B-B8F5313DC583}"/>
    <cellStyle name="Note 7 10 2 3 2 2" xfId="32585" xr:uid="{C630BE29-E52E-46E5-971A-012A0A6DF783}"/>
    <cellStyle name="Note 7 10 2 3 3" xfId="34872" xr:uid="{2F365233-9F48-4278-81E5-67CC9A8D637B}"/>
    <cellStyle name="Note 7 10 2 4" xfId="15247" xr:uid="{8C51DE2A-2705-4F3B-8C54-551BD75263D8}"/>
    <cellStyle name="Note 7 10 2 4 2" xfId="25346" xr:uid="{5E6126AC-9D34-4DE2-9FF2-3A309469690B}"/>
    <cellStyle name="Note 7 10 2 5" xfId="27306" xr:uid="{0CD009FF-41B7-498C-B3BB-9833613E3183}"/>
    <cellStyle name="Note 7 10 3" xfId="4385" xr:uid="{DF54B6AE-4F07-4FD3-9DDC-B1E1B2006BED}"/>
    <cellStyle name="Note 7 10 3 2" xfId="38246" xr:uid="{CFEEF3CB-6F7B-4B6D-9EFD-BE6ACC2D020F}"/>
    <cellStyle name="Note 7 10 4" xfId="25037" xr:uid="{4D8A70E8-EFF5-4BBE-BBA9-1AD8514C7AF4}"/>
    <cellStyle name="Note 7 11" xfId="2619" xr:uid="{75D0B42F-623D-4984-9FF1-D20F78CA4219}"/>
    <cellStyle name="Note 7 11 2" xfId="6860" xr:uid="{8D812F95-E8A8-4E07-9542-45CCBF332989}"/>
    <cellStyle name="Note 7 11 2 2" xfId="12015" xr:uid="{D45D4FEC-5058-499A-A387-675AC88974D9}"/>
    <cellStyle name="Note 7 11 2 2 2" xfId="21004" xr:uid="{8062DF06-24F2-45A8-8549-0A333BC5C14B}"/>
    <cellStyle name="Note 7 11 2 2 2 2" xfId="30917" xr:uid="{D114CB64-084B-4C93-96A9-BE5F8E44F2EA}"/>
    <cellStyle name="Note 7 11 2 2 3" xfId="27166" xr:uid="{4FBCC177-C7A0-487F-9233-B51554254A4D}"/>
    <cellStyle name="Note 7 11 2 3" xfId="15849" xr:uid="{FB9CC7BB-2135-462A-BFAC-7A38AA325F4F}"/>
    <cellStyle name="Note 7 11 2 3 2" xfId="31204" xr:uid="{8CDF2BDB-91DA-41AD-AFF6-CE140B071576}"/>
    <cellStyle name="Note 7 11 2 4" xfId="36593" xr:uid="{15B8DB4F-70A1-44A3-936F-77E37809C9D3}"/>
    <cellStyle name="Note 7 11 3" xfId="9430" xr:uid="{167B1435-A37C-493A-AF23-127A49A9093A}"/>
    <cellStyle name="Note 7 11 3 2" xfId="18419" xr:uid="{E188ECF0-F6C4-4901-9864-2AFE8452A238}"/>
    <cellStyle name="Note 7 11 3 2 2" xfId="28181" xr:uid="{9CE93434-1A17-448C-ADB5-0607BA543F3C}"/>
    <cellStyle name="Note 7 11 3 3" xfId="42877" xr:uid="{28ACCD8B-C02D-46A4-A38B-5DD4F12ADA80}"/>
    <cellStyle name="Note 7 11 4" xfId="13473" xr:uid="{8B652B9D-7CED-4592-B625-B4DC42B30F6D}"/>
    <cellStyle name="Note 7 11 4 2" xfId="34940" xr:uid="{56440BF5-8B43-4C32-A919-DCCEA16C829E}"/>
    <cellStyle name="Note 7 11 5" xfId="28427" xr:uid="{7AE35F33-41DA-4B62-B8C4-6BA8127B0E34}"/>
    <cellStyle name="Note 7 12" xfId="6593" xr:uid="{5812D788-5DFF-476A-B886-1EA1FF60B3E7}"/>
    <cellStyle name="Note 7 12 2" xfId="11801" xr:uid="{84B789EF-B13D-4A5C-9071-3F649E66045A}"/>
    <cellStyle name="Note 7 12 2 2" xfId="20790" xr:uid="{1BAD00C7-8BD7-4CE0-B4C6-FC74CC09B30F}"/>
    <cellStyle name="Note 7 12 2 2 2" xfId="41073" xr:uid="{C77EA697-299C-481D-AC53-8EED747BA928}"/>
    <cellStyle name="Note 7 12 2 3" xfId="31074" xr:uid="{612D6C38-6C44-49D5-9FF2-53CC4C22AAD0}"/>
    <cellStyle name="Note 7 12 3" xfId="15582" xr:uid="{894DBC8A-DAF0-400E-B3AA-9171A2E165EF}"/>
    <cellStyle name="Note 7 12 3 2" xfId="22606" xr:uid="{635C85AE-4EED-4A70-B104-E4CF46F738CA}"/>
    <cellStyle name="Note 7 12 4" xfId="41715" xr:uid="{17859D4F-1F1C-4509-A229-2F2CAD4FE19C}"/>
    <cellStyle name="Note 7 13" xfId="9164" xr:uid="{3546DE2C-61DA-43A0-A34F-D5A4F0C67D58}"/>
    <cellStyle name="Note 7 13 2" xfId="18153" xr:uid="{5BF56CF7-AD60-4235-BC6F-AC33DAC72C2C}"/>
    <cellStyle name="Note 7 13 2 2" xfId="23139" xr:uid="{9BB80934-C112-487E-AF23-2DDA3BC0B17C}"/>
    <cellStyle name="Note 7 13 3" xfId="25577" xr:uid="{D6644E55-0A25-408B-BB26-F99B66582AC6}"/>
    <cellStyle name="Note 7 14" xfId="9729" xr:uid="{4A222057-4712-4894-A051-405CFE838A57}"/>
    <cellStyle name="Note 7 14 2" xfId="18718" xr:uid="{037D4891-5D8E-4950-8D00-27497F74A2EC}"/>
    <cellStyle name="Note 7 14 2 2" xfId="22141" xr:uid="{1B111209-261F-424D-B97D-3F82EDC0FEBF}"/>
    <cellStyle name="Note 7 14 3" xfId="40247" xr:uid="{8CED38DA-84DC-4243-B731-B00FFA5808E4}"/>
    <cellStyle name="Note 7 15" xfId="2297" xr:uid="{0810F5A6-2832-4467-BB7C-4539A2C81B06}"/>
    <cellStyle name="Note 7 15 2" xfId="23812" xr:uid="{1A155F95-60E6-41BA-8410-ABADD6613BA6}"/>
    <cellStyle name="Note 7 16" xfId="13206" xr:uid="{214C8556-C8AD-4E3B-9B31-2B2B27D1474A}"/>
    <cellStyle name="Note 7 16 2" xfId="30365" xr:uid="{5BDB40EE-4738-4918-B0D1-540B630189DB}"/>
    <cellStyle name="Note 7 17" xfId="35532" xr:uid="{14EDCF64-D97D-4620-A956-D322A8A4596F}"/>
    <cellStyle name="Note 7 18" xfId="44234" xr:uid="{5BCEFAEE-EB80-46AC-9A81-13513EB48E20}"/>
    <cellStyle name="Note 7 19" xfId="45474" xr:uid="{ABD5D8AD-E495-45A4-ACCD-1EBFAD8EE8DE}"/>
    <cellStyle name="Note 7 2" xfId="326" xr:uid="{C9AEBB77-81A2-4ED1-AA07-634A8CB97F5F}"/>
    <cellStyle name="Note 7 2 10" xfId="6628" xr:uid="{C2F9B173-A69A-4545-9F20-F7D3E49C0BC4}"/>
    <cellStyle name="Note 7 2 10 2" xfId="11834" xr:uid="{0F37AA7F-60CC-4C71-9DEA-79ADBAB831E8}"/>
    <cellStyle name="Note 7 2 10 2 2" xfId="20823" xr:uid="{E03A5551-67D6-4399-AE32-400B89EFD8EE}"/>
    <cellStyle name="Note 7 2 10 2 2 2" xfId="34148" xr:uid="{D190088B-470C-4719-8776-31421D01220B}"/>
    <cellStyle name="Note 7 2 10 2 3" xfId="38922" xr:uid="{8D4BAEA1-E39E-44BA-93A9-AD5C1779D0B5}"/>
    <cellStyle name="Note 7 2 10 3" xfId="15617" xr:uid="{BE600915-0173-4416-BD2B-3091D999B275}"/>
    <cellStyle name="Note 7 2 10 3 2" xfId="27302" xr:uid="{E9300398-0760-4FAC-A46B-65EB5892DC3E}"/>
    <cellStyle name="Note 7 2 10 4" xfId="23447" xr:uid="{21389DEC-4697-467D-B34C-79671834D0AC}"/>
    <cellStyle name="Note 7 2 11" xfId="9197" xr:uid="{B27AAF2B-04E7-451D-B2E2-822B972D1F33}"/>
    <cellStyle name="Note 7 2 11 2" xfId="18186" xr:uid="{B02CE1E2-3DF3-4128-8A3B-D6D64EC05105}"/>
    <cellStyle name="Note 7 2 11 2 2" xfId="28689" xr:uid="{AEE354FC-6822-4511-85E1-E22BBD4F176E}"/>
    <cellStyle name="Note 7 2 11 3" xfId="24731" xr:uid="{68A06DEF-AFAE-400F-99E7-E3A439A0C9F7}"/>
    <cellStyle name="Note 7 2 12" xfId="12012" xr:uid="{DB6B8CC8-72E6-48EB-AF7B-A295E1A27482}"/>
    <cellStyle name="Note 7 2 12 2" xfId="21001" xr:uid="{8A3D5724-E504-4C43-9EC8-C684A43A32A9}"/>
    <cellStyle name="Note 7 2 12 2 2" xfId="40046" xr:uid="{E89D4790-1F6B-412B-A8E1-29B95CB44920}"/>
    <cellStyle name="Note 7 2 12 3" xfId="34419" xr:uid="{F0747769-3E89-491B-A4BD-9F8DCEE8E739}"/>
    <cellStyle name="Note 7 2 13" xfId="2332" xr:uid="{1ECEF3CA-D861-4847-8A7A-9AE6911CFBB5}"/>
    <cellStyle name="Note 7 2 13 2" xfId="36691" xr:uid="{9213B0FE-8CF1-4899-8155-B7A30669F860}"/>
    <cellStyle name="Note 7 2 14" xfId="13241" xr:uid="{8D17E5A9-E5E0-4B5E-8D4D-6ECC2C5B9110}"/>
    <cellStyle name="Note 7 2 14 2" xfId="26551" xr:uid="{48AB5C6D-97C8-4F64-9B29-B361A61AD21C}"/>
    <cellStyle name="Note 7 2 15" xfId="43259" xr:uid="{E8956877-D28E-45F5-8D80-E2A6D2B27F51}"/>
    <cellStyle name="Note 7 2 16" xfId="45976" xr:uid="{EB360481-F9ED-49EE-BD8C-26DB959B1EC6}"/>
    <cellStyle name="Note 7 2 2" xfId="458" xr:uid="{BFF8B392-900F-4F42-A469-7711D6515078}"/>
    <cellStyle name="Note 7 2 2 10" xfId="9322" xr:uid="{0409BF16-191E-455A-A5BA-BF795793888C}"/>
    <cellStyle name="Note 7 2 2 10 2" xfId="18311" xr:uid="{D29515B0-EECF-4870-A6F4-BEA54E54B6F4}"/>
    <cellStyle name="Note 7 2 2 10 2 2" xfId="27625" xr:uid="{BB16EF3D-FB2A-4EBA-998C-71E5E43212D7}"/>
    <cellStyle name="Note 7 2 2 10 3" xfId="36087" xr:uid="{040FF906-05D9-4B75-A464-763F39035B39}"/>
    <cellStyle name="Note 7 2 2 11" xfId="12421" xr:uid="{25DA7C13-E274-4AB0-967F-16946E69CBB1}"/>
    <cellStyle name="Note 7 2 2 11 2" xfId="21410" xr:uid="{0BA072B6-FDD9-432D-B0B2-67BBC41020EA}"/>
    <cellStyle name="Note 7 2 2 11 2 2" xfId="26973" xr:uid="{3C4057CB-1FDF-48E4-ABED-D3E66D2370DF}"/>
    <cellStyle name="Note 7 2 2 11 3" xfId="41590" xr:uid="{A75D07E9-5A22-4871-82C4-B441FC939EA5}"/>
    <cellStyle name="Note 7 2 2 12" xfId="2464" xr:uid="{2FD461EC-B7E8-4812-BF5B-84F0E6C1403D}"/>
    <cellStyle name="Note 7 2 2 12 2" xfId="26090" xr:uid="{6BF37BEB-0F78-4519-8A85-48428DC77554}"/>
    <cellStyle name="Note 7 2 2 13" xfId="13373" xr:uid="{A4B7B696-517E-4E67-B2CA-BBE5957B5258}"/>
    <cellStyle name="Note 7 2 2 13 2" xfId="32703" xr:uid="{B4108769-196D-48C9-9819-0BF65C3EA196}"/>
    <cellStyle name="Note 7 2 2 14" xfId="35090" xr:uid="{E91469AD-4584-4699-829A-FFBA5A535513}"/>
    <cellStyle name="Note 7 2 2 15" xfId="49467" xr:uid="{17373866-2730-4AF5-91DB-8137FEF9F5A2}"/>
    <cellStyle name="Note 7 2 2 2" xfId="807" xr:uid="{43C6A825-924D-49DC-98DC-DCF5B1552C6A}"/>
    <cellStyle name="Note 7 2 2 2 2" xfId="5176" xr:uid="{0FFF5E05-25B9-40EC-B5E3-D928971348E6}"/>
    <cellStyle name="Note 7 2 2 2 2 2" xfId="7762" xr:uid="{A641CC2E-D0FD-470F-A680-32341DEE2315}"/>
    <cellStyle name="Note 7 2 2 2 2 2 2" xfId="12404" xr:uid="{5D6DBCBF-B90A-4307-8C77-FECFDE446A62}"/>
    <cellStyle name="Note 7 2 2 2 2 2 2 2" xfId="21393" xr:uid="{CC9A1882-E0ED-4E62-A2D5-31E096E0C138}"/>
    <cellStyle name="Note 7 2 2 2 2 2 2 2 2" xfId="27385" xr:uid="{6D4F936A-872A-4F8C-8013-8B774670CF9D}"/>
    <cellStyle name="Note 7 2 2 2 2 2 2 3" xfId="37451" xr:uid="{BE7FAB4B-1113-4D54-8D16-E32232A717E7}"/>
    <cellStyle name="Note 7 2 2 2 2 2 3" xfId="16751" xr:uid="{AB01E61C-1C43-4A38-A402-BEC5CC20A888}"/>
    <cellStyle name="Note 7 2 2 2 2 2 3 2" xfId="43566" xr:uid="{8F2485C5-75E0-4C1A-B915-D419BA0D503D}"/>
    <cellStyle name="Note 7 2 2 2 2 2 4" xfId="37393" xr:uid="{AAFCBAA4-3CA7-4912-9F51-F22829B663F5}"/>
    <cellStyle name="Note 7 2 2 2 2 3" xfId="10399" xr:uid="{381D7D7C-377F-450C-9AFF-42B6B51E5102}"/>
    <cellStyle name="Note 7 2 2 2 2 3 2" xfId="19388" xr:uid="{299FBFD5-4547-4E27-9234-764947AC004C}"/>
    <cellStyle name="Note 7 2 2 2 2 3 2 2" xfId="32437" xr:uid="{1D18A1B9-3A72-40FF-A237-6E307978BB8A}"/>
    <cellStyle name="Note 7 2 2 2 2 3 3" xfId="24125" xr:uid="{0573564F-7F74-4739-ADEE-A8F8B4B53888}"/>
    <cellStyle name="Note 7 2 2 2 2 4" xfId="14165" xr:uid="{155797C5-0B28-4B18-AB29-EA9BB468FB6E}"/>
    <cellStyle name="Note 7 2 2 2 2 4 2" xfId="30778" xr:uid="{86E46AD6-ABA2-4CFF-AC37-7D259F2CC6A8}"/>
    <cellStyle name="Note 7 2 2 2 2 5" xfId="29744" xr:uid="{B5C79FD9-B457-429C-A92A-B06E2C488355}"/>
    <cellStyle name="Note 7 2 2 2 3" xfId="3244" xr:uid="{A0B3A416-9910-4A08-84AA-E2F50EB9CC82}"/>
    <cellStyle name="Note 7 2 2 2 3 2" xfId="28898" xr:uid="{0DB13C47-D514-4BEC-90CE-8B0901DCEDE2}"/>
    <cellStyle name="Note 7 2 2 2 4" xfId="23287" xr:uid="{7E7B5B94-815A-4E99-91FC-094875F3470B}"/>
    <cellStyle name="Note 7 2 2 2 5" xfId="56249" xr:uid="{29E71295-76ED-4743-84F1-22793DEA8EAD}"/>
    <cellStyle name="Note 7 2 2 3" xfId="1152" xr:uid="{20DD1123-32E9-4357-AD6E-85D9AFDFFFAC}"/>
    <cellStyle name="Note 7 2 2 3 2" xfId="5497" xr:uid="{72AADB77-22C8-4A6B-BACD-77518B96A561}"/>
    <cellStyle name="Note 7 2 2 3 2 2" xfId="8083" xr:uid="{99EE8446-80AB-4B2E-B64E-FAD5745EA8CC}"/>
    <cellStyle name="Note 7 2 2 3 2 2 2" xfId="12506" xr:uid="{E96247FC-6B82-468A-9CAE-9F24EA695C1D}"/>
    <cellStyle name="Note 7 2 2 3 2 2 2 2" xfId="21495" xr:uid="{B473211C-AE35-44B4-B1EA-A0EC154E59E6}"/>
    <cellStyle name="Note 7 2 2 3 2 2 2 2 2" xfId="40808" xr:uid="{B46B8B33-0944-46BA-9A18-1EB56E82FC2C}"/>
    <cellStyle name="Note 7 2 2 3 2 2 2 3" xfId="41006" xr:uid="{46E31120-476D-49E8-B964-C8249FB9DBCD}"/>
    <cellStyle name="Note 7 2 2 3 2 2 3" xfId="17072" xr:uid="{59B97414-E00B-43C5-91C9-980BD1302646}"/>
    <cellStyle name="Note 7 2 2 3 2 2 3 2" xfId="40707" xr:uid="{754C4175-F081-4026-B944-1B2B31EDFB72}"/>
    <cellStyle name="Note 7 2 2 3 2 2 4" xfId="33413" xr:uid="{6839D436-797A-4552-849E-FA1FA0600F2B}"/>
    <cellStyle name="Note 7 2 2 3 2 3" xfId="10720" xr:uid="{535460A2-4ABB-426C-B6CC-7A780B8DCF99}"/>
    <cellStyle name="Note 7 2 2 3 2 3 2" xfId="19709" xr:uid="{0CB7D65E-D336-4F6F-861F-F1BE8CAC2ED7}"/>
    <cellStyle name="Note 7 2 2 3 2 3 2 2" xfId="41869" xr:uid="{A317468C-1EA3-42B1-80A3-24362539248E}"/>
    <cellStyle name="Note 7 2 2 3 2 3 3" xfId="40301" xr:uid="{E6995372-3CC1-41F9-83CE-DFEFDE5A3AA9}"/>
    <cellStyle name="Note 7 2 2 3 2 4" xfId="14486" xr:uid="{D6FF5240-D087-4BD3-9B9F-093672386E0B}"/>
    <cellStyle name="Note 7 2 2 3 2 4 2" xfId="28246" xr:uid="{2F92CD81-9016-448B-B8AF-8844D807E9D0}"/>
    <cellStyle name="Note 7 2 2 3 2 5" xfId="33528" xr:uid="{ACB6C95F-84F1-4D78-8577-78469E18B19D}"/>
    <cellStyle name="Note 7 2 2 3 3" xfId="3589" xr:uid="{8696E148-DE16-4686-AFF7-9D35FE796F06}"/>
    <cellStyle name="Note 7 2 2 3 3 2" xfId="32828" xr:uid="{A14247FF-FDC8-4ECF-8CA8-4631A2AF8D7A}"/>
    <cellStyle name="Note 7 2 2 3 4" xfId="43213" xr:uid="{794033D6-76CC-49B5-82F3-FCE6E726BF62}"/>
    <cellStyle name="Note 7 2 2 4" xfId="1496" xr:uid="{79443687-5E1A-47EA-A4C2-AD6FDED9C7FE}"/>
    <cellStyle name="Note 7 2 2 4 2" xfId="5841" xr:uid="{BB18F4AD-FF68-42C5-B3AE-828FA69A72EC}"/>
    <cellStyle name="Note 7 2 2 4 2 2" xfId="8427" xr:uid="{E8B0F44E-1163-4874-99B7-D7112CE935F8}"/>
    <cellStyle name="Note 7 2 2 4 2 2 2" xfId="12611" xr:uid="{E82C503A-1EBE-4218-A34F-18FCD112DD9A}"/>
    <cellStyle name="Note 7 2 2 4 2 2 2 2" xfId="21600" xr:uid="{3ECDEA08-019E-4566-997C-52AD950452ED}"/>
    <cellStyle name="Note 7 2 2 4 2 2 2 2 2" xfId="28735" xr:uid="{C14F2D07-D650-43F3-825B-DA4E48680B3E}"/>
    <cellStyle name="Note 7 2 2 4 2 2 2 3" xfId="33609" xr:uid="{9BC527A7-1480-453B-93FF-CE95F6A5753B}"/>
    <cellStyle name="Note 7 2 2 4 2 2 3" xfId="17416" xr:uid="{E4599C42-4128-4D09-A3B6-BDF5B385DC61}"/>
    <cellStyle name="Note 7 2 2 4 2 2 3 2" xfId="32729" xr:uid="{D3E66C1D-8746-4833-91B8-029C9279BE2B}"/>
    <cellStyle name="Note 7 2 2 4 2 2 4" xfId="40700" xr:uid="{E23E8876-10EC-4877-BDF5-59B83285E86B}"/>
    <cellStyle name="Note 7 2 2 4 2 3" xfId="11064" xr:uid="{77D2F015-CF2D-4395-A37E-4FF75DCA98AC}"/>
    <cellStyle name="Note 7 2 2 4 2 3 2" xfId="20053" xr:uid="{AEBBBFB3-07D9-474D-BF17-424E70CB31E6}"/>
    <cellStyle name="Note 7 2 2 4 2 3 2 2" xfId="23031" xr:uid="{E4DAD130-C1A6-4499-8F25-426CB93FBE80}"/>
    <cellStyle name="Note 7 2 2 4 2 3 3" xfId="44108" xr:uid="{02E61D4A-F529-4D84-9D57-9704F74D60E0}"/>
    <cellStyle name="Note 7 2 2 4 2 4" xfId="14830" xr:uid="{2CA18681-686C-43CE-B0EA-8FCA275866B2}"/>
    <cellStyle name="Note 7 2 2 4 2 4 2" xfId="38989" xr:uid="{09899ED2-CA99-4E6E-B2EC-A89B5C20C07C}"/>
    <cellStyle name="Note 7 2 2 4 2 5" xfId="41065" xr:uid="{FCF4BEAD-B73A-48EB-8904-C47D903AADCE}"/>
    <cellStyle name="Note 7 2 2 4 3" xfId="3933" xr:uid="{42CFC97E-79C5-459A-ADD8-790CED94E442}"/>
    <cellStyle name="Note 7 2 2 4 3 2" xfId="42917" xr:uid="{53B4DEBB-B7EA-4632-B19B-B331B6CAC262}"/>
    <cellStyle name="Note 7 2 2 4 4" xfId="35433" xr:uid="{1CDBE42F-9FFE-4059-95A5-B1F26B4438EE}"/>
    <cellStyle name="Note 7 2 2 5" xfId="198" xr:uid="{2CD8889D-F302-4080-B9CD-2B9AA683058D}"/>
    <cellStyle name="Note 7 2 2 5 2" xfId="2593" xr:uid="{1A15ACFF-F4E1-49AD-BA4E-3DAA273BE1DB}"/>
    <cellStyle name="Note 7 2 2 5 2 2" xfId="6834" xr:uid="{F0FFC793-10CE-48BE-A642-4E8497B6D81F}"/>
    <cellStyle name="Note 7 2 2 5 2 2 2" xfId="12005" xr:uid="{0BA059C5-90A0-43AD-8BA2-0E90620079A0}"/>
    <cellStyle name="Note 7 2 2 5 2 2 2 2" xfId="20994" xr:uid="{4932F80C-66CB-4A69-80B4-5D3136CBC5EC}"/>
    <cellStyle name="Note 7 2 2 5 2 2 2 2 2" xfId="42489" xr:uid="{7012B617-EC17-4929-B0A4-889E52D08D73}"/>
    <cellStyle name="Note 7 2 2 5 2 2 2 3" xfId="34650" xr:uid="{B0F889B3-6500-4999-A268-77B366043355}"/>
    <cellStyle name="Note 7 2 2 5 2 2 3" xfId="15823" xr:uid="{B1497E8B-DF51-483E-9CC2-ACF05348D3FF}"/>
    <cellStyle name="Note 7 2 2 5 2 2 3 2" xfId="26584" xr:uid="{FFE5CAD6-4336-4E22-97CE-2845DEA101F8}"/>
    <cellStyle name="Note 7 2 2 5 2 2 4" xfId="30245" xr:uid="{6E4A477D-2936-4331-83EB-05B53EB8FF90}"/>
    <cellStyle name="Note 7 2 2 5 2 3" xfId="9404" xr:uid="{95D8C2BF-21D7-4A78-8BF5-F20D73A2BF4E}"/>
    <cellStyle name="Note 7 2 2 5 2 3 2" xfId="18393" xr:uid="{E5417F7F-948B-4D5C-B1F6-6F8E37AE1F80}"/>
    <cellStyle name="Note 7 2 2 5 2 3 2 2" xfId="25745" xr:uid="{D3BDEE29-5099-4DBF-AB7F-24EE72AD2791}"/>
    <cellStyle name="Note 7 2 2 5 2 3 3" xfId="43739" xr:uid="{2A4A7B87-6FA6-43F8-B811-9EE27DB8286C}"/>
    <cellStyle name="Note 7 2 2 5 2 4" xfId="13447" xr:uid="{A8A446E5-5068-4855-8C2B-21461C34E525}"/>
    <cellStyle name="Note 7 2 2 5 2 4 2" xfId="34226" xr:uid="{CE337A5D-DA50-4E46-9B85-06556B130445}"/>
    <cellStyle name="Note 7 2 2 5 2 5" xfId="25989" xr:uid="{997D3623-EAE6-4C4D-855A-F7DABD305C6E}"/>
    <cellStyle name="Note 7 2 2 5 3" xfId="2666" xr:uid="{63E572FC-64BC-4BE4-851A-8FAA3D535F45}"/>
    <cellStyle name="Note 7 2 2 5 3 2" xfId="39809" xr:uid="{8A431945-2D87-4C9B-9E5F-8AB89C068E4F}"/>
    <cellStyle name="Note 7 2 2 5 4" xfId="24080" xr:uid="{70BCDA91-5E2B-4EBA-9FFD-C91A5CC1CE04}"/>
    <cellStyle name="Note 7 2 2 6" xfId="2115" xr:uid="{85099CC0-5A9A-44C6-848B-8CDFAB025560}"/>
    <cellStyle name="Note 7 2 2 6 2" xfId="6416" xr:uid="{3A5C3846-30B4-4690-87A0-4BE5C1CDA2CF}"/>
    <cellStyle name="Note 7 2 2 6 2 2" xfId="9002" xr:uid="{2013109D-CF8C-433A-ABFC-C0E5697360AD}"/>
    <cellStyle name="Note 7 2 2 6 2 2 2" xfId="12785" xr:uid="{C5F7B001-31AD-4F00-953C-57EFCF140A09}"/>
    <cellStyle name="Note 7 2 2 6 2 2 2 2" xfId="21774" xr:uid="{1456D589-B04F-4844-AB10-91102024DB97}"/>
    <cellStyle name="Note 7 2 2 6 2 2 2 2 2" xfId="42214" xr:uid="{9DF79B16-AF12-4670-BF6B-C9AF18CF72B2}"/>
    <cellStyle name="Note 7 2 2 6 2 2 2 3" xfId="23684" xr:uid="{9245B31E-3319-4D30-A7D4-15748DA40964}"/>
    <cellStyle name="Note 7 2 2 6 2 2 3" xfId="17991" xr:uid="{833E7676-E168-4F21-A829-DC23DAC7B5B6}"/>
    <cellStyle name="Note 7 2 2 6 2 2 3 2" xfId="37263" xr:uid="{295FC7D2-927C-423A-8342-5304ADE8740A}"/>
    <cellStyle name="Note 7 2 2 6 2 2 4" xfId="42550" xr:uid="{CC3216DA-17BB-4435-8142-F584E1FAE7E8}"/>
    <cellStyle name="Note 7 2 2 6 2 3" xfId="11639" xr:uid="{EE09A1EE-5A55-4F86-9C62-0B2B15205A8A}"/>
    <cellStyle name="Note 7 2 2 6 2 3 2" xfId="20628" xr:uid="{F2D32D36-7D30-4AA0-A74B-B66BE3E0FE87}"/>
    <cellStyle name="Note 7 2 2 6 2 3 2 2" xfId="40898" xr:uid="{82261683-5497-4882-A1CA-70BCCCF79219}"/>
    <cellStyle name="Note 7 2 2 6 2 3 3" xfId="31126" xr:uid="{A9236E76-B6A8-4B61-A111-05831476F7DC}"/>
    <cellStyle name="Note 7 2 2 6 2 4" xfId="15405" xr:uid="{4EDB0435-DD8C-4AE2-850A-0F0E0B35743B}"/>
    <cellStyle name="Note 7 2 2 6 2 4 2" xfId="24014" xr:uid="{F7E4E586-8B10-44E1-9A45-790B85A1F2F8}"/>
    <cellStyle name="Note 7 2 2 6 2 5" xfId="26118" xr:uid="{439B2E24-9BC4-4F05-8D21-4F9E68AED696}"/>
    <cellStyle name="Note 7 2 2 6 3" xfId="4552" xr:uid="{CEF8B393-C40B-4892-B1FD-3B3EA1153243}"/>
    <cellStyle name="Note 7 2 2 6 3 2" xfId="38378" xr:uid="{FB4BD99A-A802-40C2-BA90-B1CEF19A00F0}"/>
    <cellStyle name="Note 7 2 2 6 4" xfId="34158" xr:uid="{569316C1-5CB2-4195-B7A8-C188E1F92670}"/>
    <cellStyle name="Note 7 2 2 7" xfId="2925" xr:uid="{92D95DF3-41CC-4BA0-AA44-656D49C66A50}"/>
    <cellStyle name="Note 7 2 2 7 2" xfId="7075" xr:uid="{5B54044C-B264-425B-835D-F701D0E32A4F}"/>
    <cellStyle name="Note 7 2 2 7 2 2" xfId="12201" xr:uid="{B9231E0A-C8E5-4E0E-BC47-4EB657E26CBF}"/>
    <cellStyle name="Note 7 2 2 7 2 2 2" xfId="21190" xr:uid="{55040284-22D3-4170-928E-F94CA5A64F65}"/>
    <cellStyle name="Note 7 2 2 7 2 2 2 2" xfId="37608" xr:uid="{17B5A6CB-162A-4CB5-98E6-448C63D18DF0}"/>
    <cellStyle name="Note 7 2 2 7 2 2 3" xfId="38611" xr:uid="{954BF97D-38AA-49C7-AE4A-559D921117F5}"/>
    <cellStyle name="Note 7 2 2 7 2 3" xfId="16064" xr:uid="{A2892460-71D8-4B9B-B7BE-224572BFD023}"/>
    <cellStyle name="Note 7 2 2 7 2 3 2" xfId="29710" xr:uid="{012F050C-95A0-47C5-B1FC-25B31A00CC51}"/>
    <cellStyle name="Note 7 2 2 7 2 4" xfId="34860" xr:uid="{1675DBF3-B8CE-43D7-9EF2-FB2DED4F3CCC}"/>
    <cellStyle name="Note 7 2 2 7 3" xfId="9638" xr:uid="{E18566E6-3112-406B-AEC6-F72E219A3E52}"/>
    <cellStyle name="Note 7 2 2 7 3 2" xfId="18627" xr:uid="{12B7FEA2-A530-40DF-A4CC-56ED739FD0B3}"/>
    <cellStyle name="Note 7 2 2 7 3 2 2" xfId="41719" xr:uid="{B4653720-83C9-419E-A326-EE0A13F21868}"/>
    <cellStyle name="Note 7 2 2 7 3 3" xfId="23777" xr:uid="{7CD13FE7-0472-4B6C-A0E0-AB9EC5559A53}"/>
    <cellStyle name="Note 7 2 2 7 4" xfId="24500" xr:uid="{36D21158-7D16-4698-995D-796021A7783A}"/>
    <cellStyle name="Note 7 2 2 8" xfId="4852" xr:uid="{3580C8DC-9B24-455A-9256-259AE46A9504}"/>
    <cellStyle name="Note 7 2 2 8 2" xfId="7438" xr:uid="{253F6360-A58D-4F7D-8963-EBAC1EC560A2}"/>
    <cellStyle name="Note 7 2 2 8 2 2" xfId="12306" xr:uid="{43534287-B0E1-4100-B1A4-53119FA44B04}"/>
    <cellStyle name="Note 7 2 2 8 2 2 2" xfId="21295" xr:uid="{80E2E944-BBDB-4A6D-9080-73D835BFAAC6}"/>
    <cellStyle name="Note 7 2 2 8 2 2 2 2" xfId="43978" xr:uid="{0878BA91-DD7E-4967-8867-FF93CF77249E}"/>
    <cellStyle name="Note 7 2 2 8 2 2 3" xfId="30718" xr:uid="{048611C1-DE10-4AB2-A47B-C0CEB39B111D}"/>
    <cellStyle name="Note 7 2 2 8 2 3" xfId="16427" xr:uid="{7D1B937C-C0E7-4688-AAD4-150B665EB4B1}"/>
    <cellStyle name="Note 7 2 2 8 2 3 2" xfId="28144" xr:uid="{42017E44-4866-4CD7-8520-9297141BCC30}"/>
    <cellStyle name="Note 7 2 2 8 2 4" xfId="30295" xr:uid="{F43E50D7-CE5D-4677-BD71-4B54B52A32F6}"/>
    <cellStyle name="Note 7 2 2 8 3" xfId="10075" xr:uid="{1C0E2A52-38C4-4AE6-8C4F-3CE6A26B7DDC}"/>
    <cellStyle name="Note 7 2 2 8 3 2" xfId="19064" xr:uid="{D063D3FC-E3B8-4A1D-BC70-5B678DCA89C7}"/>
    <cellStyle name="Note 7 2 2 8 3 2 2" xfId="26569" xr:uid="{A66C0012-48B1-41AC-9D09-7FD83D861894}"/>
    <cellStyle name="Note 7 2 2 8 3 3" xfId="24120" xr:uid="{412F5967-6638-4379-977A-F45060DB5DD9}"/>
    <cellStyle name="Note 7 2 2 8 4" xfId="13841" xr:uid="{AAB3292A-B1D1-4F6D-AB44-CBD019D6F7B5}"/>
    <cellStyle name="Note 7 2 2 8 4 2" xfId="42385" xr:uid="{3F790955-C2C1-46A9-9730-272FE402FCBC}"/>
    <cellStyle name="Note 7 2 2 8 5" xfId="25083" xr:uid="{9B68109F-0376-41C8-870B-75F692959405}"/>
    <cellStyle name="Note 7 2 2 9" xfId="6760" xr:uid="{7AB96D29-295C-421B-A8A9-508986913C15}"/>
    <cellStyle name="Note 7 2 2 9 2" xfId="11959" xr:uid="{69364428-70AC-4974-BA20-027E242D8D13}"/>
    <cellStyle name="Note 7 2 2 9 2 2" xfId="20948" xr:uid="{CB571387-7DA9-4AA9-B739-0891729D2048}"/>
    <cellStyle name="Note 7 2 2 9 2 2 2" xfId="23067" xr:uid="{AA2C67E3-B70F-4ADC-B79F-BB7A36B02635}"/>
    <cellStyle name="Note 7 2 2 9 2 3" xfId="33322" xr:uid="{397CEE58-29A3-4BE2-8C6D-792E9EBD69AB}"/>
    <cellStyle name="Note 7 2 2 9 3" xfId="15749" xr:uid="{44D9E04E-C1E4-4BAE-8E05-7C5BA0CE3ABA}"/>
    <cellStyle name="Note 7 2 2 9 3 2" xfId="43117" xr:uid="{72A6743D-70F0-4D89-877B-0C05331E1E64}"/>
    <cellStyle name="Note 7 2 2 9 4" xfId="26443" xr:uid="{CBCF2509-69E7-43B6-9D73-E6FDC66844A9}"/>
    <cellStyle name="Note 7 2 3" xfId="675" xr:uid="{82F5ECEE-6F9D-40B0-8EA6-3BCB72688110}"/>
    <cellStyle name="Note 7 2 3 2" xfId="5051" xr:uid="{243F5098-D3C7-4A1A-8650-C36A29E035DB}"/>
    <cellStyle name="Note 7 2 3 2 2" xfId="7637" xr:uid="{0C142E50-124C-42D8-A65A-E96F752C3518}"/>
    <cellStyle name="Note 7 2 3 2 2 2" xfId="12366" xr:uid="{C9D68BBF-1EC4-45EE-A333-64EF915F667D}"/>
    <cellStyle name="Note 7 2 3 2 2 2 2" xfId="21355" xr:uid="{40F1A2A0-003C-4BA4-ADF9-B4DAE8969588}"/>
    <cellStyle name="Note 7 2 3 2 2 2 2 2" xfId="27092" xr:uid="{AA5EFAD0-F3E4-4CFF-A2C9-0E724B943D82}"/>
    <cellStyle name="Note 7 2 3 2 2 2 3" xfId="37210" xr:uid="{AB468365-83C2-447F-86D5-66A2C8B26494}"/>
    <cellStyle name="Note 7 2 3 2 2 3" xfId="16626" xr:uid="{55E6DEAE-7622-4980-99B7-C2141CFC1E29}"/>
    <cellStyle name="Note 7 2 3 2 2 3 2" xfId="34604" xr:uid="{E9A1F17D-D18E-4ACE-A325-A005024C4260}"/>
    <cellStyle name="Note 7 2 3 2 2 4" xfId="41582" xr:uid="{D9DF0D18-D009-41A2-BC07-2263831960DC}"/>
    <cellStyle name="Note 7 2 3 2 3" xfId="10274" xr:uid="{24C7B907-F5CC-4D79-AE71-65B36C8EAF79}"/>
    <cellStyle name="Note 7 2 3 2 3 2" xfId="19263" xr:uid="{1AF8AB2C-C359-4F77-90D0-C4350310EEC4}"/>
    <cellStyle name="Note 7 2 3 2 3 2 2" xfId="29995" xr:uid="{2E1CAE38-4806-4C58-B0A2-DBD89EA8FD03}"/>
    <cellStyle name="Note 7 2 3 2 3 3" xfId="34508" xr:uid="{C95C0E6C-F188-4B7A-BFB8-401C89BBC13A}"/>
    <cellStyle name="Note 7 2 3 2 4" xfId="14040" xr:uid="{8BEFCA70-0F59-48B8-92E7-B39928540502}"/>
    <cellStyle name="Note 7 2 3 2 4 2" xfId="41821" xr:uid="{DB6B27A2-3674-4158-815A-238A7E654E42}"/>
    <cellStyle name="Note 7 2 3 2 5" xfId="25688" xr:uid="{7F867927-528B-4AAE-A81B-9052F9310C93}"/>
    <cellStyle name="Note 7 2 3 2 6" xfId="58106" xr:uid="{BC9A7049-4E8B-42CA-A974-2BFE9BA4FCD1}"/>
    <cellStyle name="Note 7 2 3 3" xfId="3112" xr:uid="{7E157F47-BC3A-4D22-8C34-9780CF1BE0FF}"/>
    <cellStyle name="Note 7 2 3 3 2" xfId="43221" xr:uid="{67DB443B-F30B-4A62-8F57-1390464AF570}"/>
    <cellStyle name="Note 7 2 3 4" xfId="40165" xr:uid="{6A6EB998-7F0C-4D68-ABF9-2D505D0AB90A}"/>
    <cellStyle name="Note 7 2 3 5" xfId="51324" xr:uid="{6507BB76-5949-4102-AE5F-A00CBC3A1B77}"/>
    <cellStyle name="Note 7 2 4" xfId="1020" xr:uid="{7DC58DBE-EF2C-48C6-90DB-519690C79F74}"/>
    <cellStyle name="Note 7 2 4 2" xfId="5372" xr:uid="{C629E439-90B9-43AC-8416-1D3340892886}"/>
    <cellStyle name="Note 7 2 4 2 2" xfId="7958" xr:uid="{ABEC347C-EFBD-4672-8402-EF1E8B4025DA}"/>
    <cellStyle name="Note 7 2 4 2 2 2" xfId="12467" xr:uid="{C240FF78-354D-4E87-9BED-12FA4A45D02B}"/>
    <cellStyle name="Note 7 2 4 2 2 2 2" xfId="21456" xr:uid="{3EFC9846-A4FA-4635-986F-B34ACCA1A143}"/>
    <cellStyle name="Note 7 2 4 2 2 2 2 2" xfId="23245" xr:uid="{21619064-505F-4A6F-9F6B-817D775B15F0}"/>
    <cellStyle name="Note 7 2 4 2 2 2 3" xfId="31330" xr:uid="{C0F6C3CB-EBF2-4D25-9BC2-168DCE024A68}"/>
    <cellStyle name="Note 7 2 4 2 2 3" xfId="16947" xr:uid="{FDDF698D-FDD4-4187-8858-871AAB529E54}"/>
    <cellStyle name="Note 7 2 4 2 2 3 2" xfId="39284" xr:uid="{E89E2511-399C-41EF-82CD-EE7CF2FA619D}"/>
    <cellStyle name="Note 7 2 4 2 2 4" xfId="41417" xr:uid="{E7CB26B1-C386-459E-A726-E77C09618F4C}"/>
    <cellStyle name="Note 7 2 4 2 3" xfId="10595" xr:uid="{AE7D3419-3AC2-44D0-8899-F7B4149F9E17}"/>
    <cellStyle name="Note 7 2 4 2 3 2" xfId="19584" xr:uid="{53A3F802-F996-4EB0-86B4-FB37CEA1BEE8}"/>
    <cellStyle name="Note 7 2 4 2 3 2 2" xfId="24654" xr:uid="{3C76F74E-6024-41EF-A6DD-7E798716D97E}"/>
    <cellStyle name="Note 7 2 4 2 3 3" xfId="27674" xr:uid="{D3446868-A1BD-424F-B57F-7420ADA0FB1D}"/>
    <cellStyle name="Note 7 2 4 2 4" xfId="14361" xr:uid="{6731489C-6ECC-48E3-9E38-20DE6C0AD849}"/>
    <cellStyle name="Note 7 2 4 2 4 2" xfId="31883" xr:uid="{0D53BD1F-EA4C-402F-B48C-61602923C872}"/>
    <cellStyle name="Note 7 2 4 2 5" xfId="31422" xr:uid="{CC09AB98-21D9-4717-82D2-E8ED1F3E37F7}"/>
    <cellStyle name="Note 7 2 4 2 6" xfId="54397" xr:uid="{6FC3764D-1C30-40ED-B35F-7803FC22602B}"/>
    <cellStyle name="Note 7 2 4 3" xfId="3457" xr:uid="{F1A63692-0800-4527-8D21-75DA385EB43E}"/>
    <cellStyle name="Note 7 2 4 3 2" xfId="23052" xr:uid="{B5FE9F73-7D02-4FC5-9FC7-26A6242DC82F}"/>
    <cellStyle name="Note 7 2 4 4" xfId="22972" xr:uid="{E1B4D2DA-58B3-49EA-9A33-D1C40C9FBE91}"/>
    <cellStyle name="Note 7 2 4 5" xfId="47585" xr:uid="{D67FCC69-6876-45C2-8300-36D1D53B7514}"/>
    <cellStyle name="Note 7 2 5" xfId="1364" xr:uid="{F684E743-58F7-4494-9C1E-A944A20FB54C}"/>
    <cellStyle name="Note 7 2 5 2" xfId="5709" xr:uid="{EA1684E7-35D4-4B7E-9BE5-B916B3550CBC}"/>
    <cellStyle name="Note 7 2 5 2 2" xfId="8295" xr:uid="{8981A1DC-3292-4E0B-9AEB-4646897A5F29}"/>
    <cellStyle name="Note 7 2 5 2 2 2" xfId="12569" xr:uid="{80D3A4CB-D53C-4AAE-804D-86A4E6BFBF6E}"/>
    <cellStyle name="Note 7 2 5 2 2 2 2" xfId="21558" xr:uid="{453479BE-8E86-4CBA-A345-9FCD20A7B1CC}"/>
    <cellStyle name="Note 7 2 5 2 2 2 2 2" xfId="23165" xr:uid="{BE556AF2-3A5C-4DC7-AB85-5BA08D43D86B}"/>
    <cellStyle name="Note 7 2 5 2 2 2 3" xfId="29645" xr:uid="{2A3F9BAF-5B3F-4344-8488-4B28194487A4}"/>
    <cellStyle name="Note 7 2 5 2 2 3" xfId="17284" xr:uid="{BF0D5ACC-91C0-4CC8-8944-4F3C5E8203FE}"/>
    <cellStyle name="Note 7 2 5 2 2 3 2" xfId="41058" xr:uid="{F4E262DA-DB7B-4E3A-B217-E189B5AFF1EC}"/>
    <cellStyle name="Note 7 2 5 2 2 4" xfId="42011" xr:uid="{7F174EA9-D43B-42C7-97AF-27BE5A0FD04A}"/>
    <cellStyle name="Note 7 2 5 2 3" xfId="10932" xr:uid="{19692D0A-8F9E-4A53-8366-BC2CFF196773}"/>
    <cellStyle name="Note 7 2 5 2 3 2" xfId="19921" xr:uid="{61712F05-3E5E-4CDD-8A9C-E6E511087BDF}"/>
    <cellStyle name="Note 7 2 5 2 3 2 2" xfId="39534" xr:uid="{36AB2DCF-63FD-4D83-8962-DB36FAFAD29F}"/>
    <cellStyle name="Note 7 2 5 2 3 3" xfId="36159" xr:uid="{29B27CF6-F300-4DC7-95A3-EADBF10FFEC8}"/>
    <cellStyle name="Note 7 2 5 2 4" xfId="14698" xr:uid="{7E041412-0018-4784-9492-98A53AB70305}"/>
    <cellStyle name="Note 7 2 5 2 4 2" xfId="43655" xr:uid="{0F274B5F-5293-4E1D-AF7F-E714E0654B0A}"/>
    <cellStyle name="Note 7 2 5 2 5" xfId="29303" xr:uid="{A1152C7B-0094-4F77-8007-730647A3446F}"/>
    <cellStyle name="Note 7 2 5 3" xfId="3801" xr:uid="{D332556C-F24F-4B28-A3B9-F91336D76A24}"/>
    <cellStyle name="Note 7 2 5 3 2" xfId="29649" xr:uid="{19C1F809-B691-4773-A001-FAD7FBECAD3D}"/>
    <cellStyle name="Note 7 2 5 4" xfId="43538" xr:uid="{D1FB98E5-802C-4980-9B56-935BAA50454F}"/>
    <cellStyle name="Note 7 2 5 5" xfId="52874" xr:uid="{ABD05CFC-13D4-4FC5-881E-74ED2C397559}"/>
    <cellStyle name="Note 7 2 6" xfId="1767" xr:uid="{70E14279-61EA-498A-954C-C972AB80FA44}"/>
    <cellStyle name="Note 7 2 6 2" xfId="6088" xr:uid="{2379B0EA-A4E6-434A-984E-02653AACB042}"/>
    <cellStyle name="Note 7 2 6 2 2" xfId="8674" xr:uid="{E9F2D93D-84A8-41F3-87F8-31FC4B3E6B54}"/>
    <cellStyle name="Note 7 2 6 2 2 2" xfId="12683" xr:uid="{7B21CF60-CA03-4D19-85F4-B926DDD907B9}"/>
    <cellStyle name="Note 7 2 6 2 2 2 2" xfId="21672" xr:uid="{83D552B1-13A5-4F60-B21D-268143746778}"/>
    <cellStyle name="Note 7 2 6 2 2 2 2 2" xfId="23721" xr:uid="{B29831E9-FE51-4A5F-AA7C-5D6B63687937}"/>
    <cellStyle name="Note 7 2 6 2 2 2 3" xfId="42414" xr:uid="{85663FFE-F9EE-4F4F-B5B1-418F01E094C3}"/>
    <cellStyle name="Note 7 2 6 2 2 3" xfId="17663" xr:uid="{248CAF8D-D125-4517-B094-466434DDEC75}"/>
    <cellStyle name="Note 7 2 6 2 2 3 2" xfId="28482" xr:uid="{C4C0D732-02CF-4553-B9B7-3E5BC12C2581}"/>
    <cellStyle name="Note 7 2 6 2 2 4" xfId="33250" xr:uid="{7A30AF18-BB1B-44D7-98D6-65563FD45D5A}"/>
    <cellStyle name="Note 7 2 6 2 3" xfId="11311" xr:uid="{2DE9D76B-4ACF-4946-ABE1-D22F4B28F3DD}"/>
    <cellStyle name="Note 7 2 6 2 3 2" xfId="20300" xr:uid="{6D9F3508-EF78-4828-B96C-24EDE65B7B27}"/>
    <cellStyle name="Note 7 2 6 2 3 2 2" xfId="38909" xr:uid="{CECA5C06-6E41-41FC-8E73-FC9378AC0793}"/>
    <cellStyle name="Note 7 2 6 2 3 3" xfId="25335" xr:uid="{8FA52451-DFAC-41B2-B56B-ADBDB0716616}"/>
    <cellStyle name="Note 7 2 6 2 4" xfId="15077" xr:uid="{020C44E0-7D43-4CA0-806D-37CC2E25CECC}"/>
    <cellStyle name="Note 7 2 6 2 4 2" xfId="41768" xr:uid="{EF6E36D7-A137-407D-B813-D5D44432A48D}"/>
    <cellStyle name="Note 7 2 6 2 5" xfId="25892" xr:uid="{4DD594EF-022D-48EE-A1C4-631080B5503F}"/>
    <cellStyle name="Note 7 2 6 3" xfId="4204" xr:uid="{8467E1E5-20FD-41D5-9DDD-AC0412D22D7D}"/>
    <cellStyle name="Note 7 2 6 3 2" xfId="28893" xr:uid="{44656634-EB34-44AB-B685-727BBA7AACE1}"/>
    <cellStyle name="Note 7 2 6 4" xfId="24747" xr:uid="{769CEA7D-30B9-4C1A-A66D-D704E1041864}"/>
    <cellStyle name="Note 7 2 7" xfId="1983" xr:uid="{18D60BB8-16A0-4551-B082-CCE54DE83C77}"/>
    <cellStyle name="Note 7 2 7 2" xfId="6291" xr:uid="{28E6CEBC-36E9-4793-A22A-6860827042D8}"/>
    <cellStyle name="Note 7 2 7 2 2" xfId="8877" xr:uid="{8B9321E4-1795-4F98-B370-8F7345DC0A25}"/>
    <cellStyle name="Note 7 2 7 2 2 2" xfId="12748" xr:uid="{0E7CC111-0769-4CF3-ACA4-291703E603BB}"/>
    <cellStyle name="Note 7 2 7 2 2 2 2" xfId="21737" xr:uid="{3A1F3732-6665-495D-B471-3D70249CBCA0}"/>
    <cellStyle name="Note 7 2 7 2 2 2 2 2" xfId="37107" xr:uid="{D0961CD0-0A0A-4729-BF22-B28129E86415}"/>
    <cellStyle name="Note 7 2 7 2 2 2 3" xfId="24549" xr:uid="{C814A514-CE96-4BA4-8863-74FC201ABE4D}"/>
    <cellStyle name="Note 7 2 7 2 2 3" xfId="17866" xr:uid="{AD03A2D6-E580-4FF0-9C74-9530BC74E887}"/>
    <cellStyle name="Note 7 2 7 2 2 3 2" xfId="42193" xr:uid="{CA527AA6-022E-4DD3-8139-8673F9536260}"/>
    <cellStyle name="Note 7 2 7 2 2 4" xfId="24707" xr:uid="{3F932C59-9FA5-4122-BC20-D5D956346D4C}"/>
    <cellStyle name="Note 7 2 7 2 3" xfId="11514" xr:uid="{3D3AA5B2-701C-44F7-AE56-80A58015D087}"/>
    <cellStyle name="Note 7 2 7 2 3 2" xfId="20503" xr:uid="{FD310D78-2AAF-4D20-8859-CEF185820E9D}"/>
    <cellStyle name="Note 7 2 7 2 3 2 2" xfId="36354" xr:uid="{2FD7BAAA-AAEE-43B3-B20F-23065947ED4C}"/>
    <cellStyle name="Note 7 2 7 2 3 3" xfId="36252" xr:uid="{81F317F0-85F3-4EF8-9B65-B443209A78CF}"/>
    <cellStyle name="Note 7 2 7 2 4" xfId="15280" xr:uid="{B0A44252-8051-4FBD-B4DB-B04669EC4D2F}"/>
    <cellStyle name="Note 7 2 7 2 4 2" xfId="25601" xr:uid="{C4BE63C2-AC69-4991-ADD5-411E63D309F1}"/>
    <cellStyle name="Note 7 2 7 2 5" xfId="40119" xr:uid="{7AA78972-6B4D-46C1-A033-5F373C591090}"/>
    <cellStyle name="Note 7 2 7 3" xfId="4420" xr:uid="{CCE2FBB9-368C-4B0D-901F-90152383B881}"/>
    <cellStyle name="Note 7 2 7 3 2" xfId="32903" xr:uid="{27609AAD-0E9C-4110-8BC8-EB5C970BEBD4}"/>
    <cellStyle name="Note 7 2 7 4" xfId="22309" xr:uid="{E90E6662-F8FF-4B31-AF83-723A21387B0F}"/>
    <cellStyle name="Note 7 2 8" xfId="2794" xr:uid="{B5379772-F716-4CDA-9538-FFF071334FA5}"/>
    <cellStyle name="Note 7 2 8 2" xfId="6944" xr:uid="{96471CB9-40D1-4B66-9DCB-87FE7BCAF527}"/>
    <cellStyle name="Note 7 2 8 2 2" xfId="12073" xr:uid="{6BD15F40-D4E6-4F21-9CAF-AE85C1F4AD0F}"/>
    <cellStyle name="Note 7 2 8 2 2 2" xfId="21062" xr:uid="{9F7B5112-D98F-4529-9E8C-C45CC9CCE694}"/>
    <cellStyle name="Note 7 2 8 2 2 2 2" xfId="40790" xr:uid="{004BB667-6BF7-4E3E-82A8-86E0811B9E13}"/>
    <cellStyle name="Note 7 2 8 2 2 3" xfId="30624" xr:uid="{1F9CFE7B-3DEC-4F10-A34D-BEB67A79B082}"/>
    <cellStyle name="Note 7 2 8 2 3" xfId="15933" xr:uid="{0CF90C49-53BC-49A2-887B-CC4D7A1EA82C}"/>
    <cellStyle name="Note 7 2 8 2 3 2" xfId="31785" xr:uid="{2DF9EDE1-E786-4D6F-BE00-CE263E5AA1C6}"/>
    <cellStyle name="Note 7 2 8 2 4" xfId="27053" xr:uid="{409DC143-A263-4A43-B6F1-CE1B9BCCD47C}"/>
    <cellStyle name="Note 7 2 8 3" xfId="9507" xr:uid="{3C8CABFB-E971-4FFE-B18E-70F1144E62F1}"/>
    <cellStyle name="Note 7 2 8 3 2" xfId="18496" xr:uid="{B3D329AE-7C6B-4A2F-B1C0-28FEDD53F8BD}"/>
    <cellStyle name="Note 7 2 8 3 2 2" xfId="40638" xr:uid="{6A7EF3EE-F446-4279-989B-E880F18FDF7B}"/>
    <cellStyle name="Note 7 2 8 3 3" xfId="24925" xr:uid="{A90B8BCD-6D8B-40A9-A017-D9CCDCC32B7F}"/>
    <cellStyle name="Note 7 2 8 4" xfId="42837" xr:uid="{CFABEF50-82D4-4481-B6B7-F86908C11415}"/>
    <cellStyle name="Note 7 2 9" xfId="4727" xr:uid="{2A15D7DD-1C6E-4ED1-B564-015BE62D6ABC}"/>
    <cellStyle name="Note 7 2 9 2" xfId="7313" xr:uid="{13578C5D-8BC5-401C-82CE-F7EFF711D1F1}"/>
    <cellStyle name="Note 7 2 9 2 2" xfId="12269" xr:uid="{2D284629-A91A-4146-B86B-F6BC52BF61E1}"/>
    <cellStyle name="Note 7 2 9 2 2 2" xfId="21258" xr:uid="{0FE47EB8-D402-4604-BAC3-61A44C09E96A}"/>
    <cellStyle name="Note 7 2 9 2 2 2 2" xfId="29704" xr:uid="{F098507E-D654-482F-AE53-A4032D143A71}"/>
    <cellStyle name="Note 7 2 9 2 2 3" xfId="40333" xr:uid="{0EF6934F-83F3-4DE0-961D-54854D814DB9}"/>
    <cellStyle name="Note 7 2 9 2 3" xfId="16302" xr:uid="{F189445F-436D-4C0C-9202-34177EE1EA3A}"/>
    <cellStyle name="Note 7 2 9 2 3 2" xfId="31012" xr:uid="{E85AE2BE-3DA4-4B2E-832B-440E9BB2B8F7}"/>
    <cellStyle name="Note 7 2 9 2 4" xfId="35633" xr:uid="{31DF2263-E436-4C88-8D98-8CD9104A264F}"/>
    <cellStyle name="Note 7 2 9 3" xfId="9950" xr:uid="{E548ED45-74FA-452C-B694-DEE9585A028B}"/>
    <cellStyle name="Note 7 2 9 3 2" xfId="18939" xr:uid="{DD428131-DB25-4DCF-A4A7-91FB1AE96F0D}"/>
    <cellStyle name="Note 7 2 9 3 2 2" xfId="32370" xr:uid="{FB6AAC92-42EE-49E4-9EC6-5E1B87E9D752}"/>
    <cellStyle name="Note 7 2 9 3 3" xfId="36606" xr:uid="{789620E3-01BA-47EB-9096-9DC155ECFF9E}"/>
    <cellStyle name="Note 7 2 9 4" xfId="13716" xr:uid="{0975F671-CDF4-479D-B296-119F9E945E82}"/>
    <cellStyle name="Note 7 2 9 4 2" xfId="42609" xr:uid="{15A639E7-7CA6-4F60-A61A-D4649B15E882}"/>
    <cellStyle name="Note 7 2 9 5" xfId="23286" xr:uid="{FC7684FA-C289-479E-8AEA-9134D237BCF3}"/>
    <cellStyle name="Note 7 3" xfId="424" xr:uid="{E5D6D002-25F5-49FA-8FF7-AFDFD701E7C5}"/>
    <cellStyle name="Note 7 3 10" xfId="9289" xr:uid="{84AFB4CE-2559-4299-AD67-2C2804503571}"/>
    <cellStyle name="Note 7 3 10 2" xfId="18278" xr:uid="{07985534-9355-4778-BD54-CA248480971E}"/>
    <cellStyle name="Note 7 3 10 2 2" xfId="24840" xr:uid="{E883EF7D-B376-4426-92C8-4A10A9A123D3}"/>
    <cellStyle name="Note 7 3 10 3" xfId="22201" xr:uid="{52FA853E-EBCC-4EE2-A9C5-32D031C9317B}"/>
    <cellStyle name="Note 7 3 11" xfId="9807" xr:uid="{4E9BF8D3-8C70-4E20-A911-E8C27540CF2F}"/>
    <cellStyle name="Note 7 3 11 2" xfId="18796" xr:uid="{96ACABE7-6986-4E66-AA2A-FA976FB702E0}"/>
    <cellStyle name="Note 7 3 11 2 2" xfId="43880" xr:uid="{33F0B004-6960-48DB-BA13-9FF791880486}"/>
    <cellStyle name="Note 7 3 11 3" xfId="27152" xr:uid="{7745A0FD-7E52-445B-89A0-25A4103C5411}"/>
    <cellStyle name="Note 7 3 12" xfId="2430" xr:uid="{C9C4BC11-A7FB-42A1-852B-030A3FE0E8AF}"/>
    <cellStyle name="Note 7 3 12 2" xfId="39399" xr:uid="{93CB7CC2-296D-4264-9061-CB1980A6A202}"/>
    <cellStyle name="Note 7 3 13" xfId="13339" xr:uid="{42BEF683-A246-4E86-A6E1-C5856F5D9E83}"/>
    <cellStyle name="Note 7 3 13 2" xfId="25730" xr:uid="{5E1AF5A4-EE85-49E9-9073-7FA2BDF9AA62}"/>
    <cellStyle name="Note 7 3 14" xfId="32420" xr:uid="{757C0614-25FD-44A8-8610-97210EA7FEE3}"/>
    <cellStyle name="Note 7 3 15" xfId="46002" xr:uid="{A1679DB9-AE45-472D-8EDD-618125F640EB}"/>
    <cellStyle name="Note 7 3 2" xfId="773" xr:uid="{EC181FA4-7039-4B82-B3D5-0E410A4FE0D6}"/>
    <cellStyle name="Note 7 3 2 2" xfId="5143" xr:uid="{37817723-F4B9-4F46-AE4C-2A33B0B9FC78}"/>
    <cellStyle name="Note 7 3 2 2 2" xfId="7729" xr:uid="{EC8E21D7-4202-4100-8921-0BE43EB8C701}"/>
    <cellStyle name="Note 7 3 2 2 2 2" xfId="12392" xr:uid="{5D5B76A4-95A8-4AE4-B33E-2CED92E0C038}"/>
    <cellStyle name="Note 7 3 2 2 2 2 2" xfId="21381" xr:uid="{5AEB00F7-4ED9-414E-89CA-A1E8C83367A7}"/>
    <cellStyle name="Note 7 3 2 2 2 2 2 2" xfId="42168" xr:uid="{548C2C1D-FB1A-4A51-9C97-A9DDBC06F67F}"/>
    <cellStyle name="Note 7 3 2 2 2 2 3" xfId="33018" xr:uid="{0EF6F784-4BDC-4396-A9C3-443C61D85026}"/>
    <cellStyle name="Note 7 3 2 2 2 3" xfId="16718" xr:uid="{E4F5C480-6257-4806-8C92-9C49573EBB10}"/>
    <cellStyle name="Note 7 3 2 2 2 3 2" xfId="28228" xr:uid="{971E665B-C0F4-42FA-BD02-B52DDABAE842}"/>
    <cellStyle name="Note 7 3 2 2 2 4" xfId="23758" xr:uid="{C25E9D60-C745-4AC6-A31C-D574C2F491A9}"/>
    <cellStyle name="Note 7 3 2 2 3" xfId="10366" xr:uid="{74BA5EFE-5260-4BC4-81BF-1A28E75D168C}"/>
    <cellStyle name="Note 7 3 2 2 3 2" xfId="19355" xr:uid="{9826A20D-0818-41AD-8EDF-A39AF5CBC620}"/>
    <cellStyle name="Note 7 3 2 2 3 2 2" xfId="33508" xr:uid="{2CAB7368-4505-4E78-A4EA-80BE6579990D}"/>
    <cellStyle name="Note 7 3 2 2 3 3" xfId="44103" xr:uid="{4953B1FE-4C6C-4024-8231-DA09518EF501}"/>
    <cellStyle name="Note 7 3 2 2 4" xfId="14132" xr:uid="{70590023-041E-439E-B8C3-BC8EF56DF5C0}"/>
    <cellStyle name="Note 7 3 2 2 4 2" xfId="22277" xr:uid="{0EE514A0-4002-4FE2-8302-13CEC5B1FCD8}"/>
    <cellStyle name="Note 7 3 2 2 5" xfId="24317" xr:uid="{62AF78DC-82D5-4DE3-8577-601968294C45}"/>
    <cellStyle name="Note 7 3 2 2 6" xfId="56275" xr:uid="{9D23EB1B-E452-44B3-A97C-D54D38E1F178}"/>
    <cellStyle name="Note 7 3 2 3" xfId="3210" xr:uid="{D9B0445B-A1A2-4DD7-8F15-8820E985538D}"/>
    <cellStyle name="Note 7 3 2 3 2" xfId="42473" xr:uid="{C3FA5A0E-EEF6-454D-B664-BAC7590DEAA2}"/>
    <cellStyle name="Note 7 3 2 4" xfId="42333" xr:uid="{EC831440-4BAB-426B-A32C-B58B844B1892}"/>
    <cellStyle name="Note 7 3 2 5" xfId="49493" xr:uid="{789FF3C7-A4A6-4055-9851-6BB0C90C1510}"/>
    <cellStyle name="Note 7 3 3" xfId="1118" xr:uid="{0F136904-F3EB-4934-A521-70114D8EF0F3}"/>
    <cellStyle name="Note 7 3 3 2" xfId="5464" xr:uid="{21434C8B-A1EF-449F-B99F-C72BA44E9C18}"/>
    <cellStyle name="Note 7 3 3 2 2" xfId="8050" xr:uid="{0980C3EB-9EF4-4D30-999C-47B389E90116}"/>
    <cellStyle name="Note 7 3 3 2 2 2" xfId="12493" xr:uid="{FE5DBCF9-4D3D-478E-AE70-01F60EBB7FC0}"/>
    <cellStyle name="Note 7 3 3 2 2 2 2" xfId="21482" xr:uid="{85B111F8-9E91-49BF-82A3-F3E4935761D7}"/>
    <cellStyle name="Note 7 3 3 2 2 2 2 2" xfId="22590" xr:uid="{A104B0AF-FAC2-44AF-8FE1-C6AB7694DF58}"/>
    <cellStyle name="Note 7 3 3 2 2 2 3" xfId="22811" xr:uid="{618C28A5-C006-42F8-B311-B2720AC81421}"/>
    <cellStyle name="Note 7 3 3 2 2 3" xfId="17039" xr:uid="{5B7C47C4-9B6B-4569-BDA2-FCA03BEE219A}"/>
    <cellStyle name="Note 7 3 3 2 2 3 2" xfId="37913" xr:uid="{2E9DD39B-C381-4D82-817B-AA1ED9E6F99F}"/>
    <cellStyle name="Note 7 3 3 2 2 4" xfId="31895" xr:uid="{2CB7E8F2-E000-47D8-9A72-86D8463BE6F7}"/>
    <cellStyle name="Note 7 3 3 2 3" xfId="10687" xr:uid="{1053B130-949A-4E0F-81D9-F4B65F807EEE}"/>
    <cellStyle name="Note 7 3 3 2 3 2" xfId="19676" xr:uid="{15800BF5-7280-4D03-A9E9-314A3529DEEC}"/>
    <cellStyle name="Note 7 3 3 2 3 2 2" xfId="42691" xr:uid="{5F3CF746-7F46-4D68-A19F-1E3ECF582D82}"/>
    <cellStyle name="Note 7 3 3 2 3 3" xfId="35410" xr:uid="{5419176A-AFB5-4124-9C63-5477993949E7}"/>
    <cellStyle name="Note 7 3 3 2 4" xfId="14453" xr:uid="{4ADEB98B-8EE8-49C6-8E72-78D27E6A8EC8}"/>
    <cellStyle name="Note 7 3 3 2 4 2" xfId="22806" xr:uid="{852EB51F-51FD-41D2-9943-72E7E6F736BF}"/>
    <cellStyle name="Note 7 3 3 2 5" xfId="25420" xr:uid="{475A3DB0-4689-4CA2-BAC5-8D9111092028}"/>
    <cellStyle name="Note 7 3 3 2 6" xfId="55774" xr:uid="{AEE93673-F887-4257-B7C4-AEB289255B8D}"/>
    <cellStyle name="Note 7 3 3 3" xfId="3555" xr:uid="{3A75844E-06F0-4C5F-9668-C507CD1A00C7}"/>
    <cellStyle name="Note 7 3 3 3 2" xfId="25671" xr:uid="{D50F645E-4867-4A3F-98DF-F656445C62F4}"/>
    <cellStyle name="Note 7 3 3 4" xfId="40706" xr:uid="{C5261AA3-AD17-4BC7-B50D-646325F5074D}"/>
    <cellStyle name="Note 7 3 3 5" xfId="48991" xr:uid="{51C40040-28FF-4300-A69A-50C3F1D6D8E5}"/>
    <cellStyle name="Note 7 3 4" xfId="1462" xr:uid="{A2520B14-FFD9-4B7B-9D4F-04515484E634}"/>
    <cellStyle name="Note 7 3 4 2" xfId="5807" xr:uid="{8D9C69FB-D5F6-413A-976F-F4AB8F834DF0}"/>
    <cellStyle name="Note 7 3 4 2 2" xfId="8393" xr:uid="{8D93EB69-511D-4305-B661-4CDE9020F38E}"/>
    <cellStyle name="Note 7 3 4 2 2 2" xfId="12597" xr:uid="{6FE96E89-BEEE-4EA2-B7F6-026CC232BFA9}"/>
    <cellStyle name="Note 7 3 4 2 2 2 2" xfId="21586" xr:uid="{23AD7D27-F029-4BC1-864F-BB8DB91A13C2}"/>
    <cellStyle name="Note 7 3 4 2 2 2 2 2" xfId="29871" xr:uid="{B5337540-65B8-4FA1-872A-F0FEE8AF27DF}"/>
    <cellStyle name="Note 7 3 4 2 2 2 3" xfId="40004" xr:uid="{D4926B09-CF5E-4D8D-B3BF-DDF11E9CCCA9}"/>
    <cellStyle name="Note 7 3 4 2 2 3" xfId="17382" xr:uid="{DC35FC68-0A1B-4AAA-8F8F-41D3FE26E66D}"/>
    <cellStyle name="Note 7 3 4 2 2 3 2" xfId="25589" xr:uid="{F7D5AE37-FD55-45C7-AB43-880288E7ACD4}"/>
    <cellStyle name="Note 7 3 4 2 2 4" xfId="28765" xr:uid="{4E20547F-0F06-47FF-8817-35946FB29CA6}"/>
    <cellStyle name="Note 7 3 4 2 3" xfId="11030" xr:uid="{BFCD505C-7EEE-4EF6-B28F-5D3115023825}"/>
    <cellStyle name="Note 7 3 4 2 3 2" xfId="20019" xr:uid="{3455E0DF-FADC-4E06-8CC9-4A67C1D5A9E8}"/>
    <cellStyle name="Note 7 3 4 2 3 2 2" xfId="42068" xr:uid="{4C817514-3C0F-409B-BAAE-4CB33C999DC6}"/>
    <cellStyle name="Note 7 3 4 2 3 3" xfId="32223" xr:uid="{BC66BA96-FDFF-4DA5-BD22-6E4089698B46}"/>
    <cellStyle name="Note 7 3 4 2 4" xfId="14796" xr:uid="{40F13DEF-71B8-4663-89E8-9776F0DEDEC1}"/>
    <cellStyle name="Note 7 3 4 2 4 2" xfId="28464" xr:uid="{B1031C2E-1367-42ED-A024-156CE8A5317C}"/>
    <cellStyle name="Note 7 3 4 2 5" xfId="36128" xr:uid="{D78180A1-561D-4DBA-8912-9B2364D30021}"/>
    <cellStyle name="Note 7 3 4 2 6" xfId="54421" xr:uid="{9015F68E-0C15-4406-941B-A6EDF629B525}"/>
    <cellStyle name="Note 7 3 4 3" xfId="3899" xr:uid="{77B4A0F7-B91A-4FCF-8FFB-A8EF8DB5E4CF}"/>
    <cellStyle name="Note 7 3 4 3 2" xfId="31783" xr:uid="{1A60789B-EA64-4C32-A966-7AB658F99CF3}"/>
    <cellStyle name="Note 7 3 4 4" xfId="32724" xr:uid="{83D31365-973C-4490-9908-D9E1449F7D1B}"/>
    <cellStyle name="Note 7 3 4 5" xfId="47610" xr:uid="{D62B51D6-3E23-4C2C-A222-99DD39BE8C36}"/>
    <cellStyle name="Note 7 3 5" xfId="1824" xr:uid="{C678615F-69E2-44D7-92BB-1A8384A03884}"/>
    <cellStyle name="Note 7 3 5 2" xfId="6141" xr:uid="{26D49978-EC1E-449C-8275-938492A847AF}"/>
    <cellStyle name="Note 7 3 5 2 2" xfId="8727" xr:uid="{6C4D062F-0D49-44F7-97E5-62320B14A8A7}"/>
    <cellStyle name="Note 7 3 5 2 2 2" xfId="12696" xr:uid="{2EC5B666-2BDE-49AF-BCAA-AA7469025FFE}"/>
    <cellStyle name="Note 7 3 5 2 2 2 2" xfId="21685" xr:uid="{35AE7857-0209-4C7B-A81C-DC84343AEAC2}"/>
    <cellStyle name="Note 7 3 5 2 2 2 2 2" xfId="28264" xr:uid="{AA648581-AF1F-4701-A47B-157B70A6F8EB}"/>
    <cellStyle name="Note 7 3 5 2 2 2 3" xfId="36681" xr:uid="{89BA9084-6D4C-4B17-A427-2C502DDB5815}"/>
    <cellStyle name="Note 7 3 5 2 2 3" xfId="17716" xr:uid="{0D2C8A19-52C3-4706-83B4-752A44354B75}"/>
    <cellStyle name="Note 7 3 5 2 2 3 2" xfId="27218" xr:uid="{A8B8950E-44E2-4862-BFCE-EA4B5CECE2B5}"/>
    <cellStyle name="Note 7 3 5 2 2 4" xfId="32649" xr:uid="{1F65ECC6-52D4-44A9-9603-D42C66DA748F}"/>
    <cellStyle name="Note 7 3 5 2 3" xfId="11364" xr:uid="{AA4F7C86-72E4-40E4-BB6D-76C2B8613CFD}"/>
    <cellStyle name="Note 7 3 5 2 3 2" xfId="20353" xr:uid="{A76A5ECB-EC5E-4EF5-9EA1-F1EA1A231610}"/>
    <cellStyle name="Note 7 3 5 2 3 2 2" xfId="43294" xr:uid="{923A3534-44D1-40B9-B58C-1DDF4BB6CCC5}"/>
    <cellStyle name="Note 7 3 5 2 3 3" xfId="26444" xr:uid="{D56B2F58-68FF-427E-BA2D-DC45053D44DD}"/>
    <cellStyle name="Note 7 3 5 2 4" xfId="15130" xr:uid="{AAD43FF2-90B1-4D29-95EF-0746AEFA48A4}"/>
    <cellStyle name="Note 7 3 5 2 4 2" xfId="31437" xr:uid="{48B11224-7B5D-42B0-B8A4-F0884528B1F5}"/>
    <cellStyle name="Note 7 3 5 2 5" xfId="34346" xr:uid="{B976C30E-97A6-44D1-87DE-6D81BEE89DBE}"/>
    <cellStyle name="Note 7 3 5 3" xfId="4261" xr:uid="{C6A37401-7821-4501-8477-C7AB303A03AC}"/>
    <cellStyle name="Note 7 3 5 3 2" xfId="29256" xr:uid="{C5E1EC19-7495-4C8B-92CF-71BA003F5F83}"/>
    <cellStyle name="Note 7 3 5 4" xfId="26326" xr:uid="{2A9B0076-7D62-41B3-A124-FECE90CFCEE2}"/>
    <cellStyle name="Note 7 3 5 5" xfId="52890" xr:uid="{E2122F31-B398-4453-96F5-277BB9E7DFF8}"/>
    <cellStyle name="Note 7 3 6" xfId="2081" xr:uid="{98FE1BD8-6921-44E1-AEF8-72DA82A7FEE6}"/>
    <cellStyle name="Note 7 3 6 2" xfId="6383" xr:uid="{5EB8663D-84A8-45B2-9962-368AE642C541}"/>
    <cellStyle name="Note 7 3 6 2 2" xfId="8969" xr:uid="{3F6624CD-E3E7-4E73-9140-7F0E6A301890}"/>
    <cellStyle name="Note 7 3 6 2 2 2" xfId="12772" xr:uid="{62604875-FC4F-4004-AD85-26C297DC5D2B}"/>
    <cellStyle name="Note 7 3 6 2 2 2 2" xfId="21761" xr:uid="{BFFA0CC5-DB4F-494E-9747-7A7D6B89F41C}"/>
    <cellStyle name="Note 7 3 6 2 2 2 2 2" xfId="35819" xr:uid="{3953626B-2898-4C60-8787-B50EDAA7CA52}"/>
    <cellStyle name="Note 7 3 6 2 2 2 3" xfId="25791" xr:uid="{B95FC272-090A-4BD0-9DB4-BE09895BCD6B}"/>
    <cellStyle name="Note 7 3 6 2 2 3" xfId="17958" xr:uid="{B5AE4D4D-611E-4FE9-8287-09DC4AD9EFFB}"/>
    <cellStyle name="Note 7 3 6 2 2 3 2" xfId="24427" xr:uid="{278E0B82-965B-446A-A15B-E0E217093A74}"/>
    <cellStyle name="Note 7 3 6 2 2 4" xfId="35684" xr:uid="{F44DA534-3444-4BB3-8C75-B7A11CE48D9E}"/>
    <cellStyle name="Note 7 3 6 2 3" xfId="11606" xr:uid="{9BB006A8-1990-4D86-9A45-22DEE6AF0A97}"/>
    <cellStyle name="Note 7 3 6 2 3 2" xfId="20595" xr:uid="{DA20B25F-E57C-4CEE-8EE6-DD4335192890}"/>
    <cellStyle name="Note 7 3 6 2 3 2 2" xfId="34870" xr:uid="{BE3DF0E7-6A03-44CC-9ECD-8BF436C8AC19}"/>
    <cellStyle name="Note 7 3 6 2 3 3" xfId="22646" xr:uid="{E6587425-0913-49CC-A77A-0FC06E7FAD7B}"/>
    <cellStyle name="Note 7 3 6 2 4" xfId="15372" xr:uid="{B347FA49-525A-49D0-B33B-71720B17C863}"/>
    <cellStyle name="Note 7 3 6 2 4 2" xfId="43730" xr:uid="{56D486C4-E1AD-4D0F-BBF3-551909ED945C}"/>
    <cellStyle name="Note 7 3 6 2 5" xfId="31621" xr:uid="{457EC6C1-232B-4072-ACFE-58EE7321D449}"/>
    <cellStyle name="Note 7 3 6 3" xfId="4518" xr:uid="{535628BC-0170-4406-81AE-0DD1DFB8486A}"/>
    <cellStyle name="Note 7 3 6 3 2" xfId="30095" xr:uid="{56B35ACC-CEE5-4B79-8662-3727BC9AE23D}"/>
    <cellStyle name="Note 7 3 6 4" xfId="24951" xr:uid="{7B9632C9-1C9B-4E38-A428-F094BA62B757}"/>
    <cellStyle name="Note 7 3 7" xfId="2891" xr:uid="{6AE1CA6D-B618-4D68-8E90-22C97CCB8605}"/>
    <cellStyle name="Note 7 3 7 2" xfId="7041" xr:uid="{5DCA935A-8C72-41A8-AC53-1AEADC353B23}"/>
    <cellStyle name="Note 7 3 7 2 2" xfId="12167" xr:uid="{22782092-13D7-430A-A28F-C0F7BC0F3764}"/>
    <cellStyle name="Note 7 3 7 2 2 2" xfId="21156" xr:uid="{5899371B-5A7C-49D0-BCBB-42A2F076B109}"/>
    <cellStyle name="Note 7 3 7 2 2 2 2" xfId="32182" xr:uid="{3FBACADF-77A8-407E-9663-BB4CD26BA765}"/>
    <cellStyle name="Note 7 3 7 2 2 3" xfId="28370" xr:uid="{575357AB-C495-463E-BCF4-D6F99DD763FD}"/>
    <cellStyle name="Note 7 3 7 2 3" xfId="16030" xr:uid="{4AD8D765-9BE8-4C0E-B083-528631CD0D0B}"/>
    <cellStyle name="Note 7 3 7 2 3 2" xfId="27967" xr:uid="{FF2126D8-E746-4FFA-8264-3B3C56F7C1E5}"/>
    <cellStyle name="Note 7 3 7 2 4" xfId="42637" xr:uid="{001BE205-8C47-41CC-9C49-20453B594067}"/>
    <cellStyle name="Note 7 3 7 3" xfId="9604" xr:uid="{022013E8-3B64-4305-A467-ADA1F2932BD2}"/>
    <cellStyle name="Note 7 3 7 3 2" xfId="18593" xr:uid="{D2753FC9-05D5-4EFE-BDD5-4DE6BEB6D544}"/>
    <cellStyle name="Note 7 3 7 3 2 2" xfId="26160" xr:uid="{82BED2CD-0463-4AE0-8766-F8666155B3A5}"/>
    <cellStyle name="Note 7 3 7 3 3" xfId="28986" xr:uid="{C349818A-B247-4F45-A9D0-ECF26453FCE4}"/>
    <cellStyle name="Note 7 3 7 4" xfId="37512" xr:uid="{F1224668-CDC3-4912-A03E-1B5F772F11F6}"/>
    <cellStyle name="Note 7 3 8" xfId="4819" xr:uid="{7B7AAF67-5AE9-4534-823C-6D933A2C6296}"/>
    <cellStyle name="Note 7 3 8 2" xfId="7405" xr:uid="{FAF24E97-7892-4460-91D0-DCFDD01292CC}"/>
    <cellStyle name="Note 7 3 8 2 2" xfId="12294" xr:uid="{EFB020C2-DE35-47EB-9C1F-B088CA2DB788}"/>
    <cellStyle name="Note 7 3 8 2 2 2" xfId="21283" xr:uid="{E5367AD0-BBBD-4D09-8182-B5CAB5C587FC}"/>
    <cellStyle name="Note 7 3 8 2 2 2 2" xfId="27633" xr:uid="{81070BFF-DFBA-42D6-A6E7-5F3AFE527020}"/>
    <cellStyle name="Note 7 3 8 2 2 3" xfId="30939" xr:uid="{C20FCAF7-7535-4590-8466-24D2CDF407F6}"/>
    <cellStyle name="Note 7 3 8 2 3" xfId="16394" xr:uid="{62973B54-7EA2-4432-8455-961060BB61BA}"/>
    <cellStyle name="Note 7 3 8 2 3 2" xfId="22659" xr:uid="{F9B225E0-ADAD-4E63-B1C7-8C9ADEEA2917}"/>
    <cellStyle name="Note 7 3 8 2 4" xfId="27322" xr:uid="{EF1BD55C-CF33-48DB-91DF-1ED67FEE221F}"/>
    <cellStyle name="Note 7 3 8 3" xfId="10042" xr:uid="{F6DA1F6B-B923-49C7-9841-04AFDB4113F2}"/>
    <cellStyle name="Note 7 3 8 3 2" xfId="19031" xr:uid="{EEC47FE5-8380-4BAF-9667-82A005122EF6}"/>
    <cellStyle name="Note 7 3 8 3 2 2" xfId="31540" xr:uid="{54DA614A-D19B-4272-9D99-4BC8E92D3607}"/>
    <cellStyle name="Note 7 3 8 3 3" xfId="44105" xr:uid="{3F5F0FF1-6676-4AD1-8B29-15E2E604C3A1}"/>
    <cellStyle name="Note 7 3 8 4" xfId="13808" xr:uid="{9034A4CC-8780-4588-BEEE-1B1A8650EA0A}"/>
    <cellStyle name="Note 7 3 8 4 2" xfId="43257" xr:uid="{342E4549-2DBF-43F0-BE90-8076C06E5C7E}"/>
    <cellStyle name="Note 7 3 8 5" xfId="36343" xr:uid="{044D4B93-5E3E-4757-89B7-8F37CF4B6029}"/>
    <cellStyle name="Note 7 3 9" xfId="6726" xr:uid="{CDA435C8-4C21-4FF8-A773-95A61FD69B0B}"/>
    <cellStyle name="Note 7 3 9 2" xfId="11926" xr:uid="{C4A72D37-03EC-46F2-8A54-5496BE053B0C}"/>
    <cellStyle name="Note 7 3 9 2 2" xfId="20915" xr:uid="{1BB1BA66-9E1B-48F4-8076-D60DD74489F6}"/>
    <cellStyle name="Note 7 3 9 2 2 2" xfId="38268" xr:uid="{2749B9F8-5C81-4F67-BCFA-BDA4F617EAC3}"/>
    <cellStyle name="Note 7 3 9 2 3" xfId="38953" xr:uid="{3CB115C3-1B62-411F-A16C-910629B796B1}"/>
    <cellStyle name="Note 7 3 9 3" xfId="15715" xr:uid="{ADBF1D59-9242-4335-AAAB-4315A4B34F45}"/>
    <cellStyle name="Note 7 3 9 3 2" xfId="38914" xr:uid="{178FFDFC-16BA-4157-A186-0958BCF4E4AE}"/>
    <cellStyle name="Note 7 3 9 4" xfId="41355" xr:uid="{07A5168E-5133-43D1-8FD2-C7B82EED047E}"/>
    <cellStyle name="Note 7 4" xfId="522" xr:uid="{94C79B70-DD31-45C1-916F-0CA061E373EF}"/>
    <cellStyle name="Note 7 4 10" xfId="48958" xr:uid="{019EE846-9FCA-4C3B-ACAC-D718E31DD36E}"/>
    <cellStyle name="Note 7 4 2" xfId="871" xr:uid="{0B89A021-64F3-4223-B8C8-5913B7C8618F}"/>
    <cellStyle name="Note 7 4 2 2" xfId="5240" xr:uid="{CA0F9962-056C-470F-AEC9-3BB60D8C0000}"/>
    <cellStyle name="Note 7 4 2 2 2" xfId="7826" xr:uid="{156D6275-CC37-42BD-8E6A-9386C6C99CEB}"/>
    <cellStyle name="Note 7 4 2 2 2 2" xfId="12427" xr:uid="{94879FF0-D410-405A-8D41-E5B20C7ED86C}"/>
    <cellStyle name="Note 7 4 2 2 2 2 2" xfId="21416" xr:uid="{849B971A-70C9-40F3-8641-828BA582021A}"/>
    <cellStyle name="Note 7 4 2 2 2 2 2 2" xfId="23882" xr:uid="{EF48FCAF-7956-49DE-AA77-177A592E8951}"/>
    <cellStyle name="Note 7 4 2 2 2 2 3" xfId="29698" xr:uid="{6191096D-CB1E-40E3-AC03-8273C4468907}"/>
    <cellStyle name="Note 7 4 2 2 2 3" xfId="16815" xr:uid="{3B98514E-39BC-46BB-AAED-5CF186B636C0}"/>
    <cellStyle name="Note 7 4 2 2 2 3 2" xfId="36049" xr:uid="{8EBBDE6D-C19C-4F81-9A99-1A6A4BF1B3FC}"/>
    <cellStyle name="Note 7 4 2 2 2 4" xfId="25606" xr:uid="{F2C7AD89-E549-4B41-8CDD-0695ADAC3FF4}"/>
    <cellStyle name="Note 7 4 2 2 3" xfId="10463" xr:uid="{8DA8F2D8-78E1-42F3-84FE-55CD61E2322D}"/>
    <cellStyle name="Note 7 4 2 2 3 2" xfId="19452" xr:uid="{D1414C29-FC87-4591-BB90-55FB23913099}"/>
    <cellStyle name="Note 7 4 2 2 3 2 2" xfId="30349" xr:uid="{BDEA48D1-0CE1-4449-8A22-C9DE91BE3E39}"/>
    <cellStyle name="Note 7 4 2 2 3 3" xfId="42739" xr:uid="{2DB17E6C-7059-4FEC-A9A4-3A337D1B64E0}"/>
    <cellStyle name="Note 7 4 2 2 4" xfId="14229" xr:uid="{AE71FE52-442B-4CA4-BB7B-74E74619FBA0}"/>
    <cellStyle name="Note 7 4 2 2 4 2" xfId="40327" xr:uid="{69980523-2069-4129-A2F7-D28A565509F9}"/>
    <cellStyle name="Note 7 4 2 2 5" xfId="32739" xr:uid="{494EFC4C-E39D-4D4B-8AB5-CFDA6B448053}"/>
    <cellStyle name="Note 7 4 2 3" xfId="3308" xr:uid="{DE39787D-3657-430C-B6A1-2954C1F37CD5}"/>
    <cellStyle name="Note 7 4 2 3 2" xfId="31582" xr:uid="{59DE3AA4-653E-4EC9-AE61-4FF86A2818A3}"/>
    <cellStyle name="Note 7 4 2 4" xfId="33688" xr:uid="{DFF8349B-84E3-434F-AF26-0C7379D61435}"/>
    <cellStyle name="Note 7 4 2 5" xfId="55741" xr:uid="{A03AFCEF-FB33-4100-862F-4C583A535B38}"/>
    <cellStyle name="Note 7 4 3" xfId="1216" xr:uid="{A24096BE-6E9F-45BF-B8EE-D0FE38979DE4}"/>
    <cellStyle name="Note 7 4 3 2" xfId="5561" xr:uid="{8BE4D0A9-39D5-4956-96A3-BA00BB9D7709}"/>
    <cellStyle name="Note 7 4 3 2 2" xfId="8147" xr:uid="{10D2140D-D04D-4405-A808-D2187E3029D8}"/>
    <cellStyle name="Note 7 4 3 2 2 2" xfId="12523" xr:uid="{5BCE7336-EF50-45C0-BE48-7D91BF858413}"/>
    <cellStyle name="Note 7 4 3 2 2 2 2" xfId="21512" xr:uid="{6803C387-E3A6-43C4-84E6-669B0F750C40}"/>
    <cellStyle name="Note 7 4 3 2 2 2 2 2" xfId="39335" xr:uid="{CBD7E119-E160-4450-BB9D-53DFB3233363}"/>
    <cellStyle name="Note 7 4 3 2 2 2 3" xfId="39510" xr:uid="{652E9C5D-6E69-497E-91D3-C3E443D74844}"/>
    <cellStyle name="Note 7 4 3 2 2 3" xfId="17136" xr:uid="{C60D7546-FDA3-49EE-BC0F-6EDF85A5DC3E}"/>
    <cellStyle name="Note 7 4 3 2 2 3 2" xfId="23738" xr:uid="{3C6F5012-A9B4-41BE-AE5D-F2416DA3CCFC}"/>
    <cellStyle name="Note 7 4 3 2 2 4" xfId="37125" xr:uid="{71D23B2F-68E5-4B6D-9D34-85FB57FEC437}"/>
    <cellStyle name="Note 7 4 3 2 3" xfId="10784" xr:uid="{6FA0522A-0E73-412F-ABC6-996ED293C121}"/>
    <cellStyle name="Note 7 4 3 2 3 2" xfId="19773" xr:uid="{612F2C12-C609-46C5-9567-155818BCF2B4}"/>
    <cellStyle name="Note 7 4 3 2 3 2 2" xfId="39492" xr:uid="{B8394018-9522-451F-A5E5-B7C38B948379}"/>
    <cellStyle name="Note 7 4 3 2 3 3" xfId="32283" xr:uid="{EEBA4ABC-41BA-4B9B-BC04-571D272EF49C}"/>
    <cellStyle name="Note 7 4 3 2 4" xfId="14550" xr:uid="{5CB22082-9FB2-4629-98B5-FEA06CCAE539}"/>
    <cellStyle name="Note 7 4 3 2 4 2" xfId="42542" xr:uid="{669F4611-AB54-4CC6-B116-2AC8256097A4}"/>
    <cellStyle name="Note 7 4 3 2 5" xfId="37310" xr:uid="{0E5B811E-16F3-4947-820A-4A9A3CFEA472}"/>
    <cellStyle name="Note 7 4 3 3" xfId="3653" xr:uid="{F56EA051-3617-4510-BE86-03BC04358E4B}"/>
    <cellStyle name="Note 7 4 3 3 2" xfId="33161" xr:uid="{D1193066-EB93-416F-AA1E-5D270734C526}"/>
    <cellStyle name="Note 7 4 3 4" xfId="25223" xr:uid="{F9E76CA9-3A54-4DF2-B3A9-AF00C58F86B3}"/>
    <cellStyle name="Note 7 4 4" xfId="1560" xr:uid="{A2E77490-1E53-4576-944C-B0C2765A8012}"/>
    <cellStyle name="Note 7 4 4 2" xfId="5905" xr:uid="{6A343DA3-9D04-40A2-AB51-C2D5CEB366F6}"/>
    <cellStyle name="Note 7 4 4 2 2" xfId="8491" xr:uid="{FA5E0E11-AB97-48FC-95D1-7B4DF1DA40D3}"/>
    <cellStyle name="Note 7 4 4 2 2 2" xfId="12632" xr:uid="{5B499B3E-B5FF-4B51-BCAA-7B5E48E7C937}"/>
    <cellStyle name="Note 7 4 4 2 2 2 2" xfId="21621" xr:uid="{4104FF23-5CA5-42CF-B0B9-E7FD191D9E8B}"/>
    <cellStyle name="Note 7 4 4 2 2 2 2 2" xfId="25568" xr:uid="{F710A79D-D549-4E1C-BFAB-0C9EAEA8DEFB}"/>
    <cellStyle name="Note 7 4 4 2 2 2 3" xfId="30097" xr:uid="{1A461C3C-B625-47D6-A1E9-42E95C4E5E22}"/>
    <cellStyle name="Note 7 4 4 2 2 3" xfId="17480" xr:uid="{F64CB138-AB66-4ADD-9B3D-D6AD6FC5E286}"/>
    <cellStyle name="Note 7 4 4 2 2 3 2" xfId="30816" xr:uid="{00015734-28ED-42D5-8BA1-38E6EED81367}"/>
    <cellStyle name="Note 7 4 4 2 2 4" xfId="23771" xr:uid="{FA514713-4EBF-4E71-BCB1-034CCF2FA1E2}"/>
    <cellStyle name="Note 7 4 4 2 3" xfId="11128" xr:uid="{39E7F6F8-82C5-460E-8ADD-798B9EA50E94}"/>
    <cellStyle name="Note 7 4 4 2 3 2" xfId="20117" xr:uid="{A253284D-E610-4C46-B420-6670A4EC70A4}"/>
    <cellStyle name="Note 7 4 4 2 3 2 2" xfId="33424" xr:uid="{9F66D807-2531-4CEA-8429-8E3792B2DF1D}"/>
    <cellStyle name="Note 7 4 4 2 3 3" xfId="32268" xr:uid="{BEF682CA-4515-4F38-943C-D977002F13EC}"/>
    <cellStyle name="Note 7 4 4 2 4" xfId="14894" xr:uid="{E6850B6D-93B3-4909-903D-B1942B6B3B5D}"/>
    <cellStyle name="Note 7 4 4 2 4 2" xfId="35269" xr:uid="{280607B8-091F-483A-A03A-C8D471D51C50}"/>
    <cellStyle name="Note 7 4 4 2 5" xfId="24069" xr:uid="{9870409B-C3CA-4055-8198-E6350DE20B18}"/>
    <cellStyle name="Note 7 4 4 3" xfId="3997" xr:uid="{A04730BF-FA44-4436-A801-1FDF120395C7}"/>
    <cellStyle name="Note 7 4 4 3 2" xfId="36971" xr:uid="{4B961594-F993-4194-BED3-DF4D0BA3C406}"/>
    <cellStyle name="Note 7 4 4 4" xfId="33302" xr:uid="{C81655A6-28A0-4F55-B63F-3621FC2C95C6}"/>
    <cellStyle name="Note 7 4 5" xfId="1872" xr:uid="{FAF6CCFF-D15B-41D9-9045-C8BF81A9F350}"/>
    <cellStyle name="Note 7 4 5 2" xfId="6188" xr:uid="{A4167E6B-42E9-43F7-9D4D-8F4FF7B34B29}"/>
    <cellStyle name="Note 7 4 5 2 2" xfId="8774" xr:uid="{4BD11535-61A3-4570-95FB-1EFD3D5A1AC2}"/>
    <cellStyle name="Note 7 4 5 2 2 2" xfId="12713" xr:uid="{BA55DD3A-8FAC-4652-AD98-B5C46386A1D6}"/>
    <cellStyle name="Note 7 4 5 2 2 2 2" xfId="21702" xr:uid="{33EEDEE2-3D8D-4E34-B4DC-27AAAAC516BD}"/>
    <cellStyle name="Note 7 4 5 2 2 2 2 2" xfId="41952" xr:uid="{A0750ABC-49CF-4A7F-9A13-DF55F8ACB8AF}"/>
    <cellStyle name="Note 7 4 5 2 2 2 3" xfId="37730" xr:uid="{9752FA89-DB4D-4F0E-95D7-D317563A944D}"/>
    <cellStyle name="Note 7 4 5 2 2 3" xfId="17763" xr:uid="{776B2382-B7FB-44B0-9175-CB385856D3AD}"/>
    <cellStyle name="Note 7 4 5 2 2 3 2" xfId="38539" xr:uid="{15ADC448-8329-45EB-A7CE-B28A74373D84}"/>
    <cellStyle name="Note 7 4 5 2 2 4" xfId="31778" xr:uid="{28A3A1D4-F64D-40D8-9621-78024397B37F}"/>
    <cellStyle name="Note 7 4 5 2 3" xfId="11411" xr:uid="{04327958-3AD5-47D7-B3DB-F4C11EAEF688}"/>
    <cellStyle name="Note 7 4 5 2 3 2" xfId="20400" xr:uid="{E3224997-A384-4D36-ADA8-530F476AFE5F}"/>
    <cellStyle name="Note 7 4 5 2 3 2 2" xfId="35617" xr:uid="{28A0FD47-F9AF-43A1-A6B2-EA3978A32F06}"/>
    <cellStyle name="Note 7 4 5 2 3 3" xfId="34656" xr:uid="{36B59E80-4ED3-4DDF-A009-3B265D4BBA78}"/>
    <cellStyle name="Note 7 4 5 2 4" xfId="15177" xr:uid="{32728745-C43A-41E2-ADF7-A01FD12320C4}"/>
    <cellStyle name="Note 7 4 5 2 4 2" xfId="24906" xr:uid="{751158E6-2E3B-4BDD-8152-0CC4340BEDAD}"/>
    <cellStyle name="Note 7 4 5 2 5" xfId="32450" xr:uid="{42CC2350-151F-4B04-A70D-7EC1430B7880}"/>
    <cellStyle name="Note 7 4 5 3" xfId="4309" xr:uid="{0BDA1CA8-8552-40BC-93E7-344E734F80FA}"/>
    <cellStyle name="Note 7 4 5 3 2" xfId="37701" xr:uid="{82C1DD76-4EBD-4E31-A698-7C9B3ACEAF08}"/>
    <cellStyle name="Note 7 4 5 4" xfId="24530" xr:uid="{C96B532A-E906-4EE7-95B5-D802A372588C}"/>
    <cellStyle name="Note 7 4 6" xfId="2179" xr:uid="{D86B0ED2-7A07-4173-AB0D-DB3F2DBFA09E}"/>
    <cellStyle name="Note 7 4 6 2" xfId="6480" xr:uid="{9D894BD0-F5AD-49B6-85F4-5F7A49CF221E}"/>
    <cellStyle name="Note 7 4 6 2 2" xfId="9066" xr:uid="{8808F9B0-DEE6-4871-B9FC-D10CE5680EDC}"/>
    <cellStyle name="Note 7 4 6 2 2 2" xfId="12804" xr:uid="{79512F7E-6DEB-49DD-8579-EE682A23B8F6}"/>
    <cellStyle name="Note 7 4 6 2 2 2 2" xfId="21793" xr:uid="{5C118C75-7C15-451F-97CB-8527B5C56650}"/>
    <cellStyle name="Note 7 4 6 2 2 2 2 2" xfId="43680" xr:uid="{6B832033-4A72-44C4-B0F3-A8991FD5320B}"/>
    <cellStyle name="Note 7 4 6 2 2 2 3" xfId="23807" xr:uid="{1CCA241E-8680-4802-805D-2A9424D5AAC6}"/>
    <cellStyle name="Note 7 4 6 2 2 3" xfId="18055" xr:uid="{B1A9807C-54D2-4128-9115-71A20EDAD73E}"/>
    <cellStyle name="Note 7 4 6 2 2 3 2" xfId="39979" xr:uid="{A2FEC5F4-2E0B-459B-AC2E-EFC415CA42C3}"/>
    <cellStyle name="Note 7 4 6 2 2 4" xfId="41046" xr:uid="{63697FA6-1D70-403C-B4EE-BDC48E3935AD}"/>
    <cellStyle name="Note 7 4 6 2 3" xfId="11703" xr:uid="{1FBB0B25-00BB-4D6E-AE5F-7E64DF6B5874}"/>
    <cellStyle name="Note 7 4 6 2 3 2" xfId="20692" xr:uid="{5542C291-6D53-474E-BCE3-AA73EF28B65C}"/>
    <cellStyle name="Note 7 4 6 2 3 2 2" xfId="24173" xr:uid="{56819053-5AFE-447C-BEB5-B5E4BDBAB826}"/>
    <cellStyle name="Note 7 4 6 2 3 3" xfId="40227" xr:uid="{0CA3602E-E06B-424F-9A0E-C840C9B8BEBD}"/>
    <cellStyle name="Note 7 4 6 2 4" xfId="15469" xr:uid="{D93E5120-31F6-4998-AF66-D7714E6E0367}"/>
    <cellStyle name="Note 7 4 6 2 4 2" xfId="27314" xr:uid="{4423D3D2-4DB3-4818-BC49-22FC5508BC38}"/>
    <cellStyle name="Note 7 4 6 2 5" xfId="41932" xr:uid="{F81BB23A-7A70-467B-9977-8A0465D7D9A0}"/>
    <cellStyle name="Note 7 4 6 3" xfId="4616" xr:uid="{496B05E0-95D6-466E-854D-BB2206E09180}"/>
    <cellStyle name="Note 7 4 6 3 2" xfId="39041" xr:uid="{F31BB9B1-71CE-4255-8B4C-D134090AA83A}"/>
    <cellStyle name="Note 7 4 6 4" xfId="41375" xr:uid="{8225E0DA-FEB9-4BA5-A341-80CB9444B9DF}"/>
    <cellStyle name="Note 7 4 7" xfId="4916" xr:uid="{31FC5A18-3A52-45E8-9AFD-EE41D23DABDA}"/>
    <cellStyle name="Note 7 4 7 2" xfId="7502" xr:uid="{1455A19D-8EB2-4B5B-B184-F673F8ACBAEC}"/>
    <cellStyle name="Note 7 4 7 2 2" xfId="12323" xr:uid="{1BA7D400-DA5D-4774-BF68-51D9FF55D38F}"/>
    <cellStyle name="Note 7 4 7 2 2 2" xfId="21312" xr:uid="{DBFC074C-77E5-45AF-A30E-4C9F29897F2C}"/>
    <cellStyle name="Note 7 4 7 2 2 2 2" xfId="28755" xr:uid="{608A2EFF-4F6B-431C-9F3F-C69A9B3B6EA7}"/>
    <cellStyle name="Note 7 4 7 2 2 3" xfId="29981" xr:uid="{2DCE43BD-1391-40EB-988A-5FD14176D75C}"/>
    <cellStyle name="Note 7 4 7 2 3" xfId="16491" xr:uid="{FA450314-2560-4C4C-A7BC-71D9C849182E}"/>
    <cellStyle name="Note 7 4 7 2 3 2" xfId="35913" xr:uid="{E42AC508-77EB-40D4-A561-238E4C1D8E81}"/>
    <cellStyle name="Note 7 4 7 2 4" xfId="38654" xr:uid="{EF683E4F-FC8D-4257-80CA-BB9549C14C65}"/>
    <cellStyle name="Note 7 4 7 3" xfId="10139" xr:uid="{442853F0-C4F5-4930-AACD-3FE9EE5C7139}"/>
    <cellStyle name="Note 7 4 7 3 2" xfId="19128" xr:uid="{05624826-16F1-4697-899F-907711D39C93}"/>
    <cellStyle name="Note 7 4 7 3 2 2" xfId="35019" xr:uid="{F16AE5FD-3B8F-4ACF-A4F1-38B387F7008A}"/>
    <cellStyle name="Note 7 4 7 3 3" xfId="42748" xr:uid="{0D9B6467-8128-4B0C-AE6B-EE83225F83B7}"/>
    <cellStyle name="Note 7 4 7 4" xfId="13905" xr:uid="{34D08946-A961-4E91-92CC-86C1DB4A14EC}"/>
    <cellStyle name="Note 7 4 7 4 2" xfId="23397" xr:uid="{5592C11D-D008-4A0B-BF52-DA10CEB542B4}"/>
    <cellStyle name="Note 7 4 7 5" xfId="28037" xr:uid="{9E4DA9DC-C74E-46FE-9A4E-BC1BAE7A9C30}"/>
    <cellStyle name="Note 7 4 8" xfId="2528" xr:uid="{DF0E19A8-F43B-4F3D-8DD8-3E45B568618D}"/>
    <cellStyle name="Note 7 4 8 2" xfId="34875" xr:uid="{0EEE7BE8-A6D2-4EBE-9E87-84CD605A4073}"/>
    <cellStyle name="Note 7 4 9" xfId="39843" xr:uid="{4742D11B-354B-4685-9A79-02C804A4C90B}"/>
    <cellStyle name="Note 7 5" xfId="291" xr:uid="{A4FD53CB-6082-4114-ACF5-6FBC0F9C5D98}"/>
    <cellStyle name="Note 7 5 2" xfId="4694" xr:uid="{4458638E-D28B-4F9B-9DBF-4C2F0B0717B4}"/>
    <cellStyle name="Note 7 5 2 2" xfId="7280" xr:uid="{3518BD0F-A2A6-4C7A-9C02-2758C3206C10}"/>
    <cellStyle name="Note 7 5 2 2 2" xfId="12254" xr:uid="{44C9488A-0945-4343-801B-D685909EE219}"/>
    <cellStyle name="Note 7 5 2 2 2 2" xfId="21243" xr:uid="{D9721C0B-5AE1-4E66-BD45-B73EF1FFAFCF}"/>
    <cellStyle name="Note 7 5 2 2 2 2 2" xfId="28154" xr:uid="{EA045713-0A84-4708-B687-AEEC25A2895A}"/>
    <cellStyle name="Note 7 5 2 2 2 3" xfId="28510" xr:uid="{9FE1C7A1-BAD8-4DE2-A49B-B4B60FB1F24E}"/>
    <cellStyle name="Note 7 5 2 2 3" xfId="16269" xr:uid="{69A16BA3-46B1-4369-B6CC-AB137FDA88DE}"/>
    <cellStyle name="Note 7 5 2 2 3 2" xfId="36264" xr:uid="{AA05B5BF-1806-4BC5-AC88-8C5F1094E62F}"/>
    <cellStyle name="Note 7 5 2 2 4" xfId="42320" xr:uid="{A4B1E0F3-9A1B-4487-B9D6-22BFACE97E5E}"/>
    <cellStyle name="Note 7 5 2 3" xfId="9917" xr:uid="{F753931D-8380-47AC-82F5-6870075A8B9F}"/>
    <cellStyle name="Note 7 5 2 3 2" xfId="18906" xr:uid="{33093B8C-BEBE-4888-9F8E-F479E5984F34}"/>
    <cellStyle name="Note 7 5 2 3 2 2" xfId="30476" xr:uid="{BAEE4F10-45FF-4F1D-B08F-2BB0892F44FD}"/>
    <cellStyle name="Note 7 5 2 3 3" xfId="35077" xr:uid="{DA5C8E1C-B43B-4B3E-B096-3B76C17AAA33}"/>
    <cellStyle name="Note 7 5 2 4" xfId="13683" xr:uid="{334DD325-A033-4358-AE9F-BE0AF8700143}"/>
    <cellStyle name="Note 7 5 2 4 2" xfId="42255" xr:uid="{853DAD38-B630-43F5-A84E-AC8754C200EF}"/>
    <cellStyle name="Note 7 5 2 5" xfId="29345" xr:uid="{A30D8950-57E4-4AFB-9346-0B9DE04C52A0}"/>
    <cellStyle name="Note 7 5 2 6" xfId="58622" xr:uid="{75D42105-C1DF-4D74-9DDD-09B46D21D2E3}"/>
    <cellStyle name="Note 7 5 3" xfId="2759" xr:uid="{7B3D9F20-5F0C-404A-8382-6C91A01AFAB1}"/>
    <cellStyle name="Note 7 5 3 2" xfId="39715" xr:uid="{8B4BFB1A-575A-4E8B-ADD4-492E3CC523DC}"/>
    <cellStyle name="Note 7 5 4" xfId="31339" xr:uid="{4A73304D-2545-4AAA-8951-48CCB84302A6}"/>
    <cellStyle name="Note 7 5 5" xfId="51841" xr:uid="{48559B32-FD9C-4E34-89CF-F58481B30DDF}"/>
    <cellStyle name="Note 7 6" xfId="640" xr:uid="{F73DB9CE-1230-488C-958D-5F5B05CE33BD}"/>
    <cellStyle name="Note 7 6 2" xfId="5018" xr:uid="{6A8246E3-B006-4287-B159-7809C8466F63}"/>
    <cellStyle name="Note 7 6 2 2" xfId="7604" xr:uid="{FDA7ABE2-6740-4303-AF9F-A55491A15B52}"/>
    <cellStyle name="Note 7 6 2 2 2" xfId="12354" xr:uid="{7F9F4660-6AA7-47E8-AC09-46729D054FF9}"/>
    <cellStyle name="Note 7 6 2 2 2 2" xfId="21343" xr:uid="{A5F9C480-7C64-4E4C-89CB-CF3C97505966}"/>
    <cellStyle name="Note 7 6 2 2 2 2 2" xfId="41901" xr:uid="{77CC1991-0FC1-413B-92A6-C23FC2E5E7CA}"/>
    <cellStyle name="Note 7 6 2 2 2 3" xfId="32777" xr:uid="{8FC26C80-9012-44EB-92CD-D971BF297857}"/>
    <cellStyle name="Note 7 6 2 2 3" xfId="16593" xr:uid="{009E33EB-3BC6-440C-B487-CCC68C732E68}"/>
    <cellStyle name="Note 7 6 2 2 3 2" xfId="41111" xr:uid="{E30FA4FD-DFF2-4220-9103-3108BC5B125E}"/>
    <cellStyle name="Note 7 6 2 2 4" xfId="35073" xr:uid="{21601F31-2160-4761-AF7C-7CD954598F0A}"/>
    <cellStyle name="Note 7 6 2 3" xfId="10241" xr:uid="{0529A73B-575B-4DEA-87E1-0D1644832401}"/>
    <cellStyle name="Note 7 6 2 3 2" xfId="19230" xr:uid="{DE52EF8D-DB87-47C0-91A9-6D7CFA101A90}"/>
    <cellStyle name="Note 7 6 2 3 2 2" xfId="41767" xr:uid="{74CB47E6-378A-47F3-A950-8473A91C491D}"/>
    <cellStyle name="Note 7 6 2 3 3" xfId="40242" xr:uid="{7629A3D1-D262-46DC-993A-731E71A33590}"/>
    <cellStyle name="Note 7 6 2 4" xfId="14007" xr:uid="{C5DEAF0C-0EB8-4C91-A330-5B0ACAB57F4D}"/>
    <cellStyle name="Note 7 6 2 4 2" xfId="42908" xr:uid="{ADC29E5F-F586-42CD-8941-C09694D764F0}"/>
    <cellStyle name="Note 7 6 2 5" xfId="43644" xr:uid="{19640373-2DDA-4B65-88B3-0CD933842170}"/>
    <cellStyle name="Note 7 6 2 6" xfId="53984" xr:uid="{225FDDBA-9C76-4C08-A701-60F9A6BF5F53}"/>
    <cellStyle name="Note 7 6 3" xfId="3077" xr:uid="{F01EEC0E-E577-41F5-942D-99E300B5E65B}"/>
    <cellStyle name="Note 7 6 3 2" xfId="31305" xr:uid="{50D21456-C34F-4EA2-AEDD-6396B757D6E5}"/>
    <cellStyle name="Note 7 6 4" xfId="28307" xr:uid="{4250CDB2-FF48-445C-9ADD-55E2C6F14CB4}"/>
    <cellStyle name="Note 7 6 5" xfId="47311" xr:uid="{8E1F43ED-FFFE-48EB-B9B5-3BC0CC85FFC8}"/>
    <cellStyle name="Note 7 7" xfId="985" xr:uid="{1939CFEE-B712-4645-9E06-FB29A20D2893}"/>
    <cellStyle name="Note 7 7 2" xfId="5339" xr:uid="{26A2BD7A-0998-4725-9408-743CF3D5B74C}"/>
    <cellStyle name="Note 7 7 2 2" xfId="7925" xr:uid="{C95AC6E2-1595-4D7B-822A-DFCB7E8AAB3B}"/>
    <cellStyle name="Note 7 7 2 2 2" xfId="12455" xr:uid="{5411326E-9222-4080-AE90-8BA2A6B5F400}"/>
    <cellStyle name="Note 7 7 2 2 2 2" xfId="21444" xr:uid="{594B7EDD-091F-4DFF-A0DC-D45DE04FD84B}"/>
    <cellStyle name="Note 7 7 2 2 2 2 2" xfId="30845" xr:uid="{5CD397E1-AF12-458F-B120-AA70750EE9CD}"/>
    <cellStyle name="Note 7 7 2 2 2 3" xfId="22514" xr:uid="{6DF91964-842B-4FB9-B801-ECB572F80B9B}"/>
    <cellStyle name="Note 7 7 2 2 3" xfId="16914" xr:uid="{9A348DF9-4625-407D-AA0F-6B074288A2A2}"/>
    <cellStyle name="Note 7 7 2 2 3 2" xfId="30960" xr:uid="{74CEA867-DA05-4E93-8CA4-FCC55E8C4B3B}"/>
    <cellStyle name="Note 7 7 2 2 4" xfId="40149" xr:uid="{F1E3FB1C-E1E9-4385-8CE7-C2FEBEE722E7}"/>
    <cellStyle name="Note 7 7 2 3" xfId="10562" xr:uid="{4E8269E8-1E4B-4E28-8DCA-2C20774D8DE5}"/>
    <cellStyle name="Note 7 7 2 3 2" xfId="19551" xr:uid="{80CC28B2-736E-4C1A-AF50-DEA6359137A5}"/>
    <cellStyle name="Note 7 7 2 3 2 2" xfId="29572" xr:uid="{CFC3D502-8F5C-47E4-8595-4A4E80B2F706}"/>
    <cellStyle name="Note 7 7 2 3 3" xfId="40523" xr:uid="{D9D1C4C2-525C-4D0F-8CBE-2C820214AB57}"/>
    <cellStyle name="Note 7 7 2 4" xfId="14328" xr:uid="{945D5230-F212-42D6-8C48-2091511EAD9B}"/>
    <cellStyle name="Note 7 7 2 4 2" xfId="36405" xr:uid="{1D3756CF-07E5-40AE-A007-38E2761ADE66}"/>
    <cellStyle name="Note 7 7 2 5" xfId="28538" xr:uid="{1969D5AD-C41B-4843-ACD2-47B00DDF1DA2}"/>
    <cellStyle name="Note 7 7 3" xfId="3422" xr:uid="{AD9DCC7E-4031-45AD-8AE0-243885945C3E}"/>
    <cellStyle name="Note 7 7 3 2" xfId="32688" xr:uid="{33D94668-2226-42D2-AF6B-CD71B5E1AE45}"/>
    <cellStyle name="Note 7 7 4" xfId="32608" xr:uid="{C9418E53-3E72-484F-883D-611B978F7232}"/>
    <cellStyle name="Note 7 7 5" xfId="52614" xr:uid="{BA01BE27-339E-4EF9-808F-A790029C6013}"/>
    <cellStyle name="Note 7 8" xfId="1329" xr:uid="{F3E6C7DA-ABB0-404C-8974-1B1B8FD81161}"/>
    <cellStyle name="Note 7 8 2" xfId="5674" xr:uid="{9FDD3637-0C44-4070-B5BB-BC699EC18075}"/>
    <cellStyle name="Note 7 8 2 2" xfId="8260" xr:uid="{94313C53-CD9C-494D-B9AE-A95C47EB8CEB}"/>
    <cellStyle name="Note 7 8 2 2 2" xfId="12555" xr:uid="{1DDAEB72-0F0B-44EC-A913-A090ECABA406}"/>
    <cellStyle name="Note 7 8 2 2 2 2" xfId="21544" xr:uid="{7234EAF5-B8FE-430D-881D-5EAFA3C0076D}"/>
    <cellStyle name="Note 7 8 2 2 2 2 2" xfId="29342" xr:uid="{15EF6744-955F-4413-8F8E-0F59533ABCE5}"/>
    <cellStyle name="Note 7 8 2 2 2 3" xfId="30659" xr:uid="{8AAC0C57-7BD5-482F-AA26-38035512893B}"/>
    <cellStyle name="Note 7 8 2 2 3" xfId="17249" xr:uid="{2DC863C7-E2C8-48CE-8CC4-5EA3AF93F8CB}"/>
    <cellStyle name="Note 7 8 2 2 3 2" xfId="27114" xr:uid="{3B61CD4B-71E8-4094-97EF-FC1BEC0868A0}"/>
    <cellStyle name="Note 7 8 2 2 4" xfId="29534" xr:uid="{066382B0-A4D9-46D5-927F-6EC1EC5F33DA}"/>
    <cellStyle name="Note 7 8 2 3" xfId="10897" xr:uid="{F5D3C954-E866-4426-8508-BBB88545CCC6}"/>
    <cellStyle name="Note 7 8 2 3 2" xfId="19886" xr:uid="{7FE813B9-0421-4A45-8D0E-393594179098}"/>
    <cellStyle name="Note 7 8 2 3 2 2" xfId="28046" xr:uid="{88F68BDA-E94F-42F1-8BE2-70D5B381FE5E}"/>
    <cellStyle name="Note 7 8 2 3 3" xfId="35676" xr:uid="{FF71308C-2CCE-44CF-A74A-077D0C5A55C8}"/>
    <cellStyle name="Note 7 8 2 4" xfId="14663" xr:uid="{7402F267-354B-4D43-AA4E-FC0E0BC13355}"/>
    <cellStyle name="Note 7 8 2 4 2" xfId="30692" xr:uid="{5201A3C0-64E1-4236-AFC9-D7FC8D18DD83}"/>
    <cellStyle name="Note 7 8 2 5" xfId="33708" xr:uid="{2B2ABB66-5E0C-4952-8EE9-061F5358372E}"/>
    <cellStyle name="Note 7 8 3" xfId="3766" xr:uid="{9E48A1E2-EB41-479C-A5FD-FBCF62F7B76E}"/>
    <cellStyle name="Note 7 8 3 2" xfId="32972" xr:uid="{9387A88B-6070-4437-80AB-E902448B851D}"/>
    <cellStyle name="Note 7 8 4" xfId="31644" xr:uid="{5CF96853-AC74-4C41-A1F5-1A35407B5B1D}"/>
    <cellStyle name="Note 7 9" xfId="1796" xr:uid="{8B55D18C-7BE0-4E54-B9BE-677A6792FEB4}"/>
    <cellStyle name="Note 7 9 2" xfId="6113" xr:uid="{8AC67205-7990-4233-993B-8EF8901F2C04}"/>
    <cellStyle name="Note 7 9 2 2" xfId="8699" xr:uid="{23D497C7-6A85-4EC3-AB6F-E169A1F5981D}"/>
    <cellStyle name="Note 7 9 2 2 2" xfId="12691" xr:uid="{977AA418-EF24-4D57-9CB6-82BB1A4A7135}"/>
    <cellStyle name="Note 7 9 2 2 2 2" xfId="21680" xr:uid="{F2B90DF6-AA34-477A-94E2-5898A56FE17F}"/>
    <cellStyle name="Note 7 9 2 2 2 2 2" xfId="43361" xr:uid="{CCCBCAC5-9904-46D1-8CFB-CAB4F4592CAE}"/>
    <cellStyle name="Note 7 9 2 2 2 3" xfId="31874" xr:uid="{20FEC31B-D1C1-44D5-AA36-F3F12FD0FA9D}"/>
    <cellStyle name="Note 7 9 2 2 3" xfId="17688" xr:uid="{B37A3689-828E-444C-B173-BB200755144E}"/>
    <cellStyle name="Note 7 9 2 2 3 2" xfId="25595" xr:uid="{5D1C7263-7F86-4EE2-9730-90560874B5F9}"/>
    <cellStyle name="Note 7 9 2 2 4" xfId="39796" xr:uid="{D6413F72-E111-4538-88DF-6DDE0F9FCCA9}"/>
    <cellStyle name="Note 7 9 2 3" xfId="11336" xr:uid="{52B22029-9286-437B-8B12-75769ACFFD6E}"/>
    <cellStyle name="Note 7 9 2 3 2" xfId="20325" xr:uid="{5D8B6BD2-549B-450A-8E09-03CA5CFEB138}"/>
    <cellStyle name="Note 7 9 2 3 2 2" xfId="22719" xr:uid="{68B6ECAD-ADDD-4B55-9E2E-DBF3AD893D39}"/>
    <cellStyle name="Note 7 9 2 3 3" xfId="40547" xr:uid="{32A4B99C-E967-48BA-BEC9-C0B0E58E21D3}"/>
    <cellStyle name="Note 7 9 2 4" xfId="15102" xr:uid="{436B4475-CCB3-461C-888A-875B1ED6B9D4}"/>
    <cellStyle name="Note 7 9 2 4 2" xfId="32438" xr:uid="{D4748878-1639-4FC7-A520-DC47FFE8ADA1}"/>
    <cellStyle name="Note 7 9 2 5" xfId="40434" xr:uid="{B8212F6D-6D43-419B-8C2C-C651DB0B32E8}"/>
    <cellStyle name="Note 7 9 3" xfId="4233" xr:uid="{BA0F1262-362E-4AF9-83D0-E0871EDE7BED}"/>
    <cellStyle name="Note 7 9 3 2" xfId="37033" xr:uid="{4E7B9DE2-026B-40C0-B87D-A751519A3130}"/>
    <cellStyle name="Note 7 9 4" xfId="31768" xr:uid="{6366FC00-FB27-4B64-ADD5-98C8FB204DC5}"/>
    <cellStyle name="Note 8" xfId="134" xr:uid="{92985E8E-FD49-47DC-921F-041BA8543702}"/>
    <cellStyle name="Note 8 10" xfId="1945" xr:uid="{2C6F523F-24BD-4C95-8F88-CDF7DB1F4899}"/>
    <cellStyle name="Note 8 10 2" xfId="6255" xr:uid="{B557D869-DBC5-4CF6-9472-9925F5D1BDF0}"/>
    <cellStyle name="Note 8 10 2 2" xfId="8841" xr:uid="{96132D05-C274-4BAB-8C33-7A381AFF3A98}"/>
    <cellStyle name="Note 8 10 2 2 2" xfId="12732" xr:uid="{27589E37-9BA2-4C7D-9C18-59B3A29A449C}"/>
    <cellStyle name="Note 8 10 2 2 2 2" xfId="21721" xr:uid="{24EAAA5D-C8F5-4ABC-844A-9ADB387AD2FE}"/>
    <cellStyle name="Note 8 10 2 2 2 2 2" xfId="34433" xr:uid="{F690521C-EBC7-4415-97C6-D567E706F538}"/>
    <cellStyle name="Note 8 10 2 2 2 3" xfId="40646" xr:uid="{21608279-042D-49B2-8742-847F24425C3C}"/>
    <cellStyle name="Note 8 10 2 2 3" xfId="17830" xr:uid="{BCF0BD87-3FE8-42DC-B039-C7B4696D748F}"/>
    <cellStyle name="Note 8 10 2 2 3 2" xfId="38080" xr:uid="{3AF9AC85-EB42-4B20-BCE0-E7CC4A9415EE}"/>
    <cellStyle name="Note 8 10 2 2 4" xfId="41840" xr:uid="{64C90E15-349C-4AF7-B471-175E41877D75}"/>
    <cellStyle name="Note 8 10 2 3" xfId="11478" xr:uid="{6C2DEEC6-1520-4251-A3AD-4C6957BF796A}"/>
    <cellStyle name="Note 8 10 2 3 2" xfId="20467" xr:uid="{D4E6ADDD-55D0-4F66-9733-74D7AC76F4FD}"/>
    <cellStyle name="Note 8 10 2 3 2 2" xfId="22662" xr:uid="{924CE7F9-D480-4A69-BCB6-D634B686DD57}"/>
    <cellStyle name="Note 8 10 2 3 3" xfId="40325" xr:uid="{A6B78EB5-7738-4BDC-8560-3DCEE314ADB6}"/>
    <cellStyle name="Note 8 10 2 4" xfId="15244" xr:uid="{FDBF51E4-E822-4DCD-B570-75AFEA4DC25B}"/>
    <cellStyle name="Note 8 10 2 4 2" xfId="42472" xr:uid="{71B5F8C2-00B3-4A1B-838D-855641A6F114}"/>
    <cellStyle name="Note 8 10 2 5" xfId="40958" xr:uid="{60F1F012-07D4-48CF-9969-95AA0EF33D4B}"/>
    <cellStyle name="Note 8 10 3" xfId="4382" xr:uid="{3BA3FB52-21F9-49EB-84DC-2C31D7A2434F}"/>
    <cellStyle name="Note 8 10 3 2" xfId="32683" xr:uid="{384D9746-9E6C-4AF3-AF6B-BE4C4A78B083}"/>
    <cellStyle name="Note 8 10 4" xfId="35495" xr:uid="{6FD58B38-2F29-4633-91DF-FEB826A265E4}"/>
    <cellStyle name="Note 8 11" xfId="2595" xr:uid="{DF5D126C-7B6F-4239-8F5D-D7FCD6DCF5D1}"/>
    <cellStyle name="Note 8 11 2" xfId="6836" xr:uid="{78992957-4C2B-4E65-A1F7-215E09799FF9}"/>
    <cellStyle name="Note 8 11 2 2" xfId="12006" xr:uid="{E3F52E16-D16D-49C3-B32D-9A1C29B33B99}"/>
    <cellStyle name="Note 8 11 2 2 2" xfId="20995" xr:uid="{852CF243-F97E-4D28-BF52-BB6FFB692BD4}"/>
    <cellStyle name="Note 8 11 2 2 2 2" xfId="29502" xr:uid="{7F3269D5-BE26-4D41-9C0F-2873880E303E}"/>
    <cellStyle name="Note 8 11 2 2 3" xfId="44060" xr:uid="{F810C527-D644-4F1A-A03D-83A3C5349F77}"/>
    <cellStyle name="Note 8 11 2 3" xfId="15825" xr:uid="{3A8A316D-A838-4263-BFA0-0730F4C4215F}"/>
    <cellStyle name="Note 8 11 2 3 2" xfId="43980" xr:uid="{D9BED24D-03C7-4FDA-9D10-D8BC55872944}"/>
    <cellStyle name="Note 8 11 2 4" xfId="31645" xr:uid="{188287C1-4321-48A6-9D0C-2F2BB5C5FC7F}"/>
    <cellStyle name="Note 8 11 3" xfId="9406" xr:uid="{A50F932D-8E4E-4D25-BDA7-5C0B044DCECD}"/>
    <cellStyle name="Note 8 11 3 2" xfId="18395" xr:uid="{760B8173-5FD6-4DBA-9A48-09C771E64810}"/>
    <cellStyle name="Note 8 11 3 2 2" xfId="43142" xr:uid="{1AD21601-F378-4C3C-BB7D-8B27B8909D05}"/>
    <cellStyle name="Note 8 11 3 3" xfId="39892" xr:uid="{E36EF4AF-3C83-41C0-B872-8355282E441E}"/>
    <cellStyle name="Note 8 11 4" xfId="13449" xr:uid="{3855A20E-4763-45FA-A582-7F96103B66F2}"/>
    <cellStyle name="Note 8 11 4 2" xfId="30583" xr:uid="{53D5A8D6-BBDC-475B-81C0-4D91F439BCB7}"/>
    <cellStyle name="Note 8 11 5" xfId="43386" xr:uid="{10522074-0F7B-4568-A2AB-A51CA26B705C}"/>
    <cellStyle name="Note 8 12" xfId="6590" xr:uid="{DD96FA69-63D4-4F6B-BC04-5457686E8B6A}"/>
    <cellStyle name="Note 8 12 2" xfId="11798" xr:uid="{B8EBE45B-E67B-46B1-8BDC-DB861A4B8088}"/>
    <cellStyle name="Note 8 12 2 2" xfId="20787" xr:uid="{CCD6E4BB-E50F-46B2-81E7-D508B94699C1}"/>
    <cellStyle name="Note 8 12 2 2 2" xfId="30264" xr:uid="{EA7A749E-9C76-4E7D-9EB9-04C2C6E8DE34}"/>
    <cellStyle name="Note 8 12 2 3" xfId="39936" xr:uid="{AD2D5439-DAFE-4AE6-B779-7811B2308180}"/>
    <cellStyle name="Note 8 12 3" xfId="15579" xr:uid="{E6742638-B988-4E85-8B0D-F59597AA5315}"/>
    <cellStyle name="Note 8 12 3 2" xfId="26993" xr:uid="{7E940D6F-DC78-4C31-BEDA-ABACF1C192E9}"/>
    <cellStyle name="Note 8 12 4" xfId="23188" xr:uid="{444E088D-4FE4-486D-88BC-91664350F878}"/>
    <cellStyle name="Note 8 13" xfId="9161" xr:uid="{5F1614E8-EFAF-4FCE-9700-2ED45435F548}"/>
    <cellStyle name="Note 8 13 2" xfId="18150" xr:uid="{C0140F5C-7924-4540-941C-CAA07DD1C288}"/>
    <cellStyle name="Note 8 13 2 2" xfId="27582" xr:uid="{8CD20CD8-AACF-4CB1-93F5-080A76E6245F}"/>
    <cellStyle name="Note 8 13 3" xfId="41860" xr:uid="{39699AEF-872B-4A73-9797-613BEB28AF09}"/>
    <cellStyle name="Note 8 14" xfId="12524" xr:uid="{1D03B061-0B09-4A89-9B60-E2639294EB47}"/>
    <cellStyle name="Note 8 14 2" xfId="21513" xr:uid="{27CCF88E-F835-431A-830B-BA0F80098536}"/>
    <cellStyle name="Note 8 14 2 2" xfId="31529" xr:uid="{72AE51F4-39D7-4583-AC88-6856F3FB259B}"/>
    <cellStyle name="Note 8 14 3" xfId="31704" xr:uid="{2935552F-FFDE-4D26-AE48-211D1F71E2F6}"/>
    <cellStyle name="Note 8 15" xfId="2294" xr:uid="{C982A9D3-FE22-48C2-B431-AA91D1DD543B}"/>
    <cellStyle name="Note 8 15 2" xfId="36406" xr:uid="{AC028369-6ADE-49B9-A348-FE4EDF28720D}"/>
    <cellStyle name="Note 8 16" xfId="13203" xr:uid="{5DAE9F75-7CE3-4B05-8954-78DEA3FAB764}"/>
    <cellStyle name="Note 8 16 2" xfId="26021" xr:uid="{4CA95F56-885D-479F-9EC8-57EB57B22E07}"/>
    <cellStyle name="Note 8 17" xfId="37374" xr:uid="{4E3A90A2-5828-43E0-957D-9A0E8E414D3D}"/>
    <cellStyle name="Note 8 18" xfId="44695" xr:uid="{D381F36C-6BE7-4E1A-B2BD-2BFE175E731D}"/>
    <cellStyle name="Note 8 19" xfId="45733" xr:uid="{043CB6BF-9041-4F28-9B68-98D3356D91A3}"/>
    <cellStyle name="Note 8 2" xfId="316" xr:uid="{0C7A3EDE-6177-4246-BF8F-DB8C02BD5D06}"/>
    <cellStyle name="Note 8 2 10" xfId="6618" xr:uid="{00D3A1FB-ABE3-40A3-9428-A7016FEDA1E9}"/>
    <cellStyle name="Note 8 2 10 2" xfId="11824" xr:uid="{DC5D1DA5-C4AA-4848-AF49-2CDA215EF6D5}"/>
    <cellStyle name="Note 8 2 10 2 2" xfId="20813" xr:uid="{0DEC5957-7F12-4792-AD4E-708F8E6595AF}"/>
    <cellStyle name="Note 8 2 10 2 2 2" xfId="36579" xr:uid="{A2053338-79C0-4AA6-AC49-E64C6D39163B}"/>
    <cellStyle name="Note 8 2 10 2 3" xfId="26687" xr:uid="{ECD4D2BA-10A6-42B3-95C6-E5C140BE2851}"/>
    <cellStyle name="Note 8 2 10 3" xfId="15607" xr:uid="{0A371291-B9FA-4972-A606-C566CA810E5E}"/>
    <cellStyle name="Note 8 2 10 3 2" xfId="38238" xr:uid="{46DC6786-6BD0-4287-A541-18A8F707637C}"/>
    <cellStyle name="Note 8 2 10 4" xfId="29905" xr:uid="{EF0D7DB4-0153-4021-B73C-1970237FDF51}"/>
    <cellStyle name="Note 8 2 11" xfId="9187" xr:uid="{9B2ADF92-7A7E-4EED-AA44-6C19E91C0A76}"/>
    <cellStyle name="Note 8 2 11 2" xfId="18176" xr:uid="{7D1765D5-E9EE-4F50-817B-A33DA163428E}"/>
    <cellStyle name="Note 8 2 11 2 2" xfId="43760" xr:uid="{202A2CB7-E0DC-4B79-B14C-E1870D1ECFF3}"/>
    <cellStyle name="Note 8 2 11 3" xfId="39256" xr:uid="{8788C51B-6044-43E9-9893-26236314E002}"/>
    <cellStyle name="Note 8 2 12" xfId="12793" xr:uid="{D4D805D5-63B0-45C4-BEE5-FE1E23B2FFD4}"/>
    <cellStyle name="Note 8 2 12 2" xfId="21782" xr:uid="{738FE501-E686-4F20-9ADE-1CB8C0635BF9}"/>
    <cellStyle name="Note 8 2 12 2 2" xfId="31674" xr:uid="{6E9A875B-A164-416C-A0C5-222F87D40692}"/>
    <cellStyle name="Note 8 2 12 3" xfId="43324" xr:uid="{AD637A9C-9CC7-44FA-BB05-E50593F66678}"/>
    <cellStyle name="Note 8 2 13" xfId="2322" xr:uid="{40F9E917-0882-4878-91FF-C4B8F2DEDC17}"/>
    <cellStyle name="Note 8 2 13 2" xfId="26140" xr:uid="{145D7676-A606-437C-93D8-C3C2B68938D1}"/>
    <cellStyle name="Note 8 2 14" xfId="13231" xr:uid="{EF7C4935-8B5F-4C28-AC0F-F4F8A0F48C7A}"/>
    <cellStyle name="Note 8 2 14 2" xfId="27597" xr:uid="{D6962007-E4A3-478C-A371-8D0FD7E6C651}"/>
    <cellStyle name="Note 8 2 15" xfId="35153" xr:uid="{80C47413-4F39-4D79-A8FF-AE58D7D31253}"/>
    <cellStyle name="Note 8 2 16" xfId="46242" xr:uid="{BFA5006E-DC53-401A-AF2D-989706061ADE}"/>
    <cellStyle name="Note 8 2 2" xfId="448" xr:uid="{8F93076F-072C-4951-B934-05BCADBC477F}"/>
    <cellStyle name="Note 8 2 2 10" xfId="9312" xr:uid="{E0A2C027-E7CE-48D7-B134-6D888FA19598}"/>
    <cellStyle name="Note 8 2 2 10 2" xfId="18301" xr:uid="{022DCF0B-0CB9-4852-8FFB-D1C50868F389}"/>
    <cellStyle name="Note 8 2 2 10 2 2" xfId="38524" xr:uid="{24D38336-9B55-42B0-8981-44895D2D29F3}"/>
    <cellStyle name="Note 8 2 2 10 3" xfId="25610" xr:uid="{455ECBB9-B6E9-4289-8F03-89F402FA7AAC}"/>
    <cellStyle name="Note 8 2 2 11" xfId="9445" xr:uid="{DFD7C26D-10DB-4C38-8117-31F4D77EC908}"/>
    <cellStyle name="Note 8 2 2 11 2" xfId="18434" xr:uid="{D0863BDF-1594-4EFE-BE2F-C8FA61FE9515}"/>
    <cellStyle name="Note 8 2 2 11 2 2" xfId="29702" xr:uid="{50393DF6-28DB-4339-B861-B96AB111A8A3}"/>
    <cellStyle name="Note 8 2 2 11 3" xfId="28549" xr:uid="{6AD7E52B-8F67-487C-BA31-C878B472593F}"/>
    <cellStyle name="Note 8 2 2 12" xfId="2454" xr:uid="{35F54BDE-F1C6-4A18-9FE1-A27C219CABD7}"/>
    <cellStyle name="Note 8 2 2 12 2" xfId="27500" xr:uid="{E642476C-CB3A-4FA6-8F3E-98A6A85C17AA}"/>
    <cellStyle name="Note 8 2 2 13" xfId="13363" xr:uid="{C984099A-A4AF-4688-BA71-3D5016BCAF7B}"/>
    <cellStyle name="Note 8 2 2 13 2" xfId="31610" xr:uid="{9AA8763E-4DFB-4F10-8CAD-CAB52943BABB}"/>
    <cellStyle name="Note 8 2 2 14" xfId="33662" xr:uid="{277E9814-15A4-430A-8B7B-7D95A05C338B}"/>
    <cellStyle name="Note 8 2 2 15" xfId="49739" xr:uid="{23560A81-EEFE-4AC8-8598-11F476B5ED1D}"/>
    <cellStyle name="Note 8 2 2 2" xfId="797" xr:uid="{23A38188-82EA-4D3F-B54B-DFDA084EE2CA}"/>
    <cellStyle name="Note 8 2 2 2 2" xfId="5166" xr:uid="{1ED95730-7A02-4BD9-80D4-0BDB0A8361E6}"/>
    <cellStyle name="Note 8 2 2 2 2 2" xfId="7752" xr:uid="{83A3BD96-E631-4E1C-A3B6-EFE58BD938C1}"/>
    <cellStyle name="Note 8 2 2 2 2 2 2" xfId="12399" xr:uid="{F034AC5D-A7BC-4DEE-8826-9C95213F8D8A}"/>
    <cellStyle name="Note 8 2 2 2 2 2 2 2" xfId="21388" xr:uid="{CE271724-5BFF-427A-AD89-3E45CA2B73EB}"/>
    <cellStyle name="Note 8 2 2 2 2 2 2 2 2" xfId="39434" xr:uid="{31F8420A-7868-4EB4-BD3A-D00673D47E10}"/>
    <cellStyle name="Note 8 2 2 2 2 2 2 3" xfId="30488" xr:uid="{AFDD2CED-1D4D-4917-964A-FF2CFBD85BAF}"/>
    <cellStyle name="Note 8 2 2 2 2 2 3" xfId="16741" xr:uid="{22096767-82C5-4BD7-8EC6-5840A2DFF788}"/>
    <cellStyle name="Note 8 2 2 2 2 2 3 2" xfId="35515" xr:uid="{36130A2B-B1BD-4056-883C-428203571C16}"/>
    <cellStyle name="Note 8 2 2 2 2 2 4" xfId="29383" xr:uid="{F42BBC4A-DBEB-43D7-A9A5-18EDDF3EDB1E}"/>
    <cellStyle name="Note 8 2 2 2 2 3" xfId="10389" xr:uid="{619B70DC-2388-4E6E-9376-28D6FA8FCA1E}"/>
    <cellStyle name="Note 8 2 2 2 2 3 2" xfId="19378" xr:uid="{2222557D-3BEB-43C3-9E15-36A441E410E4}"/>
    <cellStyle name="Note 8 2 2 2 2 3 2 2" xfId="31177" xr:uid="{F1175577-0C7B-4855-95E4-1ED554A286A0}"/>
    <cellStyle name="Note 8 2 2 2 2 3 3" xfId="33354" xr:uid="{5960FD25-CF06-4A48-A053-AC58A0D6B360}"/>
    <cellStyle name="Note 8 2 2 2 2 4" xfId="14155" xr:uid="{80A4834C-34BB-4024-A4B5-CCE835FF8166}"/>
    <cellStyle name="Note 8 2 2 2 2 4 2" xfId="28470" xr:uid="{F53993F9-5483-4967-83A5-7E3788989699}"/>
    <cellStyle name="Note 8 2 2 2 2 5" xfId="28486" xr:uid="{2B13194E-1D3E-4D1C-ADB3-14F2883DE4FE}"/>
    <cellStyle name="Note 8 2 2 2 3" xfId="3234" xr:uid="{C13B2E5E-1F97-4775-841C-645C1013C562}"/>
    <cellStyle name="Note 8 2 2 2 3 2" xfId="26817" xr:uid="{B632F659-B541-4A61-9593-3D8B2D879FFD}"/>
    <cellStyle name="Note 8 2 2 2 4" xfId="43564" xr:uid="{6A87502D-C164-4C61-AC24-AC50182BAF9B}"/>
    <cellStyle name="Note 8 2 2 2 5" xfId="56521" xr:uid="{0E06FC0F-F93D-41A3-B664-B1EE8776B4D9}"/>
    <cellStyle name="Note 8 2 2 3" xfId="1142" xr:uid="{5E334D9C-04FD-4810-A30C-86D177B0FED5}"/>
    <cellStyle name="Note 8 2 2 3 2" xfId="5487" xr:uid="{337182A9-F80C-404B-9B15-13AFE2653F85}"/>
    <cellStyle name="Note 8 2 2 3 2 2" xfId="8073" xr:uid="{480A98E3-4882-487D-9271-B295731FB0A2}"/>
    <cellStyle name="Note 8 2 2 3 2 2 2" xfId="12500" xr:uid="{3C5DE53D-ADE2-46B0-9D79-7E864D8EAB25}"/>
    <cellStyle name="Note 8 2 2 3 2 2 2 2" xfId="21489" xr:uid="{F05DA869-ACE8-44B5-B2EF-C72E04F799D2}"/>
    <cellStyle name="Note 8 2 2 3 2 2 2 2 2" xfId="25656" xr:uid="{C960F0B9-D77C-460B-996A-078505ECC42A}"/>
    <cellStyle name="Note 8 2 2 3 2 2 2 3" xfId="25853" xr:uid="{8109338C-DEC0-444A-B563-E2F38F0A92C1}"/>
    <cellStyle name="Note 8 2 2 3 2 2 3" xfId="17062" xr:uid="{FCED47B1-1098-450B-92D2-E2FFF1ECEDFD}"/>
    <cellStyle name="Note 8 2 2 3 2 2 3 2" xfId="32429" xr:uid="{C448DAE0-8641-4F63-8F4E-FB9A373314E0}"/>
    <cellStyle name="Note 8 2 2 3 2 2 4" xfId="35788" xr:uid="{A9335A25-F3A1-4C09-9566-50EC6D6A43F2}"/>
    <cellStyle name="Note 8 2 2 3 2 3" xfId="10710" xr:uid="{8BE0C377-81E1-46EA-AC17-7C3CA5B7B055}"/>
    <cellStyle name="Note 8 2 2 3 2 3 2" xfId="19699" xr:uid="{52D1C863-4B1E-4D9B-AF84-E1DCF0C6E3D4}"/>
    <cellStyle name="Note 8 2 2 3 2 3 2 2" xfId="30619" xr:uid="{AB50E7FF-9DEC-4785-B71C-003E161E64D9}"/>
    <cellStyle name="Note 8 2 2 3 2 3 3" xfId="40074" xr:uid="{82903771-889B-40E6-B855-338F529F691C}"/>
    <cellStyle name="Note 8 2 2 3 2 4" xfId="14476" xr:uid="{C522E860-C8D2-478C-93AB-509FF1C91D11}"/>
    <cellStyle name="Note 8 2 2 3 2 4 2" xfId="42230" xr:uid="{8DBB47E2-C497-4E4B-8E52-A414ED6B529D}"/>
    <cellStyle name="Note 8 2 2 3 2 5" xfId="40287" xr:uid="{D21667B2-E152-41BF-B057-5F3DF135E010}"/>
    <cellStyle name="Note 8 2 2 3 3" xfId="3579" xr:uid="{630A3B55-953D-4943-9055-6AE0E7B72C2F}"/>
    <cellStyle name="Note 8 2 2 3 3 2" xfId="31546" xr:uid="{6025A907-B34C-4E60-8509-5B7B1B5F7F4B}"/>
    <cellStyle name="Note 8 2 2 3 4" xfId="35099" xr:uid="{50461573-0AE3-4CBB-A015-34FAEDC9D1EC}"/>
    <cellStyle name="Note 8 2 2 4" xfId="1486" xr:uid="{0552DCCB-004E-4489-AE68-9F7D5EDD9B4D}"/>
    <cellStyle name="Note 8 2 2 4 2" xfId="5831" xr:uid="{90AFDEA9-6FC8-4B0A-A870-0E6D199C8136}"/>
    <cellStyle name="Note 8 2 2 4 2 2" xfId="8417" xr:uid="{84CBD6FD-AB36-4AE4-9E86-1DCAAB9BA373}"/>
    <cellStyle name="Note 8 2 2 4 2 2 2" xfId="12605" xr:uid="{E9F9922D-004E-461A-B42F-8D675ACF62BA}"/>
    <cellStyle name="Note 8 2 2 4 2 2 2 2" xfId="21594" xr:uid="{ABC061BB-3C18-47C3-A158-6CCBBE9B2C6B}"/>
    <cellStyle name="Note 8 2 2 4 2 2 2 2 2" xfId="34912" xr:uid="{FE20ADA7-8089-4DED-A42B-97AD7A313627}"/>
    <cellStyle name="Note 8 2 2 4 2 2 2 3" xfId="24511" xr:uid="{0C76EB90-6BF8-4A99-82A5-0500AB8729AA}"/>
    <cellStyle name="Note 8 2 2 4 2 2 3" xfId="17406" xr:uid="{ED6D4042-C811-4EAC-9D7A-189AD6B66F6A}"/>
    <cellStyle name="Note 8 2 2 4 2 2 3 2" xfId="31462" xr:uid="{8E16E0E1-15C0-4A2F-ABB7-E454C7162F87}"/>
    <cellStyle name="Note 8 2 2 4 2 2 4" xfId="32422" xr:uid="{711A032D-0C6A-43E1-9D43-D57EA7311CE3}"/>
    <cellStyle name="Note 8 2 2 4 2 3" xfId="11054" xr:uid="{ECADC098-9A68-4769-BA13-7DBC8F4838DF}"/>
    <cellStyle name="Note 8 2 2 4 2 3 2" xfId="20043" xr:uid="{F562559A-FB59-4916-8369-E44FFB708F33}"/>
    <cellStyle name="Note 8 2 2 4 2 3 2 2" xfId="43318" xr:uid="{65820F19-E709-482B-AAEF-10C339582A2B}"/>
    <cellStyle name="Note 8 2 2 4 2 3 3" xfId="38960" xr:uid="{773A5177-3EDC-43A5-9DFB-D697D17B79FD}"/>
    <cellStyle name="Note 8 2 2 4 2 4" xfId="14820" xr:uid="{9F7BB2C7-18D8-45EC-BB1A-E6995ECC9EB3}"/>
    <cellStyle name="Note 8 2 2 4 2 4 2" xfId="23196" xr:uid="{3D046035-C674-40BE-951B-AD2DD1665260}"/>
    <cellStyle name="Note 8 2 2 4 2 5" xfId="32786" xr:uid="{CC65DF55-1F43-4A00-8271-9E5A58422C58}"/>
    <cellStyle name="Note 8 2 2 4 3" xfId="3923" xr:uid="{B4786293-4A51-461E-B714-9D371A3D7274}"/>
    <cellStyle name="Note 8 2 2 4 3 2" xfId="36708" xr:uid="{244AD805-47BD-4C71-B269-CB9148F3F062}"/>
    <cellStyle name="Note 8 2 2 4 4" xfId="33966" xr:uid="{6A74EE34-D87E-498F-BB0D-035B5990B858}"/>
    <cellStyle name="Note 8 2 2 5" xfId="1292" xr:uid="{3DC5869A-1CD6-4822-8581-ED4C1ABDABD3}"/>
    <cellStyle name="Note 8 2 2 5 2" xfId="5637" xr:uid="{DD6EB0AE-68C0-411E-AE2A-72BADF92DF57}"/>
    <cellStyle name="Note 8 2 2 5 2 2" xfId="8223" xr:uid="{2B88E63F-EED0-47C6-BBFE-6E23E8217630}"/>
    <cellStyle name="Note 8 2 2 5 2 2 2" xfId="12545" xr:uid="{CEF08237-2346-4DD2-8FB4-099D8B6956EC}"/>
    <cellStyle name="Note 8 2 2 5 2 2 2 2" xfId="21534" xr:uid="{8E1BDE76-27F4-4AC2-B3C8-2AF3342DF9E6}"/>
    <cellStyle name="Note 8 2 2 5 2 2 2 2 2" xfId="28222" xr:uid="{6397B339-9B3F-434D-861F-188E9C5D7775}"/>
    <cellStyle name="Note 8 2 2 5 2 2 2 3" xfId="28394" xr:uid="{7B34870B-129D-4957-AEB5-BB2F22FC955D}"/>
    <cellStyle name="Note 8 2 2 5 2 2 3" xfId="17212" xr:uid="{14834141-2482-4A8E-BE54-D3EFD8E898AB}"/>
    <cellStyle name="Note 8 2 2 5 2 2 3 2" xfId="26803" xr:uid="{1D69FB65-C89F-4F88-A0EE-47174304B22F}"/>
    <cellStyle name="Note 8 2 2 5 2 2 4" xfId="30724" xr:uid="{8997225B-17B6-4AEA-BDBC-388477F90B19}"/>
    <cellStyle name="Note 8 2 2 5 2 3" xfId="10860" xr:uid="{995AB015-4E13-4C8F-A3DE-4B708834A2FC}"/>
    <cellStyle name="Note 8 2 2 5 2 3 2" xfId="19849" xr:uid="{141400B3-C27D-46CD-891E-A4E18E16F890}"/>
    <cellStyle name="Note 8 2 2 5 2 3 2 2" xfId="35759" xr:uid="{E79BF414-3352-431C-93E2-9F95CEC44817}"/>
    <cellStyle name="Note 8 2 2 5 2 3 3" xfId="40000" xr:uid="{965F92B7-8DC4-4B15-96FF-B37DE55E07AC}"/>
    <cellStyle name="Note 8 2 2 5 2 4" xfId="14626" xr:uid="{5C62C305-BD73-40E8-84CD-220E8D705823}"/>
    <cellStyle name="Note 8 2 2 5 2 4 2" xfId="38412" xr:uid="{2A601609-B4FA-413E-887F-6932226FBE92}"/>
    <cellStyle name="Note 8 2 2 5 2 5" xfId="25344" xr:uid="{B1FF4D96-A355-4F4E-9C37-B527ED4A7374}"/>
    <cellStyle name="Note 8 2 2 5 3" xfId="3729" xr:uid="{4C8DB802-FF74-42EA-B20D-042E77194D15}"/>
    <cellStyle name="Note 8 2 2 5 3 2" xfId="42141" xr:uid="{4CE3C419-48AD-4ECE-9D11-3B38A14233E4}"/>
    <cellStyle name="Note 8 2 2 5 4" xfId="40786" xr:uid="{A413C876-D28E-4BB2-9BB9-35B0B01CD680}"/>
    <cellStyle name="Note 8 2 2 6" xfId="2105" xr:uid="{F5B7AED5-5319-46EA-8B4C-93CEDFE47FBC}"/>
    <cellStyle name="Note 8 2 2 6 2" xfId="6406" xr:uid="{8CB7C5C2-A07A-420F-8583-98AF4AF6EF23}"/>
    <cellStyle name="Note 8 2 2 6 2 2" xfId="8992" xr:uid="{F793651A-FAA0-4C7F-8D4B-C1BECF6B5760}"/>
    <cellStyle name="Note 8 2 2 6 2 2 2" xfId="12780" xr:uid="{F1CBFB2E-451A-4736-AE8A-2C23FD93A9D4}"/>
    <cellStyle name="Note 8 2 2 6 2 2 2 2" xfId="21769" xr:uid="{BD1113C1-F0ED-4006-A2B7-D3F21E64948B}"/>
    <cellStyle name="Note 8 2 2 6 2 2 2 2 2" xfId="34456" xr:uid="{0C329755-9199-4469-90B7-4B6600EA431D}"/>
    <cellStyle name="Note 8 2 2 6 2 2 2 3" xfId="37097" xr:uid="{A480468C-48F3-4234-8264-D2E17DAD0A3D}"/>
    <cellStyle name="Note 8 2 2 6 2 2 3" xfId="17981" xr:uid="{F402F634-8C32-4EFD-BAB0-F71E3886AB43}"/>
    <cellStyle name="Note 8 2 2 6 2 2 3 2" xfId="29253" xr:uid="{C998FA02-56C4-42B8-92F0-BECAA293D6AE}"/>
    <cellStyle name="Note 8 2 2 6 2 2 4" xfId="30746" xr:uid="{D04C3AFF-1302-4AC2-8133-B5C2D723B3AA}"/>
    <cellStyle name="Note 8 2 2 6 2 3" xfId="11629" xr:uid="{632983B8-BF50-4DF9-A422-475C003D3BB6}"/>
    <cellStyle name="Note 8 2 2 6 2 3 2" xfId="20618" xr:uid="{1D5610AF-1C00-42D0-A6BB-6A500CE8A489}"/>
    <cellStyle name="Note 8 2 2 6 2 3 2 2" xfId="32620" xr:uid="{49DE3257-2FAF-4A3C-961E-9A8EC9A952B7}"/>
    <cellStyle name="Note 8 2 2 6 2 3 3" xfId="40243" xr:uid="{069EF972-6E0E-4AA0-A6E0-D3C2D89A3363}"/>
    <cellStyle name="Note 8 2 2 6 2 4" xfId="15395" xr:uid="{0D5FDC54-16DD-4E0D-A779-06DF2D7DAC92}"/>
    <cellStyle name="Note 8 2 2 6 2 4 2" xfId="37909" xr:uid="{9DB2BE30-3455-412B-867A-322CE0FCC4E4}"/>
    <cellStyle name="Note 8 2 2 6 2 5" xfId="27555" xr:uid="{90851277-B8C0-44A7-9CFF-FD1C6AF390F5}"/>
    <cellStyle name="Note 8 2 2 6 3" xfId="4542" xr:uid="{EF6D7F03-8E0A-4B10-8B17-AF5154822385}"/>
    <cellStyle name="Note 8 2 2 6 3 2" xfId="37194" xr:uid="{6749F264-3AF6-4FF0-BB64-C835BBDE0CAE}"/>
    <cellStyle name="Note 8 2 2 6 4" xfId="33181" xr:uid="{AEC13786-FFBB-4E3D-8DB2-F3D6E8BC5097}"/>
    <cellStyle name="Note 8 2 2 7" xfId="2915" xr:uid="{789CB86F-CE23-4151-9206-719A754AAFBE}"/>
    <cellStyle name="Note 8 2 2 7 2" xfId="7065" xr:uid="{D5011203-AF19-4DC2-A638-29B868BDDA59}"/>
    <cellStyle name="Note 8 2 2 7 2 2" xfId="12191" xr:uid="{E1C8E851-9A32-467F-A29A-34CACE8FA899}"/>
    <cellStyle name="Note 8 2 2 7 2 2 2" xfId="21180" xr:uid="{17777814-2AB0-4FCB-9AD1-801DAA4E0EC5}"/>
    <cellStyle name="Note 8 2 2 7 2 2 2 2" xfId="36814" xr:uid="{ECBEEEFD-6450-4E34-8A4F-3C27FDA9B274}"/>
    <cellStyle name="Note 8 2 2 7 2 2 3" xfId="30518" xr:uid="{1353EA78-9DE4-42D8-A27F-20D9F0C722DC}"/>
    <cellStyle name="Note 8 2 2 7 2 3" xfId="16054" xr:uid="{05A25219-460E-42B8-92E4-80CD764AE852}"/>
    <cellStyle name="Note 8 2 2 7 2 3 2" xfId="22299" xr:uid="{1C66B0D4-30DC-44F8-B025-8D3D900C1768}"/>
    <cellStyle name="Note 8 2 2 7 2 4" xfId="38685" xr:uid="{FE6DAD80-5122-4D4D-9CBF-20BDD70AC1C5}"/>
    <cellStyle name="Note 8 2 2 7 3" xfId="9628" xr:uid="{71EA0642-3195-4094-99F1-15059D238C8C}"/>
    <cellStyle name="Note 8 2 2 7 3 2" xfId="18617" xr:uid="{ED2FC224-F0A2-460F-A8AF-3B5DE4F37E8C}"/>
    <cellStyle name="Note 8 2 2 7 3 2 2" xfId="40676" xr:uid="{4A822F31-1F87-4B4B-A401-424AA061DD5F}"/>
    <cellStyle name="Note 8 2 2 7 3 3" xfId="30166" xr:uid="{735526B7-60EF-4866-B7B2-822839118502}"/>
    <cellStyle name="Note 8 2 2 7 4" xfId="43878" xr:uid="{790374FB-7865-4423-911C-26F0EEAF5A55}"/>
    <cellStyle name="Note 8 2 2 8" xfId="4842" xr:uid="{AA3AE283-8275-4221-B243-14834300FDB9}"/>
    <cellStyle name="Note 8 2 2 8 2" xfId="7428" xr:uid="{2E22D72E-0C3E-4FE2-AEE0-607EAF4F3066}"/>
    <cellStyle name="Note 8 2 2 8 2 2" xfId="12301" xr:uid="{47E1138E-1929-41E4-8B84-CF89966CD89F}"/>
    <cellStyle name="Note 8 2 2 8 2 2 2" xfId="21290" xr:uid="{BCCC5209-1651-4FB9-A980-A7C893EB8068}"/>
    <cellStyle name="Note 8 2 2 8 2 2 2 2" xfId="43717" xr:uid="{5259A764-1C34-4C89-9BF7-E65920892848}"/>
    <cellStyle name="Note 8 2 2 8 2 2 3" xfId="29573" xr:uid="{97211CCC-4996-4B36-AF35-0DE43AD32E00}"/>
    <cellStyle name="Note 8 2 2 8 2 3" xfId="16417" xr:uid="{650BC95D-5B83-4A4E-8634-4857A4DEF724}"/>
    <cellStyle name="Note 8 2 2 8 2 3 2" xfId="42128" xr:uid="{A5676252-34EC-4EF4-AD86-58FF77E227B0}"/>
    <cellStyle name="Note 8 2 2 8 2 4" xfId="22920" xr:uid="{2B0EDC71-4A2D-48CC-B325-2B937C4D9B22}"/>
    <cellStyle name="Note 8 2 2 8 3" xfId="10065" xr:uid="{173241F3-3862-4DEA-B8A5-5643FFD2B8CD}"/>
    <cellStyle name="Note 8 2 2 8 3 2" xfId="19054" xr:uid="{59ACE0CF-7211-432D-85F1-2E7E2D593425}"/>
    <cellStyle name="Note 8 2 2 8 3 2 2" xfId="27620" xr:uid="{0E89D468-55FC-4FC7-820B-B0179382FA15}"/>
    <cellStyle name="Note 8 2 2 8 3 3" xfId="33311" xr:uid="{115D5D64-F9FD-4886-8053-A3F0D6F3AB38}"/>
    <cellStyle name="Note 8 2 2 8 4" xfId="13831" xr:uid="{51D8B1F2-C076-4E2C-A30F-6A5853ED851A}"/>
    <cellStyle name="Note 8 2 2 8 4 2" xfId="41126" xr:uid="{D0482DE0-63C0-4AF8-BBAD-2966EFC79C11}"/>
    <cellStyle name="Note 8 2 2 8 5" xfId="23958" xr:uid="{3F9BC0E1-9794-41D1-9C2E-8AA97893717D}"/>
    <cellStyle name="Note 8 2 2 9" xfId="6750" xr:uid="{9AA02362-D3B5-49AE-A9F1-88005CB45920}"/>
    <cellStyle name="Note 8 2 2 9 2" xfId="11949" xr:uid="{54338057-879C-4798-AF18-C587668D1C79}"/>
    <cellStyle name="Note 8 2 2 9 2 2" xfId="20938" xr:uid="{9DDA8F21-D2C3-4344-917D-B6F95FBE6179}"/>
    <cellStyle name="Note 8 2 2 9 2 2 2" xfId="30343" xr:uid="{1590807F-B83A-4D0F-A8BE-2EF5126FE398}"/>
    <cellStyle name="Note 8 2 2 9 2 3" xfId="35585" xr:uid="{AE688B4A-151A-48FA-956D-7CD7A4777B65}"/>
    <cellStyle name="Note 8 2 2 9 3" xfId="15739" xr:uid="{B850456B-5406-47EB-8715-E6F760058A40}"/>
    <cellStyle name="Note 8 2 2 9 3 2" xfId="34993" xr:uid="{6BA8407E-1AB2-460A-9598-07B700D3989D}"/>
    <cellStyle name="Note 8 2 2 9 4" xfId="39773" xr:uid="{1F1CA9B8-F02E-4CDD-9028-641E49A4DCB7}"/>
    <cellStyle name="Note 8 2 3" xfId="665" xr:uid="{73E868BC-FE02-4D2B-80E3-6D5992179A1C}"/>
    <cellStyle name="Note 8 2 3 2" xfId="5041" xr:uid="{0B10EEE2-1826-413F-B244-0F02D413E050}"/>
    <cellStyle name="Note 8 2 3 2 2" xfId="7627" xr:uid="{A5FF254A-516B-4B39-A468-275062C85D4A}"/>
    <cellStyle name="Note 8 2 3 2 2 2" xfId="12361" xr:uid="{CA85FC2C-E955-439C-88F5-1B316CCA5B46}"/>
    <cellStyle name="Note 8 2 3 2 2 2 2" xfId="21350" xr:uid="{B295860D-09EC-4128-B1EA-ABEEC0A4FC7E}"/>
    <cellStyle name="Note 8 2 3 2 2 2 2 2" xfId="39167" xr:uid="{6E01AB4B-0DC8-498E-BE45-AF38FDFF214D}"/>
    <cellStyle name="Note 8 2 3 2 2 2 3" xfId="30247" xr:uid="{4FF372C0-A60F-411E-B2D6-7D6555F6BA3F}"/>
    <cellStyle name="Note 8 2 3 2 2 3" xfId="16616" xr:uid="{89AF45F9-65AC-460B-93EC-79CED8789647}"/>
    <cellStyle name="Note 8 2 3 2 2 3 2" xfId="36682" xr:uid="{5F93C2C8-5318-45B1-84B6-D1FF6CA84012}"/>
    <cellStyle name="Note 8 2 3 2 2 4" xfId="34349" xr:uid="{83F3E1A9-94A8-4D9E-AB66-8156072596BE}"/>
    <cellStyle name="Note 8 2 3 2 3" xfId="10264" xr:uid="{F938EAC0-3E1D-4398-8724-ED4E6EA2B940}"/>
    <cellStyle name="Note 8 2 3 2 3 2" xfId="19253" xr:uid="{AAE4D746-B276-461B-B6F2-18DFE6488399}"/>
    <cellStyle name="Note 8 2 3 2 3 2 2" xfId="22585" xr:uid="{B0802CDD-6B59-4780-98B9-85AE91FC5915}"/>
    <cellStyle name="Note 8 2 3 2 3 3" xfId="34431" xr:uid="{8D8C26F1-6E58-4F0F-BA68-3BE0C9BDC2C6}"/>
    <cellStyle name="Note 8 2 3 2 4" xfId="14030" xr:uid="{F5E160C4-1ADE-47C7-A772-27F3AB45A5A9}"/>
    <cellStyle name="Note 8 2 3 2 4 2" xfId="40416" xr:uid="{469F516E-4DA9-4411-87A2-47D93D7DB5C7}"/>
    <cellStyle name="Note 8 2 3 2 5" xfId="27015" xr:uid="{A0993D79-D44C-43A3-BFBE-52EE8AF5813C}"/>
    <cellStyle name="Note 8 2 3 2 6" xfId="57873" xr:uid="{5273EB22-F982-4B30-88E6-80CE6DBC14C3}"/>
    <cellStyle name="Note 8 2 3 3" xfId="3102" xr:uid="{43829C22-3A10-48F0-B1D4-D4898EE89DF9}"/>
    <cellStyle name="Note 8 2 3 3 2" xfId="35108" xr:uid="{9A26DE36-2BB9-467A-9F9A-9EB1CF05656D}"/>
    <cellStyle name="Note 8 2 3 4" xfId="24180" xr:uid="{96ED9298-67D0-4F18-9996-E6E7EA55FA2D}"/>
    <cellStyle name="Note 8 2 3 5" xfId="51091" xr:uid="{C28D7AAC-D468-4811-93EA-0963DBBEDFC2}"/>
    <cellStyle name="Note 8 2 4" xfId="1010" xr:uid="{4709DE36-23DA-42A3-AEDC-3E2D1D5EDCEB}"/>
    <cellStyle name="Note 8 2 4 2" xfId="5362" xr:uid="{50DEC58A-7B49-4E68-AA3E-FC5AFCCC3EB0}"/>
    <cellStyle name="Note 8 2 4 2 2" xfId="7948" xr:uid="{7E993CEC-DAEC-4B90-91C6-9914DA934CE1}"/>
    <cellStyle name="Note 8 2 4 2 2 2" xfId="12462" xr:uid="{6CF8793C-D28F-4B9E-94D5-30EA91751E7C}"/>
    <cellStyle name="Note 8 2 4 2 2 2 2" xfId="21451" xr:uid="{940424E4-8DBD-461E-9505-0836273D24F4}"/>
    <cellStyle name="Note 8 2 4 2 2 2 2 2" xfId="33263" xr:uid="{367BD3F7-EEC7-4A7B-9332-2B2AB75AE447}"/>
    <cellStyle name="Note 8 2 4 2 2 2 3" xfId="25587" xr:uid="{C788E391-CAFD-43FC-B2E4-5CB790254E5A}"/>
    <cellStyle name="Note 8 2 4 2 2 3" xfId="16937" xr:uid="{E2BD1A84-2A53-42A1-9DA8-F25A5B7BB4A4}"/>
    <cellStyle name="Note 8 2 4 2 2 3 2" xfId="23491" xr:uid="{D1C1521A-7479-4AB3-8744-DE16273A4D33}"/>
    <cellStyle name="Note 8 2 4 2 2 4" xfId="40629" xr:uid="{218B5099-4899-4B54-AE40-ED4F9B8C20EF}"/>
    <cellStyle name="Note 8 2 4 2 3" xfId="10585" xr:uid="{ECE221BA-F406-4263-B310-6C68CC69EC4A}"/>
    <cellStyle name="Note 8 2 4 2 3 2" xfId="19574" xr:uid="{ABBA90BF-CE70-434F-B41D-C18FDE8AC81C}"/>
    <cellStyle name="Note 8 2 4 2 3 2 2" xfId="39185" xr:uid="{AE08018A-A928-4B3C-AA7E-36A38A82D02B}"/>
    <cellStyle name="Note 8 2 4 2 3 3" xfId="34712" xr:uid="{2B7B4BC7-ABDF-43F1-9CDC-0C5DF1D15B4F}"/>
    <cellStyle name="Note 8 2 4 2 4" xfId="14351" xr:uid="{77D20268-C74A-4231-BA44-2422688ED0D3}"/>
    <cellStyle name="Note 8 2 4 2 4 2" xfId="25027" xr:uid="{DEB93481-4657-48DC-9FB0-7E59A0004AF3}"/>
    <cellStyle name="Note 8 2 4 2 5" xfId="24567" xr:uid="{71E37512-8AA7-44F9-ADC7-CA5B305C1C11}"/>
    <cellStyle name="Note 8 2 4 2 6" xfId="54657" xr:uid="{604EA711-0345-4FEE-9F69-CD38E6F36E8A}"/>
    <cellStyle name="Note 8 2 4 3" xfId="3447" xr:uid="{1816A43E-1710-47CF-9CFA-94E773250165}"/>
    <cellStyle name="Note 8 2 4 3 2" xfId="43422" xr:uid="{7BF7CBC7-2E8A-42FA-AA66-BBFC51482C72}"/>
    <cellStyle name="Note 8 2 4 4" xfId="43267" xr:uid="{F0C64ADE-85E4-41B7-8A07-1BCF3B3B51B8}"/>
    <cellStyle name="Note 8 2 4 5" xfId="47856" xr:uid="{40DF396C-CB1D-4330-8C82-B68920EC0FA5}"/>
    <cellStyle name="Note 8 2 5" xfId="1354" xr:uid="{93847D25-A99B-44C7-94A9-017A0B0DC791}"/>
    <cellStyle name="Note 8 2 5 2" xfId="5699" xr:uid="{09A04795-9848-4F3B-AF26-FC9BF3BFCEBD}"/>
    <cellStyle name="Note 8 2 5 2 2" xfId="8285" xr:uid="{E4A21667-5BD2-453E-90F0-F69077F2AB6C}"/>
    <cellStyle name="Note 8 2 5 2 2 2" xfId="12562" xr:uid="{D67EED03-4537-4823-A1FF-9619EB199124}"/>
    <cellStyle name="Note 8 2 5 2 2 2 2" xfId="21551" xr:uid="{5E22B5AF-6088-406D-9FB9-6354957B0F73}"/>
    <cellStyle name="Note 8 2 5 2 2 2 2 2" xfId="31789" xr:uid="{ACB96E62-A9FF-4001-8EF8-CCEC5808B001}"/>
    <cellStyle name="Note 8 2 5 2 2 2 3" xfId="32128" xr:uid="{139D1D55-BF8E-451D-943F-F1EBD83CC2B6}"/>
    <cellStyle name="Note 8 2 5 2 2 3" xfId="17274" xr:uid="{F0B7262E-92B9-4764-9151-98789F247D81}"/>
    <cellStyle name="Note 8 2 5 2 2 3 2" xfId="32779" xr:uid="{D18BE3E6-A0CF-41E8-9E1F-9D9DF8061E17}"/>
    <cellStyle name="Note 8 2 5 2 2 4" xfId="40750" xr:uid="{6DF988D6-2777-4F3E-B27D-2C51270D826C}"/>
    <cellStyle name="Note 8 2 5 2 3" xfId="10922" xr:uid="{4E0C0D1C-D4E9-4E53-85A5-94A285713FB8}"/>
    <cellStyle name="Note 8 2 5 2 3 2" xfId="19911" xr:uid="{187905E5-C3F2-48D0-BC58-90D9AA6CAE19}"/>
    <cellStyle name="Note 8 2 5 2 3 2 2" xfId="23741" xr:uid="{DFB4AA8E-01DE-4020-AC2E-FE419C9CD32F}"/>
    <cellStyle name="Note 8 2 5 2 3 3" xfId="44058" xr:uid="{8E716E71-8082-4BAF-93AD-F50E1C86AFB5}"/>
    <cellStyle name="Note 8 2 5 2 4" xfId="14688" xr:uid="{D69C7CC6-5618-4E8C-8E7D-629089B9E576}"/>
    <cellStyle name="Note 8 2 5 2 4 2" xfId="42886" xr:uid="{D70E9A0A-D4DD-427B-A1AD-3495417FF1DC}"/>
    <cellStyle name="Note 8 2 5 2 5" xfId="28158" xr:uid="{381A23F1-445D-4767-A0EF-D2E035BE0DEB}"/>
    <cellStyle name="Note 8 2 5 3" xfId="3791" xr:uid="{0A1D3DBE-AD8C-4C9A-B845-7D5EC11A1AAE}"/>
    <cellStyle name="Note 8 2 5 3 2" xfId="43981" xr:uid="{BE7E4ADD-1FF7-40AA-9055-E94EF3BCC675}"/>
    <cellStyle name="Note 8 2 5 4" xfId="35520" xr:uid="{643320C2-0114-43F6-A574-5FA518A948F4}"/>
    <cellStyle name="Note 8 2 5 5" xfId="53027" xr:uid="{04F91223-E767-4D28-AF13-036452FC3072}"/>
    <cellStyle name="Note 8 2 6" xfId="1663" xr:uid="{0029F942-5671-4438-84F1-5F9644845F10}"/>
    <cellStyle name="Note 8 2 6 2" xfId="5991" xr:uid="{64E696C8-E025-4EDC-A1D2-707EF8F926C9}"/>
    <cellStyle name="Note 8 2 6 2 2" xfId="8577" xr:uid="{3F161D67-2136-48E7-A3FE-BC800BC7E64F}"/>
    <cellStyle name="Note 8 2 6 2 2 2" xfId="12652" xr:uid="{5C610421-A281-49CD-9687-C5DBA2CA0FBD}"/>
    <cellStyle name="Note 8 2 6 2 2 2 2" xfId="21641" xr:uid="{F23ACF06-65AB-4E4C-B330-F242FE136D08}"/>
    <cellStyle name="Note 8 2 6 2 2 2 2 2" xfId="33684" xr:uid="{D836C10D-37B9-4666-BC75-468DDD99AA94}"/>
    <cellStyle name="Note 8 2 6 2 2 2 3" xfId="39439" xr:uid="{519EF16C-8957-4925-B0E6-8DF9980298DC}"/>
    <cellStyle name="Note 8 2 6 2 2 3" xfId="17566" xr:uid="{71978517-DFA6-4286-9B54-2539F6990698}"/>
    <cellStyle name="Note 8 2 6 2 2 3 2" xfId="29104" xr:uid="{E7BD2DA1-CA4F-44C0-AB65-00DF90E332ED}"/>
    <cellStyle name="Note 8 2 6 2 2 4" xfId="36912" xr:uid="{D1D98736-82D6-49FD-94AE-84FD4EC92EB6}"/>
    <cellStyle name="Note 8 2 6 2 3" xfId="11214" xr:uid="{A108F42C-AEF6-4DDA-9B95-40EF95E519B9}"/>
    <cellStyle name="Note 8 2 6 2 3 2" xfId="20203" xr:uid="{B6E46788-AFD5-41A0-BBE9-962DF5308BDE}"/>
    <cellStyle name="Note 8 2 6 2 3 2 2" xfId="35366" xr:uid="{ACECDEFB-89FC-40AB-A3DF-389300170B96}"/>
    <cellStyle name="Note 8 2 6 2 3 3" xfId="44065" xr:uid="{691F0399-6EF3-4552-9FD6-E0FCD3455BBB}"/>
    <cellStyle name="Note 8 2 6 2 4" xfId="14980" xr:uid="{68CDD534-A39B-42E5-B4F8-DF6953048044}"/>
    <cellStyle name="Note 8 2 6 2 4 2" xfId="42027" xr:uid="{18111AF4-D351-454D-8DF3-CF215702DF10}"/>
    <cellStyle name="Note 8 2 6 2 5" xfId="25206" xr:uid="{B3E7223A-64B8-45EB-A752-6E16D498449D}"/>
    <cellStyle name="Note 8 2 6 3" xfId="4100" xr:uid="{6B361610-1B48-48BA-B612-19A29966D2EC}"/>
    <cellStyle name="Note 8 2 6 3 2" xfId="24965" xr:uid="{8E705DAB-090C-4222-A9C5-81E40F008B1F}"/>
    <cellStyle name="Note 8 2 6 4" xfId="35405" xr:uid="{5D078BF6-A90C-4DF5-9A0F-6089313FB965}"/>
    <cellStyle name="Note 8 2 7" xfId="1973" xr:uid="{D563A2F5-2BA8-43D0-B3CC-A0C4D1EAA20D}"/>
    <cellStyle name="Note 8 2 7 2" xfId="6281" xr:uid="{EBB4D1EE-CE7D-4D46-9BA9-D24EBC7293B5}"/>
    <cellStyle name="Note 8 2 7 2 2" xfId="8867" xr:uid="{659DA99C-6141-498C-BA0F-FE83D8DA2C8D}"/>
    <cellStyle name="Note 8 2 7 2 2 2" xfId="12742" xr:uid="{A2D5C0AB-FA15-498B-BF1C-A3E0CFB0BF95}"/>
    <cellStyle name="Note 8 2 7 2 2 2 2" xfId="21731" xr:uid="{E7190D1E-53F0-4340-A689-0BA8FAF3A43E}"/>
    <cellStyle name="Note 8 2 7 2 2 2 2 2" xfId="43197" xr:uid="{6661C528-6E1B-4E23-8B63-03578CAEBA49}"/>
    <cellStyle name="Note 8 2 7 2 2 2 3" xfId="41439" xr:uid="{EC10CE55-B623-4BF3-9089-F146488CF118}"/>
    <cellStyle name="Note 8 2 7 2 2 3" xfId="17856" xr:uid="{2352178F-522B-4E98-A665-FB9496E43B04}"/>
    <cellStyle name="Note 8 2 7 2 2 3 2" xfId="40925" xr:uid="{2E17A6D0-6159-4F11-81E7-A768CE368584}"/>
    <cellStyle name="Note 8 2 7 2 2 4" xfId="39236" xr:uid="{CE5161EA-47E6-4C10-B6DA-849585DA6FCD}"/>
    <cellStyle name="Note 8 2 7 2 3" xfId="11504" xr:uid="{B2C3895A-5FB0-411D-BC00-D49A7F13C9DE}"/>
    <cellStyle name="Note 8 2 7 2 3 2" xfId="20493" xr:uid="{FFD8FB66-32B7-48B0-940C-99FB8AFDDEE6}"/>
    <cellStyle name="Note 8 2 7 2 3 2 2" xfId="25847" xr:uid="{E6DCC76B-C389-4C6E-AE6C-013758F3A9AF}"/>
    <cellStyle name="Note 8 2 7 2 3 3" xfId="44077" xr:uid="{E41B108F-5970-47AC-9AB3-AC368C8390C3}"/>
    <cellStyle name="Note 8 2 7 2 4" xfId="15270" xr:uid="{37F1C8C2-BF00-431D-934D-F667A2863ABD}"/>
    <cellStyle name="Note 8 2 7 2 4 2" xfId="30954" xr:uid="{A766CA22-B787-445D-9FA1-D09FE105D509}"/>
    <cellStyle name="Note 8 2 7 2 5" xfId="24131" xr:uid="{C12F079D-55F2-4CB2-A695-2468C0605D56}"/>
    <cellStyle name="Note 8 2 7 3" xfId="4410" xr:uid="{A3BCC794-0E5C-4F81-AB87-D80DD2806B0A}"/>
    <cellStyle name="Note 8 2 7 3 2" xfId="31742" xr:uid="{81CAF7F0-1FA1-4A86-8F8F-15BA94A92257}"/>
    <cellStyle name="Note 8 2 7 4" xfId="42909" xr:uid="{DD06636C-A444-4661-A5D8-473D7483C397}"/>
    <cellStyle name="Note 8 2 8" xfId="2784" xr:uid="{83331BFE-88EC-47CA-B91A-2A89FA6133BD}"/>
    <cellStyle name="Note 8 2 8 2" xfId="6934" xr:uid="{2587F589-48D0-4E8C-81C2-A8D971F00C5A}"/>
    <cellStyle name="Note 8 2 8 2 2" xfId="12063" xr:uid="{6A88D6CD-B404-4433-927E-F56DCCAAAA00}"/>
    <cellStyle name="Note 8 2 8 2 2 2" xfId="21052" xr:uid="{C74FB005-DC52-47C2-BEC6-8299F434346D}"/>
    <cellStyle name="Note 8 2 8 2 2 2 2" xfId="32512" xr:uid="{44954203-0811-43CD-B048-ECA2A6E1F2ED}"/>
    <cellStyle name="Note 8 2 8 2 2 3" xfId="37504" xr:uid="{57B3C702-5173-46F8-A1EE-52FD96005581}"/>
    <cellStyle name="Note 8 2 8 2 3" xfId="15923" xr:uid="{0FF7467B-7FF0-4C09-9D83-B0806A7201E5}"/>
    <cellStyle name="Note 8 2 8 2 3 2" xfId="24929" xr:uid="{72F5C678-10A7-4493-B776-DE01526BADDC}"/>
    <cellStyle name="Note 8 2 8 2 4" xfId="38022" xr:uid="{DF0D0445-3116-42E7-9A63-5D44E81B97D2}"/>
    <cellStyle name="Note 8 2 8 3" xfId="9497" xr:uid="{C228E7D8-2991-438F-964E-7D1BEC84F224}"/>
    <cellStyle name="Note 8 2 8 3 2" xfId="18486" xr:uid="{81A92FFE-F5BD-4974-9AE7-0AA0344853D7}"/>
    <cellStyle name="Note 8 2 8 3 2 2" xfId="32360" xr:uid="{ACBA4136-A7D5-4FA6-B26A-66644020A4E1}"/>
    <cellStyle name="Note 8 2 8 3 3" xfId="39464" xr:uid="{1BEF01DB-9362-4477-8C92-F0555BF13DE9}"/>
    <cellStyle name="Note 8 2 8 4" xfId="34914" xr:uid="{D41B3AAF-B5BD-4989-B906-CE6A9648CEEB}"/>
    <cellStyle name="Note 8 2 9" xfId="4717" xr:uid="{56720586-DF05-4A41-97F5-BB875CE21524}"/>
    <cellStyle name="Note 8 2 9 2" xfId="7303" xr:uid="{04EF96A9-8442-4213-8133-4FE54AD5BA3D}"/>
    <cellStyle name="Note 8 2 9 2 2" xfId="12262" xr:uid="{5F9D9237-28D4-4858-A607-2FD21BA56BC7}"/>
    <cellStyle name="Note 8 2 9 2 2 2" xfId="21251" xr:uid="{0C99FFD5-9CE3-470E-BD1D-2C07FFAC9332}"/>
    <cellStyle name="Note 8 2 9 2 2 2 2" xfId="32187" xr:uid="{E14DF3FF-AA8F-4CA9-8B91-3E14826FFF09}"/>
    <cellStyle name="Note 8 2 9 2 2 3" xfId="34374" xr:uid="{C668335A-87F6-41FF-8668-83FDCCC01BFD}"/>
    <cellStyle name="Note 8 2 9 2 3" xfId="16292" xr:uid="{B9C27298-5AAE-4B89-B390-A56A03DC043A}"/>
    <cellStyle name="Note 8 2 9 2 3 2" xfId="24072" xr:uid="{EB2C34DF-4BC1-4234-ABF0-5BBBA314973E}"/>
    <cellStyle name="Note 8 2 9 2 4" xfId="34141" xr:uid="{BF89A347-20AF-4F19-844D-9F1B88D277B0}"/>
    <cellStyle name="Note 8 2 9 3" xfId="9940" xr:uid="{7B59CFCC-D5DA-4917-94EA-3EE1AA163C99}"/>
    <cellStyle name="Note 8 2 9 3 2" xfId="18929" xr:uid="{3A5F14FC-61C5-4216-A0AF-2B2170518260}"/>
    <cellStyle name="Note 8 2 9 3 2 2" xfId="28684" xr:uid="{0C986028-443C-4D33-9F9D-3A50BC27D9CD}"/>
    <cellStyle name="Note 8 2 9 3 3" xfId="44109" xr:uid="{8C182CDA-43EA-4172-8133-1E7255544FAC}"/>
    <cellStyle name="Note 8 2 9 4" xfId="13706" xr:uid="{535279C1-D7F8-435B-AFBC-DE593AB4B8DA}"/>
    <cellStyle name="Note 8 2 9 4 2" xfId="34528" xr:uid="{1F9E41BA-7E8F-47E5-81C4-851331C427B7}"/>
    <cellStyle name="Note 8 2 9 5" xfId="43563" xr:uid="{F293D5A6-553B-4712-884D-0DBFEC0C9A31}"/>
    <cellStyle name="Note 8 3" xfId="421" xr:uid="{3986BBA4-2055-426A-9579-26086BF09F36}"/>
    <cellStyle name="Note 8 3 10" xfId="9286" xr:uid="{5C3788D5-0B8D-41F4-AE99-5010A793844C}"/>
    <cellStyle name="Note 8 3 10 2" xfId="18275" xr:uid="{C2363E48-FF98-41B2-8F73-E68067149685}"/>
    <cellStyle name="Note 8 3 10 2 2" xfId="35281" xr:uid="{41DDDB49-4981-4DA0-A2C4-BDA6AF047C44}"/>
    <cellStyle name="Note 8 3 10 3" xfId="40600" xr:uid="{ED78567D-9281-4530-A915-EDFE403E1072}"/>
    <cellStyle name="Note 8 3 11" xfId="12727" xr:uid="{0FF19BBD-47C7-4381-ACD8-7FEE59689C34}"/>
    <cellStyle name="Note 8 3 11 2" xfId="21716" xr:uid="{C77FD20A-1587-4F16-8760-C59EC3A4EB8A}"/>
    <cellStyle name="Note 8 3 11 2 2" xfId="35081" xr:uid="{F402F077-CFCC-4482-8AAF-A7C714137185}"/>
    <cellStyle name="Note 8 3 11 3" xfId="33480" xr:uid="{0E0FC04B-28BB-40BC-87D5-A05BEE105CE3}"/>
    <cellStyle name="Note 8 3 12" xfId="2427" xr:uid="{2CCF412F-26F2-42DC-81DA-BBD2B29B6BE6}"/>
    <cellStyle name="Note 8 3 12 2" xfId="33836" xr:uid="{B76BB365-0DE6-4B83-B129-2C42637F4156}"/>
    <cellStyle name="Note 8 3 13" xfId="13336" xr:uid="{12822D41-5A90-4927-BD56-0C6A189CA7CB}"/>
    <cellStyle name="Note 8 3 13 2" xfId="42013" xr:uid="{CF66D7AC-8A52-4299-9D82-4427138D3FC2}"/>
    <cellStyle name="Note 8 3 14" xfId="22460" xr:uid="{7E533E21-A04B-493D-AC30-58F5A07BF63C}"/>
    <cellStyle name="Note 8 3 15" xfId="46641" xr:uid="{58FD405B-5857-446A-B278-3B72251EECCE}"/>
    <cellStyle name="Note 8 3 2" xfId="770" xr:uid="{78BD702F-253E-472B-BE14-2337E861F39D}"/>
    <cellStyle name="Note 8 3 2 2" xfId="5140" xr:uid="{2860F182-B41C-4373-BD2B-5AD4FB19E6DC}"/>
    <cellStyle name="Note 8 3 2 2 2" xfId="7726" xr:uid="{7D94CC70-0B45-4C02-892E-7A2C7DCB0164}"/>
    <cellStyle name="Note 8 3 2 2 2 2" xfId="12390" xr:uid="{4FAC97E9-905A-4CE6-9222-3369F0CA7988}"/>
    <cellStyle name="Note 8 3 2 2 2 2 2" xfId="21379" xr:uid="{4902300A-83EC-4C94-91B3-1E3699CD4B66}"/>
    <cellStyle name="Note 8 3 2 2 2 2 2 2" xfId="24772" xr:uid="{A02B4ECD-824E-46EE-998D-A9EA09C569AA}"/>
    <cellStyle name="Note 8 3 2 2 2 2 3" xfId="23901" xr:uid="{6D777C6C-5E1D-493C-B803-D9477CAE8736}"/>
    <cellStyle name="Note 8 3 2 2 2 3" xfId="16715" xr:uid="{C0352908-0802-490F-B506-DD47A015CF33}"/>
    <cellStyle name="Note 8 3 2 2 2 3 2" xfId="39478" xr:uid="{10DA5B10-87B9-4390-848E-D9563F3977D3}"/>
    <cellStyle name="Note 8 3 2 2 2 4" xfId="36352" xr:uid="{E7389A06-4B9A-468B-A9F4-14D76D851876}"/>
    <cellStyle name="Note 8 3 2 2 3" xfId="10363" xr:uid="{DDF54EC2-27CD-4E64-8C7D-29A8BB651DD1}"/>
    <cellStyle name="Note 8 3 2 2 3 2" xfId="19352" xr:uid="{6CA6FF96-CC9B-4172-B395-7BCCCDD6E80F}"/>
    <cellStyle name="Note 8 3 2 2 3 2 2" xfId="28818" xr:uid="{F087902A-CC30-4113-AA26-1855BF414685}"/>
    <cellStyle name="Note 8 3 2 2 3 3" xfId="24284" xr:uid="{950C275D-0A11-420F-AE8F-7A6D1C62002C}"/>
    <cellStyle name="Note 8 3 2 2 4" xfId="14129" xr:uid="{068F5FC4-AB1A-416E-AFE8-E6BFBEFE2C0D}"/>
    <cellStyle name="Note 8 3 2 2 4 2" xfId="27599" xr:uid="{1B82FD80-7CFC-44DF-8460-BC81A5BEF757}"/>
    <cellStyle name="Note 8 3 2 2 5" xfId="38774" xr:uid="{9E10B281-6EA8-437D-B4AB-38E17D6FDBCB}"/>
    <cellStyle name="Note 8 3 2 2 6" xfId="56920" xr:uid="{8861D66B-410A-4D5E-95A8-AE1CFC41F119}"/>
    <cellStyle name="Note 8 3 2 3" xfId="3207" xr:uid="{33CB5A18-105A-47BC-89B8-94A0DD3B992F}"/>
    <cellStyle name="Note 8 3 2 3 2" xfId="37500" xr:uid="{78B28FE4-82B9-416A-A412-1A5D00890FFA}"/>
    <cellStyle name="Note 8 3 2 4" xfId="23806" xr:uid="{896D462A-536C-4005-816D-23C8CE34CC48}"/>
    <cellStyle name="Note 8 3 2 5" xfId="50138" xr:uid="{66F3D1D0-D60C-4307-A637-BEC65C0E892B}"/>
    <cellStyle name="Note 8 3 3" xfId="1115" xr:uid="{357F712D-480C-40AA-99C5-A40CE2278E70}"/>
    <cellStyle name="Note 8 3 3 2" xfId="5461" xr:uid="{ADD4BD54-9857-484B-B64E-13BBFA2C167E}"/>
    <cellStyle name="Note 8 3 3 2 2" xfId="8047" xr:uid="{77DD77B7-AF67-46EE-B6E2-9A7B9650C6E2}"/>
    <cellStyle name="Note 8 3 3 2 2 2" xfId="12492" xr:uid="{996278CA-BDDA-4A90-BB30-65EEF3AC9B88}"/>
    <cellStyle name="Note 8 3 3 2 2 2 2" xfId="21481" xr:uid="{FB3886DF-4C03-4EAB-868E-02913CBC0781}"/>
    <cellStyle name="Note 8 3 3 2 2 2 2 2" xfId="22252" xr:uid="{399E01F9-F130-498B-ABD4-692E39837CCC}"/>
    <cellStyle name="Note 8 3 3 2 2 2 3" xfId="35144" xr:uid="{6D27A1AC-3767-42CC-BB90-C728C805EFC2}"/>
    <cellStyle name="Note 8 3 3 2 2 3" xfId="17036" xr:uid="{78681D1A-1116-443B-AE1E-4D98155E1197}"/>
    <cellStyle name="Note 8 3 3 2 2 3 2" xfId="32350" xr:uid="{C35C469D-8208-42CC-BDCC-7AED51F29AFC}"/>
    <cellStyle name="Note 8 3 3 2 2 4" xfId="43548" xr:uid="{0CB46F32-3D61-43F0-936D-92D019C6926C}"/>
    <cellStyle name="Note 8 3 3 2 3" xfId="10684" xr:uid="{7647E2B2-39E9-453F-8BB5-ADE4D252B85E}"/>
    <cellStyle name="Note 8 3 3 2 3 2" xfId="19673" xr:uid="{E1CD6D3F-91B6-49FB-B4E1-EB7F369C25F9}"/>
    <cellStyle name="Note 8 3 3 2 3 2 2" xfId="37743" xr:uid="{5B264D8A-0F6B-4F95-891E-BB0BAF980E63}"/>
    <cellStyle name="Note 8 3 3 2 3 3" xfId="36482" xr:uid="{997B0431-D3DD-4ED6-A4F5-5E019B0F03DF}"/>
    <cellStyle name="Note 8 3 3 2 4" xfId="14450" xr:uid="{33C3F08E-365F-4C78-8E74-C04FFB329C79}"/>
    <cellStyle name="Note 8 3 3 2 4 2" xfId="27205" xr:uid="{937C4420-CFA2-4EA4-B1D0-3FCBF57A0A0F}"/>
    <cellStyle name="Note 8 3 3 2 5" xfId="41703" xr:uid="{543A08FE-87C9-4BB5-9A82-624767231F47}"/>
    <cellStyle name="Note 8 3 3 2 6" xfId="58333" xr:uid="{43952338-F9DE-446A-8A68-B2FB9D3919CC}"/>
    <cellStyle name="Note 8 3 3 3" xfId="3552" xr:uid="{11735138-67A2-4D50-8C1C-720FAA75176A}"/>
    <cellStyle name="Note 8 3 3 3 2" xfId="41954" xr:uid="{AB6007E6-23AF-4D26-91C8-D3DBEB0F8F75}"/>
    <cellStyle name="Note 8 3 3 4" xfId="29898" xr:uid="{3D677D0F-9558-4925-A49B-31DBD5AB795A}"/>
    <cellStyle name="Note 8 3 3 5" xfId="51551" xr:uid="{F36B6706-38BF-4E1B-BA57-B98D10D7E480}"/>
    <cellStyle name="Note 8 3 4" xfId="1459" xr:uid="{88F139DE-1291-4C31-8A89-378891DA038C}"/>
    <cellStyle name="Note 8 3 4 2" xfId="5804" xr:uid="{A214EEB9-1916-463E-8B6A-28BE13DFC0D0}"/>
    <cellStyle name="Note 8 3 4 2 2" xfId="8390" xr:uid="{92077F45-1CA9-426E-86B3-214A3A3D48E5}"/>
    <cellStyle name="Note 8 3 4 2 2 2" xfId="12596" xr:uid="{1BA20E29-3256-46CF-A9C8-F4DD77D3EE0E}"/>
    <cellStyle name="Note 8 3 4 2 2 2 2" xfId="21585" xr:uid="{8522C25C-7F88-45B9-864F-5285DF457673}"/>
    <cellStyle name="Note 8 3 4 2 2 2 2 2" xfId="42923" xr:uid="{19D18700-D1AA-4634-B5E1-76293B096801}"/>
    <cellStyle name="Note 8 3 4 2 2 2 3" xfId="30751" xr:uid="{54DE84BF-1669-4E80-9881-C88928B09F5E}"/>
    <cellStyle name="Note 8 3 4 2 2 3" xfId="17379" xr:uid="{B0E75C0F-622B-48D7-B5CE-8EDB8E196A04}"/>
    <cellStyle name="Note 8 3 4 2 2 3 2" xfId="41872" xr:uid="{20FFE926-D0EC-468E-94D9-FE304E2156AA}"/>
    <cellStyle name="Note 8 3 4 2 2 4" xfId="24357" xr:uid="{9693134D-CE7E-4F1C-A1B4-0FD3040D874B}"/>
    <cellStyle name="Note 8 3 4 2 3" xfId="11027" xr:uid="{0D69082D-E986-42D0-AE02-FC6AC97E7C20}"/>
    <cellStyle name="Note 8 3 4 2 3 2" xfId="20016" xr:uid="{F6DF9330-8DC8-44AA-9BAF-04B1AE9AB9E8}"/>
    <cellStyle name="Note 8 3 4 2 3 2 2" xfId="23541" xr:uid="{8E505E7E-0AED-4B82-8B5F-FBD0A196C8AB}"/>
    <cellStyle name="Note 8 3 4 2 3 3" xfId="34646" xr:uid="{06F28A7C-1318-4F01-9B3C-B394719BF81B}"/>
    <cellStyle name="Note 8 3 4 2 4" xfId="14793" xr:uid="{03AA34C5-2C5F-4A07-B71D-F45D4FD829BE}"/>
    <cellStyle name="Note 8 3 4 2 4 2" xfId="39714" xr:uid="{ECA5B1FD-3C06-424B-8111-93C61C954590}"/>
    <cellStyle name="Note 8 3 4 2 5" xfId="27945" xr:uid="{35E4997C-964D-4471-9CF0-F8C6905F6061}"/>
    <cellStyle name="Note 8 3 4 2 6" xfId="55047" xr:uid="{2CAC7861-703A-47A4-8846-4E84FA4C8888}"/>
    <cellStyle name="Note 8 3 4 3" xfId="3896" xr:uid="{D8287166-96A9-4A51-96A3-72CD7D97C4A0}"/>
    <cellStyle name="Note 8 3 4 3 2" xfId="43436" xr:uid="{4BE1A5F3-B4F6-4DE4-A432-0366D3E91A7F}"/>
    <cellStyle name="Note 8 3 4 4" xfId="22808" xr:uid="{FB8D7363-499E-4630-94FB-B684619B1180}"/>
    <cellStyle name="Note 8 3 4 5" xfId="48255" xr:uid="{797F059E-DB9C-4DBB-A7C1-99E20A4E96EC}"/>
    <cellStyle name="Note 8 3 5" xfId="1754" xr:uid="{03EEA3FC-2D83-4CD9-A32F-D196A753D118}"/>
    <cellStyle name="Note 8 3 5 2" xfId="6078" xr:uid="{74657D4D-093C-4A40-81CE-F9F5A0420989}"/>
    <cellStyle name="Note 8 3 5 2 2" xfId="8664" xr:uid="{93B4D015-3807-44BD-B68C-FC2CA8B92A46}"/>
    <cellStyle name="Note 8 3 5 2 2 2" xfId="12682" xr:uid="{B0337DF3-8A37-43BF-BE05-9932284E3927}"/>
    <cellStyle name="Note 8 3 5 2 2 2 2" xfId="21671" xr:uid="{D94F4F92-0224-4513-9719-FDCA1A53AE9E}"/>
    <cellStyle name="Note 8 3 5 2 2 2 2 2" xfId="22939" xr:uid="{C2895939-2166-464A-96EE-07FB3EBC084D}"/>
    <cellStyle name="Note 8 3 5 2 2 2 3" xfId="33004" xr:uid="{E0908C93-A823-4CD5-A71F-38C6BB493F7D}"/>
    <cellStyle name="Note 8 3 5 2 2 3" xfId="17653" xr:uid="{415A351A-72A6-4EDD-899F-BAAC22F96B13}"/>
    <cellStyle name="Note 8 3 5 2 2 3 2" xfId="27715" xr:uid="{C082442F-2F38-48B7-A81E-A65622EF2CC8}"/>
    <cellStyle name="Note 8 3 5 2 2 4" xfId="26601" xr:uid="{4FA1EF15-21A6-4873-A3C6-47846047FC65}"/>
    <cellStyle name="Note 8 3 5 2 3" xfId="11301" xr:uid="{B7B65FF8-6E1E-451F-8D54-66874AB0CED2}"/>
    <cellStyle name="Note 8 3 5 2 3 2" xfId="20290" xr:uid="{8F310BCA-93B1-4962-B346-47E516E180A4}"/>
    <cellStyle name="Note 8 3 5 2 3 2 2" xfId="22227" xr:uid="{A28F2A99-C8B8-4D01-BA98-51B305328C9B}"/>
    <cellStyle name="Note 8 3 5 2 3 3" xfId="35021" xr:uid="{637699AD-05D9-47D8-B156-5297CCD9F738}"/>
    <cellStyle name="Note 8 3 5 2 4" xfId="15067" xr:uid="{CC2612FC-B453-485A-B39E-27359CD9F1E6}"/>
    <cellStyle name="Note 8 3 5 2 4 2" xfId="37720" xr:uid="{DC4E0558-BEE5-422F-9BFF-A8FEBE770C74}"/>
    <cellStyle name="Note 8 3 5 2 5" xfId="27256" xr:uid="{9D32849E-72DF-48BB-B1AC-6529A71EF9AD}"/>
    <cellStyle name="Note 8 3 5 3" xfId="4191" xr:uid="{A5717709-3625-47BF-A793-10A9238FB333}"/>
    <cellStyle name="Note 8 3 5 3 2" xfId="43786" xr:uid="{C4253827-1771-4033-BD6B-67CCF66F8A3B}"/>
    <cellStyle name="Note 8 3 5 4" xfId="33709" xr:uid="{B21B13FF-1DA7-46C1-9BDD-217A7DEDEE7F}"/>
    <cellStyle name="Note 8 3 5 5" xfId="53347" xr:uid="{09BFEB0B-E6E0-42BC-B9E2-BD0535B164B2}"/>
    <cellStyle name="Note 8 3 6" xfId="2078" xr:uid="{5E3B13ED-367C-4149-AD72-65A3EC501AFA}"/>
    <cellStyle name="Note 8 3 6 2" xfId="6380" xr:uid="{65B0BAE8-6B19-43EF-8BFE-5FB7D7419D88}"/>
    <cellStyle name="Note 8 3 6 2 2" xfId="8966" xr:uid="{69230466-E367-485B-A8CE-AE81C0EA686D}"/>
    <cellStyle name="Note 8 3 6 2 2 2" xfId="12770" xr:uid="{0FC78034-A9AA-47D9-8C73-92FC82F7E6BF}"/>
    <cellStyle name="Note 8 3 6 2 2 2 2" xfId="21759" xr:uid="{245F19AF-DEAA-4088-BA5D-3AF4285039C6}"/>
    <cellStyle name="Note 8 3 6 2 2 2 2 2" xfId="40422" xr:uid="{0DB51D7E-833A-4615-A945-30471A7C1A64}"/>
    <cellStyle name="Note 8 3 6 2 2 2 3" xfId="29087" xr:uid="{9E916562-808E-4ACB-9E5C-E7241EF9CA29}"/>
    <cellStyle name="Note 8 3 6 2 2 3" xfId="17955" xr:uid="{A0C6A8B5-9B49-4A0E-8CD2-0A0DF3F392D1}"/>
    <cellStyle name="Note 8 3 6 2 2 3 2" xfId="34772" xr:uid="{0DE885F3-391F-4F11-9A77-2755366CE590}"/>
    <cellStyle name="Note 8 3 6 2 2 4" xfId="30714" xr:uid="{0C5EED8F-57EF-4310-A2CF-E4B2C34FF62B}"/>
    <cellStyle name="Note 8 3 6 2 3" xfId="11603" xr:uid="{6935F3D2-F369-4C9A-9910-9FA119378890}"/>
    <cellStyle name="Note 8 3 6 2 3 2" xfId="20592" xr:uid="{DC90DC51-F93D-4A1B-A51F-0B6DC6FC2F63}"/>
    <cellStyle name="Note 8 3 6 2 3 2 2" xfId="35758" xr:uid="{6B030448-1541-4DD0-9A59-60B8EECBF777}"/>
    <cellStyle name="Note 8 3 6 2 3 3" xfId="31081" xr:uid="{D6016DEC-4D43-4582-9F62-F0DEA7FF24B6}"/>
    <cellStyle name="Note 8 3 6 2 4" xfId="15369" xr:uid="{10A3A73E-D07B-4B73-9AA8-BCB5126E29CD}"/>
    <cellStyle name="Note 8 3 6 2 4 2" xfId="24156" xr:uid="{6E06D3EE-AE27-47E9-B1F7-E0A41B0620C7}"/>
    <cellStyle name="Note 8 3 6 2 5" xfId="43274" xr:uid="{014889A2-ACCF-4579-BAA8-DAE5CAFD27E0}"/>
    <cellStyle name="Note 8 3 6 3" xfId="4515" xr:uid="{CA42BD20-C5AA-4B20-8A86-49386A1EDAE1}"/>
    <cellStyle name="Note 8 3 6 3 2" xfId="25751" xr:uid="{0FED71F5-7AAC-421D-9472-F986D430EE29}"/>
    <cellStyle name="Note 8 3 6 4" xfId="35440" xr:uid="{697FBF52-7ADE-4A11-A6D3-A28C7F1904D0}"/>
    <cellStyle name="Note 8 3 7" xfId="2888" xr:uid="{9899FE98-3638-4F5A-87ED-C7971D5DA7A0}"/>
    <cellStyle name="Note 8 3 7 2" xfId="7038" xr:uid="{55DB285B-03D9-4DCC-BA5B-74F1580E23E7}"/>
    <cellStyle name="Note 8 3 7 2 2" xfId="12164" xr:uid="{60AEAB97-D4D4-4882-B890-4F821E033ED0}"/>
    <cellStyle name="Note 8 3 7 2 2 2" xfId="21153" xr:uid="{22317981-BE49-4B18-897F-C26103D2D51B}"/>
    <cellStyle name="Note 8 3 7 2 2 2 2" xfId="44028" xr:uid="{87441739-D9C3-4B5C-B5CF-176AF0481800}"/>
    <cellStyle name="Note 8 3 7 2 2 3" xfId="39620" xr:uid="{688C9864-71B5-4A25-82AC-38E7EEB8F1C2}"/>
    <cellStyle name="Note 8 3 7 2 3" xfId="16027" xr:uid="{F6F6AF68-BE43-4C67-8FCA-AD584E96781C}"/>
    <cellStyle name="Note 8 3 7 2 3 2" xfId="39217" xr:uid="{BA2CED71-112B-48C2-AAFC-D5D981A4E418}"/>
    <cellStyle name="Note 8 3 7 2 4" xfId="37689" xr:uid="{2FFBEBA1-FD68-4976-9883-5395F0D177EB}"/>
    <cellStyle name="Note 8 3 7 3" xfId="9601" xr:uid="{FBD7287F-BB99-4AA6-8DF9-79FFEF39158A}"/>
    <cellStyle name="Note 8 3 7 3 2" xfId="18590" xr:uid="{1F27A69D-521C-4098-ABCD-B7FE8F956E33}"/>
    <cellStyle name="Note 8 3 7 3 2 2" xfId="42444" xr:uid="{24E68752-D4BD-4A5C-A929-5D6FB48F032A}"/>
    <cellStyle name="Note 8 3 7 3 3" xfId="24578" xr:uid="{0CED0713-E135-472C-850E-718EE900864E}"/>
    <cellStyle name="Note 8 3 7 4" xfId="31949" xr:uid="{CCC8202F-B534-449E-9C71-7159E56B1E81}"/>
    <cellStyle name="Note 8 3 8" xfId="4816" xr:uid="{D3C6425C-978F-4CEB-B2B9-8509D7E45711}"/>
    <cellStyle name="Note 8 3 8 2" xfId="7402" xr:uid="{E07A75F1-D1B6-4B75-8E02-2F32273FEC1A}"/>
    <cellStyle name="Note 8 3 8 2 2" xfId="12293" xr:uid="{0D632499-A3B7-4316-8CA7-B23AD56612DC}"/>
    <cellStyle name="Note 8 3 8 2 2 2" xfId="21282" xr:uid="{BBE9CA26-C438-4FD3-85F1-90D8785670C4}"/>
    <cellStyle name="Note 8 3 8 2 2 2 2" xfId="37402" xr:uid="{A61C3A9F-8E86-406F-92AF-597EB9CD6513}"/>
    <cellStyle name="Note 8 3 8 2 2 3" xfId="35723" xr:uid="{C1197244-6D7B-49FD-8A35-BE7A9AF8A69B}"/>
    <cellStyle name="Note 8 3 8 2 3" xfId="16391" xr:uid="{C0C100F8-A076-44CF-9078-E866F81BC742}"/>
    <cellStyle name="Note 8 3 8 2 3 2" xfId="27046" xr:uid="{DECE7FB5-4649-445F-8F17-CED602F25077}"/>
    <cellStyle name="Note 8 3 8 2 4" xfId="40974" xr:uid="{427617F0-5D06-4D93-9AFA-3D08F6AD5FEC}"/>
    <cellStyle name="Note 8 3 8 3" xfId="10039" xr:uid="{80FF7036-7A9A-46B3-A8F2-73718628F824}"/>
    <cellStyle name="Note 8 3 8 3 2" xfId="19028" xr:uid="{F661ABD2-1B35-4CBD-861C-A037307F0848}"/>
    <cellStyle name="Note 8 3 8 3 2 2" xfId="43193" xr:uid="{34282BF1-76E8-4B12-AEE6-B3110FB0D0AF}"/>
    <cellStyle name="Note 8 3 8 3 3" xfId="24286" xr:uid="{C55C25FA-8BB5-4FC6-973A-8BCED2999A1B}"/>
    <cellStyle name="Note 8 3 8 4" xfId="13805" xr:uid="{6CD7D2A9-49D3-4043-9120-217075F0FD9C}"/>
    <cellStyle name="Note 8 3 8 4 2" xfId="38297" xr:uid="{6931B1DD-0161-4D32-BB87-4B64226351E7}"/>
    <cellStyle name="Note 8 3 8 5" xfId="28136" xr:uid="{1F149492-02B0-47DE-B97A-3CE869FEF6F1}"/>
    <cellStyle name="Note 8 3 9" xfId="6723" xr:uid="{A7F1773B-C726-4EC9-B4A7-B970FB51D5B5}"/>
    <cellStyle name="Note 8 3 9 2" xfId="11923" xr:uid="{4753F430-31AB-4B8A-9A50-F3B1F2808308}"/>
    <cellStyle name="Note 8 3 9 2 2" xfId="20912" xr:uid="{E757D64B-1BF3-4D21-BA64-B942081B8E01}"/>
    <cellStyle name="Note 8 3 9 2 2 2" xfId="32705" xr:uid="{3270F348-C134-4C00-810B-E24B471840FE}"/>
    <cellStyle name="Note 8 3 9 2 3" xfId="25404" xr:uid="{8E4A2D98-E771-40D2-BC3E-3C30F8900BD6}"/>
    <cellStyle name="Note 8 3 9 3" xfId="15712" xr:uid="{3E87AD3D-70C0-42DC-B180-D0EE65ADFE64}"/>
    <cellStyle name="Note 8 3 9 3 2" xfId="33351" xr:uid="{C77C00DB-CF6C-455D-8ADB-E2A1CC79C0F2}"/>
    <cellStyle name="Note 8 3 9 4" xfId="30540" xr:uid="{6E08297D-A988-4AF1-841D-998559E308D6}"/>
    <cellStyle name="Note 8 4" xfId="519" xr:uid="{567E5804-6DD9-449F-9B14-C76FAC823128}"/>
    <cellStyle name="Note 8 4 10" xfId="49267" xr:uid="{100627A5-AC3A-4B54-AF4F-CE7825022A8B}"/>
    <cellStyle name="Note 8 4 2" xfId="868" xr:uid="{BF81D6FE-91FF-4BCF-B7A8-AB223818F96F}"/>
    <cellStyle name="Note 8 4 2 2" xfId="5237" xr:uid="{D4C379F2-5A13-4F03-ADEB-F78C9D6A4F65}"/>
    <cellStyle name="Note 8 4 2 2 2" xfId="7823" xr:uid="{3CE06EF4-8D47-4319-8A3B-1ED159484793}"/>
    <cellStyle name="Note 8 4 2 2 2 2" xfId="12425" xr:uid="{F1574498-B367-4725-BAFE-FDB7C1577F6B}"/>
    <cellStyle name="Note 8 4 2 2 2 2 2" xfId="21414" xr:uid="{449585B7-904D-422C-9953-2A6DA4A3DC56}"/>
    <cellStyle name="Note 8 4 2 2 2 2 2 2" xfId="34754" xr:uid="{131AB593-5BAE-4DCE-8867-94C5A55275B1}"/>
    <cellStyle name="Note 8 4 2 2 2 2 3" xfId="33282" xr:uid="{17226843-2757-480F-BB0B-C02DDFE3D2AD}"/>
    <cellStyle name="Note 8 4 2 2 2 3" xfId="16812" xr:uid="{1898F888-44BB-428C-BEF3-5F45BCAFAB68}"/>
    <cellStyle name="Note 8 4 2 2 2 3 2" xfId="27873" xr:uid="{B36205AF-4DCD-4A57-86A3-1FBD122A0B2C}"/>
    <cellStyle name="Note 8 4 2 2 2 4" xfId="41889" xr:uid="{6822CC25-F858-4E73-BA47-B43A65295D1D}"/>
    <cellStyle name="Note 8 4 2 2 3" xfId="10460" xr:uid="{3EE524A2-D917-4C19-9E2E-BC915A0C20FE}"/>
    <cellStyle name="Note 8 4 2 2 3 2" xfId="19449" xr:uid="{B036E93E-EB23-45FB-BE5B-FDD6B2379AC8}"/>
    <cellStyle name="Note 8 4 2 2 3 2 2" xfId="26005" xr:uid="{F64E55FD-7A38-4040-A950-A3EC1D8BED6B}"/>
    <cellStyle name="Note 8 4 2 2 3 3" xfId="37818" xr:uid="{A6436B42-D0EA-48ED-AF61-C8A93EC652EA}"/>
    <cellStyle name="Note 8 4 2 2 4" xfId="14226" xr:uid="{0DB58ADC-9EE2-4BC1-8C60-3905C67FD606}"/>
    <cellStyle name="Note 8 4 2 2 4 2" xfId="26780" xr:uid="{7857C608-75A8-40B7-99C2-7188FE94305B}"/>
    <cellStyle name="Note 8 4 2 2 5" xfId="22823" xr:uid="{709E3C1D-25CD-4B92-B192-CC08E78F2D8D}"/>
    <cellStyle name="Note 8 4 2 3" xfId="3305" xr:uid="{0875EDB4-256C-4DE6-B51E-E5E5DA34DB53}"/>
    <cellStyle name="Note 8 4 2 3 2" xfId="43235" xr:uid="{AD08EEA3-5E73-49A6-ABDE-D721E1C07811}"/>
    <cellStyle name="Note 8 4 2 4" xfId="28998" xr:uid="{EFC46AC3-536C-449A-B412-D7AB96B089AD}"/>
    <cellStyle name="Note 8 4 2 5" xfId="56049" xr:uid="{1340BAAB-A4D7-4632-A226-42CEF98F03A8}"/>
    <cellStyle name="Note 8 4 3" xfId="1213" xr:uid="{300B2705-E0AF-4A11-9400-8A6EDED15F82}"/>
    <cellStyle name="Note 8 4 3 2" xfId="5558" xr:uid="{108A97FC-6F7B-4FFA-805C-FD43E1BFA195}"/>
    <cellStyle name="Note 8 4 3 2 2" xfId="8144" xr:uid="{2DC0C8DC-E063-4882-8FB0-EB2898EBC2DD}"/>
    <cellStyle name="Note 8 4 3 2 2 2" xfId="12522" xr:uid="{76123DCF-5084-4E6A-8515-5DECA40D93A7}"/>
    <cellStyle name="Note 8 4 3 2 2 2 2" xfId="21511" xr:uid="{2010796E-7EBF-4616-BF50-FAE6DF91FF12}"/>
    <cellStyle name="Note 8 4 3 2 2 2 2 2" xfId="30130" xr:uid="{3E7E222E-655B-4359-8344-9A03624B567F}"/>
    <cellStyle name="Note 8 4 3 2 2 2 3" xfId="30304" xr:uid="{2F01DBAA-940B-49A6-AE1F-94CBD970C60B}"/>
    <cellStyle name="Note 8 4 3 2 2 3" xfId="17133" xr:uid="{3FE47F04-C8AD-4128-B34B-59E6434E9C7F}"/>
    <cellStyle name="Note 8 4 3 2 2 3 2" xfId="36511" xr:uid="{E27EF165-444D-499F-A61F-7F047D76987D}"/>
    <cellStyle name="Note 8 4 3 2 2 4" xfId="31562" xr:uid="{C7C85CE2-951B-4100-9484-1CB29C37AE63}"/>
    <cellStyle name="Note 8 4 3 2 3" xfId="10781" xr:uid="{5DE7795C-7686-4542-B278-96F08D60E34C}"/>
    <cellStyle name="Note 8 4 3 2 3 2" xfId="19770" xr:uid="{7AAB40E4-5177-4179-830D-48B8CD0F3A03}"/>
    <cellStyle name="Note 8 4 3 2 3 2 2" xfId="33929" xr:uid="{F9DA5462-C9EF-4191-ACF1-0D0E1A91A168}"/>
    <cellStyle name="Note 8 4 3 2 3 3" xfId="34706" xr:uid="{2508B5EB-FF51-4459-8F1D-324E938EB9BE}"/>
    <cellStyle name="Note 8 4 3 2 4" xfId="14547" xr:uid="{6C089000-4CD1-453C-BA14-DAF436C7F322}"/>
    <cellStyle name="Note 8 4 3 2 4 2" xfId="22214" xr:uid="{0E512B24-2AF7-4763-BF5F-F151929B8F74}"/>
    <cellStyle name="Note 8 4 3 2 5" xfId="31747" xr:uid="{3207C193-E1A3-4929-9F39-8B021EC12450}"/>
    <cellStyle name="Note 8 4 3 3" xfId="3650" xr:uid="{62DFB848-FD9E-4217-B38A-9D49C0BC68F3}"/>
    <cellStyle name="Note 8 4 3 3 2" xfId="28582" xr:uid="{F87EBFFA-2E41-4C4D-860C-47312F37DFF8}"/>
    <cellStyle name="Note 8 4 3 4" xfId="41508" xr:uid="{9157FE6B-25C5-4868-91F4-766F5815D0D1}"/>
    <cellStyle name="Note 8 4 4" xfId="1557" xr:uid="{830C76D7-A9BA-46FF-A98D-CBCCFE6BDC08}"/>
    <cellStyle name="Note 8 4 4 2" xfId="5902" xr:uid="{8B2F820C-2ED6-4967-B85E-82E5CC824F18}"/>
    <cellStyle name="Note 8 4 4 2 2" xfId="8488" xr:uid="{7A2BD0C9-8BF1-4096-B155-1DBCEA7A8135}"/>
    <cellStyle name="Note 8 4 4 2 2 2" xfId="12631" xr:uid="{331D0B02-2A67-4463-BDBE-4CDD5244FEA6}"/>
    <cellStyle name="Note 8 4 4 2 2 2 2" xfId="21620" xr:uid="{4919A8C9-D2AB-4CB4-8371-8730EF2F0FC2}"/>
    <cellStyle name="Note 8 4 4 2 2 2 2 2" xfId="38005" xr:uid="{B6BDFF55-9F8A-452C-A5B7-C50224B64F53}"/>
    <cellStyle name="Note 8 4 4 2 2 2 3" xfId="43150" xr:uid="{C5BC8168-5BD4-4480-848C-90C9A093C66C}"/>
    <cellStyle name="Note 8 4 4 2 2 3" xfId="17477" xr:uid="{D9F7DF13-5317-4FDB-8E65-43219D717C3F}"/>
    <cellStyle name="Note 8 4 4 2 2 3 2" xfId="26583" xr:uid="{2A2D0915-E020-45BA-AD5E-2D87664DD75F}"/>
    <cellStyle name="Note 8 4 4 2 2 4" xfId="36545" xr:uid="{548A1C45-C467-4D32-8B9D-F1C3194D455E}"/>
    <cellStyle name="Note 8 4 4 2 3" xfId="11125" xr:uid="{F88AC0B2-C2AF-432F-9381-6857CDA321FC}"/>
    <cellStyle name="Note 8 4 4 2 3 2" xfId="20114" xr:uid="{EDB6FED0-45A0-4BD8-976F-712477C8312F}"/>
    <cellStyle name="Note 8 4 4 2 3 2 2" xfId="28734" xr:uid="{0D67309D-2FA8-41EE-AE76-4D8D5EA2A159}"/>
    <cellStyle name="Note 8 4 4 2 3 3" xfId="34691" xr:uid="{5E258DF5-98B4-46B2-AA6A-435D9066094B}"/>
    <cellStyle name="Note 8 4 4 2 4" xfId="14891" xr:uid="{095CEA96-8544-4D4B-9642-FC6C03C8B48C}"/>
    <cellStyle name="Note 8 4 4 2 4 2" xfId="37141" xr:uid="{44876F8C-88E1-47A8-B409-A56CC188D39C}"/>
    <cellStyle name="Note 8 4 4 2 5" xfId="34902" xr:uid="{A0627825-8188-45FB-A3AD-A68DF00FC8DB}"/>
    <cellStyle name="Note 8 4 4 3" xfId="3994" xr:uid="{D41536E0-3C21-4B8C-82AA-6D1A2F56BBB2}"/>
    <cellStyle name="Note 8 4 4 3 2" xfId="31409" xr:uid="{C4A2CFFB-1E2C-4D77-B91C-624F82139CE4}"/>
    <cellStyle name="Note 8 4 4 4" xfId="29477" xr:uid="{F08A3EF6-0641-4A73-9272-5D25AB431245}"/>
    <cellStyle name="Note 8 4 5" xfId="1869" xr:uid="{5134DCBA-92E6-4886-A760-4F682AF7C924}"/>
    <cellStyle name="Note 8 4 5 2" xfId="6185" xr:uid="{9FCD3275-61D2-4F19-BE34-F1FAF09472AE}"/>
    <cellStyle name="Note 8 4 5 2 2" xfId="8771" xr:uid="{CD8CFF84-B1EB-466C-9B06-32CDC52D7CAE}"/>
    <cellStyle name="Note 8 4 5 2 2 2" xfId="12712" xr:uid="{0597495F-CA5E-4899-9A2E-1674EBB4B421}"/>
    <cellStyle name="Note 8 4 5 2 2 2 2" xfId="21701" xr:uid="{323C842B-07E1-4A59-876F-6B33715A554C}"/>
    <cellStyle name="Note 8 4 5 2 2 2 2 2" xfId="32543" xr:uid="{628B339E-B30D-448A-B5F8-4E3E674A40BF}"/>
    <cellStyle name="Note 8 4 5 2 2 2 3" xfId="28682" xr:uid="{A6ABAD24-B9EF-402F-86C2-8D6BEFA0A11B}"/>
    <cellStyle name="Note 8 4 5 2 2 3" xfId="17760" xr:uid="{30CDFD60-6A2B-46FC-BCA4-79E51BBFEABA}"/>
    <cellStyle name="Note 8 4 5 2 2 3 2" xfId="32976" xr:uid="{72742F2F-C1AF-48C1-9F8E-BE4AD3E4711C}"/>
    <cellStyle name="Note 8 4 5 2 2 4" xfId="43431" xr:uid="{A7B16577-A6CD-4E5B-8291-50F9AF0FA97B}"/>
    <cellStyle name="Note 8 4 5 2 3" xfId="11408" xr:uid="{45A19B5A-1DD1-4AF5-9FD3-00763AEC6525}"/>
    <cellStyle name="Note 8 4 5 2 3 2" xfId="20397" xr:uid="{DCF5B8FB-274D-414B-ADE2-7A72567A494B}"/>
    <cellStyle name="Note 8 4 5 2 3 2 2" xfId="37445" xr:uid="{7B469356-7042-4E7E-BA9F-98A515C21EAC}"/>
    <cellStyle name="Note 8 4 5 2 3 3" xfId="22639" xr:uid="{33734AA7-66F8-4690-BC69-0B1767ACB83D}"/>
    <cellStyle name="Note 8 4 5 2 4" xfId="15174" xr:uid="{C27C36A6-81D1-4D18-B63C-10D5C62E30B4}"/>
    <cellStyle name="Note 8 4 5 2 4 2" xfId="35475" xr:uid="{E6D32B36-2875-4DB4-8EC5-85F41FAC6EEF}"/>
    <cellStyle name="Note 8 4 5 2 5" xfId="22503" xr:uid="{AB0FC9E5-C025-4639-97A2-F49411FB9A98}"/>
    <cellStyle name="Note 8 4 5 3" xfId="4306" xr:uid="{A9EED313-F2B6-4B74-BAAB-BD89BB1DAB7B}"/>
    <cellStyle name="Note 8 4 5 3 2" xfId="32138" xr:uid="{28AAE6BD-F286-4EF7-B28E-16AC94B65311}"/>
    <cellStyle name="Note 8 4 5 4" xfId="22238" xr:uid="{393EFDA9-23EA-4388-A487-45A0F13FBA55}"/>
    <cellStyle name="Note 8 4 6" xfId="2176" xr:uid="{ECC02E61-5C10-4273-9880-85E58C941E74}"/>
    <cellStyle name="Note 8 4 6 2" xfId="6477" xr:uid="{188FADBC-AB8C-4A4A-AD6B-C9B21F4B1722}"/>
    <cellStyle name="Note 8 4 6 2 2" xfId="9063" xr:uid="{721E12EA-59A5-4C9E-A15B-9705C374A073}"/>
    <cellStyle name="Note 8 4 6 2 2 2" xfId="12803" xr:uid="{7ACB4C7C-8E6E-48F3-8FFF-0934D34749C5}"/>
    <cellStyle name="Note 8 4 6 2 2 2 2" xfId="21792" xr:uid="{792E338C-8DFC-47C5-B64C-CC378A54EBBD}"/>
    <cellStyle name="Note 8 4 6 2 2 2 2 2" xfId="34270" xr:uid="{314DF980-EF44-4F7C-ACD9-37EDC8A70397}"/>
    <cellStyle name="Note 8 4 6 2 2 2 3" xfId="23037" xr:uid="{00B866D8-22EF-4A9A-B7DD-0DF8DD85453F}"/>
    <cellStyle name="Note 8 4 6 2 2 3" xfId="18052" xr:uid="{AA0284E2-7A20-4888-85B8-B479009F3C55}"/>
    <cellStyle name="Note 8 4 6 2 2 3 2" xfId="34416" xr:uid="{68EE1FF3-9B07-4ECC-93FC-F53E2E62CFAC}"/>
    <cellStyle name="Note 8 4 6 2 2 4" xfId="30237" xr:uid="{6821F8FC-5862-4C73-8885-E20549356B81}"/>
    <cellStyle name="Note 8 4 6 2 3" xfId="11700" xr:uid="{D4799FB6-C441-4DC7-A6FC-767A7283AB85}"/>
    <cellStyle name="Note 8 4 6 2 3 2" xfId="20689" xr:uid="{94F9B11F-AEAD-4D1C-8128-369C0F603D38}"/>
    <cellStyle name="Note 8 4 6 2 3 2 2" xfId="36672" xr:uid="{997838AB-3F4D-4DEF-93CB-151499272B4F}"/>
    <cellStyle name="Note 8 4 6 2 3 3" xfId="26678" xr:uid="{E77CC917-894B-4316-83F0-59952BC569BE}"/>
    <cellStyle name="Note 8 4 6 2 4" xfId="15466" xr:uid="{84F89688-F427-47A9-B44C-63CD909DD85C}"/>
    <cellStyle name="Note 8 4 6 2 4 2" xfId="40966" xr:uid="{03D57698-E9B8-497A-B749-3880E0A49AC1}"/>
    <cellStyle name="Note 8 4 6 2 5" xfId="23405" xr:uid="{03399B9F-48DE-4C8D-B9D0-9069A83B96F4}"/>
    <cellStyle name="Note 8 4 6 3" xfId="4613" xr:uid="{F6E0E798-72C5-4166-B58C-21C817DB2A96}"/>
    <cellStyle name="Note 8 4 6 3 2" xfId="33478" xr:uid="{072A13DD-ED56-499E-AA81-D9C4531F16D6}"/>
    <cellStyle name="Note 8 4 6 4" xfId="30551" xr:uid="{E55C5491-6979-4D35-914B-6EE99FF005C6}"/>
    <cellStyle name="Note 8 4 7" xfId="4913" xr:uid="{2DCA3E08-F6C8-44DA-AE1F-3C7420CE7577}"/>
    <cellStyle name="Note 8 4 7 2" xfId="7499" xr:uid="{D99557AE-2023-467D-A9A3-67EC65546F72}"/>
    <cellStyle name="Note 8 4 7 2 2" xfId="12322" xr:uid="{98B78B4A-EBED-4EF9-AA1D-E6C81AA0B134}"/>
    <cellStyle name="Note 8 4 7 2 2 2" xfId="21311" xr:uid="{BD0A9ED8-FCE1-4845-A732-1C0371A316FF}"/>
    <cellStyle name="Note 8 4 7 2 2 2 2" xfId="41742" xr:uid="{2E516D91-724D-4076-A82C-006F10D2206E}"/>
    <cellStyle name="Note 8 4 7 2 2 3" xfId="43033" xr:uid="{A96B4C1D-C569-41CF-95BD-A7A627298FC0}"/>
    <cellStyle name="Note 8 4 7 2 3" xfId="16488" xr:uid="{4D711D27-9F80-4B82-9DCC-879DEDAADA33}"/>
    <cellStyle name="Note 8 4 7 2 3 2" xfId="42630" xr:uid="{6C3F5396-9AA0-48A4-B697-0DC4968A7BF2}"/>
    <cellStyle name="Note 8 4 7 2 4" xfId="33091" xr:uid="{15666EE1-3DFD-4B2F-B070-8A8962E102C9}"/>
    <cellStyle name="Note 8 4 7 3" xfId="10136" xr:uid="{4D8CD270-214E-4965-B21D-9A1412943E61}"/>
    <cellStyle name="Note 8 4 7 3 2" xfId="19125" xr:uid="{F68B7DB9-A4C7-47A5-B1C8-0A70947AB161}"/>
    <cellStyle name="Note 8 4 7 3 2 2" xfId="36918" xr:uid="{D4F7FB9D-DFE2-4614-9850-B1800659298A}"/>
    <cellStyle name="Note 8 4 7 3 3" xfId="37814" xr:uid="{44F1EFCE-5DD8-4F9B-A16C-428237BC5396}"/>
    <cellStyle name="Note 8 4 7 4" xfId="13902" xr:uid="{E4A56DF4-A043-4869-ACF6-30D93A85BCBE}"/>
    <cellStyle name="Note 8 4 7 4 2" xfId="37557" xr:uid="{F96ADEC4-E567-4B06-8608-7D46348DC614}"/>
    <cellStyle name="Note 8 4 7 5" xfId="39287" xr:uid="{E20E17E5-FCE3-4023-9055-20C26942AA77}"/>
    <cellStyle name="Note 8 4 8" xfId="2525" xr:uid="{4493C2D9-8321-42EA-864F-D2028FFC937C}"/>
    <cellStyle name="Note 8 4 8 2" xfId="35763" xr:uid="{3D01A3FC-0331-4ABE-95D4-E32C421F9FF7}"/>
    <cellStyle name="Note 8 4 9" xfId="34280" xr:uid="{15502E10-724D-41A8-98A8-CE516A0ADAE2}"/>
    <cellStyle name="Note 8 5" xfId="288" xr:uid="{94FB0E03-CA12-4325-B73A-6BD8D8652B16}"/>
    <cellStyle name="Note 8 5 2" xfId="4691" xr:uid="{9D8C733E-A85E-4815-93D0-622BC5580507}"/>
    <cellStyle name="Note 8 5 2 2" xfId="7277" xr:uid="{80B33A6C-EC1B-4980-96B6-9E39B40009B8}"/>
    <cellStyle name="Note 8 5 2 2 2" xfId="12253" xr:uid="{72A17818-E382-49FD-9A38-736BAE1B23B6}"/>
    <cellStyle name="Note 8 5 2 2 2 2" xfId="21242" xr:uid="{AB1DF4D3-F799-4ED0-8C15-1E0048122D20}"/>
    <cellStyle name="Note 8 5 2 2 2 2 2" xfId="41007" xr:uid="{AA485263-E501-4B5D-8284-955EAC983767}"/>
    <cellStyle name="Note 8 5 2 2 2 3" xfId="41380" xr:uid="{716EC0DD-76E6-489A-8049-998FCD479EF8}"/>
    <cellStyle name="Note 8 5 2 2 3" xfId="16266" xr:uid="{E360E9AC-43E2-4A5D-98D1-F6181C259D23}"/>
    <cellStyle name="Note 8 5 2 2 3 2" xfId="28057" xr:uid="{D24ECE17-9945-4857-BAB6-2D4093058FF0}"/>
    <cellStyle name="Note 8 5 2 2 4" xfId="23793" xr:uid="{2F064C79-02FB-4039-AB0C-CFEF14D6FE1F}"/>
    <cellStyle name="Note 8 5 2 3" xfId="9914" xr:uid="{D8350419-8A16-47E1-8EEF-7343DA381A2B}"/>
    <cellStyle name="Note 8 5 2 3 2" xfId="18903" xr:uid="{2EA9E090-C2D6-4E98-A2E3-3916F190420D}"/>
    <cellStyle name="Note 8 5 2 3 2 2" xfId="26132" xr:uid="{EAFFD56B-6F31-494C-A02B-B503816BF7A9}"/>
    <cellStyle name="Note 8 5 2 3 3" xfId="36149" xr:uid="{E19808B9-507B-42D2-8CE4-7258062CC340}"/>
    <cellStyle name="Note 8 5 2 4" xfId="13680" xr:uid="{AEBD0296-6F14-4379-98A4-544CAD1BB354}"/>
    <cellStyle name="Note 8 5 2 4 2" xfId="23728" xr:uid="{90A29466-684A-42D4-BA61-507AC72D7379}"/>
    <cellStyle name="Note 8 5 2 5" xfId="24936" xr:uid="{0586CD05-0F28-4CBF-82C7-AD39C4C6B220}"/>
    <cellStyle name="Note 8 5 2 6" xfId="58331" xr:uid="{54680EE1-8747-4EF3-BA84-7CB7D00EB25C}"/>
    <cellStyle name="Note 8 5 3" xfId="2756" xr:uid="{7A248F33-1E19-47EC-8D72-29D176D8BBC1}"/>
    <cellStyle name="Note 8 5 3 2" xfId="34152" xr:uid="{48832CB8-097A-4334-A98C-398D8667A2DA}"/>
    <cellStyle name="Note 8 5 4" xfId="42992" xr:uid="{4FECA2D4-7ECD-4632-AC1B-96526A8DB01B}"/>
    <cellStyle name="Note 8 5 5" xfId="51549" xr:uid="{F2BB3F71-602E-4145-94BE-A98908B18183}"/>
    <cellStyle name="Note 8 6" xfId="637" xr:uid="{9570859E-EE74-4A6B-A134-A0257E3ADBC3}"/>
    <cellStyle name="Note 8 6 2" xfId="5015" xr:uid="{99BBB75D-43EE-46B3-B256-588E466CC30A}"/>
    <cellStyle name="Note 8 6 2 2" xfId="7601" xr:uid="{CC738751-EACC-4764-A7A6-3A5A2E409A1A}"/>
    <cellStyle name="Note 8 6 2 2 2" xfId="12353" xr:uid="{02EFE407-EE9B-4986-A042-6E9A039E4680}"/>
    <cellStyle name="Note 8 6 2 2 2 2" xfId="21342" xr:uid="{7653A07A-D2DD-4864-8AA1-7FD1C23C6580}"/>
    <cellStyle name="Note 8 6 2 2 2 2 2" xfId="32492" xr:uid="{EEEC2BE6-4A50-41B5-AD0E-223055B4AE2E}"/>
    <cellStyle name="Note 8 6 2 2 2 3" xfId="24791" xr:uid="{975CE976-BEA1-4EB3-8DEC-A246ED0A8C86}"/>
    <cellStyle name="Note 8 6 2 2 3" xfId="16590" xr:uid="{9924A998-4F62-41A0-9A41-78C8D6F2C727}"/>
    <cellStyle name="Note 8 6 2 2 3 2" xfId="30302" xr:uid="{48E930E0-1CAD-4654-A6A2-23928D3FE20A}"/>
    <cellStyle name="Note 8 6 2 2 4" xfId="36968" xr:uid="{0510C5B8-9071-4380-9EF1-FF735242A424}"/>
    <cellStyle name="Note 8 6 2 3" xfId="10238" xr:uid="{04AF440A-B593-426D-9BC2-2C7BEB4946B6}"/>
    <cellStyle name="Note 8 6 2 3 2" xfId="19227" xr:uid="{D2B59C9E-BB0C-4965-90CF-383B65317DC4}"/>
    <cellStyle name="Note 8 6 2 3 2 2" xfId="23240" xr:uid="{A0A599FA-17FB-48A7-9AF2-38B2F78E1588}"/>
    <cellStyle name="Note 8 6 2 3 3" xfId="26693" xr:uid="{8F66000B-BBEF-4654-8C8D-517C26E590DA}"/>
    <cellStyle name="Note 8 6 2 4" xfId="14004" xr:uid="{A56B9159-8857-4A52-9088-21F97B60B515}"/>
    <cellStyle name="Note 8 6 2 4 2" xfId="37949" xr:uid="{B3587D00-8DD9-4995-8E0A-9317603229BB}"/>
    <cellStyle name="Note 8 6 2 5" xfId="24023" xr:uid="{EBE8E554-5991-412F-BCC7-AF7538ECA469}"/>
    <cellStyle name="Note 8 6 2 6" xfId="54209" xr:uid="{B1D54530-DAFF-401F-B9B1-6536CC264277}"/>
    <cellStyle name="Note 8 6 3" xfId="3074" xr:uid="{D7A2443C-F87A-4057-894B-CF9A2C72FC11}"/>
    <cellStyle name="Note 8 6 3 2" xfId="42958" xr:uid="{499C0DB9-C268-42EA-89FD-E55F963D0CED}"/>
    <cellStyle name="Note 8 6 4" xfId="39557" xr:uid="{7570972C-3635-4DA0-9014-2BF0F2DDF2E3}"/>
    <cellStyle name="Note 8 6 5" xfId="47456" xr:uid="{E522679B-71E5-47F4-87F0-204CCDA7C777}"/>
    <cellStyle name="Note 8 7" xfId="982" xr:uid="{B88EEC21-A2B6-4362-AE30-BB6AFA5DB693}"/>
    <cellStyle name="Note 8 7 2" xfId="5336" xr:uid="{C6AD1619-AB20-4872-9F94-7B813FB4776D}"/>
    <cellStyle name="Note 8 7 2 2" xfId="7922" xr:uid="{19908B7E-16B1-4A65-A881-F7BE7498C08F}"/>
    <cellStyle name="Note 8 7 2 2 2" xfId="12454" xr:uid="{1F5677A1-F469-49D3-BE63-B4CD811197D5}"/>
    <cellStyle name="Note 8 7 2 2 2 2" xfId="21443" xr:uid="{7397AD3A-5A0C-42DD-A04F-92D95A1E49D2}"/>
    <cellStyle name="Note 8 7 2 2 2 2 2" xfId="44008" xr:uid="{395F6D91-7E5E-453E-A0EF-3214293C40DE}"/>
    <cellStyle name="Note 8 7 2 2 2 3" xfId="37607" xr:uid="{25DAB00D-1170-4086-81EC-02DD040C1F81}"/>
    <cellStyle name="Note 8 7 2 2 3" xfId="16911" xr:uid="{F6151372-E295-41F9-A327-8DE1DED442ED}"/>
    <cellStyle name="Note 8 7 2 2 3 2" xfId="39953" xr:uid="{13F58405-7636-48AD-BF53-F7D735E5CFE3}"/>
    <cellStyle name="Note 8 7 2 2 4" xfId="34586" xr:uid="{FC712F49-5A48-4048-9A48-FC42DD8F163E}"/>
    <cellStyle name="Note 8 7 2 3" xfId="10559" xr:uid="{7AF49716-E563-447F-ABC8-54751044D45D}"/>
    <cellStyle name="Note 8 7 2 3 2" xfId="19548" xr:uid="{B530156F-D9D6-4AF0-8592-796518B71419}"/>
    <cellStyle name="Note 8 7 2 3 2 2" xfId="25163" xr:uid="{89C02E83-6789-4A1F-AD89-ADF3315DA198}"/>
    <cellStyle name="Note 8 7 2 3 3" xfId="27252" xr:uid="{97FF4815-C5AA-434E-A9FB-5027DE1343DC}"/>
    <cellStyle name="Note 8 7 2 4" xfId="14325" xr:uid="{B1505FFD-2810-4B62-8D82-806A776F1D53}"/>
    <cellStyle name="Note 8 7 2 4 2" xfId="28198" xr:uid="{01F1C84C-E681-4801-9DD5-D2DB8E2E504D}"/>
    <cellStyle name="Note 8 7 2 5" xfId="39788" xr:uid="{8FF95C75-0361-41E2-BE5E-DBC8E2611AB9}"/>
    <cellStyle name="Note 8 7 3" xfId="3419" xr:uid="{82755E44-E92B-46CF-8E6D-5307DC555F26}"/>
    <cellStyle name="Note 8 7 3 2" xfId="22772" xr:uid="{B8EBBDB9-EA5E-4737-B9E3-ADB1132AD893}"/>
    <cellStyle name="Note 8 7 4" xfId="22686" xr:uid="{810E42AB-456D-4C05-80B6-9A26EF11CB05}"/>
    <cellStyle name="Note 8 7 5" xfId="52764" xr:uid="{593B2550-9EF3-4853-B0CD-16E7D74F4F3E}"/>
    <cellStyle name="Note 8 8" xfId="1326" xr:uid="{A9B608B3-93A1-4F3E-833D-A4B7E20C10A5}"/>
    <cellStyle name="Note 8 8 2" xfId="5671" xr:uid="{995A0685-F38E-4C10-ACF0-6CC40C19DA31}"/>
    <cellStyle name="Note 8 8 2 2" xfId="8257" xr:uid="{F9613A59-557B-4354-9EFB-78B29A4B5EA8}"/>
    <cellStyle name="Note 8 8 2 2 2" xfId="12554" xr:uid="{D7646E39-B5E0-4691-A39E-49DB1E0BFB0D}"/>
    <cellStyle name="Note 8 8 2 2 2 2" xfId="21543" xr:uid="{B7F3C31C-7474-4D50-B460-AF13E730CC04}"/>
    <cellStyle name="Note 8 8 2 2 2 2 2" xfId="42329" xr:uid="{0B3EDB47-95AC-401C-9012-5B332ED55A0E}"/>
    <cellStyle name="Note 8 8 2 2 2 3" xfId="43716" xr:uid="{5B5B2554-883D-4D1A-A77B-0D5FBB8F8367}"/>
    <cellStyle name="Note 8 8 2 2 3" xfId="17246" xr:uid="{474CD7B5-C9A7-42D5-A74D-E2B1E2FBFC72}"/>
    <cellStyle name="Note 8 8 2 2 3 2" xfId="40791" xr:uid="{06A9119E-C415-4CC4-9C02-A0DEF2231E47}"/>
    <cellStyle name="Note 8 8 2 2 4" xfId="25125" xr:uid="{880C5CCF-0ED7-4F12-800A-8E8BEDE6033E}"/>
    <cellStyle name="Note 8 8 2 3" xfId="10894" xr:uid="{F79A8CFA-894B-40E6-8CD1-2A4A076DA015}"/>
    <cellStyle name="Note 8 8 2 3 2" xfId="19883" xr:uid="{2572612F-0C1B-46E7-8EB5-FB4FA07A5322}"/>
    <cellStyle name="Note 8 8 2 3 2 2" xfId="39296" xr:uid="{F76D3B08-8A87-4D93-B1B5-89A6584032E7}"/>
    <cellStyle name="Note 8 8 2 3 3" xfId="42775" xr:uid="{26A2BE52-290A-4608-9B88-D52CB69F63CA}"/>
    <cellStyle name="Note 8 8 2 4" xfId="14660" xr:uid="{970C6C00-6A39-4E4A-ABEC-D95E3525D245}"/>
    <cellStyle name="Note 8 8 2 4 2" xfId="26353" xr:uid="{DF814496-48CA-4BA8-AC89-2920F4552626}"/>
    <cellStyle name="Note 8 8 2 5" xfId="29018" xr:uid="{FB9E02EC-CDEF-4B97-BFAF-F11624F7C99F}"/>
    <cellStyle name="Note 8 8 3" xfId="3763" xr:uid="{5F1522D5-0777-4CCD-AF19-DBA1FE923C65}"/>
    <cellStyle name="Note 8 8 3 2" xfId="23093" xr:uid="{3984BEED-B77D-460E-98CB-7DD035C83E39}"/>
    <cellStyle name="Note 8 8 4" xfId="43297" xr:uid="{13934D76-8AB7-4B6D-A7C3-70CD5B817C71}"/>
    <cellStyle name="Note 8 9" xfId="1680" xr:uid="{66E96399-D73A-45AF-AA8F-ED4BEAFE8E53}"/>
    <cellStyle name="Note 8 9 2" xfId="6007" xr:uid="{48CBEE53-5E10-452E-8589-7F11C9B25EDF}"/>
    <cellStyle name="Note 8 9 2 2" xfId="8593" xr:uid="{D64246AB-FE4C-4E08-8E48-5104C3376D76}"/>
    <cellStyle name="Note 8 9 2 2 2" xfId="12657" xr:uid="{82243A0F-7CBB-466C-A2D6-A282890C6753}"/>
    <cellStyle name="Note 8 9 2 2 2 2" xfId="21646" xr:uid="{268D18BD-39BC-416B-8938-C0667AF638E0}"/>
    <cellStyle name="Note 8 9 2 2 2 2 2" xfId="40850" xr:uid="{23B11A56-39F2-43AC-A527-D3A748EA85E0}"/>
    <cellStyle name="Note 8 9 2 2 2 3" xfId="27390" xr:uid="{2548E1BA-E8B9-4759-B64F-F7BBF0366F25}"/>
    <cellStyle name="Note 8 9 2 2 3" xfId="17582" xr:uid="{04557340-2B06-451B-B1A5-2C0BB33D446C}"/>
    <cellStyle name="Note 8 9 2 2 3 2" xfId="24915" xr:uid="{CC8EBC09-8EF5-48DC-9F10-E940ABF60D16}"/>
    <cellStyle name="Note 8 9 2 2 4" xfId="31480" xr:uid="{CCF7E143-368E-4786-B863-0AFB6C6F8550}"/>
    <cellStyle name="Note 8 9 2 3" xfId="11230" xr:uid="{0082C2A9-40BB-4217-B28D-5A7BD24AF810}"/>
    <cellStyle name="Note 8 9 2 3 2" xfId="20219" xr:uid="{8A70EBC4-5EDB-462C-9A73-F8DBAD464D6A}"/>
    <cellStyle name="Note 8 9 2 3 2 2" xfId="28372" xr:uid="{BD951823-8B2A-458D-B808-F04D59A05093}"/>
    <cellStyle name="Note 8 9 2 3 3" xfId="26690" xr:uid="{652767EA-C842-4D2F-95E9-182A274A4100}"/>
    <cellStyle name="Note 8 9 2 4" xfId="14996" xr:uid="{14D6BE47-1642-42C4-89BD-01F14599575B}"/>
    <cellStyle name="Note 8 9 2 4 2" xfId="23637" xr:uid="{8403CA61-D34B-4DCB-8315-E69DA683D76A}"/>
    <cellStyle name="Note 8 9 2 5" xfId="39764" xr:uid="{FC4D4643-1ACA-4F6C-AD7B-8A3F5865E343}"/>
    <cellStyle name="Note 8 9 3" xfId="4117" xr:uid="{289D9D5F-2061-4083-9319-0AD5046AF35A}"/>
    <cellStyle name="Note 8 9 3 2" xfId="22392" xr:uid="{DB33F772-BD59-4573-84B2-6EB2B5BC6CCA}"/>
    <cellStyle name="Note 8 9 4" xfId="25211" xr:uid="{E6D6EEC3-135B-409F-9BB5-03C1C5FD7E61}"/>
    <cellStyle name="Note 9" xfId="142" xr:uid="{593E89CA-E09B-4589-9D3D-C1D2B60B6268}"/>
    <cellStyle name="Note 9 10" xfId="1953" xr:uid="{9B0F1CAB-1E9C-485A-8378-53A2C9C82B38}"/>
    <cellStyle name="Note 9 10 2" xfId="6263" xr:uid="{86268A95-82D5-45AE-8236-305DC26D89CE}"/>
    <cellStyle name="Note 9 10 2 2" xfId="8849" xr:uid="{99C8D1D3-B08C-4FB9-A017-540158705BD4}"/>
    <cellStyle name="Note 9 10 2 2 2" xfId="12737" xr:uid="{E9FD65D1-1930-4E28-BF3A-7A029BD68416}"/>
    <cellStyle name="Note 9 10 2 2 2 2" xfId="21726" xr:uid="{939435B6-E204-49CE-B5A7-1D23A1E0392B}"/>
    <cellStyle name="Note 9 10 2 2 2 2 2" xfId="42084" xr:uid="{A14B2AF6-9234-4A56-888B-093CFE0B735E}"/>
    <cellStyle name="Note 9 10 2 2 2 3" xfId="34249" xr:uid="{70F37259-66DF-4197-AA74-BFDA1B461B29}"/>
    <cellStyle name="Note 9 10 2 2 3" xfId="17838" xr:uid="{5980CE73-9F52-40D0-B318-4EB585B5810E}"/>
    <cellStyle name="Note 9 10 2 2 3 2" xfId="27942" xr:uid="{6013CEDB-5D74-41E5-85BD-52395322F742}"/>
    <cellStyle name="Note 9 10 2 2 4" xfId="31300" xr:uid="{7A4D7AAD-68AC-47F5-B08A-A67F7DE08E07}"/>
    <cellStyle name="Note 9 10 2 3" xfId="11486" xr:uid="{F6E057F1-17E0-447E-999F-EBC51F638677}"/>
    <cellStyle name="Note 9 10 2 3 2" xfId="20475" xr:uid="{43B3CE1A-1D92-489B-B311-106BE64D9A5D}"/>
    <cellStyle name="Note 9 10 2 3 2 2" xfId="33697" xr:uid="{309A155D-577B-40FC-B17E-545CCE49035B}"/>
    <cellStyle name="Note 9 10 2 3 3" xfId="44053" xr:uid="{FCF9C2E3-C47B-4491-B41A-E0DC6B7570DE}"/>
    <cellStyle name="Note 9 10 2 4" xfId="15252" xr:uid="{D522547C-19F6-4287-8269-58A466FFEAB2}"/>
    <cellStyle name="Note 9 10 2 4 2" xfId="26751" xr:uid="{D2D9AE34-6657-44F6-9C62-7930A0B146B5}"/>
    <cellStyle name="Note 9 10 2 5" xfId="24971" xr:uid="{58E36390-7236-4C0D-A79D-2D4EC1D7E92E}"/>
    <cellStyle name="Note 9 10 3" xfId="4390" xr:uid="{14C2738D-671B-4473-B405-8A2B0D2CB7BA}"/>
    <cellStyle name="Note 9 10 3 2" xfId="39359" xr:uid="{9EC40F5F-6990-4442-88C2-CD0E0746E131}"/>
    <cellStyle name="Note 9 10 4" xfId="26149" xr:uid="{DEFA0AE3-9064-4A34-A11A-E7937F852CF1}"/>
    <cellStyle name="Note 9 11" xfId="2590" xr:uid="{D8273905-0761-4CE8-88F0-8E548719A066}"/>
    <cellStyle name="Note 9 11 2" xfId="6831" xr:uid="{3D84EC48-6F2B-4760-BC3E-7612851213B2}"/>
    <cellStyle name="Note 9 11 2 2" xfId="12004" xr:uid="{4E461B00-8ABB-4D39-87A5-18D87E8DAAD2}"/>
    <cellStyle name="Note 9 11 2 2 2" xfId="20993" xr:uid="{AEC0F6D1-05E9-44C1-89B2-B61141CAFA50}"/>
    <cellStyle name="Note 9 11 2 2 2 2" xfId="33079" xr:uid="{FA9EBD15-443C-4F0B-9660-6D6A0EBE98D9}"/>
    <cellStyle name="Note 9 11 2 2 3" xfId="26664" xr:uid="{7EC8C254-7817-4394-B7BF-1AE67CC92D82}"/>
    <cellStyle name="Note 9 11 2 3" xfId="15820" xr:uid="{9F07DDE4-F2AF-42D3-9693-ACE08BA5D8AC}"/>
    <cellStyle name="Note 9 11 2 3 2" xfId="43719" xr:uid="{23FA0534-F982-48AA-B498-529233AA194F}"/>
    <cellStyle name="Note 9 11 2 4" xfId="25901" xr:uid="{6C64302B-22F7-4751-AAFB-9D498A9FA6BD}"/>
    <cellStyle name="Note 9 11 3" xfId="9401" xr:uid="{1C6E6E63-F0BC-4F91-AF39-0303E2F8C816}"/>
    <cellStyle name="Note 9 11 3 2" xfId="18390" xr:uid="{07BA9973-A343-4619-AE38-0632FB8386C6}"/>
    <cellStyle name="Note 9 11 3 2 2" xfId="42028" xr:uid="{0C969FDE-04CD-4594-9CE0-08A7A15B1F23}"/>
    <cellStyle name="Note 9 11 3 3" xfId="24166" xr:uid="{7E8FDA71-E954-40AC-B26A-B4D3E0D41153}"/>
    <cellStyle name="Note 9 11 4" xfId="13444" xr:uid="{27425AC9-3692-42CB-9908-9AD9F2FEE994}"/>
    <cellStyle name="Note 9 11 4 2" xfId="36776" xr:uid="{357BF2BD-3EEB-4B04-A903-DAF649A9D374}"/>
    <cellStyle name="Note 9 11 5" xfId="42273" xr:uid="{00FC7FFF-1A12-4AD6-951E-5F50F2016D71}"/>
    <cellStyle name="Note 9 12" xfId="6598" xr:uid="{71AC1767-6958-42F2-B0C6-3C3B0A517C4C}"/>
    <cellStyle name="Note 9 12 2" xfId="11806" xr:uid="{E636AD4A-8D8F-4474-A288-4E72A0DD983E}"/>
    <cellStyle name="Note 9 12 2 2" xfId="20795" xr:uid="{F9713A88-3007-4629-A00C-F85B57DE9DF5}"/>
    <cellStyle name="Note 9 12 2 2 2" xfId="35355" xr:uid="{00B84483-8FEC-472E-B447-5B34F64306F7}"/>
    <cellStyle name="Note 9 12 2 3" xfId="26666" xr:uid="{F5A6FD88-2B33-4B8C-A68B-6D8265C9FFA1}"/>
    <cellStyle name="Note 9 12 3" xfId="15587" xr:uid="{29833381-9F9B-4458-8D79-3EEB3403A073}"/>
    <cellStyle name="Note 9 12 3 2" xfId="28966" xr:uid="{76575A4E-91AA-4AF1-A024-9071D41D3550}"/>
    <cellStyle name="Note 9 12 4" xfId="42828" xr:uid="{E254854C-3B5A-4011-9AD6-394788C255E0}"/>
    <cellStyle name="Note 9 13" xfId="9169" xr:uid="{734F634F-A0D4-46FE-B303-ECFF7C0ECE6C}"/>
    <cellStyle name="Note 9 13 2" xfId="18158" xr:uid="{A3D4B993-3CF1-4038-84B5-86407A3FB50A}"/>
    <cellStyle name="Note 9 13 2 2" xfId="29434" xr:uid="{9805023F-E394-411A-B771-25B0E5C48958}"/>
    <cellStyle name="Note 9 13 3" xfId="31320" xr:uid="{E96D8B47-6CC9-479C-B49D-7178EA01453D}"/>
    <cellStyle name="Note 9 14" xfId="12662" xr:uid="{8D9ACA8D-A824-42E5-BCA6-531AAF6199E3}"/>
    <cellStyle name="Note 9 14 2" xfId="21651" xr:uid="{35CDAC9B-2D2D-42DA-842A-B5EF1F8CDB4F}"/>
    <cellStyle name="Note 9 14 2 2" xfId="35123" xr:uid="{46428E3F-BBB1-4E91-8729-ABC5DC59740C}"/>
    <cellStyle name="Note 9 14 3" xfId="24820" xr:uid="{A48A459E-9F38-45E1-960A-FE8E661C1B5D}"/>
    <cellStyle name="Note 9 15" xfId="2302" xr:uid="{80997691-81DC-4A56-A39B-64CE98A1088E}"/>
    <cellStyle name="Note 9 15 2" xfId="38492" xr:uid="{6949B171-8313-40B5-B8E8-91D86452FB0B}"/>
    <cellStyle name="Note 9 16" xfId="13211" xr:uid="{387E6224-5138-4206-960F-2F941C03E7B9}"/>
    <cellStyle name="Note 9 16 2" xfId="37328" xr:uid="{D1896C63-C886-4EB0-87BD-2D45C4C09B12}"/>
    <cellStyle name="Note 9 17" xfId="28606" xr:uid="{DADC1C31-4A64-4D88-9E0E-560E7534AD43}"/>
    <cellStyle name="Note 9 18" xfId="44780" xr:uid="{F4B15A3C-14E1-4E64-9124-CBDE9566429E}"/>
    <cellStyle name="Note 9 19" xfId="45951" xr:uid="{D7FA51AB-4699-444A-A66E-C96CEC3AC10E}"/>
    <cellStyle name="Note 9 2" xfId="317" xr:uid="{47CDBAFF-A686-40C1-AF04-79AC5EBB0F6D}"/>
    <cellStyle name="Note 9 2 10" xfId="6619" xr:uid="{74229205-4E45-4474-B268-DE519D9EC083}"/>
    <cellStyle name="Note 9 2 10 2" xfId="11825" xr:uid="{27357E07-6D68-49BE-A398-301BC7DBC6C8}"/>
    <cellStyle name="Note 9 2 10 2 2" xfId="20814" xr:uid="{4DB40800-3B3A-4F57-AD3D-B9E3436CF9D7}"/>
    <cellStyle name="Note 9 2 10 2 2 2" xfId="35507" xr:uid="{20771E9C-C2E8-4580-A9CB-E62DEB6AAD9E}"/>
    <cellStyle name="Note 9 2 10 2 3" xfId="34673" xr:uid="{14D5B4CF-37D8-4552-BF41-E482B974A1B7}"/>
    <cellStyle name="Note 9 2 10 3" xfId="15608" xr:uid="{D4DE824B-5C5F-4A11-981C-2819BDACD333}"/>
    <cellStyle name="Note 9 2 10 3 2" xfId="25801" xr:uid="{52095761-3F58-41B8-8CDB-DB55D3C6A1BC}"/>
    <cellStyle name="Note 9 2 10 4" xfId="39110" xr:uid="{D5762A86-0023-439E-86C0-A63DE2DCBA5E}"/>
    <cellStyle name="Note 9 2 11" xfId="9188" xr:uid="{86DE92B6-EEA3-4C68-8B76-D0659D303B6E}"/>
    <cellStyle name="Note 9 2 11 2" xfId="18177" xr:uid="{E77E5C31-95EB-4E9B-A724-5CD953684BEB}"/>
    <cellStyle name="Note 9 2 11 2 2" xfId="30703" xr:uid="{0C18D4AD-5988-40B6-8D8F-3E384665A830}"/>
    <cellStyle name="Note 9 2 11 3" xfId="31450" xr:uid="{2F03934E-3FC9-4EEC-90D4-5553505ABCF6}"/>
    <cellStyle name="Note 9 2 12" xfId="9853" xr:uid="{F86E1A49-96FB-432A-8A0B-9D2CB1B73009}"/>
    <cellStyle name="Note 9 2 12 2" xfId="18842" xr:uid="{86E63F6F-5F5D-49A8-BAC1-AB7979C00A9B}"/>
    <cellStyle name="Note 9 2 12 2 2" xfId="32629" xr:uid="{3571C72B-8EC2-40EE-A7A4-BF9CBE325CAF}"/>
    <cellStyle name="Note 9 2 12 3" xfId="31927" xr:uid="{C0CFF738-150F-4CB3-9829-05E466C90991}"/>
    <cellStyle name="Note 9 2 13" xfId="2323" xr:uid="{8B106B5F-2CF8-45F8-A251-A52930035260}"/>
    <cellStyle name="Note 9 2 13 2" xfId="34127" xr:uid="{96E711DE-A9A5-4926-A4B9-E879FA471F8E}"/>
    <cellStyle name="Note 9 2 14" xfId="13232" xr:uid="{447E915B-584A-4394-B78B-1D031AB7B917}"/>
    <cellStyle name="Note 9 2 14 2" xfId="36603" xr:uid="{EF51E49F-E7DC-4187-9CA2-E76CAC3396C6}"/>
    <cellStyle name="Note 9 2 15" xfId="22820" xr:uid="{AE8FFA62-F204-412B-AA2E-907C4328A3E0}"/>
    <cellStyle name="Note 9 2 16" xfId="49442" xr:uid="{12E0C32A-8B1B-4785-9A58-1570DAC22A7B}"/>
    <cellStyle name="Note 9 2 2" xfId="449" xr:uid="{62FD775A-FB0A-460D-8AB3-D41DE5DD7B9E}"/>
    <cellStyle name="Note 9 2 2 10" xfId="9313" xr:uid="{79366478-3EA3-4AD8-A502-61B7754F0476}"/>
    <cellStyle name="Note 9 2 2 10 2" xfId="18302" xr:uid="{A127BEFE-4D5A-42D3-94FC-A314D7D84964}"/>
    <cellStyle name="Note 9 2 2 10 2 2" xfId="26087" xr:uid="{006E70BD-F50C-4341-987F-5E69796BA360}"/>
    <cellStyle name="Note 9 2 2 10 3" xfId="33596" xr:uid="{272E2889-EED7-4825-A417-FB3C8C153335}"/>
    <cellStyle name="Note 9 2 2 11" xfId="12318" xr:uid="{4DC45B75-0914-4534-9546-C530D27EE524}"/>
    <cellStyle name="Note 9 2 2 11 2" xfId="21307" xr:uid="{10371C5C-230D-485B-9C1C-6A263176B59C}"/>
    <cellStyle name="Note 9 2 2 11 2 2" xfId="35923" xr:uid="{AB6965F9-3B58-445F-A815-0582446B13D8}"/>
    <cellStyle name="Note 9 2 2 11 3" xfId="28933" xr:uid="{1FF30CFB-95FA-474B-AEC3-E06159AF1088}"/>
    <cellStyle name="Note 9 2 2 12" xfId="2455" xr:uid="{B7DCAFD5-8D73-4B3E-9720-5876424122C1}"/>
    <cellStyle name="Note 9 2 2 12 2" xfId="36506" xr:uid="{37E80200-9ABE-457C-ACE0-B343E370A458}"/>
    <cellStyle name="Note 9 2 2 13" xfId="13364" xr:uid="{EE61CEA0-ACCF-4B98-A267-D799A56DBC95}"/>
    <cellStyle name="Note 9 2 2 13 2" xfId="41019" xr:uid="{E5A2F1CB-5DCA-48B7-9B58-7EEBE0DC498B}"/>
    <cellStyle name="Note 9 2 2 14" xfId="43073" xr:uid="{26FA5DEE-F75F-4B25-A750-C3CD5D672518}"/>
    <cellStyle name="Note 9 2 2 15" xfId="56224" xr:uid="{1BEE7CB9-2DD9-4D9F-930D-ECB59FB3BE74}"/>
    <cellStyle name="Note 9 2 2 2" xfId="798" xr:uid="{C5C1DDD4-24D4-40DE-8F50-AE64C2074B05}"/>
    <cellStyle name="Note 9 2 2 2 2" xfId="5167" xr:uid="{76139D66-6B95-456F-848D-3D531D0FAB94}"/>
    <cellStyle name="Note 9 2 2 2 2 2" xfId="7753" xr:uid="{7D75296E-6A50-472E-8A2B-02E640D0A865}"/>
    <cellStyle name="Note 9 2 2 2 2 2 2" xfId="12400" xr:uid="{F1DA7B0F-A936-4EC1-B810-45B9A8B75040}"/>
    <cellStyle name="Note 9 2 2 2 2 2 2 2" xfId="21389" xr:uid="{4ADFAEAE-AD10-4AF3-B22F-905EBA78BB63}"/>
    <cellStyle name="Note 9 2 2 2 2 2 2 2 2" xfId="31628" xr:uid="{3E19D073-FC5C-418F-B40D-84787BC5A70C}"/>
    <cellStyle name="Note 9 2 2 2 2 2 2 3" xfId="39694" xr:uid="{2E14DEDE-5C65-4E49-8B5C-A46E80153BAA}"/>
    <cellStyle name="Note 9 2 2 2 2 2 3" xfId="16742" xr:uid="{55C15C8A-A539-4505-B3B2-E32CD3CBDF87}"/>
    <cellStyle name="Note 9 2 2 2 2 2 3 2" xfId="23171" xr:uid="{EBA90F96-5FCB-43E9-8368-75B7F5CF845A}"/>
    <cellStyle name="Note 9 2 2 2 2 2 4" xfId="38523" xr:uid="{854A18A7-0B24-46C3-88FF-30A9B34DF253}"/>
    <cellStyle name="Note 9 2 2 2 2 3" xfId="10390" xr:uid="{F8534B2B-F3FB-4DB7-9688-20BC05947745}"/>
    <cellStyle name="Note 9 2 2 2 2 3 2" xfId="19379" xr:uid="{FE4F04ED-433F-468C-A47E-7F5A1CD714FF}"/>
    <cellStyle name="Note 9 2 2 2 2 3 2 2" xfId="40586" xr:uid="{70454927-B0BB-42AF-8100-6AF0EB676D45}"/>
    <cellStyle name="Note 9 2 2 2 2 3 3" xfId="42764" xr:uid="{4C693E68-DC6A-49EA-B029-B33E096F3CCD}"/>
    <cellStyle name="Note 9 2 2 2 2 4" xfId="14156" xr:uid="{0646EB66-D2C0-41B2-B229-10E53C5F2E07}"/>
    <cellStyle name="Note 9 2 2 2 2 4 2" xfId="37477" xr:uid="{558981D4-1714-4F1D-8984-A3AA7A82B96A}"/>
    <cellStyle name="Note 9 2 2 2 2 5" xfId="37497" xr:uid="{87918009-0980-437A-86DE-2BCBEE7AAFEC}"/>
    <cellStyle name="Note 9 2 2 2 3" xfId="3235" xr:uid="{FD1E9BA3-52FB-45A1-931C-D08E73F0F98D}"/>
    <cellStyle name="Note 9 2 2 2 3 2" xfId="35739" xr:uid="{335EDEF2-EBFF-4295-81AE-7FBFF7843724}"/>
    <cellStyle name="Note 9 2 2 2 4" xfId="30511" xr:uid="{A86C8E30-1C71-4570-8EF5-AE47BC459E95}"/>
    <cellStyle name="Note 9 2 2 3" xfId="1143" xr:uid="{DB550EF4-325C-42D4-A48E-614681086C4D}"/>
    <cellStyle name="Note 9 2 2 3 2" xfId="5488" xr:uid="{160390E9-341C-499D-BBE9-BC0D38A687D3}"/>
    <cellStyle name="Note 9 2 2 3 2 2" xfId="8074" xr:uid="{6DE3086C-310D-4890-8E7B-27BA6DB95B26}"/>
    <cellStyle name="Note 9 2 2 3 2 2 2" xfId="12501" xr:uid="{E709D139-1669-454E-B69F-B156AA122AB9}"/>
    <cellStyle name="Note 9 2 2 3 2 2 2 2" xfId="21490" xr:uid="{675B02EF-9722-4DDB-95C2-7FF87847A8E2}"/>
    <cellStyle name="Note 9 2 2 3 2 2 2 2 2" xfId="33642" xr:uid="{F29B8792-236D-45B6-B0C1-653AEC8F4D8D}"/>
    <cellStyle name="Note 9 2 2 3 2 2 2 3" xfId="33840" xr:uid="{B23D5FBC-66A8-4DB3-BD87-516442BFA456}"/>
    <cellStyle name="Note 9 2 2 3 2 2 3" xfId="17063" xr:uid="{B6A947C4-8EB9-43D5-BBE0-A6CD04EA63F4}"/>
    <cellStyle name="Note 9 2 2 3 2 2 3 2" xfId="41838" xr:uid="{2460E4B3-FDA3-44C8-A727-C9AC638EB581}"/>
    <cellStyle name="Note 9 2 2 3 2 2 4" xfId="34900" xr:uid="{9291CDB7-5265-4382-B051-3D6E8C78DC50}"/>
    <cellStyle name="Note 9 2 2 3 2 3" xfId="10711" xr:uid="{C05D1C7C-B2C1-482B-810B-60342ED4C1F6}"/>
    <cellStyle name="Note 9 2 2 3 2 3 2" xfId="19700" xr:uid="{C9D9F7BE-5BB4-4F2E-93C0-05E01E2BAE11}"/>
    <cellStyle name="Note 9 2 2 3 2 3 2 2" xfId="39825" xr:uid="{4281F8B8-7FE6-46AA-B4CD-763A838099A1}"/>
    <cellStyle name="Note 9 2 2 3 2 3 3" xfId="31970" xr:uid="{12A7F53E-8232-44AF-9034-C200728B89EA}"/>
    <cellStyle name="Note 9 2 2 3 2 4" xfId="14477" xr:uid="{46031729-75B2-4C72-A4AA-700ED81CAECC}"/>
    <cellStyle name="Note 9 2 2 3 2 4 2" xfId="29243" xr:uid="{ABDF4889-D1BA-407C-BDBC-F500293F03F6}"/>
    <cellStyle name="Note 9 2 2 3 2 5" xfId="34775" xr:uid="{4C2B5633-A280-482C-A80A-CFA9CA83F794}"/>
    <cellStyle name="Note 9 2 2 3 3" xfId="3580" xr:uid="{5365F592-7CCA-4A3C-B6C6-497F52C78CF4}"/>
    <cellStyle name="Note 9 2 2 3 3 2" xfId="40955" xr:uid="{7AF05170-FD6E-45E9-8258-EFAB3F0F2F0F}"/>
    <cellStyle name="Note 9 2 2 3 4" xfId="22774" xr:uid="{0EB206AC-0825-4133-B0FA-FA2C912EDB4D}"/>
    <cellStyle name="Note 9 2 2 4" xfId="1487" xr:uid="{D5191282-5C84-4682-982B-21A215A01E28}"/>
    <cellStyle name="Note 9 2 2 4 2" xfId="5832" xr:uid="{EA591069-53DA-421E-9240-E247C8C3B29E}"/>
    <cellStyle name="Note 9 2 2 4 2 2" xfId="8418" xr:uid="{8AF79C0C-FBB2-4F9E-B8FF-25CB78F3048F}"/>
    <cellStyle name="Note 9 2 2 4 2 2 2" xfId="12606" xr:uid="{8B72BA8C-4ECD-42FE-B5C1-ED5CB81B5054}"/>
    <cellStyle name="Note 9 2 2 4 2 2 2 2" xfId="21595" xr:uid="{7DC8F9A0-A917-401F-9423-21F5266F9A55}"/>
    <cellStyle name="Note 9 2 2 4 2 2 2 2 2" xfId="22353" xr:uid="{7FEAB259-B782-4D91-949F-0579D73BF490}"/>
    <cellStyle name="Note 9 2 2 4 2 2 2 3" xfId="32497" xr:uid="{0B341AF7-6BF9-41FA-9B84-E5D3C88AD74C}"/>
    <cellStyle name="Note 9 2 2 4 2 2 3" xfId="17407" xr:uid="{7E880831-A0AD-4BD9-8B60-A13EB19E78A1}"/>
    <cellStyle name="Note 9 2 2 4 2 2 3 2" xfId="40871" xr:uid="{8C0B7CC3-AFB9-4221-94B3-DB9EF2F79781}"/>
    <cellStyle name="Note 9 2 2 4 2 2 4" xfId="41831" xr:uid="{5FF9C4C0-014B-4596-8214-103E75638A5F}"/>
    <cellStyle name="Note 9 2 2 4 2 3" xfId="11055" xr:uid="{E0CE765B-1462-48B0-9BBE-8E90ADEC30D7}"/>
    <cellStyle name="Note 9 2 2 4 2 3 2" xfId="20044" xr:uid="{DCE77E83-A770-4F09-BC95-083231BFEFD6}"/>
    <cellStyle name="Note 9 2 2 4 2 3 2 2" xfId="30265" xr:uid="{D907D1C8-2CD9-4C07-AA53-F3B7AAF88E61}"/>
    <cellStyle name="Note 9 2 2 4 2 3 3" xfId="26923" xr:uid="{F88E1A6B-A042-48B8-BCED-69F78B04437C}"/>
    <cellStyle name="Note 9 2 2 4 2 4" xfId="14821" xr:uid="{DD3EA741-EE35-4FCF-BC50-221895E33F94}"/>
    <cellStyle name="Note 9 2 2 4 2 4 2" xfId="24328" xr:uid="{F94A0B6C-8594-4126-82C0-616F70495D6E}"/>
    <cellStyle name="Note 9 2 2 4 2 5" xfId="42196" xr:uid="{81FA4E6A-AB22-41FE-A3FA-ED7071CFC45F}"/>
    <cellStyle name="Note 9 2 2 4 3" xfId="3924" xr:uid="{C5A3C0F9-BA5B-4AAF-8D04-F57BD57A0431}"/>
    <cellStyle name="Note 9 2 2 4 3 2" xfId="35636" xr:uid="{AEC1AA6E-88C9-4921-A638-E74E845E3721}"/>
    <cellStyle name="Note 9 2 2 4 4" xfId="43376" xr:uid="{D2554646-1FD0-4E68-BC38-ED87AA4E7C18}"/>
    <cellStyle name="Note 9 2 2 5" xfId="1430" xr:uid="{9FA51C87-9787-41E7-932A-E6F06BE3E975}"/>
    <cellStyle name="Note 9 2 2 5 2" xfId="5775" xr:uid="{76D81B64-1084-4B18-ADBF-EA91FFB3CE8D}"/>
    <cellStyle name="Note 9 2 2 5 2 2" xfId="8361" xr:uid="{A12153FC-C3FE-45FC-82AE-95AA6D039A06}"/>
    <cellStyle name="Note 9 2 2 5 2 2 2" xfId="12587" xr:uid="{5F7951E9-2AAF-4E1C-97B7-AF8ABDA81082}"/>
    <cellStyle name="Note 9 2 2 5 2 2 2 2" xfId="21576" xr:uid="{040700F6-EC03-4740-92FC-306D2457187F}"/>
    <cellStyle name="Note 9 2 2 5 2 2 2 2 2" xfId="35642" xr:uid="{7A57E648-1F17-4A6F-B8C0-39C34C7545CA}"/>
    <cellStyle name="Note 9 2 2 5 2 2 2 3" xfId="22219" xr:uid="{9B38FEBD-305D-441F-819D-29E3946CFD49}"/>
    <cellStyle name="Note 9 2 2 5 2 2 3" xfId="17350" xr:uid="{A71726FB-6191-462E-AE5E-FF0371962E1C}"/>
    <cellStyle name="Note 9 2 2 5 2 2 3 2" xfId="23266" xr:uid="{3BD4587B-433A-4EDB-AFE7-863EEDFD0669}"/>
    <cellStyle name="Note 9 2 2 5 2 2 4" xfId="41258" xr:uid="{22CF402B-404F-4EF6-9F5C-DDBB7DF607E8}"/>
    <cellStyle name="Note 9 2 2 5 2 3" xfId="10998" xr:uid="{B197DE6A-CDFC-467C-8762-EFCAB586C065}"/>
    <cellStyle name="Note 9 2 2 5 2 3 2" xfId="19987" xr:uid="{C9CF7E19-1ECA-4A53-B8EB-9769E4EEDF54}"/>
    <cellStyle name="Note 9 2 2 5 2 3 2 2" xfId="34243" xr:uid="{49DA4D0B-D709-45D6-B14E-EE9A70995D82}"/>
    <cellStyle name="Note 9 2 2 5 2 3 3" xfId="33392" xr:uid="{70293545-472F-4ADE-A8FA-30B67EA63D88}"/>
    <cellStyle name="Note 9 2 2 5 2 4" xfId="14764" xr:uid="{325CED95-113E-4B2A-A909-682013E24F31}"/>
    <cellStyle name="Note 9 2 2 5 2 4 2" xfId="23803" xr:uid="{87E5BF62-7A33-4F8F-8706-454585C19F11}"/>
    <cellStyle name="Note 9 2 2 5 2 5" xfId="31206" xr:uid="{076A7ACB-BBFC-465D-B321-ED3CA52C164C}"/>
    <cellStyle name="Note 9 2 2 5 3" xfId="3867" xr:uid="{0E47DDC1-9816-4AD9-9DDB-04EAC7E2FFA4}"/>
    <cellStyle name="Note 9 2 2 5 3 2" xfId="35214" xr:uid="{B100F06F-789E-4C76-AC32-4EA31C34ECE2}"/>
    <cellStyle name="Note 9 2 2 5 4" xfId="42980" xr:uid="{E5022A5B-9B1C-4327-9541-A7AA60A56D25}"/>
    <cellStyle name="Note 9 2 2 6" xfId="2106" xr:uid="{8855F3F5-93D0-4345-9383-F7EDDD7E075B}"/>
    <cellStyle name="Note 9 2 2 6 2" xfId="6407" xr:uid="{FC97C16B-00D5-464B-8B9C-CF043B5B99FF}"/>
    <cellStyle name="Note 9 2 2 6 2 2" xfId="8993" xr:uid="{1C7D6A67-4B6B-4FBC-8B5B-5F73DC60D9E2}"/>
    <cellStyle name="Note 9 2 2 6 2 2 2" xfId="12781" xr:uid="{8F3C3987-62DC-4F2E-878E-C53E06A50248}"/>
    <cellStyle name="Note 9 2 2 6 2 2 2 2" xfId="21770" xr:uid="{26255F27-C7B5-4E6F-9F10-20C9C10F465C}"/>
    <cellStyle name="Note 9 2 2 6 2 2 2 2 2" xfId="43866" xr:uid="{01145966-0457-4D45-B03C-2D92291486B3}"/>
    <cellStyle name="Note 9 2 2 6 2 2 2 3" xfId="27291" xr:uid="{96D992AE-64F2-451F-9BA4-9AEBD7B4A150}"/>
    <cellStyle name="Note 9 2 2 6 2 2 3" xfId="17982" xr:uid="{9FA2BCB6-515F-48D8-A10D-47F1EB30AAEC}"/>
    <cellStyle name="Note 9 2 2 6 2 2 3 2" xfId="38393" xr:uid="{8EC27746-AEF3-4D1E-8D51-4F5E328A163F}"/>
    <cellStyle name="Note 9 2 2 6 2 2 4" xfId="39990" xr:uid="{C3FA2509-9C3B-4A59-825D-984B75C8CA10}"/>
    <cellStyle name="Note 9 2 2 6 2 3" xfId="11630" xr:uid="{4186B4F3-15F5-4E9E-90F8-BB17F689920A}"/>
    <cellStyle name="Note 9 2 2 6 2 3 2" xfId="20619" xr:uid="{9E1955E9-4873-448E-A3A8-09E0E0601369}"/>
    <cellStyle name="Note 9 2 2 6 2 3 2 2" xfId="42029" xr:uid="{198D34E6-F305-46F0-B188-EBA77BC38BFC}"/>
    <cellStyle name="Note 9 2 2 6 2 3 3" xfId="32257" xr:uid="{FD6BB8BF-0D39-42CF-8A4B-614D56FC619F}"/>
    <cellStyle name="Note 9 2 2 6 2 4" xfId="15396" xr:uid="{6F25FC23-DA1B-4320-B368-C5F1BD8A7CED}"/>
    <cellStyle name="Note 9 2 2 6 2 4 2" xfId="25472" xr:uid="{300304DD-BC30-46AB-993F-5E1318D31C1F}"/>
    <cellStyle name="Note 9 2 2 6 2 5" xfId="36561" xr:uid="{C7E8F920-6911-4F29-BE95-FBE516110CBB}"/>
    <cellStyle name="Note 9 2 2 6 3" xfId="4543" xr:uid="{BA6D1365-AC84-499E-A3CF-D80E34B2AAE8}"/>
    <cellStyle name="Note 9 2 2 6 3 2" xfId="27388" xr:uid="{10242E79-D757-4ADF-88AD-6A852E02161D}"/>
    <cellStyle name="Note 9 2 2 6 4" xfId="42591" xr:uid="{1DC7335E-6963-4887-9534-4A61D4186410}"/>
    <cellStyle name="Note 9 2 2 7" xfId="2916" xr:uid="{35EF060E-5A50-440D-BCDF-B59600A2A406}"/>
    <cellStyle name="Note 9 2 2 7 2" xfId="7066" xr:uid="{4368AEEF-D854-4973-BCD1-8FEF4C226126}"/>
    <cellStyle name="Note 9 2 2 7 2 2" xfId="12192" xr:uid="{39E4F8EF-A296-4581-8B49-55EB539C3383}"/>
    <cellStyle name="Note 9 2 2 7 2 2 2" xfId="21181" xr:uid="{B0D7AE0C-E667-462D-9152-AFC7922ADE7A}"/>
    <cellStyle name="Note 9 2 2 7 2 2 2 2" xfId="24058" xr:uid="{8E53519E-3EDE-4CDC-842B-CEC12952D883}"/>
    <cellStyle name="Note 9 2 2 7 2 2 3" xfId="39724" xr:uid="{500F3B68-7F36-4BD3-AB73-551B6AF2173C}"/>
    <cellStyle name="Note 9 2 2 7 2 3" xfId="16055" xr:uid="{B1C17A7A-4FE0-4B12-93C5-4CB496D9FBAB}"/>
    <cellStyle name="Note 9 2 2 7 2 3 2" xfId="22439" xr:uid="{2688A2B7-63FF-4DFA-B9D5-C2246EF80140}"/>
    <cellStyle name="Note 9 2 2 7 2 4" xfId="26398" xr:uid="{FC59D83C-1986-491D-91F1-E66B4D2A75F9}"/>
    <cellStyle name="Note 9 2 2 7 3" xfId="9629" xr:uid="{38948EB2-4F8C-463A-9BBE-7CE5FF78F124}"/>
    <cellStyle name="Note 9 2 2 7 3 2" xfId="18618" xr:uid="{72974714-ADDD-4610-A524-18BBD16FBF83}"/>
    <cellStyle name="Note 9 2 2 7 3 2 2" xfId="27823" xr:uid="{718BF38B-4518-4B66-982A-578A4193D401}"/>
    <cellStyle name="Note 9 2 2 7 3 3" xfId="39372" xr:uid="{AD855E4D-6046-4A74-A180-8B799A320D29}"/>
    <cellStyle name="Note 9 2 2 7 4" xfId="30765" xr:uid="{9EBB12DE-EDC6-4535-8CC1-32714F85191D}"/>
    <cellStyle name="Note 9 2 2 8" xfId="4843" xr:uid="{6899FF69-5989-4D74-B39B-BC228816A0BA}"/>
    <cellStyle name="Note 9 2 2 8 2" xfId="7429" xr:uid="{EE3A129D-AAB2-404E-95C0-B55B7CF80F65}"/>
    <cellStyle name="Note 9 2 2 8 2 2" xfId="12302" xr:uid="{CDDC3E36-4ED9-4A84-924D-FF76A4B58B83}"/>
    <cellStyle name="Note 9 2 2 8 2 2 2" xfId="21291" xr:uid="{746E96C1-AE56-4460-BC08-32961F21F881}"/>
    <cellStyle name="Note 9 2 2 8 2 2 2 2" xfId="30660" xr:uid="{61BCF2CF-6E56-456B-A223-901975BB46E7}"/>
    <cellStyle name="Note 9 2 2 8 2 2 3" xfId="38713" xr:uid="{18D04BF5-696C-4FCE-ACCE-7B3B14E26BBA}"/>
    <cellStyle name="Note 9 2 2 8 2 3" xfId="16418" xr:uid="{1BD0893D-7BD4-4B55-A2C9-8CF0073C1C57}"/>
    <cellStyle name="Note 9 2 2 8 2 3 2" xfId="29141" xr:uid="{103CE82A-BE72-411A-867C-E398C961ADA8}"/>
    <cellStyle name="Note 9 2 2 8 2 4" xfId="23708" xr:uid="{E46F98B6-7744-4504-95FB-A67627E6EEE9}"/>
    <cellStyle name="Note 9 2 2 8 3" xfId="10066" xr:uid="{7F360F21-06CA-42DC-A81B-9FE97EDACA03}"/>
    <cellStyle name="Note 9 2 2 8 3 2" xfId="19055" xr:uid="{EC4BD3E4-4F78-479A-A1BA-BF186C2CACDC}"/>
    <cellStyle name="Note 9 2 2 8 3 2 2" xfId="36626" xr:uid="{FE6B94BC-3858-4ADB-96F6-75059C16739D}"/>
    <cellStyle name="Note 9 2 2 8 3 3" xfId="42721" xr:uid="{D4DD65D9-23EE-41D7-8F6A-A0A7721AE4BB}"/>
    <cellStyle name="Note 9 2 2 8 4" xfId="13832" xr:uid="{A9847E8D-C5BC-432C-90DD-CE5A7B3798E2}"/>
    <cellStyle name="Note 9 2 2 8 4 2" xfId="28273" xr:uid="{1A377BBF-4EE1-43AF-B1F6-3DA233925124}"/>
    <cellStyle name="Note 9 2 2 8 5" xfId="26195" xr:uid="{90D6BF92-6F53-4D2D-8906-C25400380DC7}"/>
    <cellStyle name="Note 9 2 2 9" xfId="6751" xr:uid="{37D3F462-AAA6-459E-9858-72EDAFDE9394}"/>
    <cellStyle name="Note 9 2 2 9 2" xfId="11950" xr:uid="{84E1E194-9B84-4F94-8DD2-BC21EA6D3CBA}"/>
    <cellStyle name="Note 9 2 2 9 2 2" xfId="20939" xr:uid="{D0DB41C5-A735-49F5-80F1-29F42BA78B65}"/>
    <cellStyle name="Note 9 2 2 9 2 2 2" xfId="39549" xr:uid="{A6756E9C-D6A2-43F7-8BFF-FF9D61EF00C7}"/>
    <cellStyle name="Note 9 2 2 9 2 3" xfId="24019" xr:uid="{2213C885-5631-4AEF-A424-4E083FFDFF3A}"/>
    <cellStyle name="Note 9 2 2 9 3" xfId="15740" xr:uid="{796C40A9-347C-4BEB-9A01-06FB60660B76}"/>
    <cellStyle name="Note 9 2 2 9 3 2" xfId="22671" xr:uid="{0949F5FA-D144-44A3-AC22-3BFCC7983009}"/>
    <cellStyle name="Note 9 2 2 9 4" xfId="31984" xr:uid="{C47B0A54-B1B7-4887-AD15-3C4CCEE5BA8A}"/>
    <cellStyle name="Note 9 2 3" xfId="666" xr:uid="{88B48512-30C3-4DDF-A55E-19043228E7D8}"/>
    <cellStyle name="Note 9 2 3 2" xfId="5042" xr:uid="{B5305C3E-7589-4EC2-B8F7-EBF002D19215}"/>
    <cellStyle name="Note 9 2 3 2 2" xfId="7628" xr:uid="{7506B49D-EC5A-43C9-A5CF-B926BBAAAF10}"/>
    <cellStyle name="Note 9 2 3 2 2 2" xfId="12362" xr:uid="{798056C5-57F6-4099-A26A-621947A50719}"/>
    <cellStyle name="Note 9 2 3 2 2 2 2" xfId="21351" xr:uid="{FD4C4BD1-B6B3-4D08-83EA-C68E0AC4D5EB}"/>
    <cellStyle name="Note 9 2 3 2 2 2 2 2" xfId="31361" xr:uid="{D83E43EB-CA68-49FD-B124-1A39B029A8B5}"/>
    <cellStyle name="Note 9 2 3 2 2 2 3" xfId="39453" xr:uid="{F5130DCF-657D-49A1-989E-32670F551168}"/>
    <cellStyle name="Note 9 2 3 2 2 3" xfId="16617" xr:uid="{A452913C-2A7E-46A3-B56A-555E1251C816}"/>
    <cellStyle name="Note 9 2 3 2 2 3 2" xfId="35610" xr:uid="{4EAC1B3F-9BE1-4295-91F3-7FF84B880F4C}"/>
    <cellStyle name="Note 9 2 3 2 2 4" xfId="43759" xr:uid="{5B5970F1-880A-48F8-9E1C-382D2DBC9A9A}"/>
    <cellStyle name="Note 9 2 3 2 3" xfId="10265" xr:uid="{CD6DC817-3F80-4C02-9129-C6AC033A36C6}"/>
    <cellStyle name="Note 9 2 3 2 3 2" xfId="19254" xr:uid="{3526C0F9-915F-403D-ADEC-255476667E90}"/>
    <cellStyle name="Note 9 2 3 2 3 2 2" xfId="23407" xr:uid="{AE754F39-BA0B-41D2-A59A-FE3B0929A43C}"/>
    <cellStyle name="Note 9 2 3 2 3 3" xfId="43841" xr:uid="{FF87232C-0071-4895-AF7C-1C62603C8CD0}"/>
    <cellStyle name="Note 9 2 3 2 4" xfId="14031" xr:uid="{DBE9F26E-AABD-4A91-AF38-F846151EF140}"/>
    <cellStyle name="Note 9 2 3 2 4 2" xfId="26891" xr:uid="{39FA0834-BC8F-4108-972F-8C083848E1BC}"/>
    <cellStyle name="Note 9 2 3 2 5" xfId="36022" xr:uid="{6592A4EE-5072-447A-A9F3-DC8550A85471}"/>
    <cellStyle name="Note 9 2 3 3" xfId="3103" xr:uid="{543F8D68-589D-4E3E-90A1-FE8CDDA775AE}"/>
    <cellStyle name="Note 9 2 3 3 2" xfId="22782" xr:uid="{65EDD3D1-432D-43FE-A0BF-1113F3304AF1}"/>
    <cellStyle name="Note 9 2 3 4" xfId="26356" xr:uid="{D633F083-9AF8-45BA-A6F4-ED0F1A918114}"/>
    <cellStyle name="Note 9 2 4" xfId="1011" xr:uid="{FCE1177D-8553-45B1-8B86-E8705756495A}"/>
    <cellStyle name="Note 9 2 4 2" xfId="5363" xr:uid="{1DFC2FB2-4FD0-4625-9240-08B0711AEFC9}"/>
    <cellStyle name="Note 9 2 4 2 2" xfId="7949" xr:uid="{EA0DA7B4-70F8-4E8E-BD84-C489FD271012}"/>
    <cellStyle name="Note 9 2 4 2 2 2" xfId="12463" xr:uid="{7BD0567A-0AF8-4274-A6C4-BF5CB1E92C18}"/>
    <cellStyle name="Note 9 2 4 2 2 2 2" xfId="21452" xr:uid="{14E3B310-318A-430F-BD80-8DC59DC8C221}"/>
    <cellStyle name="Note 9 2 4 2 2 2 2 2" xfId="42673" xr:uid="{7E055782-A0B3-47DB-9E1C-58FC8D3881F8}"/>
    <cellStyle name="Note 9 2 4 2 2 2 3" xfId="33573" xr:uid="{CA098202-2759-4F73-8921-701DCA8D397A}"/>
    <cellStyle name="Note 9 2 4 2 2 3" xfId="16938" xr:uid="{BFD36995-A6C6-4957-A721-9AA53A34CB7F}"/>
    <cellStyle name="Note 9 2 4 2 2 3 2" xfId="24623" xr:uid="{A1E69A9F-CE24-463E-8200-CF392D3CDF82}"/>
    <cellStyle name="Note 9 2 4 2 2 4" xfId="27776" xr:uid="{69FF958E-251B-4FCC-A158-1FE840814FE0}"/>
    <cellStyle name="Note 9 2 4 2 3" xfId="10586" xr:uid="{9C23DA1D-E181-4221-AA20-62AA59B31D1D}"/>
    <cellStyle name="Note 9 2 4 2 3 2" xfId="19575" xr:uid="{93BA6C05-97D6-4D42-8750-4BCF903D2BA8}"/>
    <cellStyle name="Note 9 2 4 2 3 2 2" xfId="31379" xr:uid="{765499FC-EEE9-49F0-B532-57C5B9FF9054}"/>
    <cellStyle name="Note 9 2 4 2 3 3" xfId="44122" xr:uid="{B058ECED-8A19-4EC0-A3B0-387D3E6E64EE}"/>
    <cellStyle name="Note 9 2 4 2 4" xfId="14352" xr:uid="{EA1C1477-CD50-4D93-9582-35F900E8AEDF}"/>
    <cellStyle name="Note 9 2 4 2 4 2" xfId="33013" xr:uid="{DB0CF0F0-1BCF-4F97-A504-01C48A5FC9C0}"/>
    <cellStyle name="Note 9 2 4 2 5" xfId="32553" xr:uid="{E9E84DA3-6B97-4CB1-B4FC-0F02F7C93C25}"/>
    <cellStyle name="Note 9 2 4 3" xfId="3448" xr:uid="{CEB2071F-F211-4B74-A176-4327FCB98FDE}"/>
    <cellStyle name="Note 9 2 4 3 2" xfId="30369" xr:uid="{CD30DC43-A6AE-4713-A5AF-0D219A4AA587}"/>
    <cellStyle name="Note 9 2 4 4" xfId="30214" xr:uid="{882E60EF-B1BC-421D-9EF5-A385B0CA4183}"/>
    <cellStyle name="Note 9 2 5" xfId="1355" xr:uid="{52CDF8FB-0584-455A-862A-AB3EE1E5D190}"/>
    <cellStyle name="Note 9 2 5 2" xfId="5700" xr:uid="{C9826B67-73F1-4A37-AFEA-00902D59ED32}"/>
    <cellStyle name="Note 9 2 5 2 2" xfId="8286" xr:uid="{6966F228-B365-42CF-8575-840B364CA603}"/>
    <cellStyle name="Note 9 2 5 2 2 2" xfId="12563" xr:uid="{B9BEAE8C-079E-4E64-86AA-030A2E7E4150}"/>
    <cellStyle name="Note 9 2 5 2 2 2 2" xfId="21552" xr:uid="{A8354F39-FFC6-4CBE-A63D-8A652C676CCC}"/>
    <cellStyle name="Note 9 2 5 2 2 2 2 2" xfId="41198" xr:uid="{CF099FDD-2A96-44DF-BB34-27A43DD3CD59}"/>
    <cellStyle name="Note 9 2 5 2 2 2 3" xfId="41537" xr:uid="{FB69134F-111E-4982-9FC3-9992625F85F8}"/>
    <cellStyle name="Note 9 2 5 2 2 3" xfId="17275" xr:uid="{28F83610-4EEF-43E2-B5CD-AE54C8070D91}"/>
    <cellStyle name="Note 9 2 5 2 2 3 2" xfId="42189" xr:uid="{E3A8F052-60E3-4EC7-9A73-16D6E4141D20}"/>
    <cellStyle name="Note 9 2 5 2 2 4" xfId="27897" xr:uid="{E5CBEB04-F637-48FC-A7E8-6B4E64FE0AB7}"/>
    <cellStyle name="Note 9 2 5 2 3" xfId="10923" xr:uid="{2703EE67-AE68-41EF-BB2B-45D9BCBEF027}"/>
    <cellStyle name="Note 9 2 5 2 3 2" xfId="19912" xr:uid="{B7AE8940-9E7E-4888-8CD7-D19D2C20B284}"/>
    <cellStyle name="Note 9 2 5 2 3 2 2" xfId="24872" xr:uid="{40FA78B2-85D6-43E6-A2AA-813C02FAD4F4}"/>
    <cellStyle name="Note 9 2 5 2 3 3" xfId="40211" xr:uid="{E5A0305A-9E6F-4C75-A345-E91ACBC941DB}"/>
    <cellStyle name="Note 9 2 5 2 4" xfId="14689" xr:uid="{76B968A2-3A64-4D20-9B89-C93E70CC63AE}"/>
    <cellStyle name="Note 9 2 5 2 4 2" xfId="29834" xr:uid="{D8A54807-3EE4-4520-B714-2CDA7015F7E3}"/>
    <cellStyle name="Note 9 2 5 2 5" xfId="37165" xr:uid="{20F33A6E-52DC-417F-B831-3229F32D48B8}"/>
    <cellStyle name="Note 9 2 5 3" xfId="3792" xr:uid="{B0971114-92CB-4C9B-902F-DF059628017F}"/>
    <cellStyle name="Note 9 2 5 3 2" xfId="30818" xr:uid="{1C66062D-E3C6-4798-BF04-FC39C99B969C}"/>
    <cellStyle name="Note 9 2 5 4" xfId="23143" xr:uid="{69EBEC16-8CD1-4269-9550-1C3F1D5F9B26}"/>
    <cellStyle name="Note 9 2 6" xfId="186" xr:uid="{3FC9B3C3-C360-40BC-A8BF-62E1A341A47B}"/>
    <cellStyle name="Note 9 2 6 2" xfId="2600" xr:uid="{4D37FB5B-5655-415A-A152-6E69FDE2C714}"/>
    <cellStyle name="Note 9 2 6 2 2" xfId="6841" xr:uid="{09E5060C-4E31-4E38-A42D-8E7F79B1D2C7}"/>
    <cellStyle name="Note 9 2 6 2 2 2" xfId="12009" xr:uid="{4A562F87-52EE-4346-92C7-99217C60F058}"/>
    <cellStyle name="Note 9 2 6 2 2 2 2" xfId="20998" xr:uid="{6121910B-21C2-44EA-8B76-D4473D9D74C7}"/>
    <cellStyle name="Note 9 2 6 2 2 2 2 2" xfId="34483" xr:uid="{4843CBDF-341A-4FA4-A9E3-A2F86C2EDD05}"/>
    <cellStyle name="Note 9 2 6 2 2 2 3" xfId="41636" xr:uid="{8CB7AA93-7F97-4385-B066-CD56FD87F662}"/>
    <cellStyle name="Note 9 2 6 2 2 3" xfId="15830" xr:uid="{4BE0CD01-4180-4805-B041-68ECAD51DC14}"/>
    <cellStyle name="Note 9 2 6 2 2 3 2" xfId="28646" xr:uid="{067B216E-F38C-4ACB-90CF-DD2B4DB56E2E}"/>
    <cellStyle name="Note 9 2 6 2 2 4" xfId="36408" xr:uid="{9283B8C5-60DC-4BC0-8F62-7253E196ECBB}"/>
    <cellStyle name="Note 9 2 6 2 3" xfId="9411" xr:uid="{C65FE508-B038-48F1-B354-C9CD81AB81FB}"/>
    <cellStyle name="Note 9 2 6 2 3 2" xfId="18400" xr:uid="{31F51A67-32B0-478F-A5AE-881315FBC512}"/>
    <cellStyle name="Note 9 2 6 2 3 2 2" xfId="28044" xr:uid="{1E4389A2-DFA0-4599-BE5C-8FA6FCA1BCB8}"/>
    <cellStyle name="Note 9 2 6 2 3 3" xfId="40153" xr:uid="{6C769953-6796-451E-839C-7631AF6E8AE1}"/>
    <cellStyle name="Note 9 2 6 2 4" xfId="13454" xr:uid="{04C5BBE6-76E8-4A7E-8AE3-10581F0378BD}"/>
    <cellStyle name="Note 9 2 6 2 4 2" xfId="37563" xr:uid="{7D311E64-76C1-4E82-BDC4-1BEECC7FCCD6}"/>
    <cellStyle name="Note 9 2 6 2 5" xfId="28289" xr:uid="{84AD75DC-18D8-49D7-A015-4E5B4999C5AF}"/>
    <cellStyle name="Note 9 2 6 3" xfId="2654" xr:uid="{454891CE-7435-4BD2-915E-FE4CE6BE197F}"/>
    <cellStyle name="Note 9 2 6 3 2" xfId="42887" xr:uid="{F59C80D0-F251-4840-A4F3-C894794C496F}"/>
    <cellStyle name="Note 9 2 6 4" xfId="34065" xr:uid="{898CA262-E495-4622-A088-E5DE56167953}"/>
    <cellStyle name="Note 9 2 7" xfId="1974" xr:uid="{C34DDC90-B6ED-405E-A509-224A50BEB0ED}"/>
    <cellStyle name="Note 9 2 7 2" xfId="6282" xr:uid="{6DF3510F-5DA9-4785-9141-3E492A135F99}"/>
    <cellStyle name="Note 9 2 7 2 2" xfId="8868" xr:uid="{41AC3292-243E-46C9-ADCA-01A18825217A}"/>
    <cellStyle name="Note 9 2 7 2 2 2" xfId="12743" xr:uid="{D97871CD-5392-4FFE-91A0-9D2A053B6652}"/>
    <cellStyle name="Note 9 2 7 2 2 2 2" xfId="21732" xr:uid="{4BD314F8-3FC5-4866-A5CB-0C7430095292}"/>
    <cellStyle name="Note 9 2 7 2 2 2 2 2" xfId="30144" xr:uid="{4D6A0E5F-BB2B-4573-8495-D9063D4C4B6C}"/>
    <cellStyle name="Note 9 2 7 2 2 2 3" xfId="28562" xr:uid="{034D7136-6DB7-4B76-8C75-63006BA8CE37}"/>
    <cellStyle name="Note 9 2 7 2 2 3" xfId="17857" xr:uid="{1A69A88C-EBC6-429E-8DE6-CCFAE5DEB07E}"/>
    <cellStyle name="Note 9 2 7 2 2 3 2" xfId="28072" xr:uid="{1CAF136D-2236-4497-8DF1-EA3ECD326226}"/>
    <cellStyle name="Note 9 2 7 2 2 4" xfId="31430" xr:uid="{4F17A13D-22A9-49B2-999E-47454F4FF770}"/>
    <cellStyle name="Note 9 2 7 2 3" xfId="11505" xr:uid="{C115A61B-1B12-41BD-9896-3EBF35E87AFB}"/>
    <cellStyle name="Note 9 2 7 2 3 2" xfId="20494" xr:uid="{A6824405-DACC-4FBA-B55F-6F87FF42E47F}"/>
    <cellStyle name="Note 9 2 7 2 3 2 2" xfId="33834" xr:uid="{DDAC2587-70BD-45F6-8318-B7D5B65A5FD0}"/>
    <cellStyle name="Note 9 2 7 2 3 3" xfId="40230" xr:uid="{3FAEF7AC-BD05-4467-B343-6B14B98C7981}"/>
    <cellStyle name="Note 9 2 7 2 4" xfId="15271" xr:uid="{F53F3F95-06E5-4383-8A77-B7947358ECBB}"/>
    <cellStyle name="Note 9 2 7 2 4 2" xfId="40363" xr:uid="{909FEF2E-95EA-4EFF-8815-B920AAEC526D}"/>
    <cellStyle name="Note 9 2 7 2 5" xfId="26309" xr:uid="{5858FF90-9851-45AB-833C-6304213ACB8A}"/>
    <cellStyle name="Note 9 2 7 3" xfId="4411" xr:uid="{16AA41E6-FAFC-40EE-9015-C6787E5B1FAF}"/>
    <cellStyle name="Note 9 2 7 3 2" xfId="41151" xr:uid="{348B710C-275D-4A20-AD23-5FD97E1D3F87}"/>
    <cellStyle name="Note 9 2 7 4" xfId="29857" xr:uid="{31582100-4BAD-49AD-99A1-503B36BB622F}"/>
    <cellStyle name="Note 9 2 8" xfId="2785" xr:uid="{D5AAEC00-65A2-4597-8589-39EF6649D6AB}"/>
    <cellStyle name="Note 9 2 8 2" xfId="6935" xr:uid="{1E72377E-3CC0-4EE2-BAAB-674219FCD17C}"/>
    <cellStyle name="Note 9 2 8 2 2" xfId="12064" xr:uid="{6EF0968F-88BB-4017-BC2F-E0BE325E91DB}"/>
    <cellStyle name="Note 9 2 8 2 2 2" xfId="21053" xr:uid="{9F62488E-513A-414B-8D7D-82A7E3D62BCD}"/>
    <cellStyle name="Note 9 2 8 2 2 2 2" xfId="41921" xr:uid="{19D0CCEA-F693-427B-94E2-7351E0583063}"/>
    <cellStyle name="Note 9 2 8 2 2 3" xfId="25338" xr:uid="{742873AF-3803-4D94-90A5-34D606DDEC89}"/>
    <cellStyle name="Note 9 2 8 2 3" xfId="15924" xr:uid="{863997BC-85BE-4AB6-9EF0-168852CE1AD3}"/>
    <cellStyle name="Note 9 2 8 2 3 2" xfId="32915" xr:uid="{44586A63-60B3-49D9-AE7D-F73DFD6AD9F5}"/>
    <cellStyle name="Note 9 2 8 2 4" xfId="25585" xr:uid="{37B80887-1404-43AA-AFDE-580353E7239A}"/>
    <cellStyle name="Note 9 2 8 3" xfId="9498" xr:uid="{DEC8C609-C911-483F-A259-4A91F913459C}"/>
    <cellStyle name="Note 9 2 8 3 2" xfId="18487" xr:uid="{9299458B-1B8C-4D3E-B31F-A9A97424AD19}"/>
    <cellStyle name="Note 9 2 8 3 2 2" xfId="41769" xr:uid="{C7D36549-4001-4B3E-A883-4EA34EE8B1F5}"/>
    <cellStyle name="Note 9 2 8 3 3" xfId="31658" xr:uid="{482AF064-4F0A-40E2-8129-C90F330B5D57}"/>
    <cellStyle name="Note 9 2 8 4" xfId="22355" xr:uid="{6E740764-5EE9-4185-BAC0-FD60656CF776}"/>
    <cellStyle name="Note 9 2 9" xfId="4718" xr:uid="{86899A99-55E9-4573-9546-09F8D57D5427}"/>
    <cellStyle name="Note 9 2 9 2" xfId="7304" xr:uid="{FADFB1E8-5EDE-4C2D-AB14-F3121DAEB4A3}"/>
    <cellStyle name="Note 9 2 9 2 2" xfId="12263" xr:uid="{4B1532E2-1993-4ADF-B686-2F1872FD2BD1}"/>
    <cellStyle name="Note 9 2 9 2 2 2" xfId="21252" xr:uid="{51CC5CE9-F564-4A58-9937-B991389CD067}"/>
    <cellStyle name="Note 9 2 9 2 2 2 2" xfId="41596" xr:uid="{AEE5E6AA-2911-48C2-A103-F446E86E4839}"/>
    <cellStyle name="Note 9 2 9 2 2 3" xfId="43784" xr:uid="{C4C3C53F-BC4B-475B-993F-2426E747A192}"/>
    <cellStyle name="Note 9 2 9 2 3" xfId="16293" xr:uid="{C7FABB2C-83BC-4240-B225-2F04E2E3F0A5}"/>
    <cellStyle name="Note 9 2 9 2 3 2" xfId="32058" xr:uid="{D1480D8A-30A7-475A-87B2-26131A0565C0}"/>
    <cellStyle name="Note 9 2 9 2 4" xfId="43551" xr:uid="{966DE9E0-D159-4D5D-AC8C-7EAE42F8F2AC}"/>
    <cellStyle name="Note 9 2 9 3" xfId="9941" xr:uid="{0D735A22-FD25-43E8-AF88-8490F0D40237}"/>
    <cellStyle name="Note 9 2 9 3 2" xfId="18930" xr:uid="{40B95322-2603-482A-B682-D311E193E492}"/>
    <cellStyle name="Note 9 2 9 3 2 2" xfId="37732" xr:uid="{E9ACAB90-C774-4850-B15C-26C72DE30FFD}"/>
    <cellStyle name="Note 9 2 9 3 3" xfId="40262" xr:uid="{968CD7B5-0C4F-4E92-9F72-B49145D4A4C0}"/>
    <cellStyle name="Note 9 2 9 4" xfId="13707" xr:uid="{769DBCE8-74B4-4E18-A29E-58E2D4DA3A3A}"/>
    <cellStyle name="Note 9 2 9 4 2" xfId="43938" xr:uid="{86D04A6F-9B6D-4A4B-8644-D8EAB47A1B66}"/>
    <cellStyle name="Note 9 2 9 5" xfId="30510" xr:uid="{234C34EB-B603-41B0-8DF6-CE370CBF3F02}"/>
    <cellStyle name="Note 9 3" xfId="429" xr:uid="{9A099AFE-E025-4184-BCF6-2127E172AE8B}"/>
    <cellStyle name="Note 9 3 10" xfId="9294" xr:uid="{79B2C187-FC59-4076-A23A-F980EEE326BE}"/>
    <cellStyle name="Note 9 3 10 2" xfId="18283" xr:uid="{0EB6EBEF-FD2E-4C25-8E55-BDCC83300DA1}"/>
    <cellStyle name="Note 9 3 10 2 2" xfId="25952" xr:uid="{D901A3D4-A807-40E6-9D12-63C9178B1CD1}"/>
    <cellStyle name="Note 9 3 10 3" xfId="38686" xr:uid="{77FFEC2A-A94E-48E2-AEB2-736A779653B8}"/>
    <cellStyle name="Note 9 3 11" xfId="12343" xr:uid="{B32BB17A-80E5-4047-A05B-F09103C6C91A}"/>
    <cellStyle name="Note 9 3 11 2" xfId="21332" xr:uid="{1A7964AF-6EC5-4025-A714-8529A48469C8}"/>
    <cellStyle name="Note 9 3 11 2 2" xfId="30740" xr:uid="{D611E1BD-EA68-463D-9D23-DDCBB83A9EBE}"/>
    <cellStyle name="Note 9 3 11 3" xfId="39316" xr:uid="{B91753D5-A6F3-4317-948B-6C5B16B332B9}"/>
    <cellStyle name="Note 9 3 12" xfId="2435" xr:uid="{9406F812-4FD0-4F26-89E2-6C12AF5E03D4}"/>
    <cellStyle name="Note 9 3 12 2" xfId="27350" xr:uid="{7DA538FA-FAA9-47F4-A44D-CECFD00BF3D8}"/>
    <cellStyle name="Note 9 3 13" xfId="13344" xr:uid="{FBE5B08D-5B07-4EB8-B6B0-2EEB2572433E}"/>
    <cellStyle name="Note 9 3 13 2" xfId="31473" xr:uid="{631DDB95-A0F7-4646-9293-7312CB665807}"/>
    <cellStyle name="Note 9 3 14" xfId="33532" xr:uid="{E3BCCFEE-482B-4229-BE8D-AC2B557D32A9}"/>
    <cellStyle name="Note 9 3 15" xfId="51540" xr:uid="{7CB716CA-D17E-4DFE-B386-4F40E1DF3F7C}"/>
    <cellStyle name="Note 9 3 2" xfId="778" xr:uid="{997A2DA4-4B89-4083-B228-3258FE2A96FC}"/>
    <cellStyle name="Note 9 3 2 2" xfId="5148" xr:uid="{7811FD7C-AD1F-40BC-B6D9-3E784DEBBD22}"/>
    <cellStyle name="Note 9 3 2 2 2" xfId="7734" xr:uid="{F9C00B1A-B711-40AB-9AC3-580BD145EEDC}"/>
    <cellStyle name="Note 9 3 2 2 2 2" xfId="12395" xr:uid="{BB391CBF-E92E-4E4C-9896-A1E5B99C3E9A}"/>
    <cellStyle name="Note 9 3 2 2 2 2 2" xfId="21384" xr:uid="{228150D7-BACA-4AC6-A961-52E48D7A2ED1}"/>
    <cellStyle name="Note 9 3 2 2 2 2 2 2" xfId="25884" xr:uid="{3378E919-14FE-44CE-8B96-888BB9DC1367}"/>
    <cellStyle name="Note 9 3 2 2 2 2 3" xfId="38581" xr:uid="{1C4864D2-5DD4-4FCA-876B-5A98DE571648}"/>
    <cellStyle name="Note 9 3 2 2 2 3" xfId="16723" xr:uid="{2A695D4E-DD73-4BEF-9E8B-0AFBAB1EE909}"/>
    <cellStyle name="Note 9 3 2 2 2 3 2" xfId="23038" xr:uid="{B763A7D0-8DB6-4545-B856-215E7C4B3629}"/>
    <cellStyle name="Note 9 3 2 2 2 4" xfId="38438" xr:uid="{BFDB02C8-7609-401C-955B-6E3406FAA149}"/>
    <cellStyle name="Note 9 3 2 2 3" xfId="10371" xr:uid="{AAB53229-379A-4B7D-9C68-5F216D0684F5}"/>
    <cellStyle name="Note 9 3 2 2 3 2" xfId="19360" xr:uid="{BCBB8146-0E08-4FC8-BD7E-DA8829341CD8}"/>
    <cellStyle name="Note 9 3 2 2 3 2 2" xfId="40674" xr:uid="{60770862-49D3-456F-B67A-F981D51890DC}"/>
    <cellStyle name="Note 9 3 2 2 3 3" xfId="26291" xr:uid="{A09B7A8B-B8AF-420D-BE92-1DE2A426E429}"/>
    <cellStyle name="Note 9 3 2 2 4" xfId="14137" xr:uid="{9D4E3C7E-E765-4BA4-89A4-7AD578F3E307}"/>
    <cellStyle name="Note 9 3 2 2 4 2" xfId="37628" xr:uid="{121FDFCE-7A73-4A24-AB37-5774B34E0B76}"/>
    <cellStyle name="Note 9 3 2 2 5" xfId="25429" xr:uid="{3BCB9407-2EA6-4C09-A2C5-9FF41DFCDB79}"/>
    <cellStyle name="Note 9 3 2 3" xfId="3215" xr:uid="{A54BD7C0-CC4C-4D72-A921-72D866B5FB52}"/>
    <cellStyle name="Note 9 3 2 3 2" xfId="43810" xr:uid="{C40EE014-9043-43B6-8FBB-07866D18A52C}"/>
    <cellStyle name="Note 9 3 2 4" xfId="43446" xr:uid="{A8AC9E6B-0AD6-4A65-8A2C-1C2D6B3B6D69}"/>
    <cellStyle name="Note 9 3 2 5" xfId="58322" xr:uid="{B23DE8BA-5ABB-4726-894E-6BE9E4491AC8}"/>
    <cellStyle name="Note 9 3 3" xfId="1123" xr:uid="{AB76145B-9DBB-4BA4-8D64-2B1A8EB8CF96}"/>
    <cellStyle name="Note 9 3 3 2" xfId="5469" xr:uid="{7107CBF8-D498-4071-B071-FC65861A29BF}"/>
    <cellStyle name="Note 9 3 3 2 2" xfId="8055" xr:uid="{C84E4FC5-1E66-46CF-95B6-808D86BE03F6}"/>
    <cellStyle name="Note 9 3 3 2 2 2" xfId="12496" xr:uid="{E88C3AAE-F8B8-4200-8F89-A2313F98EAA0}"/>
    <cellStyle name="Note 9 3 3 2 2 2 2" xfId="21485" xr:uid="{C3C5AFBF-E274-475C-BB6A-C0D048D82FE2}"/>
    <cellStyle name="Note 9 3 3 2 2 2 2 2" xfId="32530" xr:uid="{DC3F96CF-CA47-4C9E-81E6-C9349BA56ABA}"/>
    <cellStyle name="Note 9 3 3 2 2 2 3" xfId="32727" xr:uid="{2412433A-0BC3-4AC2-8261-E7753A090AF3}"/>
    <cellStyle name="Note 9 3 3 2 2 3" xfId="17044" xr:uid="{1AD76B7F-703C-4507-8C9B-77A3715FE333}"/>
    <cellStyle name="Note 9 3 3 2 2 3 2" xfId="39025" xr:uid="{0842C6B8-CCC5-490F-88DC-5D684B94B6E3}"/>
    <cellStyle name="Note 9 3 3 2 2 4" xfId="36702" xr:uid="{0177FD35-2828-41B9-AAA3-D49243DA0E30}"/>
    <cellStyle name="Note 9 3 3 2 3" xfId="10692" xr:uid="{E33A8B08-D12E-4FE2-920C-ACE177BA93F7}"/>
    <cellStyle name="Note 9 3 3 2 3 2" xfId="19681" xr:uid="{050F3590-6647-4F85-AD2D-952ABDB92326}"/>
    <cellStyle name="Note 9 3 3 2 3 2 2" xfId="24395" xr:uid="{5F621812-922D-4FBC-87A5-702BFF34005A}"/>
    <cellStyle name="Note 9 3 3 2 3 3" xfId="44115" xr:uid="{F20468A3-AAA9-48A9-93E2-B30FC74FF15E}"/>
    <cellStyle name="Note 9 3 3 2 4" xfId="14458" xr:uid="{713FEC69-C9A6-4E09-B54E-7F07D2FBE640}"/>
    <cellStyle name="Note 9 3 3 2 4 2" xfId="29145" xr:uid="{9E970000-99AE-4460-9BAE-744D51F3AC39}"/>
    <cellStyle name="Note 9 3 3 2 5" xfId="31163" xr:uid="{A7054FDD-C37F-4AE4-8CD1-D85B8CF936F2}"/>
    <cellStyle name="Note 9 3 3 3" xfId="3560" xr:uid="{9CCEC200-EA4B-473A-92C2-491CCC7A65FA}"/>
    <cellStyle name="Note 9 3 3 3 2" xfId="31414" xr:uid="{0703B2AE-8B4B-4188-BE07-DC4062C386E7}"/>
    <cellStyle name="Note 9 3 3 4" xfId="34945" xr:uid="{670B06C2-B296-41F0-80AA-30AF65176F99}"/>
    <cellStyle name="Note 9 3 4" xfId="1467" xr:uid="{559B73DA-C5BB-4F49-87C4-CF71D4910389}"/>
    <cellStyle name="Note 9 3 4 2" xfId="5812" xr:uid="{667CA874-6B96-41EA-BF1F-9ECDE2958C3F}"/>
    <cellStyle name="Note 9 3 4 2 2" xfId="8398" xr:uid="{614866FF-D8E4-42E9-9699-EC0E9FE71620}"/>
    <cellStyle name="Note 9 3 4 2 2 2" xfId="12600" xr:uid="{9D3D5952-1E40-44B7-BF35-1BB330DF5DC6}"/>
    <cellStyle name="Note 9 3 4 2 2 2 2" xfId="21589" xr:uid="{A540EDDB-0F8A-449D-AC9A-9511B4B75204}"/>
    <cellStyle name="Note 9 3 4 2 2 2 2 2" xfId="40679" xr:uid="{85FCBC3E-4A2E-4A14-A214-30C16C3025B7}"/>
    <cellStyle name="Note 9 3 4 2 2 2 3" xfId="30983" xr:uid="{59C3D832-6FC3-4E77-90B1-75DF1912A0A7}"/>
    <cellStyle name="Note 9 3 4 2 2 3" xfId="17387" xr:uid="{FD682ABD-6276-4400-AF4A-AEDABDF08EC2}"/>
    <cellStyle name="Note 9 3 4 2 2 3 2" xfId="31332" xr:uid="{088DA724-7F7E-4159-BF65-C7DFC1452DE0}"/>
    <cellStyle name="Note 9 3 4 2 2 4" xfId="29813" xr:uid="{B2FF9625-DFA5-4726-AD33-5A3D9D4D83CA}"/>
    <cellStyle name="Note 9 3 4 2 3" xfId="11035" xr:uid="{49F874BF-8EA2-44DD-ADE9-70CD40DD58B2}"/>
    <cellStyle name="Note 9 3 4 2 3 2" xfId="20024" xr:uid="{E201C375-1730-4321-84B0-A1FA079CBCA2}"/>
    <cellStyle name="Note 9 3 4 2 3 2 2" xfId="43182" xr:uid="{D8A60E33-4294-47A9-95DB-AB6B3B39BEB4}"/>
    <cellStyle name="Note 9 3 4 2 3 3" xfId="43844" xr:uid="{E68F2899-2E17-4CA1-84BF-136183C7C353}"/>
    <cellStyle name="Note 9 3 4 2 4" xfId="14801" xr:uid="{1AA16D03-6AEB-486A-95DB-B7C46268699D}"/>
    <cellStyle name="Note 9 3 4 2 4 2" xfId="23284" xr:uid="{87C9F7F5-25FE-4FD0-B88E-62C6D00DCA64}"/>
    <cellStyle name="Note 9 3 4 2 5" xfId="32650" xr:uid="{8FF4F4FB-C86F-439C-884E-A83DA94E410F}"/>
    <cellStyle name="Note 9 3 4 3" xfId="3904" xr:uid="{8979B02A-4339-4EE4-9164-7ED453E6F7D4}"/>
    <cellStyle name="Note 9 3 4 3 2" xfId="36575" xr:uid="{0EDC6A5B-3504-4E61-871F-6BDDD274AE42}"/>
    <cellStyle name="Note 9 3 4 4" xfId="33837" xr:uid="{C0CD6077-3CB4-4FB7-816A-13B151810D97}"/>
    <cellStyle name="Note 9 3 5" xfId="547" xr:uid="{BC2BE68D-6821-45C6-815D-FB59A5A9110F}"/>
    <cellStyle name="Note 9 3 5 2" xfId="4940" xr:uid="{F8942CF4-8365-48EC-8621-8BE9C3467798}"/>
    <cellStyle name="Note 9 3 5 2 2" xfId="7526" xr:uid="{39B61515-802E-4883-87DA-0FC2CC08E46A}"/>
    <cellStyle name="Note 9 3 5 2 2 2" xfId="12332" xr:uid="{8B7D0A78-84FF-4403-9824-78F3535097EF}"/>
    <cellStyle name="Note 9 3 5 2 2 2 2" xfId="21321" xr:uid="{DF134C13-8F9C-4EBD-9098-DA2A28E1A5B7}"/>
    <cellStyle name="Note 9 3 5 2 2 2 2 2" xfId="27758" xr:uid="{5C0F3AE9-C3E8-4320-8657-ED651E260163}"/>
    <cellStyle name="Note 9 3 5 2 2 2 3" xfId="22725" xr:uid="{6CFD1378-AE2F-4EF8-A3CA-7796727B6485}"/>
    <cellStyle name="Note 9 3 5 2 2 3" xfId="16515" xr:uid="{E45EA39C-5274-4C4A-B971-42AE81D196A5}"/>
    <cellStyle name="Note 9 3 5 2 2 3 2" xfId="42757" xr:uid="{DF139668-07CB-41B0-9B7F-D2FDE98C49C4}"/>
    <cellStyle name="Note 9 3 5 2 2 4" xfId="30989" xr:uid="{B995E585-C1A6-4D28-8C86-629280AD8319}"/>
    <cellStyle name="Note 9 3 5 2 3" xfId="10163" xr:uid="{8A794929-B078-4E17-9B50-AAEC26DFF027}"/>
    <cellStyle name="Note 9 3 5 2 3 2" xfId="19152" xr:uid="{DB883B7A-CAEE-4FA3-8333-391616E2F960}"/>
    <cellStyle name="Note 9 3 5 2 3 2 2" xfId="42163" xr:uid="{618AED46-2D17-47BA-A764-DB1391478BFB}"/>
    <cellStyle name="Note 9 3 5 2 3 3" xfId="35492" xr:uid="{78391891-6C53-4CFB-B93C-A07CF70D0A4D}"/>
    <cellStyle name="Note 9 3 5 2 4" xfId="13929" xr:uid="{E2BF8CA7-467C-4F53-81C0-078364977F11}"/>
    <cellStyle name="Note 9 3 5 2 4 2" xfId="38208" xr:uid="{F2659290-2569-4584-8646-C4DADB62DFBD}"/>
    <cellStyle name="Note 9 3 5 2 5" xfId="22946" xr:uid="{A74C425B-7868-4261-AA94-7A770787199E}"/>
    <cellStyle name="Note 9 3 5 3" xfId="2984" xr:uid="{FBAFBE50-B9F3-48C6-95BA-2FF6C7F276A6}"/>
    <cellStyle name="Note 9 3 5 3 2" xfId="42260" xr:uid="{141425F3-6CE6-4C2B-885E-F217DFE4005D}"/>
    <cellStyle name="Note 9 3 5 4" xfId="29761" xr:uid="{DD15B875-7F46-4960-9804-B2B69F382BE0}"/>
    <cellStyle name="Note 9 3 6" xfId="2086" xr:uid="{EE86FFF2-10FF-4E93-875D-94562A598F05}"/>
    <cellStyle name="Note 9 3 6 2" xfId="6388" xr:uid="{CE13EB7F-E837-4A06-A76A-68776442A01F}"/>
    <cellStyle name="Note 9 3 6 2 2" xfId="8974" xr:uid="{B2F4E24E-C58F-4246-9F78-847F1A940D67}"/>
    <cellStyle name="Note 9 3 6 2 2 2" xfId="12775" xr:uid="{44B6A3AC-5595-40B6-A784-68D91DAF142C}"/>
    <cellStyle name="Note 9 3 6 2 2 2 2" xfId="21764" xr:uid="{73749C1E-4671-4442-B42C-513EF7C559C7}"/>
    <cellStyle name="Note 9 3 6 2 2 2 2 2" xfId="34753" xr:uid="{FBAFA679-5496-4CA6-91A8-05830555F472}"/>
    <cellStyle name="Note 9 3 6 2 2 2 3" xfId="30135" xr:uid="{1912B2A3-7890-41DE-B869-A8CC8D8E65F3}"/>
    <cellStyle name="Note 9 3 6 2 2 3" xfId="17963" xr:uid="{98666E83-E4B3-4473-9CF3-69F00A860506}"/>
    <cellStyle name="Note 9 3 6 2 2 3 2" xfId="25539" xr:uid="{3D60F874-DA82-4AA5-BBCA-5B8959020F47}"/>
    <cellStyle name="Note 9 3 6 2 2 4" xfId="23989" xr:uid="{98736878-4019-4092-BF5E-008A62A858F9}"/>
    <cellStyle name="Note 9 3 6 2 3" xfId="11611" xr:uid="{CA2881C8-A014-4A34-950E-823C2727D60B}"/>
    <cellStyle name="Note 9 3 6 2 3 2" xfId="20600" xr:uid="{97DE9903-C9D7-4AFD-9EFC-9DB45D3824C8}"/>
    <cellStyle name="Note 9 3 6 2 3 2 2" xfId="41899" xr:uid="{3E9DB309-F02E-42E2-AC9F-62FD0A33CB97}"/>
    <cellStyle name="Note 9 3 6 2 3 3" xfId="40222" xr:uid="{B5C48CAB-0CDE-4272-B44C-8D4AAB18CA3D}"/>
    <cellStyle name="Note 9 3 6 2 4" xfId="15377" xr:uid="{60AED739-33FA-4D1E-B3FF-25B48D04E71E}"/>
    <cellStyle name="Note 9 3 6 2 4 2" xfId="43991" xr:uid="{3A8292BD-D65A-442F-A916-4E4E311CECD2}"/>
    <cellStyle name="Note 9 3 6 2 5" xfId="36384" xr:uid="{05AF5537-C082-4B7E-9C56-8612B5BBBBD7}"/>
    <cellStyle name="Note 9 3 6 3" xfId="4523" xr:uid="{E1CA049F-1670-41C0-8D88-C4F7E3DF7693}"/>
    <cellStyle name="Note 9 3 6 3 2" xfId="37057" xr:uid="{0819B91D-9F04-4D09-9F58-BC8140FFAD61}"/>
    <cellStyle name="Note 9 3 6 4" xfId="26063" xr:uid="{06715A5E-A058-41AE-B66A-84532BF93B08}"/>
    <cellStyle name="Note 9 3 7" xfId="2896" xr:uid="{76DF3C75-B795-424F-A6DB-943CCD254221}"/>
    <cellStyle name="Note 9 3 7 2" xfId="7046" xr:uid="{7B13BE45-6663-4460-B38D-9668DD99EA19}"/>
    <cellStyle name="Note 9 3 7 2 2" xfId="12172" xr:uid="{84CDF01B-48BA-4FBA-8A82-03678FCD511E}"/>
    <cellStyle name="Note 9 3 7 2 2 2" xfId="21161" xr:uid="{6E64A6AA-2F7A-4E31-8CD7-9F2714D3FECF}"/>
    <cellStyle name="Note 9 3 7 2 2 2 2" xfId="33283" xr:uid="{1969DE6F-374F-415E-815B-3E4CE8147321}"/>
    <cellStyle name="Note 9 3 7 2 2 3" xfId="22438" xr:uid="{82D57062-1B6C-4571-98C2-4027DEA6DC5B}"/>
    <cellStyle name="Note 9 3 7 2 3" xfId="16035" xr:uid="{EE272985-52E7-4BF8-B51B-1939AC61D648}"/>
    <cellStyle name="Note 9 3 7 2 3 2" xfId="22757" xr:uid="{B2BA2852-99C0-40DD-87DC-1E29FB60088E}"/>
    <cellStyle name="Note 9 3 7 2 4" xfId="24344" xr:uid="{42A75572-5481-4167-A2F6-BF0ECC5A01EB}"/>
    <cellStyle name="Note 9 3 7 3" xfId="9609" xr:uid="{EB78A609-D04F-42FE-BEB2-AC3DD8BE8E86}"/>
    <cellStyle name="Note 9 3 7 3 2" xfId="18598" xr:uid="{FEDA07DA-97D5-4238-B087-9BC51734091D}"/>
    <cellStyle name="Note 9 3 7 3 2 2" xfId="31904" xr:uid="{EC7CDFD0-4F30-43B4-B635-55F4A5612336}"/>
    <cellStyle name="Note 9 3 7 3 3" xfId="30034" xr:uid="{9AEBA753-34C5-4376-99A8-101B8297072E}"/>
    <cellStyle name="Note 9 3 7 4" xfId="38636" xr:uid="{610DCED7-7BC1-4701-A8BC-8C4B2E9A3B11}"/>
    <cellStyle name="Note 9 3 8" xfId="4824" xr:uid="{99F9A7AD-5ACC-4805-8D03-D2BDF1E3B8ED}"/>
    <cellStyle name="Note 9 3 8 2" xfId="7410" xr:uid="{0E23A676-CACE-495E-B676-D74B7BF43013}"/>
    <cellStyle name="Note 9 3 8 2 2" xfId="12297" xr:uid="{9DD56BB9-50E8-497E-B8A4-32D249D91686}"/>
    <cellStyle name="Note 9 3 8 2 2 2" xfId="21286" xr:uid="{3F50FA76-EBBC-4DAB-AD2E-BEB7DD644884}"/>
    <cellStyle name="Note 9 3 8 2 2 2 2" xfId="22375" xr:uid="{65F85B60-2059-473F-96FC-879497158987}"/>
    <cellStyle name="Note 9 3 8 2 2 3" xfId="22233" xr:uid="{6FB11A68-CA6A-4139-A71F-1AD910B0D9F6}"/>
    <cellStyle name="Note 9 3 8 2 3" xfId="16399" xr:uid="{633F16F4-F49B-42DE-9DE9-946A98A34B7F}"/>
    <cellStyle name="Note 9 3 8 2 3 2" xfId="29004" xr:uid="{C0B1C470-D5C5-495A-A320-8F6EEE890520}"/>
    <cellStyle name="Note 9 3 8 2 4" xfId="24896" xr:uid="{7AD72A05-749C-4F0D-A17E-22D4AA9D7463}"/>
    <cellStyle name="Note 9 3 8 3" xfId="10047" xr:uid="{2AA1E9F5-B248-469F-8626-AF8B4C1A44F9}"/>
    <cellStyle name="Note 9 3 8 3 2" xfId="19036" xr:uid="{E2CCBEEC-4F13-4313-9521-D69DED41A5A1}"/>
    <cellStyle name="Note 9 3 8 3 2 2" xfId="36303" xr:uid="{F8CC7BDC-264F-4CD2-A6C0-7E0E64BF64AC}"/>
    <cellStyle name="Note 9 3 8 3 3" xfId="26475" xr:uid="{325E681C-DC23-4F80-86D3-56D6F97BBA11}"/>
    <cellStyle name="Note 9 3 8 4" xfId="13813" xr:uid="{B621C036-A40D-40D9-8EFE-49CDBB557985}"/>
    <cellStyle name="Note 9 3 8 4 2" xfId="28160" xr:uid="{3EEEF007-8D8F-473B-988A-FDD6F91E1AE2}"/>
    <cellStyle name="Note 9 3 8 5" xfId="32871" xr:uid="{FD124364-AC1F-4086-A759-BF2F44A8EA78}"/>
    <cellStyle name="Note 9 3 9" xfId="6731" xr:uid="{3C578921-3F22-47DB-A11E-252CF33BF6C9}"/>
    <cellStyle name="Note 9 3 9 2" xfId="11931" xr:uid="{C0F2E1FF-1578-4D00-8287-244C4E55E687}"/>
    <cellStyle name="Note 9 3 9 2 2" xfId="20920" xr:uid="{E0CE106A-30C6-4155-9E4A-B6F3EA171DF8}"/>
    <cellStyle name="Note 9 3 9 2 2 2" xfId="39381" xr:uid="{35A07A9F-E880-4AF4-BC03-B1D636A9C487}"/>
    <cellStyle name="Note 9 3 9 2 3" xfId="35446" xr:uid="{9E1C5395-5E34-48BE-9550-6BBC44B609D0}"/>
    <cellStyle name="Note 9 3 9 3" xfId="15720" xr:uid="{FDFD781B-EB28-48D8-807D-FBDD9D702F1F}"/>
    <cellStyle name="Note 9 3 9 3 2" xfId="34839" xr:uid="{BFF7E8A4-0DD4-43F2-AE89-7F0B3BB25966}"/>
    <cellStyle name="Note 9 3 9 4" xfId="42480" xr:uid="{CCA400DA-5422-40C0-8BD3-7B30B46431AB}"/>
    <cellStyle name="Note 9 4" xfId="527" xr:uid="{E0B93F31-82B1-47B8-BB30-5C0CFCEBE48D}"/>
    <cellStyle name="Note 9 4 10" xfId="47561" xr:uid="{EABBDCE9-C10B-4F25-9646-3FA5FBB19646}"/>
    <cellStyle name="Note 9 4 2" xfId="876" xr:uid="{2F33413A-4D24-4D8F-BB3C-7CF43107374E}"/>
    <cellStyle name="Note 9 4 2 2" xfId="5245" xr:uid="{A64B8D06-17C2-4C75-95E5-EA54603458E6}"/>
    <cellStyle name="Note 9 4 2 2 2" xfId="7831" xr:uid="{0E60F7DF-202D-4551-88E8-AB27F72A1C93}"/>
    <cellStyle name="Note 9 4 2 2 2 2" xfId="12430" xr:uid="{98E86B83-8A39-46FA-9AD5-ADAC5F7D3D99}"/>
    <cellStyle name="Note 9 4 2 2 2 2 2" xfId="21419" xr:uid="{2DB73D07-240B-4305-B8C6-206F98ADF0D1}"/>
    <cellStyle name="Note 9 4 2 2 2 2 2 2" xfId="42409" xr:uid="{580B6AB2-165A-492F-AAE4-9A233B606B90}"/>
    <cellStyle name="Note 9 4 2 2 2 2 3" xfId="23264" xr:uid="{A651FC56-9C6F-4F27-AACA-7110EAB19692}"/>
    <cellStyle name="Note 9 4 2 2 2 3" xfId="16820" xr:uid="{00647615-212E-40E4-93D7-50743F28B538}"/>
    <cellStyle name="Note 9 4 2 2 2 3 2" xfId="32578" xr:uid="{7AC9FCFD-A416-4C74-A272-D065E3DA6080}"/>
    <cellStyle name="Note 9 4 2 2 2 4" xfId="31349" xr:uid="{296216F6-8907-42A7-81E4-C9EB515068F8}"/>
    <cellStyle name="Note 9 4 2 2 3" xfId="10468" xr:uid="{BC3DA735-987A-4FE5-AF8A-F569F143803C}"/>
    <cellStyle name="Note 9 4 2 2 3 2" xfId="19457" xr:uid="{6615A936-7ECF-48E6-B600-24B931717F48}"/>
    <cellStyle name="Note 9 4 2 2 3 2 2" xfId="37312" xr:uid="{9A8A609A-4203-4B4E-8A66-A18F64BC503A}"/>
    <cellStyle name="Note 9 4 2 2 3 3" xfId="40533" xr:uid="{25FF6B36-0880-40B3-B478-B23939A9E27F}"/>
    <cellStyle name="Note 9 4 2 2 4" xfId="14234" xr:uid="{F72E492C-B445-4700-8944-80DCE286E007}"/>
    <cellStyle name="Note 9 4 2 2 4 2" xfId="34207" xr:uid="{2B558CA9-ED77-4BA8-9FC1-82863DF35274}"/>
    <cellStyle name="Note 9 4 2 2 5" xfId="33852" xr:uid="{113AC8B8-8FEE-4C14-83AA-DACE521A5B61}"/>
    <cellStyle name="Note 9 4 2 3" xfId="3313" xr:uid="{B91E7981-3973-4E19-B8AC-4440DA581CCE}"/>
    <cellStyle name="Note 9 4 2 3 2" xfId="36345" xr:uid="{A73650A1-942C-48E2-ACCF-F0D8F3526B84}"/>
    <cellStyle name="Note 9 4 2 4" xfId="40854" xr:uid="{0C1AD3B8-53FD-45E6-A9DB-D45B96632AD2}"/>
    <cellStyle name="Note 9 4 2 5" xfId="54374" xr:uid="{C4009F6D-9B48-4C2B-8AFE-3D68BE57CBA2}"/>
    <cellStyle name="Note 9 4 3" xfId="1221" xr:uid="{AE8247BF-C7D7-41C9-A528-6EC8AD975D88}"/>
    <cellStyle name="Note 9 4 3 2" xfId="5566" xr:uid="{DFF50C93-465D-46DD-8ABF-F9A9211669BC}"/>
    <cellStyle name="Note 9 4 3 2 2" xfId="8152" xr:uid="{BB5E3890-4180-4D99-8077-8AD9BE67B584}"/>
    <cellStyle name="Note 9 4 3 2 2 2" xfId="12526" xr:uid="{AC1D2578-942C-49D2-8AE5-93F2B003F783}"/>
    <cellStyle name="Note 9 4 3 2 2 2 2" xfId="21515" xr:uid="{49866C31-9B46-478F-9C64-73F2AA00DDA6}"/>
    <cellStyle name="Note 9 4 3 2 2 2 2 2" xfId="28085" xr:uid="{EE8522ED-FAE8-4992-A0F1-C29EBFB1E174}"/>
    <cellStyle name="Note 9 4 3 2 2 2 3" xfId="28260" xr:uid="{779BCD6C-6EB8-4AE5-8215-89D90DEB25E5}"/>
    <cellStyle name="Note 9 4 3 2 2 3" xfId="17141" xr:uid="{14158357-1F6F-4E8C-9800-33C7857616D1}"/>
    <cellStyle name="Note 9 4 3 2 2 3 2" xfId="38418" xr:uid="{640CB243-EE0B-49C7-92F5-E2C206789EB2}"/>
    <cellStyle name="Note 9 4 3 2 2 4" xfId="23694" xr:uid="{14BF2469-B7FE-4ED2-B01E-54507BA98C8D}"/>
    <cellStyle name="Note 9 4 3 2 3" xfId="10789" xr:uid="{1A05644D-4B5B-4999-A36D-ADE9C11C4D67}"/>
    <cellStyle name="Note 9 4 3 2 3 2" xfId="19778" xr:uid="{CB88C4FA-4B2C-4992-88D6-179ABA8C7FD1}"/>
    <cellStyle name="Note 9 4 3 2 3 2 2" xfId="27446" xr:uid="{5123A50E-B778-4145-B6D1-307FFAC54B80}"/>
    <cellStyle name="Note 9 4 3 2 3 3" xfId="43803" xr:uid="{63EB4D09-689D-411E-A6FD-9309913A3533}"/>
    <cellStyle name="Note 9 4 3 2 4" xfId="14555" xr:uid="{3DD19452-ECF2-4187-B522-CB54BFBCBE10}"/>
    <cellStyle name="Note 9 4 3 2 4 2" xfId="43785" xr:uid="{AB4055A9-DC75-461A-8CE7-487D580A6B12}"/>
    <cellStyle name="Note 9 4 3 2 5" xfId="23772" xr:uid="{6F2FD0CC-7673-4D95-948E-5367CD018CE0}"/>
    <cellStyle name="Note 9 4 3 3" xfId="3658" xr:uid="{78DCE83B-6925-4EDB-9621-FBD86DFCCD57}"/>
    <cellStyle name="Note 9 4 3 3 2" xfId="40413" xr:uid="{FDCCC408-30D0-4670-9BF5-74F86172D973}"/>
    <cellStyle name="Note 9 4 3 4" xfId="35877" xr:uid="{DA4848FC-61B2-4C13-AD3F-1D40E85E05B7}"/>
    <cellStyle name="Note 9 4 4" xfId="1565" xr:uid="{F7CEC08E-9A09-47E2-B4A3-CFB24B800452}"/>
    <cellStyle name="Note 9 4 4 2" xfId="5910" xr:uid="{A719AB87-DBFF-4466-962F-37E10FEBD13B}"/>
    <cellStyle name="Note 9 4 4 2 2" xfId="8496" xr:uid="{B3E0515E-DC6E-42AC-BFCD-056BBED414A6}"/>
    <cellStyle name="Note 9 4 4 2 2 2" xfId="12635" xr:uid="{AA8CA2EE-E963-445E-AC09-A21F10859970}"/>
    <cellStyle name="Note 9 4 4 2 2 2 2" xfId="21624" xr:uid="{506AF10C-6CC2-4C60-B7A2-D668707CCD0D}"/>
    <cellStyle name="Note 9 4 4 2 2 2 2 2" xfId="29912" xr:uid="{831562BB-C626-45C7-99EB-0A59D4C4FB26}"/>
    <cellStyle name="Note 9 4 4 2 2 2 3" xfId="40905" xr:uid="{DC76023D-DF3A-459D-847D-8E880CE7BE18}"/>
    <cellStyle name="Note 9 4 4 2 2 3" xfId="17485" xr:uid="{09B71184-7E2E-41C0-9D83-71696C062F1E}"/>
    <cellStyle name="Note 9 4 4 2 2 3 2" xfId="37693" xr:uid="{EB1D3972-F4DB-463E-B7EF-13E77A3AF4C3}"/>
    <cellStyle name="Note 9 4 4 2 2 4" xfId="38451" xr:uid="{D6B26700-0688-448B-84B1-BEC83BE48668}"/>
    <cellStyle name="Note 9 4 4 2 3" xfId="11133" xr:uid="{BABD5E66-961B-477D-9687-2851170F12F2}"/>
    <cellStyle name="Note 9 4 4 2 3 2" xfId="20122" xr:uid="{95E32841-F9A4-4949-9654-F77763DFB1BC}"/>
    <cellStyle name="Note 9 4 4 2 3 2 2" xfId="40590" xr:uid="{43FA2A37-9B33-463D-A18F-25A6020C0429}"/>
    <cellStyle name="Note 9 4 4 2 3 3" xfId="42795" xr:uid="{2B991C41-720D-4067-B6E8-2BAE972107FF}"/>
    <cellStyle name="Note 9 4 4 2 4" xfId="14899" xr:uid="{5278F4EB-B79B-48C6-A9D7-27FBD9A87984}"/>
    <cellStyle name="Note 9 4 4 2 4 2" xfId="42301" xr:uid="{BF382FFE-6477-47EE-B31D-6613321C1B05}"/>
    <cellStyle name="Note 9 4 4 2 5" xfId="25180" xr:uid="{0F25E9EB-FCBC-445E-B4E3-8342094B596A}"/>
    <cellStyle name="Note 9 4 4 3" xfId="4002" xr:uid="{FA272EC7-DEEB-44AA-859D-B55F94BE7E78}"/>
    <cellStyle name="Note 9 4 4 3 2" xfId="23551" xr:uid="{268303DA-90B9-4DA2-9CDD-E0521281ABCD}"/>
    <cellStyle name="Note 9 4 4 4" xfId="35663" xr:uid="{217F44E6-CA19-4D2E-88A5-127861998F63}"/>
    <cellStyle name="Note 9 4 5" xfId="1877" xr:uid="{34B5EDB1-DE74-47DC-8F8F-DE60D7389E89}"/>
    <cellStyle name="Note 9 4 5 2" xfId="6193" xr:uid="{C0FA0AA7-1697-4665-966E-81BA5BF9629C}"/>
    <cellStyle name="Note 9 4 5 2 2" xfId="8779" xr:uid="{754EE20E-9BFB-4A13-8BCF-27FA55E1BDFC}"/>
    <cellStyle name="Note 9 4 5 2 2 2" xfId="12716" xr:uid="{E35D4E57-71B5-4C67-9DBD-3522B3F462CB}"/>
    <cellStyle name="Note 9 4 5 2 2 2 2" xfId="21705" xr:uid="{6D82D741-ADEC-4D8B-A8DF-BA006FC1A8CD}"/>
    <cellStyle name="Note 9 4 5 2 2 2 2 2" xfId="25669" xr:uid="{5D9767B0-0239-4662-8C3B-92D333C0327D}"/>
    <cellStyle name="Note 9 4 5 2 2 2 3" xfId="42678" xr:uid="{F7962E7D-4477-4CEA-B20D-8384E0EB7344}"/>
    <cellStyle name="Note 9 4 5 2 2 3" xfId="17768" xr:uid="{05115A31-21CB-418E-82DE-32BD4A5D6E88}"/>
    <cellStyle name="Note 9 4 5 2 2 3 2" xfId="39652" xr:uid="{1B37C81F-3B9D-4D32-BBA2-E43B120330FC}"/>
    <cellStyle name="Note 9 4 5 2 2 4" xfId="36570" xr:uid="{DDE1C825-2236-4281-8286-32DD893B96EA}"/>
    <cellStyle name="Note 9 4 5 2 3" xfId="11416" xr:uid="{35800FC0-414B-4379-889F-736A190C5554}"/>
    <cellStyle name="Note 9 4 5 2 3 2" xfId="20405" xr:uid="{B6D46AB9-2607-4B5F-9578-AAD65BF7BE87}"/>
    <cellStyle name="Note 9 4 5 2 3 2 2" xfId="43761" xr:uid="{FE7E254F-1F0E-4845-B4F1-70DC60AF47FB}"/>
    <cellStyle name="Note 9 4 5 2 3 3" xfId="37796" xr:uid="{DED7D6AB-2AF7-43D1-99F3-4BDAB43EC920}"/>
    <cellStyle name="Note 9 4 5 2 4" xfId="15182" xr:uid="{30685DC0-4F23-443E-9A70-1FD9E4C09A4F}"/>
    <cellStyle name="Note 9 4 5 2 4 2" xfId="26018" xr:uid="{08CF7DF3-44A3-4F85-B9F8-9CB5BA5E4187}"/>
    <cellStyle name="Note 9 4 5 2 5" xfId="33562" xr:uid="{CE0878AC-562A-458D-A2E3-AF216BB00DA3}"/>
    <cellStyle name="Note 9 4 5 3" xfId="4314" xr:uid="{635E4EC8-3D2B-4170-9058-C9FB73CF15D1}"/>
    <cellStyle name="Note 9 4 5 3 2" xfId="38802" xr:uid="{792172D2-2D36-4E3D-98DE-F8D61A08EBE2}"/>
    <cellStyle name="Note 9 4 5 4" xfId="25642" xr:uid="{1E95B7DA-820B-40F9-9A9E-130A23E5D2FA}"/>
    <cellStyle name="Note 9 4 6" xfId="2184" xr:uid="{35B9D667-F495-47F3-B021-9C690E47E956}"/>
    <cellStyle name="Note 9 4 6 2" xfId="6485" xr:uid="{68E27529-11CD-43A8-9C09-102F87CF0AD7}"/>
    <cellStyle name="Note 9 4 6 2 2" xfId="9071" xr:uid="{C7C24B2A-8552-4827-923D-E4C2070067B8}"/>
    <cellStyle name="Note 9 4 6 2 2 2" xfId="12807" xr:uid="{08E88574-09D5-4F2C-BE94-7ED3DEDB40C7}"/>
    <cellStyle name="Note 9 4 6 2 2 2 2" xfId="21796" xr:uid="{425F3597-1FCE-425A-977A-E04B940C620E}"/>
    <cellStyle name="Note 9 4 6 2 2 2 2 2" xfId="32063" xr:uid="{D7C119DF-F16D-4636-9356-FED0F7578B65}"/>
    <cellStyle name="Note 9 4 6 2 2 2 3" xfId="42334" xr:uid="{B7AE9D5D-06FE-45C0-8125-D32647944DD9}"/>
    <cellStyle name="Note 9 4 6 2 2 3" xfId="18060" xr:uid="{FD7D5078-45F5-4C52-89ED-481D68C2DA70}"/>
    <cellStyle name="Note 9 4 6 2 2 3 2" xfId="34828" xr:uid="{DDEC86E6-42EB-4077-9CAC-43A30B3AB849}"/>
    <cellStyle name="Note 9 4 6 2 2 4" xfId="35328" xr:uid="{CD5DDC75-D102-419D-BE5B-E536B8F2540D}"/>
    <cellStyle name="Note 9 4 6 2 3" xfId="11708" xr:uid="{713BA459-6184-4329-841E-DFD025CC2D2A}"/>
    <cellStyle name="Note 9 4 6 2 3 2" xfId="20697" xr:uid="{BAB606F5-F079-40D4-B54D-16FA32B7CA4F}"/>
    <cellStyle name="Note 9 4 6 2 3 2 2" xfId="39899" xr:uid="{046DD752-BD3F-480E-B62E-880427181E58}"/>
    <cellStyle name="Note 9 4 6 2 3 3" xfId="34436" xr:uid="{A1AF6778-35A3-4644-946E-CDE5CB3A00A0}"/>
    <cellStyle name="Note 9 4 6 2 4" xfId="15474" xr:uid="{39D0A09A-C9AC-4575-A7EA-ABBB2C495519}"/>
    <cellStyle name="Note 9 4 6 2 4 2" xfId="24817" xr:uid="{D86A2AFF-93E8-4A72-ADB9-0D06A69B63B3}"/>
    <cellStyle name="Note 9 4 6 2 5" xfId="43045" xr:uid="{8B9DED0A-45A9-4BB0-9E0A-B1824153FBC6}"/>
    <cellStyle name="Note 9 4 6 3" xfId="4621" xr:uid="{C36F2A14-94CB-4F84-A472-5A32C8B5DB41}"/>
    <cellStyle name="Note 9 4 6 3 2" xfId="24040" xr:uid="{9B5317FA-C648-4A02-A3BA-399C51565BD8}"/>
    <cellStyle name="Note 9 4 6 4" xfId="42491" xr:uid="{8CE0E0C4-0892-4566-8E8F-56E21F1F30DB}"/>
    <cellStyle name="Note 9 4 7" xfId="4921" xr:uid="{341CBB9D-3881-43CD-B589-35372568CC7E}"/>
    <cellStyle name="Note 9 4 7 2" xfId="7507" xr:uid="{5B713B78-F1EE-4427-8EDE-D89651CF664F}"/>
    <cellStyle name="Note 9 4 7 2 2" xfId="12326" xr:uid="{E6E5E066-99EF-4FDB-A22C-5EB45D9AE282}"/>
    <cellStyle name="Note 9 4 7 2 2 2" xfId="21315" xr:uid="{BA53408E-7A97-44DC-AB8D-09466C41DF87}"/>
    <cellStyle name="Note 9 4 7 2 2 2 2" xfId="33445" xr:uid="{B43B472B-ECFF-423E-97B2-8A2E6A19E7CD}"/>
    <cellStyle name="Note 9 4 7 2 2 3" xfId="40789" xr:uid="{45CE742C-7368-4984-82BC-49D7EE110CBB}"/>
    <cellStyle name="Note 9 4 7 2 3" xfId="16496" xr:uid="{0EA7B883-78F9-48D9-B4DC-AF90D53B0742}"/>
    <cellStyle name="Note 9 4 7 2 3 2" xfId="28745" xr:uid="{BA83D696-2C95-4A4D-AF66-75F003900F6D}"/>
    <cellStyle name="Note 9 4 7 2 4" xfId="38930" xr:uid="{992E2292-094C-4801-87BD-3EB16686FEA6}"/>
    <cellStyle name="Note 9 4 7 3" xfId="10144" xr:uid="{4606AE9A-9FA4-4BEC-A753-A1303A632739}"/>
    <cellStyle name="Note 9 4 7 3 2" xfId="19133" xr:uid="{4129C2E8-391A-4F85-92D1-8E2D3FA309B1}"/>
    <cellStyle name="Note 9 4 7 3 2 2" xfId="42026" xr:uid="{29586FED-6578-4379-918F-875541907949}"/>
    <cellStyle name="Note 9 4 7 3 3" xfId="40529" xr:uid="{25F77973-0A4F-4575-B521-B2EB999B093B}"/>
    <cellStyle name="Note 9 4 7 4" xfId="13910" xr:uid="{9221455F-EE54-4FAB-8992-BF6D5B329CD7}"/>
    <cellStyle name="Note 9 4 7 4 2" xfId="38078" xr:uid="{F50C5ABD-2008-43BE-A00E-AAF460A589B9}"/>
    <cellStyle name="Note 9 4 7 5" xfId="22832" xr:uid="{98515241-7EB1-43F4-80B9-D0BAD7F96E31}"/>
    <cellStyle name="Note 9 4 8" xfId="2533" xr:uid="{B3AF3D62-63FA-4935-82EF-06FB66ACB278}"/>
    <cellStyle name="Note 9 4 8 2" xfId="41903" xr:uid="{52932192-6D8D-4830-B5C3-82EBAD7950B5}"/>
    <cellStyle name="Note 9 4 9" xfId="40093" xr:uid="{E9A87632-43F5-4AEC-A2D8-A9288402F27F}"/>
    <cellStyle name="Note 9 5" xfId="296" xr:uid="{BFE8EA43-E4F3-45AD-A27F-D0E2DD860012}"/>
    <cellStyle name="Note 9 5 2" xfId="4699" xr:uid="{66A171F9-0152-47FB-9332-329D47AB31D4}"/>
    <cellStyle name="Note 9 5 2 2" xfId="7285" xr:uid="{12501A31-DD9D-410F-BC38-7B9548826886}"/>
    <cellStyle name="Note 9 5 2 2 2" xfId="12257" xr:uid="{9BD56A8D-0F6B-42F4-BFA0-6D873DF658B2}"/>
    <cellStyle name="Note 9 5 2 2 2 2" xfId="21246" xr:uid="{093A5573-A8A2-4F22-B232-B9B0AA1F6CD1}"/>
    <cellStyle name="Note 9 5 2 2 2 2 2" xfId="36361" xr:uid="{35C0B2BE-DF70-426A-AF99-68614B951CAE}"/>
    <cellStyle name="Note 9 5 2 2 2 3" xfId="33084" xr:uid="{B162C64F-D55D-43DF-9D1A-21B2EFF0F9A7}"/>
    <cellStyle name="Note 9 5 2 2 3" xfId="16274" xr:uid="{04175DA8-2FF4-4D68-8809-6AE593258FB9}"/>
    <cellStyle name="Note 9 5 2 2 3 2" xfId="32768" xr:uid="{3220EDB3-E5ED-4A32-B35B-49E096C0E725}"/>
    <cellStyle name="Note 9 5 2 2 4" xfId="43433" xr:uid="{76409ABC-10F0-4CC0-816B-8C2C37C349CC}"/>
    <cellStyle name="Note 9 5 2 3" xfId="9922" xr:uid="{2D5157A0-EE19-44A0-AF0F-42D784794638}"/>
    <cellStyle name="Note 9 5 2 3 2" xfId="18911" xr:uid="{BF0F8FFC-F9B6-46B9-98F5-2C972D6B7ACF}"/>
    <cellStyle name="Note 9 5 2 3 2 2" xfId="37439" xr:uid="{CA744962-87FA-4BB2-A5F1-EC2418E1CB4D}"/>
    <cellStyle name="Note 9 5 2 3 3" xfId="43929" xr:uid="{B504FBDD-F034-410C-9457-F45F6BED01F1}"/>
    <cellStyle name="Note 9 5 2 4" xfId="13688" xr:uid="{FAC46A16-ABB3-4C59-84E4-DF4054570DB1}"/>
    <cellStyle name="Note 9 5 2 4 2" xfId="43368" xr:uid="{37FE1FDE-FCF0-4634-B53D-1B1A6F88F9B3}"/>
    <cellStyle name="Note 9 5 2 5" xfId="30392" xr:uid="{75A81945-78BD-48FB-851A-0E1E9D47D5C8}"/>
    <cellStyle name="Note 9 5 3" xfId="2764" xr:uid="{5BE3697B-26DE-4BC9-AC5E-78ADB669DAC8}"/>
    <cellStyle name="Note 9 5 3 2" xfId="27710" xr:uid="{00DA14CC-9A66-4F9C-92A7-22590848C37C}"/>
    <cellStyle name="Note 9 5 4" xfId="36071" xr:uid="{9DE08C06-69FB-4A4A-B6E8-09A766ABB0A1}"/>
    <cellStyle name="Note 9 5 5" xfId="52858" xr:uid="{0BF21AD5-FDF8-469E-89B7-957EC3D6EA75}"/>
    <cellStyle name="Note 9 6" xfId="645" xr:uid="{1CC4DAA2-A775-4332-8115-81B0FD424A40}"/>
    <cellStyle name="Note 9 6 2" xfId="5023" xr:uid="{3603B3CC-2D08-4AB7-92F2-63E4BD6C5AEF}"/>
    <cellStyle name="Note 9 6 2 2" xfId="7609" xr:uid="{DBF9385A-0ED7-45A3-A9CD-1C7BE840CB5A}"/>
    <cellStyle name="Note 9 6 2 2 2" xfId="12357" xr:uid="{9D9A12A9-CDA5-4E5B-A109-063D6AFDF903}"/>
    <cellStyle name="Note 9 6 2 2 2 2" xfId="21346" xr:uid="{37421D4C-AFA5-4292-B77C-3FDE57AEAE4F}"/>
    <cellStyle name="Note 9 6 2 2 2 2 2" xfId="25618" xr:uid="{25E05104-37B0-451A-9324-B7957AA890C3}"/>
    <cellStyle name="Note 9 6 2 2 2 3" xfId="38340" xr:uid="{BBA9891D-6E27-496C-B984-BA5AD49FE686}"/>
    <cellStyle name="Note 9 6 2 2 3" xfId="16598" xr:uid="{FFA96160-8848-4FF3-B7F0-ACD1494CED0C}"/>
    <cellStyle name="Note 9 6 2 2 3 2" xfId="35408" xr:uid="{53F8DD91-7DF2-445A-B907-D878841E7BAE}"/>
    <cellStyle name="Note 9 6 2 2 4" xfId="42420" xr:uid="{B8DB505F-AC05-46F6-9459-EAA661FBCE23}"/>
    <cellStyle name="Note 9 6 2 3" xfId="10246" xr:uid="{E16412A2-884F-431D-8CF8-256DDD9F3088}"/>
    <cellStyle name="Note 9 6 2 3 2" xfId="19235" xr:uid="{61C54530-F5BC-425F-B16C-3E6ACAB68644}"/>
    <cellStyle name="Note 9 6 2 3 2 2" xfId="42880" xr:uid="{C0D2CC16-D736-4613-9894-283A49AC1920}"/>
    <cellStyle name="Note 9 6 2 3 3" xfId="34396" xr:uid="{21840FA8-B76F-43FB-9F48-9B7C22B15740}"/>
    <cellStyle name="Note 9 6 2 4" xfId="14012" xr:uid="{82C7DAA1-2038-4802-8F80-9C44D444A508}"/>
    <cellStyle name="Note 9 6 2 4 2" xfId="27811" xr:uid="{D8D78DCD-14BD-4773-B5FC-20E4490D6E30}"/>
    <cellStyle name="Note 9 6 2 5" xfId="28547" xr:uid="{A04E57B5-D87C-4D14-AB20-EE98953C1B7B}"/>
    <cellStyle name="Note 9 6 3" xfId="3082" xr:uid="{27D140ED-F43D-4DD5-9A59-9C49BF4311B1}"/>
    <cellStyle name="Note 9 6 3 2" xfId="36026" xr:uid="{6F6499B9-1DC1-42DD-A046-468371B3D9A0}"/>
    <cellStyle name="Note 9 6 4" xfId="23130" xr:uid="{BD32870A-6248-437D-AB29-6C925240EE00}"/>
    <cellStyle name="Note 9 7" xfId="990" xr:uid="{19E7DF11-9F94-45EC-8DB7-E409AAA689FF}"/>
    <cellStyle name="Note 9 7 2" xfId="5344" xr:uid="{9700DF5A-C969-4F4E-A4AA-1EDF0B20F918}"/>
    <cellStyle name="Note 9 7 2 2" xfId="7930" xr:uid="{FEDCC1B3-7E1B-4101-967C-3EC790086214}"/>
    <cellStyle name="Note 9 7 2 2 2" xfId="12458" xr:uid="{14A9C4A4-08E0-4536-9DF1-6D0035611D42}"/>
    <cellStyle name="Note 9 7 2 2 2 2" xfId="21447" xr:uid="{B6B2E9C2-1F53-4450-AC7D-E672F28656FE}"/>
    <cellStyle name="Note 9 7 2 2 2 2 2" xfId="41571" xr:uid="{ECE869AE-B83F-41AA-9A06-B1696BF1C10B}"/>
    <cellStyle name="Note 9 7 2 2 2 3" xfId="32461" xr:uid="{D5A27845-EDC2-4916-9EA5-13B6C093C928}"/>
    <cellStyle name="Note 9 7 2 2 3" xfId="16919" xr:uid="{D6890F32-0C25-425F-880F-7F93CC924AD4}"/>
    <cellStyle name="Note 9 7 2 2 3 2" xfId="24493" xr:uid="{63627EBE-3ADD-4441-87F3-CF70CF71D920}"/>
    <cellStyle name="Note 9 7 2 2 4" xfId="25263" xr:uid="{80ED444A-3681-4722-90CE-01E6234F7D52}"/>
    <cellStyle name="Note 9 7 2 3" xfId="10567" xr:uid="{2D457F9D-CA93-4BCC-986E-0A095B5F9E89}"/>
    <cellStyle name="Note 9 7 2 3 2" xfId="19556" xr:uid="{BEEFD082-956C-4AB2-83B7-AF6E0E966500}"/>
    <cellStyle name="Note 9 7 2 3 2 2" xfId="30739" xr:uid="{5445F809-7A07-4779-936E-CCFB08BEA74E}"/>
    <cellStyle name="Note 9 7 2 3 3" xfId="34696" xr:uid="{0CC1494D-D5D9-4DF6-BD06-8B2F586B03AE}"/>
    <cellStyle name="Note 9 7 2 4" xfId="14333" xr:uid="{725AB2E8-27EE-444D-AAAC-5970939E7F6B}"/>
    <cellStyle name="Note 9 7 2 4 2" xfId="32928" xr:uid="{EEDD8840-D1AB-4BFE-A0A6-AE05180F8075}"/>
    <cellStyle name="Note 9 7 2 5" xfId="32423" xr:uid="{EE68A8BE-ECEA-4EB8-AB3D-30A56840B6F7}"/>
    <cellStyle name="Note 9 7 3" xfId="3427" xr:uid="{6C103461-7670-4035-A54C-14231141CDFF}"/>
    <cellStyle name="Note 9 7 3 2" xfId="33801" xr:uid="{CFC73F4B-A07F-4BC2-B8C4-9A57ADD2F112}"/>
    <cellStyle name="Note 9 7 4" xfId="33720" xr:uid="{2DBF378F-9DC1-4850-85BC-5598F23FCF16}"/>
    <cellStyle name="Note 9 8" xfId="1334" xr:uid="{2BEF3DED-30CA-4D1C-BC27-07695C5D6C54}"/>
    <cellStyle name="Note 9 8 2" xfId="5679" xr:uid="{AE503996-40CF-4243-8D2B-2D9ABA31DA3A}"/>
    <cellStyle name="Note 9 8 2 2" xfId="8265" xr:uid="{639A84AE-48C2-4A4B-82DA-BA060482481C}"/>
    <cellStyle name="Note 9 8 2 2 2" xfId="12558" xr:uid="{17C29119-ED97-4418-906D-E2DEE1BC3C95}"/>
    <cellStyle name="Note 9 8 2 2 2 2" xfId="21547" xr:uid="{3AEFEBC3-6AC7-4804-85A1-7A25F1D60BCB}"/>
    <cellStyle name="Note 9 8 2 2 2 2 2" xfId="34032" xr:uid="{A2EB04C7-567C-41D4-888C-5AB3E4A1F4F2}"/>
    <cellStyle name="Note 9 8 2 2 2 3" xfId="34567" xr:uid="{647C41CE-C5BA-42EA-91E6-CF18E53B6E68}"/>
    <cellStyle name="Note 9 8 2 2 3" xfId="17254" xr:uid="{DF3028C6-B0DC-4EB9-9628-70D686DF37DA}"/>
    <cellStyle name="Note 9 8 2 2 3 2" xfId="24657" xr:uid="{3973E45E-53B0-4ACA-B216-72710A49DFB8}"/>
    <cellStyle name="Note 9 8 2 2 4" xfId="29755" xr:uid="{0019D77E-D668-4177-A182-50BA78B4C32D}"/>
    <cellStyle name="Note 9 8 2 3" xfId="10902" xr:uid="{A71C9736-328E-4489-8005-E79C08986080}"/>
    <cellStyle name="Note 9 8 2 3 2" xfId="19891" xr:uid="{AA06BCDD-725E-4E8D-A21D-85151D7A247F}"/>
    <cellStyle name="Note 9 8 2 3 2 2" xfId="22841" xr:uid="{FC8BBF26-A51A-4459-BF37-4494EC556039}"/>
    <cellStyle name="Note 9 8 2 3 3" xfId="26638" xr:uid="{89AAA3CF-CC14-4DD0-9367-7F59745E2121}"/>
    <cellStyle name="Note 9 8 2 4" xfId="14668" xr:uid="{68C01B86-6457-4B45-A636-AA4A7D2DF121}"/>
    <cellStyle name="Note 9 8 2 4 2" xfId="30846" xr:uid="{83C720E4-F7BA-4635-8AEA-8E492683090E}"/>
    <cellStyle name="Note 9 8 2 5" xfId="40874" xr:uid="{2365B41E-EF1B-47BF-B0CB-63A0EBFB9FC5}"/>
    <cellStyle name="Note 9 8 3" xfId="3771" xr:uid="{BD8243BD-0486-4071-855B-6D6FC4B488F3}"/>
    <cellStyle name="Note 9 8 3 2" xfId="34085" xr:uid="{A05EDCEE-6958-447A-A227-D65EB25081F2}"/>
    <cellStyle name="Note 9 8 4" xfId="36407" xr:uid="{7FF826C9-8F8E-4564-A3FA-0A7AD284D62D}"/>
    <cellStyle name="Note 9 9" xfId="1722" xr:uid="{2C0FF44F-93D1-4F79-BDCB-C66C001E6FF2}"/>
    <cellStyle name="Note 9 9 2" xfId="6048" xr:uid="{1270ABD7-23C9-493F-BDE9-743BB76CCDEC}"/>
    <cellStyle name="Note 9 9 2 2" xfId="8634" xr:uid="{3CEF4677-730D-4CC2-8A15-E25351186CDE}"/>
    <cellStyle name="Note 9 9 2 2 2" xfId="12673" xr:uid="{96265774-AFCC-4659-9A47-E57A8CB424A1}"/>
    <cellStyle name="Note 9 9 2 2 2 2" xfId="21662" xr:uid="{4B4C778C-8BAD-4CC1-8A00-7F18357D4170}"/>
    <cellStyle name="Note 9 9 2 2 2 2 2" xfId="30177" xr:uid="{ACBB9AE5-89C7-423D-9AC0-BB355080A752}"/>
    <cellStyle name="Note 9 9 2 2 2 3" xfId="41085" xr:uid="{37A980BA-243A-4CAC-B07E-B46F2F4C80C1}"/>
    <cellStyle name="Note 9 9 2 2 3" xfId="17623" xr:uid="{1C351A15-E03D-480E-9028-FE0F60E40780}"/>
    <cellStyle name="Note 9 9 2 2 3 2" xfId="30633" xr:uid="{EF65E1E8-BBFA-48D2-9F41-9A2269EBA80E}"/>
    <cellStyle name="Note 9 9 2 2 4" xfId="37326" xr:uid="{C1149B51-3036-4ED5-BB56-E1B722FCD793}"/>
    <cellStyle name="Note 9 9 2 3" xfId="11271" xr:uid="{4ECE7042-4C1E-44E4-AEE5-F94E14EE227B}"/>
    <cellStyle name="Note 9 9 2 3 2" xfId="20260" xr:uid="{CB21457D-BED9-4850-B3E9-6E30128C4788}"/>
    <cellStyle name="Note 9 9 2 3 2 2" xfId="35698" xr:uid="{D1A84291-3C69-4853-B27D-C24A00ECABD7}"/>
    <cellStyle name="Note 9 9 2 3 3" xfId="37518" xr:uid="{6C670461-7B53-4CFA-97A9-14FFE1F9AEFC}"/>
    <cellStyle name="Note 9 9 2 4" xfId="15037" xr:uid="{E75507A4-75BC-4E67-BAAB-622A57825C3A}"/>
    <cellStyle name="Note 9 9 2 4 2" xfId="42405" xr:uid="{26A822F4-8E3B-48FE-87C3-6C323F367A5D}"/>
    <cellStyle name="Note 9 9 2 5" xfId="28922" xr:uid="{69375130-43C3-47D3-911A-1F89DFA8FDDD}"/>
    <cellStyle name="Note 9 9 3" xfId="4159" xr:uid="{A5C30BC8-5542-4DB1-BBF0-59136D9C15CE}"/>
    <cellStyle name="Note 9 9 3 2" xfId="26184" xr:uid="{43186072-B42A-49D1-8377-24DA7BBA6E6B}"/>
    <cellStyle name="Note 9 9 4" xfId="26808" xr:uid="{B0F100F1-FE82-4066-9A02-463097F5A876}"/>
    <cellStyle name="Output 10" xfId="2204" xr:uid="{AC0AD625-3FD3-44C9-B8BA-6368B59284D9}"/>
    <cellStyle name="Output 10 2" xfId="31982" xr:uid="{B01CC472-B46A-4712-826E-FC2F8821CFC9}"/>
    <cellStyle name="Output 10 2 2" xfId="56283" xr:uid="{5E67AA62-7773-4CEE-B7D9-D9D9AAA8EB4D}"/>
    <cellStyle name="Output 10 2 3" xfId="49501" xr:uid="{ABA9651C-49EF-4538-AF97-FBC81D86822C}"/>
    <cellStyle name="Output 10 3" xfId="51489" xr:uid="{F3709A81-4B70-4FE6-85DD-1520B1EB3746}"/>
    <cellStyle name="Output 10 3 2" xfId="58271" xr:uid="{426B21BB-9919-4577-86E6-FF894ED5D9A8}"/>
    <cellStyle name="Output 10 4" xfId="47618" xr:uid="{7DCB62C6-F6E7-4CA1-9D03-DC8DB804301E}"/>
    <cellStyle name="Output 10 4 2" xfId="54429" xr:uid="{C5BFEB6A-4168-4F59-B7F7-E30456818D23}"/>
    <cellStyle name="Output 10 5" xfId="46010" xr:uid="{446B1BE0-5F24-4F33-BB02-6C9BD8C38021}"/>
    <cellStyle name="Output 11" xfId="29092" xr:uid="{519C1C76-87AA-4F2A-B030-3E228E0E5B4E}"/>
    <cellStyle name="Output 11 2" xfId="50353" xr:uid="{6A755E42-5751-47A3-BA36-142AA82DE7E5}"/>
    <cellStyle name="Output 11 2 2" xfId="57135" xr:uid="{660B0D5E-BDE3-4C25-9DA1-3F0CA5D31BE4}"/>
    <cellStyle name="Output 11 3" xfId="51956" xr:uid="{CD37D09A-338D-44F5-BB0B-F80A931A8C39}"/>
    <cellStyle name="Output 11 3 2" xfId="58737" xr:uid="{02DA625E-A75A-4BE5-B453-DA7905C6F870}"/>
    <cellStyle name="Output 11 4" xfId="51718" xr:uid="{BBA29E49-B3C8-47E7-BF4A-C4F243F76A43}"/>
    <cellStyle name="Output 11 4 2" xfId="58499" xr:uid="{7EA482D5-B416-4B13-ACBB-004F1398D70D}"/>
    <cellStyle name="Output 11 5" xfId="48470" xr:uid="{FFA686CC-3B35-4ADC-B387-8F5CF168B3F4}"/>
    <cellStyle name="Output 11 5 2" xfId="55262" xr:uid="{2B8F81A7-AE1D-4615-BF35-4A6BBE73E35C}"/>
    <cellStyle name="Output 11 6" xfId="53548" xr:uid="{5FFBCDDE-B2EE-4C3E-8D14-5A6A4F7EB6EA}"/>
    <cellStyle name="Output 11 7" xfId="46856" xr:uid="{D2DA9A82-0E21-4A65-B754-D8C6EE92A884}"/>
    <cellStyle name="Output 12" xfId="87" xr:uid="{A4E3A356-2615-4953-9DA7-7184F668243F}"/>
    <cellStyle name="Output 12 2" xfId="50322" xr:uid="{76C2FCD4-4FC7-4151-919D-7C91C8716DF5}"/>
    <cellStyle name="Output 12 2 2" xfId="57104" xr:uid="{51A9E29E-C99D-48DC-AC69-D36805A6C267}"/>
    <cellStyle name="Output 12 3" xfId="51926" xr:uid="{9A336D80-1C7A-480D-BC70-8FE3F0AA58E4}"/>
    <cellStyle name="Output 12 3 2" xfId="58707" xr:uid="{14F8E6C9-1F22-4A1E-9070-DBF64A3CEEAC}"/>
    <cellStyle name="Output 12 4" xfId="51877" xr:uid="{753A1D60-4120-4521-9B74-D77BFC47106A}"/>
    <cellStyle name="Output 12 4 2" xfId="58658" xr:uid="{2B6DFCB0-DDAF-427B-92D6-AD0F18BE5762}"/>
    <cellStyle name="Output 12 5" xfId="48439" xr:uid="{A07F5DAA-BB8F-430D-8E46-BF6CF2A8E0E7}"/>
    <cellStyle name="Output 12 5 2" xfId="55231" xr:uid="{FC9140F1-FB43-4A69-B7DD-C9EDF87E71F6}"/>
    <cellStyle name="Output 12 6" xfId="53517" xr:uid="{BC509346-9576-4099-A0FB-1E902D9AED71}"/>
    <cellStyle name="Output 12 7" xfId="46825" xr:uid="{B6A5EE72-4554-479F-AA7C-7C534B880D6F}"/>
    <cellStyle name="Output 13" xfId="44129" xr:uid="{DE462639-7B32-4EED-9A2A-FE95EC265550}"/>
    <cellStyle name="Output 13 2" xfId="53981" xr:uid="{911E21D2-F8D4-420C-8A73-D65DA5092888}"/>
    <cellStyle name="Output 13 3" xfId="47306" xr:uid="{9422C4D7-9AB7-49E8-9146-CA1931599663}"/>
    <cellStyle name="Output 14" xfId="45456" xr:uid="{8DBBE410-A3CD-43D0-99C2-25229487DDC8}"/>
    <cellStyle name="Output 14 2" xfId="55693" xr:uid="{40465CEC-1D65-4E84-9E68-2EDFF9AB5006}"/>
    <cellStyle name="Output 15" xfId="43" xr:uid="{30AC84DC-A1E9-469F-9E95-A72C39F516A7}"/>
    <cellStyle name="Output 15 2" xfId="45856" xr:uid="{FD09D2C4-3658-4816-BD92-DB36603F46C7}"/>
    <cellStyle name="Output 2" xfId="93" xr:uid="{96E7FCB5-35F7-4EC7-8976-AFC7E2B734B6}"/>
    <cellStyle name="Output 2 10" xfId="903" xr:uid="{396166F6-6BA8-4935-8AD3-51D6E2B6C0C8}"/>
    <cellStyle name="Output 2 10 2" xfId="5270" xr:uid="{D86C8CAF-5C76-47F3-9F1E-1A3506BE78EC}"/>
    <cellStyle name="Output 2 10 2 2" xfId="7856" xr:uid="{F7C32059-A576-4065-A4FA-5C36B2162DF0}"/>
    <cellStyle name="Output 2 10 2 2 2" xfId="16845" xr:uid="{02959322-2BB2-4B1F-9AE0-863412E3479B}"/>
    <cellStyle name="Output 2 10 2 2 2 2" xfId="43237" xr:uid="{E1F04019-5DC0-421A-A2E7-0BB01881D67F}"/>
    <cellStyle name="Output 2 10 2 2 2 3" xfId="56484" xr:uid="{4465B03D-F964-448C-BAD6-168F4D8DA82E}"/>
    <cellStyle name="Output 2 10 2 2 3" xfId="35165" xr:uid="{5586A90A-DD54-4813-AF31-C7965C35D3AF}"/>
    <cellStyle name="Output 2 10 2 2 4" xfId="49702" xr:uid="{C6915591-C10F-4E04-9841-6F1281851DAB}"/>
    <cellStyle name="Output 2 10 2 3" xfId="10493" xr:uid="{D605F4B7-80E0-4CE0-8340-5FD8BC487076}"/>
    <cellStyle name="Output 2 10 2 3 2" xfId="19482" xr:uid="{45F6BE1C-A705-4B1D-89E2-58D8FC5CDB4A}"/>
    <cellStyle name="Output 2 10 2 3 2 2" xfId="24209" xr:uid="{96D52C52-4B0D-46C7-88EA-2D226C55A404}"/>
    <cellStyle name="Output 2 10 2 3 2 3" xfId="58256" xr:uid="{B68FCE5D-3379-40CD-94BE-9E27DA51E94B}"/>
    <cellStyle name="Output 2 10 2 3 3" xfId="31959" xr:uid="{51581EB6-398D-4EC4-88D1-BB4958BAFA2E}"/>
    <cellStyle name="Output 2 10 2 3 4" xfId="51474" xr:uid="{EA1163E9-1BDE-416D-95A1-F8C1C47D0CD0}"/>
    <cellStyle name="Output 2 10 2 4" xfId="14259" xr:uid="{5F2FBA45-DB77-46AE-89AA-83C0D30E19E6}"/>
    <cellStyle name="Output 2 10 2 4 2" xfId="33145" xr:uid="{A9D8C695-C7AA-4B9C-B50E-D4CFB79CA0C4}"/>
    <cellStyle name="Output 2 10 2 4 2 2" xfId="54623" xr:uid="{50FABA0C-3117-43E3-9967-B5B7BBA5FDB4}"/>
    <cellStyle name="Output 2 10 2 4 3" xfId="47819" xr:uid="{D06DFED7-0A3C-42BE-8F69-92B41FFE715C}"/>
    <cellStyle name="Output 2 10 2 5" xfId="28130" xr:uid="{C14CCDB5-7EC3-40B7-B70A-0A17BA683760}"/>
    <cellStyle name="Output 2 10 2 6" xfId="46205" xr:uid="{5B44B7A6-F963-4564-9136-5CC0AF789431}"/>
    <cellStyle name="Output 2 10 3" xfId="3340" xr:uid="{1B0D3609-137D-4150-B269-59A576E888FF}"/>
    <cellStyle name="Output 2 10 3 2" xfId="39884" xr:uid="{9CDAC9B3-1C96-4A8B-99C7-710EC24720D6}"/>
    <cellStyle name="Output 2 10 3 2 2" xfId="56886" xr:uid="{8A687B49-8F01-4EE3-962E-8FBBB1B3A795}"/>
    <cellStyle name="Output 2 10 3 2 3" xfId="50104" xr:uid="{F884A1E2-6249-438D-86CF-0B3FF9E246B7}"/>
    <cellStyle name="Output 2 10 3 3" xfId="51145" xr:uid="{AB70D924-3A32-473C-AB7D-AC0817D0BBAE}"/>
    <cellStyle name="Output 2 10 3 3 2" xfId="57927" xr:uid="{B7E2B8CE-87A6-425F-A646-B3FBC4D43EB4}"/>
    <cellStyle name="Output 2 10 3 4" xfId="48221" xr:uid="{1FB0BE5E-6E73-4ECD-ABD6-780DAF04FE35}"/>
    <cellStyle name="Output 2 10 3 4 2" xfId="55013" xr:uid="{1B4400E2-B1B3-4776-8F3E-551C2803845D}"/>
    <cellStyle name="Output 2 10 3 5" xfId="53313" xr:uid="{03CBAA20-13EE-4869-8B8E-C3352A15EA26}"/>
    <cellStyle name="Output 2 10 3 6" xfId="46607" xr:uid="{33C86F3F-0F88-4155-B3BC-4339343FC226}"/>
    <cellStyle name="Output 2 10 4" xfId="24836" xr:uid="{F21E498A-E31D-4A98-A909-69749F6195AC}"/>
    <cellStyle name="Output 2 10 4 2" xfId="56012" xr:uid="{E9343602-0572-404E-965F-561B59F7825A}"/>
    <cellStyle name="Output 2 10 4 3" xfId="49230" xr:uid="{B68FA752-DEB7-4DEC-8D59-281044366892}"/>
    <cellStyle name="Output 2 10 5" xfId="44462" xr:uid="{25CC44AE-4414-45E9-B381-EB3EF11E6539}"/>
    <cellStyle name="Output 2 10 5 2" xfId="58184" xr:uid="{E7A733FE-5FD9-4A40-B93B-4F887FEAC68C}"/>
    <cellStyle name="Output 2 10 5 3" xfId="51402" xr:uid="{D496F02C-3DE1-4A0B-8136-9D157CBB0557}"/>
    <cellStyle name="Output 2 10 6" xfId="45696" xr:uid="{6EBAC2CF-45B5-4514-8A2E-4A5E05F56F9F}"/>
    <cellStyle name="Output 2 10 6 2" xfId="54175" xr:uid="{3C8A8BC4-9D68-4C2D-B9F0-40DEE60EEA13}"/>
    <cellStyle name="Output 2 11" xfId="1247" xr:uid="{9EAC15CA-169A-4AA1-9759-618CBDA78E13}"/>
    <cellStyle name="Output 2 11 2" xfId="5592" xr:uid="{CAB212E4-86FF-4395-B8DB-1C31A2737E6D}"/>
    <cellStyle name="Output 2 11 2 2" xfId="8178" xr:uid="{0255455C-B392-4B08-B079-EFE8BBCCBF3C}"/>
    <cellStyle name="Output 2 11 2 2 2" xfId="17167" xr:uid="{5B777502-3F12-4D30-8AB9-53CC6D82A6E4}"/>
    <cellStyle name="Output 2 11 2 2 2 2" xfId="41510" xr:uid="{F8993EA0-17BB-4E66-86EA-E053831657A7}"/>
    <cellStyle name="Output 2 11 2 2 2 3" xfId="56531" xr:uid="{14164311-124B-4D08-BCAA-312B9DA6DEC0}"/>
    <cellStyle name="Output 2 11 2 2 3" xfId="25936" xr:uid="{E78D7B6B-D9E3-4EE4-98B8-281D2642F6C5}"/>
    <cellStyle name="Output 2 11 2 2 4" xfId="49749" xr:uid="{1621E133-C28A-421E-A0DB-859AB4C8D7DE}"/>
    <cellStyle name="Output 2 11 2 3" xfId="10815" xr:uid="{F7884960-C2E3-4DEF-BEFA-71F7F811FCC1}"/>
    <cellStyle name="Output 2 11 2 3 2" xfId="19804" xr:uid="{B4DE816B-B6B4-4374-8CDB-21173AFA9CA9}"/>
    <cellStyle name="Output 2 11 2 3 2 2" xfId="43715" xr:uid="{914424EE-7B51-4CDB-B349-B3C6A82D7FDA}"/>
    <cellStyle name="Output 2 11 2 3 2 3" xfId="57752" xr:uid="{76EBE250-79E9-4767-87DE-E42BA398A301}"/>
    <cellStyle name="Output 2 11 2 3 3" xfId="34625" xr:uid="{0F5F429F-03CD-47B4-956B-DC0A0903CD4B}"/>
    <cellStyle name="Output 2 11 2 3 4" xfId="50970" xr:uid="{9C3F51C7-3ECF-43AC-B7C2-03068098A742}"/>
    <cellStyle name="Output 2 11 2 4" xfId="14581" xr:uid="{E6C0FB0B-3259-4E47-9150-CAA788701EC6}"/>
    <cellStyle name="Output 2 11 2 4 2" xfId="35028" xr:uid="{1BE00557-AB6E-4835-8271-A678F0F043C7}"/>
    <cellStyle name="Output 2 11 2 4 2 2" xfId="54667" xr:uid="{A83CD4BA-21A8-4BC3-B911-3915DF749A33}"/>
    <cellStyle name="Output 2 11 2 4 3" xfId="47866" xr:uid="{A6E3117B-01D8-4870-9891-7591ED0F553B}"/>
    <cellStyle name="Output 2 11 2 5" xfId="34526" xr:uid="{8CAC0CBB-9405-4C09-AE17-AC4EEBDB4CB2}"/>
    <cellStyle name="Output 2 11 2 6" xfId="46252" xr:uid="{F4978C6D-3A6A-417B-8AA9-C86A71915D58}"/>
    <cellStyle name="Output 2 11 3" xfId="3684" xr:uid="{BD586AB6-E2B6-4B4E-933A-A234082BFB5E}"/>
    <cellStyle name="Output 2 11 3 2" xfId="30944" xr:uid="{846DA89E-53BE-49C0-9C7D-DFEE663652E4}"/>
    <cellStyle name="Output 2 11 3 2 2" xfId="56930" xr:uid="{61E784B4-F425-437E-950F-C78B65595DF7}"/>
    <cellStyle name="Output 2 11 3 2 3" xfId="50148" xr:uid="{E43DCC19-090E-4D16-B4F9-EBBDE84539E0}"/>
    <cellStyle name="Output 2 11 3 3" xfId="51269" xr:uid="{4D7CFB52-5EA2-4592-A5E7-42A1C20A900B}"/>
    <cellStyle name="Output 2 11 3 3 2" xfId="58051" xr:uid="{B98FE528-D3C8-4A51-B74D-C1BC74D7EC6A}"/>
    <cellStyle name="Output 2 11 3 4" xfId="48265" xr:uid="{D0107F3E-41B6-4047-B9DA-3BFCE96A55D6}"/>
    <cellStyle name="Output 2 11 3 4 2" xfId="55057" xr:uid="{1A05B8F4-E6FA-4F5A-83A3-60AB05987EC2}"/>
    <cellStyle name="Output 2 11 3 5" xfId="53357" xr:uid="{0DD9D286-F25F-43DD-88F3-F7AB7AE397CA}"/>
    <cellStyle name="Output 2 11 3 6" xfId="46651" xr:uid="{6633CB82-7BA2-40DB-BBF1-39AA5D6E419D}"/>
    <cellStyle name="Output 2 11 4" xfId="37546" xr:uid="{B82FA95F-38D0-42DD-87DA-0D310293E4A2}"/>
    <cellStyle name="Output 2 11 4 2" xfId="56059" xr:uid="{74E1C82F-FA16-4100-8C03-9A2A22E51F27}"/>
    <cellStyle name="Output 2 11 4 3" xfId="49277" xr:uid="{9A8A8F6A-F3B6-4CD6-AE84-073D28DE7BAA}"/>
    <cellStyle name="Output 2 11 5" xfId="44451" xr:uid="{B2A8F22F-3FC2-4D19-AD76-7A0849EF6698}"/>
    <cellStyle name="Output 2 11 5 2" xfId="58200" xr:uid="{60D96813-637E-4937-9793-2E0B984F74B0}"/>
    <cellStyle name="Output 2 11 5 3" xfId="51418" xr:uid="{C2761131-B6C0-44DA-9160-7827C1D66697}"/>
    <cellStyle name="Output 2 11 6" xfId="45743" xr:uid="{40D0320F-12E1-4E27-9319-1C820F067DAD}"/>
    <cellStyle name="Output 2 11 6 2" xfId="54219" xr:uid="{1B3DDDA4-2CB0-4DC0-BD6C-3D5E5C11CDDF}"/>
    <cellStyle name="Output 2 12" xfId="172" xr:uid="{C7527D23-9EBA-4470-B54C-5335A5D0929B}"/>
    <cellStyle name="Output 2 12 2" xfId="2576" xr:uid="{A84D1D7D-226C-4B93-BF65-AF7932B75B9C}"/>
    <cellStyle name="Output 2 12 2 2" xfId="6817" xr:uid="{EF3119DA-63AA-4D12-BC10-535CB41FFC1E}"/>
    <cellStyle name="Output 2 12 2 2 2" xfId="15806" xr:uid="{56DC2A44-AE4C-49A3-B936-A1FAF51D69FF}"/>
    <cellStyle name="Output 2 12 2 2 2 2" xfId="43494" xr:uid="{DE2B8C44-AF1D-4A35-ADE3-1ED65915544C}"/>
    <cellStyle name="Output 2 12 2 2 2 3" xfId="56572" xr:uid="{F2CF098B-0042-4B9B-B4AF-60162C79C622}"/>
    <cellStyle name="Output 2 12 2 2 3" xfId="31508" xr:uid="{5FFCDAB5-77DF-4D58-BDEB-E9CCDA74EEB1}"/>
    <cellStyle name="Output 2 12 2 2 4" xfId="49790" xr:uid="{294BAB83-0FAB-4BC7-BC36-9B281B95EC37}"/>
    <cellStyle name="Output 2 12 2 3" xfId="9387" xr:uid="{F016C20C-5EEE-4042-9F40-C32E2673F0E1}"/>
    <cellStyle name="Output 2 12 2 3 2" xfId="18376" xr:uid="{33105BF0-7E10-4841-9308-9243C5D02660}"/>
    <cellStyle name="Output 2 12 2 3 2 2" xfId="43011" xr:uid="{40FF5107-4500-4CA1-87D6-4286D94631F2}"/>
    <cellStyle name="Output 2 12 2 3 2 3" xfId="58563" xr:uid="{C56A1BAB-4FB3-457C-9F87-4E214327CA00}"/>
    <cellStyle name="Output 2 12 2 3 3" xfId="38554" xr:uid="{ABD4D5E7-886C-4399-87A5-9BBD6FE49F8C}"/>
    <cellStyle name="Output 2 12 2 3 4" xfId="51782" xr:uid="{54AB2A29-490E-4C63-9F61-4E803DD45E62}"/>
    <cellStyle name="Output 2 12 2 4" xfId="13430" xr:uid="{5CA58782-BCC2-49F2-AF82-7C1A7D63DBC8}"/>
    <cellStyle name="Output 2 12 2 4 2" xfId="23227" xr:uid="{3BE71FC4-8365-46DF-92C5-0EAE2F2487D5}"/>
    <cellStyle name="Output 2 12 2 4 2 2" xfId="54705" xr:uid="{F95C08C1-8034-4E28-8CF0-79DA609AE6B0}"/>
    <cellStyle name="Output 2 12 2 4 3" xfId="47907" xr:uid="{1B92B6B7-A387-4689-8761-D2AED4B9850B}"/>
    <cellStyle name="Output 2 12 2 5" xfId="43283" xr:uid="{2F3FC7C3-9AD7-4B48-B88D-DF9CEFE3EC35}"/>
    <cellStyle name="Output 2 12 2 6" xfId="46293" xr:uid="{292C6ABB-34AB-4DC4-80C0-7241DDA00C85}"/>
    <cellStyle name="Output 2 12 3" xfId="2640" xr:uid="{E4BBBAEF-AE97-4CD7-9633-F926049C97DE}"/>
    <cellStyle name="Output 2 12 3 2" xfId="25279" xr:uid="{167B0AF6-3B56-4595-9F73-CAB25C9D0697}"/>
    <cellStyle name="Output 2 12 3 2 2" xfId="56968" xr:uid="{1BA9B938-4EAE-443A-95EC-D16EB216F15A}"/>
    <cellStyle name="Output 2 12 3 2 3" xfId="50186" xr:uid="{14F34A02-5D37-4A6E-8E00-394C8F679D10}"/>
    <cellStyle name="Output 2 12 3 3" xfId="52288" xr:uid="{B4627D80-1517-4FBA-A448-21EEC9D9B5BB}"/>
    <cellStyle name="Output 2 12 3 3 2" xfId="59069" xr:uid="{8D1F95CF-1668-4E3B-B321-9629AB570F2F}"/>
    <cellStyle name="Output 2 12 3 4" xfId="48303" xr:uid="{34AAA184-BFD7-42B1-8E33-735E0F017A2F}"/>
    <cellStyle name="Output 2 12 3 4 2" xfId="55095" xr:uid="{7AD20D29-BE51-4A70-ABF3-FC4EF4C7154F}"/>
    <cellStyle name="Output 2 12 3 5" xfId="53395" xr:uid="{1761A615-D166-4FF0-A9AF-479108C0DD7B}"/>
    <cellStyle name="Output 2 12 3 6" xfId="46689" xr:uid="{E9F12FB0-ECA6-4B5C-B13D-15485419C54E}"/>
    <cellStyle name="Output 2 12 4" xfId="38944" xr:uid="{BAFC0762-7E07-4A65-B828-3D662C3D6C53}"/>
    <cellStyle name="Output 2 12 4 2" xfId="56100" xr:uid="{FF948F02-B890-4F21-A16B-9F970C6AFCEC}"/>
    <cellStyle name="Output 2 12 4 3" xfId="49318" xr:uid="{A32B6DF3-E3A6-434E-B3EC-E0970B7B117C}"/>
    <cellStyle name="Output 2 12 5" xfId="44526" xr:uid="{B685D9F0-16F1-4FE5-863D-303AA8C658F7}"/>
    <cellStyle name="Output 2 12 5 2" xfId="57781" xr:uid="{B86EDB35-A75C-4260-B70B-4EEF54CEEF73}"/>
    <cellStyle name="Output 2 12 5 3" xfId="50999" xr:uid="{F6DD9793-BE6A-4EE3-AE69-22EFA706CADD}"/>
    <cellStyle name="Output 2 12 6" xfId="45784" xr:uid="{467439B7-2856-48EA-8C4A-ED7871824BD1}"/>
    <cellStyle name="Output 2 12 6 2" xfId="54257" xr:uid="{971E4CA0-BACD-4855-80F1-6A0562BF5EE6}"/>
    <cellStyle name="Output 2 13" xfId="1723" xr:uid="{AB474EB5-0ED5-4CF5-9E49-A242F720A02C}"/>
    <cellStyle name="Output 2 13 2" xfId="6049" xr:uid="{59B52FB5-318D-4835-AC91-895C1A754E2B}"/>
    <cellStyle name="Output 2 13 2 2" xfId="8635" xr:uid="{91F200EF-7932-41C6-8398-56BF176DEAE7}"/>
    <cellStyle name="Output 2 13 2 2 2" xfId="17624" xr:uid="{88090270-451C-4EB6-AE54-8519A5079A0F}"/>
    <cellStyle name="Output 2 13 2 2 2 2" xfId="39842" xr:uid="{BEF1A8E9-C2B1-4F49-8375-D908ED86128C}"/>
    <cellStyle name="Output 2 13 2 2 2 3" xfId="56611" xr:uid="{0F0250AA-7223-4A65-9688-FCE9C3C83BE5}"/>
    <cellStyle name="Output 2 13 2 2 3" xfId="27548" xr:uid="{767BB2BD-6214-4CC5-A7FD-770811DD90A3}"/>
    <cellStyle name="Output 2 13 2 2 4" xfId="49829" xr:uid="{ED2A2703-C5D8-4A3A-BC98-5CA349118F90}"/>
    <cellStyle name="Output 2 13 2 3" xfId="11272" xr:uid="{281EDA83-108A-4025-9A42-2EA527D581C0}"/>
    <cellStyle name="Output 2 13 2 3 2" xfId="20261" xr:uid="{D69213A5-0A1E-4EB8-B59B-CE55A4780923}"/>
    <cellStyle name="Output 2 13 2 3 2 2" xfId="30914" xr:uid="{F3668E5A-86A7-46C6-AC23-A833AD08B16F}"/>
    <cellStyle name="Output 2 13 2 3 2 3" xfId="57951" xr:uid="{ECCDBDA8-9909-4FCF-9D05-BA75839F2F55}"/>
    <cellStyle name="Output 2 13 2 3 3" xfId="26375" xr:uid="{CDBB02BF-114E-4D62-B266-ABC08C9D6803}"/>
    <cellStyle name="Output 2 13 2 3 4" xfId="51169" xr:uid="{61CCDFBC-144E-4E74-8603-62EEFA0D77E5}"/>
    <cellStyle name="Output 2 13 2 4" xfId="15038" xr:uid="{7BA9BDF3-2815-42BF-A9EE-4F6B4C9B39B8}"/>
    <cellStyle name="Output 2 13 2 4 2" xfId="29418" xr:uid="{C73351E1-9C6B-4DF0-9C75-AD2ABC4244BD}"/>
    <cellStyle name="Output 2 13 2 4 2 2" xfId="54744" xr:uid="{0A1298C0-91A1-4E90-82D2-1405602E4984}"/>
    <cellStyle name="Output 2 13 2 4 3" xfId="47946" xr:uid="{8D9FAC34-478D-4042-B093-2EC3EA411ACE}"/>
    <cellStyle name="Output 2 13 2 5" xfId="38063" xr:uid="{6DEE5032-04A9-4342-AEC1-7B56E79696A4}"/>
    <cellStyle name="Output 2 13 2 6" xfId="46332" xr:uid="{6556B76D-5F02-4EE9-8DC5-2318B31E3C6C}"/>
    <cellStyle name="Output 2 13 3" xfId="4160" xr:uid="{62862361-53EF-45A3-BAE4-C113CC51AEAF}"/>
    <cellStyle name="Output 2 13 3 2" xfId="34171" xr:uid="{2AFC0AE6-5730-4729-80FC-D2C0A075B3AA}"/>
    <cellStyle name="Output 2 13 3 2 2" xfId="57007" xr:uid="{75D095AC-8397-40AD-B61F-BC67A5A73061}"/>
    <cellStyle name="Output 2 13 3 2 3" xfId="50225" xr:uid="{7368349D-4ACA-4F5F-A4BF-0DA47CCA5F73}"/>
    <cellStyle name="Output 2 13 3 3" xfId="51317" xr:uid="{10EF0ABE-13D0-4CA5-B35E-BE81A29A1028}"/>
    <cellStyle name="Output 2 13 3 3 2" xfId="58099" xr:uid="{EBB50739-F653-4436-B537-B7DF63EDCD8D}"/>
    <cellStyle name="Output 2 13 3 4" xfId="48342" xr:uid="{3968D6F4-BBD3-470E-9E6F-3CED451889F5}"/>
    <cellStyle name="Output 2 13 3 4 2" xfId="55134" xr:uid="{1778F454-4378-4916-A86C-12A3AF9E7EF8}"/>
    <cellStyle name="Output 2 13 3 5" xfId="53432" xr:uid="{C4E639AB-809E-4984-AC2D-CDAC0543B17C}"/>
    <cellStyle name="Output 2 13 3 6" xfId="46728" xr:uid="{8B99B757-00E5-4BFF-BCFF-3B1425C3FEE4}"/>
    <cellStyle name="Output 2 13 4" xfId="35730" xr:uid="{112836A1-6F2E-49C5-B34F-7F937EE98BA9}"/>
    <cellStyle name="Output 2 13 4 2" xfId="56139" xr:uid="{64C0C010-953B-42CE-9112-2D77B551A8F3}"/>
    <cellStyle name="Output 2 13 4 3" xfId="49357" xr:uid="{F5F1F6DA-65E9-4B40-BE12-B5784A4EE844}"/>
    <cellStyle name="Output 2 13 5" xfId="44579" xr:uid="{B1B34AB9-9B58-44E3-8800-F8E34FD743CD}"/>
    <cellStyle name="Output 2 13 5 2" xfId="58059" xr:uid="{ACAC8FCA-9FD1-4D59-A7F9-946FAA5BCC03}"/>
    <cellStyle name="Output 2 13 5 3" xfId="51277" xr:uid="{E1BB46E0-5441-4B02-A30F-13890E91354A}"/>
    <cellStyle name="Output 2 13 6" xfId="47477" xr:uid="{24F7142B-8A95-463C-952A-7C38C160C99D}"/>
    <cellStyle name="Output 2 13 6 2" xfId="54296" xr:uid="{750CDD03-9B9D-468C-B4D1-CC77BA500A49}"/>
    <cellStyle name="Output 2 13 7" xfId="45869" xr:uid="{DAB947A9-3A9F-465D-A452-3F0C088BED6B}"/>
    <cellStyle name="Output 2 14" xfId="2588" xr:uid="{58843F59-976B-46DD-834C-B9593EBB5A38}"/>
    <cellStyle name="Output 2 14 2" xfId="6829" xr:uid="{D56F6197-F092-4E61-83B5-F555603601DF}"/>
    <cellStyle name="Output 2 14 2 2" xfId="15818" xr:uid="{1AB93573-1BE3-4B36-BE8E-E04390959E5E}"/>
    <cellStyle name="Output 2 14 2 2 2" xfId="26323" xr:uid="{DFE95A92-0D4F-4385-9C0B-B27D14A21DBB}"/>
    <cellStyle name="Output 2 14 2 2 2 2" xfId="56650" xr:uid="{5359D2E3-029A-4A87-99C2-4900E5C97DF7}"/>
    <cellStyle name="Output 2 14 2 2 3" xfId="49868" xr:uid="{A34F9CE8-1A17-49F3-8181-ACA16E0727E9}"/>
    <cellStyle name="Output 2 14 2 3" xfId="29198" xr:uid="{9B994C0B-B332-4E18-B3B2-10C5AEFCB431}"/>
    <cellStyle name="Output 2 14 2 3 2" xfId="55764" xr:uid="{9FC037F3-E154-4872-B9E2-FA627B486CA0}"/>
    <cellStyle name="Output 2 14 2 3 3" xfId="48981" xr:uid="{3B7C3BA6-33F0-4E36-B754-F92CD6851095}"/>
    <cellStyle name="Output 2 14 2 4" xfId="47985" xr:uid="{AF5C0E45-A3CA-4027-AED2-BABBCE4887B3}"/>
    <cellStyle name="Output 2 14 2 4 2" xfId="54780" xr:uid="{6027AACF-F1B7-4E27-9184-D788F3945C48}"/>
    <cellStyle name="Output 2 14 2 5" xfId="46371" xr:uid="{A55D33CE-0939-4AF3-8C07-C8B98B8AA601}"/>
    <cellStyle name="Output 2 14 3" xfId="9399" xr:uid="{5D43D851-1CA9-42CB-A15B-4DB74FE58757}"/>
    <cellStyle name="Output 2 14 3 2" xfId="18388" xr:uid="{C96E860F-690B-451E-9EFE-415E172CBFA3}"/>
    <cellStyle name="Output 2 14 3 2 2" xfId="24633" xr:uid="{9D5F84D0-59F9-4B80-A447-9E88B624E271}"/>
    <cellStyle name="Output 2 14 3 2 2 2" xfId="57043" xr:uid="{5024415C-D7DC-4925-AC19-C75426D0B9A1}"/>
    <cellStyle name="Output 2 14 3 2 3" xfId="50261" xr:uid="{9E230C63-A05E-4FAB-B31F-4420C64D79C3}"/>
    <cellStyle name="Output 2 14 3 3" xfId="35591" xr:uid="{D3C8ECCC-D5CD-4F6E-AD71-927BD85F0539}"/>
    <cellStyle name="Output 2 14 3 3 2" xfId="58411" xr:uid="{F3C0625D-6825-4632-9188-67C1DBB5360C}"/>
    <cellStyle name="Output 2 14 3 3 3" xfId="51630" xr:uid="{FBB88ED0-43A2-4EEF-8677-5CA3086493AA}"/>
    <cellStyle name="Output 2 14 3 4" xfId="48378" xr:uid="{ADFA48FB-427F-40AA-8D21-1EB0FAE8417F}"/>
    <cellStyle name="Output 2 14 3 4 2" xfId="55170" xr:uid="{0964A089-FB26-4F8F-8DAE-6483ECC00401}"/>
    <cellStyle name="Output 2 14 3 5" xfId="46764" xr:uid="{CB2C12AC-6AF1-41EF-B40E-EE6C43D54F71}"/>
    <cellStyle name="Output 2 14 4" xfId="13442" xr:uid="{32A96B45-226F-4D0E-AA6F-0F5B51087EB9}"/>
    <cellStyle name="Output 2 14 4 2" xfId="40623" xr:uid="{EAC0B525-8B4E-4DE2-9212-0383DC7C233B}"/>
    <cellStyle name="Output 2 14 4 2 2" xfId="56178" xr:uid="{BFA2AB88-A8EE-40C0-94FE-46D2EF7E4A64}"/>
    <cellStyle name="Output 2 14 4 3" xfId="49396" xr:uid="{A1F9DBAD-229C-4E1D-8A17-11CDFAF2D143}"/>
    <cellStyle name="Output 2 14 5" xfId="24877" xr:uid="{799FD6B8-C246-4EF1-9D56-DF9FE78C6F06}"/>
    <cellStyle name="Output 2 14 5 2" xfId="57991" xr:uid="{C0D22D39-BA25-46B8-8366-2E0C71071269}"/>
    <cellStyle name="Output 2 14 5 3" xfId="51209" xr:uid="{5003456A-053A-4356-9D01-61E0A960FD6E}"/>
    <cellStyle name="Output 2 14 6" xfId="44605" xr:uid="{ED73BF6A-8142-4DFC-BF44-669E01734C37}"/>
    <cellStyle name="Output 2 14 6 2" xfId="54332" xr:uid="{43542744-7508-405F-B16C-9138F6BE704B}"/>
    <cellStyle name="Output 2 14 6 3" xfId="47516" xr:uid="{5C94DAEA-FBD0-4C23-93C8-06E1A218ACB8}"/>
    <cellStyle name="Output 2 14 7" xfId="45905" xr:uid="{674D2AC4-F058-4C5A-851C-335EDEF3DA6A}"/>
    <cellStyle name="Output 2 15" xfId="6511" xr:uid="{067A26F6-9725-4187-83D3-6059A5AE9493}"/>
    <cellStyle name="Output 2 15 2" xfId="11732" xr:uid="{5FE4366C-FDB9-4204-9057-F4C8BE7AA534}"/>
    <cellStyle name="Output 2 15 2 2" xfId="20721" xr:uid="{00005FAF-CA3F-4736-AC33-AD1AD6DABEE0}"/>
    <cellStyle name="Output 2 15 2 2 2" xfId="42883" xr:uid="{9F6DDE53-1127-4012-A71C-36F43D70238B}"/>
    <cellStyle name="Output 2 15 2 2 3" xfId="56260" xr:uid="{51368F25-5CBD-42BA-8302-BC0C41B6B829}"/>
    <cellStyle name="Output 2 15 2 3" xfId="40545" xr:uid="{B56287B5-AD9D-4148-A34A-AD793408822A}"/>
    <cellStyle name="Output 2 15 2 4" xfId="49478" xr:uid="{1A473FEA-7A59-4649-9E63-EA4D4321956F}"/>
    <cellStyle name="Output 2 15 3" xfId="15500" xr:uid="{EB7B21FC-16B1-43FF-A6FA-785D6558C3B3}"/>
    <cellStyle name="Output 2 15 3 2" xfId="43462" xr:uid="{F59D6F0D-0435-44E6-95AF-0BBBF7875B9A}"/>
    <cellStyle name="Output 2 15 3 2 2" xfId="59036" xr:uid="{FDF0F417-0AAC-4747-BE92-9CDBA441BDFD}"/>
    <cellStyle name="Output 2 15 3 3" xfId="52255" xr:uid="{AAFA20FE-9123-4E00-83D9-8DD8963E9753}"/>
    <cellStyle name="Output 2 15 4" xfId="27279" xr:uid="{E258BA7B-87F2-49E9-9403-39C1F7D44400}"/>
    <cellStyle name="Output 2 15 4 2" xfId="54408" xr:uid="{F6717C22-E668-472D-89FA-FF527CE23D83}"/>
    <cellStyle name="Output 2 15 4 3" xfId="47596" xr:uid="{29F0031A-26F0-474C-85E3-228173DAE421}"/>
    <cellStyle name="Output 2 15 5" xfId="44664" xr:uid="{A0168099-E4F6-42F7-A63D-16AA6D033FA3}"/>
    <cellStyle name="Output 2 15 6" xfId="45987" xr:uid="{651EF7E0-95B7-4DDB-9863-1AB97C706789}"/>
    <cellStyle name="Output 2 16" xfId="9095" xr:uid="{07DCB097-50EA-4219-B265-9788AB345451}"/>
    <cellStyle name="Output 2 16 2" xfId="18084" xr:uid="{13840148-D5AC-4EC2-B9AA-C1107BF304EB}"/>
    <cellStyle name="Output 2 16 2 2" xfId="25630" xr:uid="{BFB5F6F1-2A01-4427-8C2D-B11DF9503CDF}"/>
    <cellStyle name="Output 2 16 2 2 2" xfId="56210" xr:uid="{F1C0722A-3BF7-49C0-BD03-A33B9A977EC1}"/>
    <cellStyle name="Output 2 16 2 3" xfId="49428" xr:uid="{5C269AF2-3D2B-43A1-A38B-C5DF33654BDA}"/>
    <cellStyle name="Output 2 16 3" xfId="42418" xr:uid="{D8600D3C-E27B-48B8-882E-41ABA7E4497D}"/>
    <cellStyle name="Output 2 16 3 2" xfId="57624" xr:uid="{DD43974C-AD73-4FBB-A64F-3319808E4D7E}"/>
    <cellStyle name="Output 2 16 3 3" xfId="50842" xr:uid="{C85B642D-E9F6-4194-A813-2E02C3C13326}"/>
    <cellStyle name="Output 2 16 4" xfId="44625" xr:uid="{A4F68F7D-F971-434F-B598-7B18357EB1BB}"/>
    <cellStyle name="Output 2 16 4 2" xfId="54361" xr:uid="{745EA05D-0E65-4D00-AE25-482FA1744D4A}"/>
    <cellStyle name="Output 2 16 4 3" xfId="47548" xr:uid="{A94A9673-4648-4D2D-9299-D94A7439B137}"/>
    <cellStyle name="Output 2 16 5" xfId="45937" xr:uid="{0EC0636F-5BB9-40E6-806C-095AAAD3B058}"/>
    <cellStyle name="Output 2 17" xfId="9719" xr:uid="{0E1612A9-B748-4000-93D3-0E6713278580}"/>
    <cellStyle name="Output 2 17 2" xfId="18708" xr:uid="{E66E40E3-064B-4ECD-A8FB-0831A046CC9E}"/>
    <cellStyle name="Output 2 17 2 2" xfId="43350" xr:uid="{E2A36311-20DF-411A-AE90-605DB94D01D0}"/>
    <cellStyle name="Output 2 17 2 2 2" xfId="57176" xr:uid="{BFABBF5A-1563-43C6-A8B4-1F95D1C29271}"/>
    <cellStyle name="Output 2 17 2 3" xfId="50394" xr:uid="{012385D0-D851-4AAA-B8E6-FA0C1DAA3733}"/>
    <cellStyle name="Output 2 17 3" xfId="27194" xr:uid="{BF17951B-0D27-4BFD-A9AB-98A457A3C8FE}"/>
    <cellStyle name="Output 2 17 3 2" xfId="58139" xr:uid="{45468F9E-DAE6-47CE-A589-B130EAC82EEB}"/>
    <cellStyle name="Output 2 17 3 3" xfId="51357" xr:uid="{D8D9A0E6-8A3F-48DF-A615-36B10DC3CCDD}"/>
    <cellStyle name="Output 2 17 4" xfId="44729" xr:uid="{F376A7F3-6D00-4DB4-BAD3-E3BDF12F29D5}"/>
    <cellStyle name="Output 2 17 4 2" xfId="55303" xr:uid="{1A973EF2-B013-4F46-AED3-55D183C99308}"/>
    <cellStyle name="Output 2 17 4 3" xfId="48511" xr:uid="{C765C2A5-6CF5-4979-9828-DA524A53F8CC}"/>
    <cellStyle name="Output 2 17 5" xfId="53589" xr:uid="{2949D883-AC72-4165-AF0D-6118EB20116D}"/>
    <cellStyle name="Output 2 17 6" xfId="46897" xr:uid="{5EC0C11D-84EC-42D4-9C1B-AA664AF3E911}"/>
    <cellStyle name="Output 2 18" xfId="2215" xr:uid="{938B5731-5E56-4072-97BA-CF3CCEFE8168}"/>
    <cellStyle name="Output 2 18 2" xfId="43877" xr:uid="{BFD652FE-F038-479C-A596-64BE9BABC033}"/>
    <cellStyle name="Output 2 18 2 2" xfId="57132" xr:uid="{83A9A29C-DD7B-4B0A-8ED6-29E8196EEBAB}"/>
    <cellStyle name="Output 2 18 2 3" xfId="50350" xr:uid="{37C31D7D-5AB3-40D9-A5F5-4C3DC79786B7}"/>
    <cellStyle name="Output 2 18 3" xfId="44750" xr:uid="{079E39D9-5BDB-497B-9645-3FCD62736FA3}"/>
    <cellStyle name="Output 2 18 3 2" xfId="58734" xr:uid="{15B53971-6D4A-45FE-959B-3E5AD4DA9D2A}"/>
    <cellStyle name="Output 2 18 3 3" xfId="51953" xr:uid="{E7C80231-FA50-41B1-8122-B2B1FC21CC32}"/>
    <cellStyle name="Output 2 18 4" xfId="51749" xr:uid="{89B38842-65BA-4E0A-A678-BF75EB93FD25}"/>
    <cellStyle name="Output 2 18 4 2" xfId="58530" xr:uid="{E0AE84BD-8CA7-4DFD-B68C-CA948DA46F74}"/>
    <cellStyle name="Output 2 18 5" xfId="48467" xr:uid="{BA224BDE-D29E-4883-94BD-F7E9E2940448}"/>
    <cellStyle name="Output 2 18 5 2" xfId="55259" xr:uid="{ADC99937-75E7-4B07-8DD9-E6CF80516F1D}"/>
    <cellStyle name="Output 2 18 6" xfId="53545" xr:uid="{35106482-1438-4B8C-B802-3EA4CB952D4F}"/>
    <cellStyle name="Output 2 18 7" xfId="46853" xr:uid="{39B6BEE9-26A1-4802-A399-BB68B85A22AC}"/>
    <cellStyle name="Output 2 19" xfId="13124" xr:uid="{BE83C104-B300-4B77-8097-A06E587D0CF5}"/>
    <cellStyle name="Output 2 19 2" xfId="39023" xr:uid="{1FE36E0E-153F-4DF6-8E09-865965BE1A58}"/>
    <cellStyle name="Output 2 19 2 2" xfId="57073" xr:uid="{DB10D103-F950-4611-BFDC-51CA5FB1D83D}"/>
    <cellStyle name="Output 2 19 2 3" xfId="50291" xr:uid="{39502D82-F052-4504-8672-E4EC81965521}"/>
    <cellStyle name="Output 2 19 3" xfId="44815" xr:uid="{60C1D520-BFBC-4EE4-8BA1-1E547E8EE6CC}"/>
    <cellStyle name="Output 2 19 3 2" xfId="58679" xr:uid="{3C39E6FE-80BE-42DC-BDCD-06F9C07378E0}"/>
    <cellStyle name="Output 2 19 3 3" xfId="51898" xr:uid="{CB9C0FA5-B267-4B69-9A9A-2954792F41AA}"/>
    <cellStyle name="Output 2 19 4" xfId="51041" xr:uid="{940C7478-3158-4934-BF69-17088F06DA93}"/>
    <cellStyle name="Output 2 19 4 2" xfId="57823" xr:uid="{C40B7394-F42E-4F04-B157-6B1272DA7077}"/>
    <cellStyle name="Output 2 19 5" xfId="48408" xr:uid="{39D348CC-AAF9-4BDA-BADB-C6FD1B64E130}"/>
    <cellStyle name="Output 2 19 5 2" xfId="55200" xr:uid="{B58C7BDA-15D6-46C7-A274-70ED9DF4EBB1}"/>
    <cellStyle name="Output 2 19 6" xfId="53486" xr:uid="{D3D21723-FCFB-4641-994B-EA2706431B94}"/>
    <cellStyle name="Output 2 19 7" xfId="46794" xr:uid="{63B32089-0EE3-41FC-9419-191C1750169D}"/>
    <cellStyle name="Output 2 2" xfId="153" xr:uid="{8A3CABBD-03E6-45A7-AF63-894D82157146}"/>
    <cellStyle name="Output 2 2 10" xfId="1964" xr:uid="{67507E08-4C12-455B-8417-36CA55532466}"/>
    <cellStyle name="Output 2 2 10 2" xfId="6272" xr:uid="{EB76077D-923E-4BA4-BD62-B56511BC0809}"/>
    <cellStyle name="Output 2 2 10 2 2" xfId="8858" xr:uid="{21E2B0A1-A0A6-4884-88A6-8BF1F3888BAA}"/>
    <cellStyle name="Output 2 2 10 2 2 2" xfId="17847" xr:uid="{BC0F4DF3-A1CA-4EC5-97D9-FB6B5FCDC880}"/>
    <cellStyle name="Output 2 2 10 2 2 2 2" xfId="42056" xr:uid="{74EA6442-8052-408F-9754-8DBB98FE286D}"/>
    <cellStyle name="Output 2 2 10 2 2 2 3" xfId="56626" xr:uid="{22613018-8E8C-42A7-80B8-CF940B8D8D9F}"/>
    <cellStyle name="Output 2 2 10 2 2 3" xfId="24575" xr:uid="{FCD94DF8-A3B8-4EB3-A9DD-C6E2DF962DFF}"/>
    <cellStyle name="Output 2 2 10 2 2 4" xfId="49844" xr:uid="{E3B72B14-B24A-4342-9D5F-135195FFEB55}"/>
    <cellStyle name="Output 2 2 10 2 3" xfId="11495" xr:uid="{EEDE3D5B-9712-4863-A0B7-C9B27A4DFAEE}"/>
    <cellStyle name="Output 2 2 10 2 3 2" xfId="20484" xr:uid="{1F089B0F-1545-4FD0-92AA-EFA04FB5DD06}"/>
    <cellStyle name="Output 2 2 10 2 3 2 2" xfId="36210" xr:uid="{6F03D019-74E0-4D48-A47B-CBA13CB344F8}"/>
    <cellStyle name="Output 2 2 10 2 3 2 3" xfId="57733" xr:uid="{C4E4F11C-B5D8-4925-8147-0EB33E394AB2}"/>
    <cellStyle name="Output 2 2 10 2 3 3" xfId="27091" xr:uid="{6F1A1580-C912-4A73-9F78-F103F76A58C4}"/>
    <cellStyle name="Output 2 2 10 2 3 4" xfId="50951" xr:uid="{C938E338-1BA8-4E6C-8AFE-E40418E19767}"/>
    <cellStyle name="Output 2 2 10 2 4" xfId="15261" xr:uid="{71B9A37E-66E1-45FA-B12E-FFAEA3A86057}"/>
    <cellStyle name="Output 2 2 10 2 4 2" xfId="29537" xr:uid="{A33E1769-5E72-4649-9ABF-69091B6F0494}"/>
    <cellStyle name="Output 2 2 10 2 4 2 2" xfId="54759" xr:uid="{C7E4C588-4ABC-4255-A87D-EA799E385514}"/>
    <cellStyle name="Output 2 2 10 2 4 3" xfId="47961" xr:uid="{D48DBC48-7BE5-4805-BFF4-3D017829B7D5}"/>
    <cellStyle name="Output 2 2 10 2 5" xfId="39633" xr:uid="{6BDBCFCF-A9E9-4296-B6C6-02F2B4A884B9}"/>
    <cellStyle name="Output 2 2 10 2 6" xfId="46347" xr:uid="{1F51A533-DD00-4859-8C41-E88F07482EC6}"/>
    <cellStyle name="Output 2 2 10 3" xfId="4401" xr:uid="{DA70EDFF-00C9-4829-9FD8-B7090AB434CD}"/>
    <cellStyle name="Output 2 2 10 3 2" xfId="32872" xr:uid="{1CB35605-F41E-45F4-877F-536998B225AB}"/>
    <cellStyle name="Output 2 2 10 3 2 2" xfId="57022" xr:uid="{D768BE34-436B-4EF1-B5FB-6452661E531F}"/>
    <cellStyle name="Output 2 2 10 3 2 3" xfId="50240" xr:uid="{53EA835E-8ACC-4830-8C25-2D5878763486}"/>
    <cellStyle name="Output 2 2 10 3 3" xfId="51136" xr:uid="{F64053B1-70B4-4A76-9A01-140E9A6B9F4F}"/>
    <cellStyle name="Output 2 2 10 3 3 2" xfId="57918" xr:uid="{9667EBA0-4A21-4C35-A495-40D685836946}"/>
    <cellStyle name="Output 2 2 10 3 4" xfId="48357" xr:uid="{9A1C7EBA-B8E8-46DC-8827-A80B84CB11BC}"/>
    <cellStyle name="Output 2 2 10 3 4 2" xfId="55149" xr:uid="{E5EC50B0-CE8B-4E9B-B17C-2AEA0300D3AF}"/>
    <cellStyle name="Output 2 2 10 3 5" xfId="53447" xr:uid="{889735EC-92EA-4CA5-A8B6-7FE203AB0F42}"/>
    <cellStyle name="Output 2 2 10 3 6" xfId="46743" xr:uid="{9FCBA57F-EAB3-4875-B5BC-4BF0CA386AE3}"/>
    <cellStyle name="Output 2 2 10 4" xfId="35628" xr:uid="{5086B268-EBFD-4C65-B9ED-446FEFF2C3BC}"/>
    <cellStyle name="Output 2 2 10 4 2" xfId="56154" xr:uid="{8BA4D7E5-0F83-47D4-A5CF-77D15518D956}"/>
    <cellStyle name="Output 2 2 10 4 3" xfId="49372" xr:uid="{8835DE24-056F-4606-ABD3-D8436204BE30}"/>
    <cellStyle name="Output 2 2 10 5" xfId="44555" xr:uid="{8F55B491-A1B4-491E-8421-FABAFBBACEBF}"/>
    <cellStyle name="Output 2 2 10 5 2" xfId="58221" xr:uid="{4DB27F71-3B6D-4224-BFAE-159C5EEB2272}"/>
    <cellStyle name="Output 2 2 10 5 3" xfId="51439" xr:uid="{DE3862AF-EA9D-422F-8A5D-8E812E105F36}"/>
    <cellStyle name="Output 2 2 10 6" xfId="47492" xr:uid="{9F06D660-7D18-4CA0-8BFC-708370C449F3}"/>
    <cellStyle name="Output 2 2 10 6 2" xfId="54311" xr:uid="{1F7BFDC1-A1FB-42F5-B8A1-6735CDAC8A9C}"/>
    <cellStyle name="Output 2 2 10 7" xfId="45884" xr:uid="{CF444BDE-92B2-4E47-9AA3-D9291EE35EEC}"/>
    <cellStyle name="Output 2 2 11" xfId="2607" xr:uid="{C892669E-F34E-40FD-A1C4-B2CB1B558D00}"/>
    <cellStyle name="Output 2 2 11 2" xfId="6848" xr:uid="{D616C9F9-FBF8-4AD6-9E5A-BDD801588ABB}"/>
    <cellStyle name="Output 2 2 11 2 2" xfId="15837" xr:uid="{A5639E39-B5C3-47DF-8E0A-AACD1162B7BF}"/>
    <cellStyle name="Output 2 2 11 2 2 2" xfId="35925" xr:uid="{98048B43-5770-4DEA-B610-D01E64063200}"/>
    <cellStyle name="Output 2 2 11 2 2 2 2" xfId="56665" xr:uid="{F8EB5DAD-AE26-4D2E-AA93-305402C3D338}"/>
    <cellStyle name="Output 2 2 11 2 2 3" xfId="49883" xr:uid="{DA1DB00D-C958-495B-88B4-05DCA3B78FB4}"/>
    <cellStyle name="Output 2 2 11 2 3" xfId="29354" xr:uid="{E5D946BC-C868-4605-A1C1-5F6501889C5C}"/>
    <cellStyle name="Output 2 2 11 2 3 2" xfId="59097" xr:uid="{ADF9C455-907C-4A87-BC80-CAC966C0273E}"/>
    <cellStyle name="Output 2 2 11 2 3 3" xfId="52316" xr:uid="{1F81BA89-5E95-46C0-AD5A-03B8C76CED9C}"/>
    <cellStyle name="Output 2 2 11 2 4" xfId="48000" xr:uid="{75B7FC43-87AC-4403-AB9F-BF37DE98F1C6}"/>
    <cellStyle name="Output 2 2 11 2 4 2" xfId="54795" xr:uid="{1DA301C1-3B2E-486B-9906-8D8C87B2533B}"/>
    <cellStyle name="Output 2 2 11 2 5" xfId="46386" xr:uid="{43681D1E-2D8C-4406-A3B9-924B47C6F1F7}"/>
    <cellStyle name="Output 2 2 11 3" xfId="9418" xr:uid="{C094718B-5B9C-4DC0-A746-5E772F038ABA}"/>
    <cellStyle name="Output 2 2 11 3 2" xfId="18407" xr:uid="{EA4F9829-38EB-4C0B-AA94-6469B30668B4}"/>
    <cellStyle name="Output 2 2 11 3 2 2" xfId="24769" xr:uid="{1AF37066-CA2F-47B5-9C87-B758F84412A8}"/>
    <cellStyle name="Output 2 2 11 3 2 2 2" xfId="57058" xr:uid="{E3992F21-2178-41AD-A04E-385BA4806997}"/>
    <cellStyle name="Output 2 2 11 3 2 3" xfId="50276" xr:uid="{D17A9C73-D0F4-418D-89A7-223A2CF4A307}"/>
    <cellStyle name="Output 2 2 11 3 3" xfId="42663" xr:uid="{C946F70B-F156-4B1F-AFED-185D732FCC1E}"/>
    <cellStyle name="Output 2 2 11 3 3 2" xfId="58366" xr:uid="{FD747BFF-95F1-40DA-9699-21762C36EF65}"/>
    <cellStyle name="Output 2 2 11 3 3 3" xfId="51584" xr:uid="{86AFC952-2B35-4FC8-8545-541DDCA66732}"/>
    <cellStyle name="Output 2 2 11 3 4" xfId="48393" xr:uid="{ECDCA4C1-C42D-44F3-9E2D-B60EEBB56321}"/>
    <cellStyle name="Output 2 2 11 3 4 2" xfId="55185" xr:uid="{221BE50C-B5CD-408E-B3C3-D2CF08F51F45}"/>
    <cellStyle name="Output 2 2 11 3 5" xfId="46779" xr:uid="{5F0E31BD-6C61-41E0-834D-AB061E96AE19}"/>
    <cellStyle name="Output 2 2 11 4" xfId="13461" xr:uid="{7BF2F8EB-EEA8-4555-9034-93B0F0D6C6D5}"/>
    <cellStyle name="Output 2 2 11 4 2" xfId="37987" xr:uid="{38865034-2378-4400-8689-F2A16299CF20}"/>
    <cellStyle name="Output 2 2 11 4 2 2" xfId="56193" xr:uid="{E9944690-68DB-4921-97F1-0F83821AE3C0}"/>
    <cellStyle name="Output 2 2 11 4 3" xfId="49411" xr:uid="{B67D6E75-027B-42EF-A37F-74432186122D}"/>
    <cellStyle name="Output 2 2 11 5" xfId="25015" xr:uid="{E03D3610-3CE7-4DA1-B25C-7185613054F3}"/>
    <cellStyle name="Output 2 2 11 5 2" xfId="58568" xr:uid="{98D5B426-E53F-4801-8D62-212F5875ACC5}"/>
    <cellStyle name="Output 2 2 11 5 3" xfId="51787" xr:uid="{98031167-507C-49DE-99AF-08C232ADC868}"/>
    <cellStyle name="Output 2 2 11 6" xfId="44599" xr:uid="{C58C8E4C-0DC6-4952-AA9F-5046140133A6}"/>
    <cellStyle name="Output 2 2 11 6 2" xfId="54347" xr:uid="{6987882F-D412-44EA-9A3F-AEF988D51F12}"/>
    <cellStyle name="Output 2 2 11 6 3" xfId="47531" xr:uid="{E7A0E346-F62B-431A-BFF0-0C8D29977CBC}"/>
    <cellStyle name="Output 2 2 11 7" xfId="45920" xr:uid="{B63A7092-1B97-4605-AABC-87449CC91148}"/>
    <cellStyle name="Output 2 2 12" xfId="6609" xr:uid="{93DB1BAC-299A-464D-ADD0-9D814690A888}"/>
    <cellStyle name="Output 2 2 12 2" xfId="11815" xr:uid="{A901CF64-2640-4E59-B749-15D2ED0D14E8}"/>
    <cellStyle name="Output 2 2 12 2 2" xfId="20804" xr:uid="{ACE36CE6-C197-4798-BED2-8AF4C58C6278}"/>
    <cellStyle name="Output 2 2 12 2 2 2" xfId="34030" xr:uid="{0B68C6B9-85AC-41C8-AFB7-5F2D5A6A3187}"/>
    <cellStyle name="Output 2 2 12 2 2 3" xfId="56262" xr:uid="{BC453AF7-C2C5-4465-AEA9-CA0CA94A0421}"/>
    <cellStyle name="Output 2 2 12 2 3" xfId="42766" xr:uid="{A8CBE4C7-51DF-43E7-B798-4DBEB35DBA6E}"/>
    <cellStyle name="Output 2 2 12 2 4" xfId="49480" xr:uid="{8B701C91-A236-49FA-8F6C-27C7AF325AC7}"/>
    <cellStyle name="Output 2 2 12 3" xfId="15598" xr:uid="{E79E7121-0334-48B9-8A3A-3193D2F9B34F}"/>
    <cellStyle name="Output 2 2 12 3 2" xfId="27148" xr:uid="{8E956663-9A1B-4153-949B-BFA58EE5681B}"/>
    <cellStyle name="Output 2 2 12 3 2 2" xfId="58989" xr:uid="{ED91D0D9-F991-4E9F-B142-BABE019439CD}"/>
    <cellStyle name="Output 2 2 12 3 3" xfId="52208" xr:uid="{81539452-D304-42A0-ADEB-FF1CC33A20B4}"/>
    <cellStyle name="Output 2 2 12 4" xfId="23317" xr:uid="{58FF31D1-1E45-45F0-AB75-8B50EB888F8F}"/>
    <cellStyle name="Output 2 2 12 4 2" xfId="54409" xr:uid="{ECBBC31D-0518-44CE-9625-5482D3985779}"/>
    <cellStyle name="Output 2 2 12 4 3" xfId="47598" xr:uid="{69C16B5A-D9FD-4219-9B9D-F4CA8B9CAF56}"/>
    <cellStyle name="Output 2 2 12 5" xfId="44656" xr:uid="{8E5039FF-EA27-453F-B35B-F9B79C00CEA0}"/>
    <cellStyle name="Output 2 2 12 6" xfId="45989" xr:uid="{8E0AB1E2-4ADD-4EEB-A597-AF41270256C7}"/>
    <cellStyle name="Output 2 2 13" xfId="9178" xr:uid="{12BCEF3A-2BAE-42E2-84FE-96E4A7F2A833}"/>
    <cellStyle name="Output 2 2 13 2" xfId="18167" xr:uid="{F65322BF-6856-4BC9-9DD7-2F96FD571314}"/>
    <cellStyle name="Output 2 2 13 2 2" xfId="28437" xr:uid="{FC2D2A81-B614-4E2D-9C99-860A358741CC}"/>
    <cellStyle name="Output 2 2 13 2 2 2" xfId="56682" xr:uid="{B4C31958-CD3E-4B95-8B36-3592359C460A}"/>
    <cellStyle name="Output 2 2 13 2 3" xfId="49900" xr:uid="{84EAA5F5-7057-4236-AD97-87E133D22982}"/>
    <cellStyle name="Output 2 2 13 3" xfId="24595" xr:uid="{C26F7727-6409-490F-920B-93455DEB058D}"/>
    <cellStyle name="Output 2 2 13 3 2" xfId="58578" xr:uid="{9598B664-2A06-4F6C-9C9F-298B3EDC760E}"/>
    <cellStyle name="Output 2 2 13 3 3" xfId="51797" xr:uid="{606E969C-9FD1-478F-B361-4C27BADC6967}"/>
    <cellStyle name="Output 2 2 13 4" xfId="44661" xr:uid="{7AA0F5FB-6DC4-4811-86E1-5F70B89ABC0C}"/>
    <cellStyle name="Output 2 2 13 4 2" xfId="54809" xr:uid="{69A74C36-9053-4119-968A-A1E44800BF02}"/>
    <cellStyle name="Output 2 2 13 4 3" xfId="48017" xr:uid="{B478A372-ED09-4D41-A5D9-EF9DA5D1481A}"/>
    <cellStyle name="Output 2 2 13 5" xfId="46403" xr:uid="{889485BC-722A-4A84-9310-E308FE65E107}"/>
    <cellStyle name="Output 2 2 14" xfId="12668" xr:uid="{5F9CAE92-6720-42C7-B684-C9388F81DDAE}"/>
    <cellStyle name="Output 2 2 14 2" xfId="21657" xr:uid="{CBC325CB-A77F-4E77-AC1A-B0D226A0FDCD}"/>
    <cellStyle name="Output 2 2 14 2 2" xfId="29130" xr:uid="{750A717D-3C2A-4B50-B004-AF383FECD0C7}"/>
    <cellStyle name="Output 2 2 14 2 2 2" xfId="57142" xr:uid="{9323F9C8-B9E6-4CC5-97AB-616084DDF56F}"/>
    <cellStyle name="Output 2 2 14 2 3" xfId="50360" xr:uid="{0BA9A848-E1CA-411B-94FA-C8F276ABFD16}"/>
    <cellStyle name="Output 2 2 14 3" xfId="33919" xr:uid="{564AE233-1C3F-41F6-8C98-D7A29ED21B2F}"/>
    <cellStyle name="Output 2 2 14 3 2" xfId="58096" xr:uid="{F67997B9-695C-460D-B650-C298887E7556}"/>
    <cellStyle name="Output 2 2 14 3 3" xfId="51314" xr:uid="{DFAB548C-7214-48A2-87F7-8DAFA78CB45F}"/>
    <cellStyle name="Output 2 2 14 4" xfId="44721" xr:uid="{1B98FF7C-1BC0-4A2C-BC6A-DAD386A4A8FF}"/>
    <cellStyle name="Output 2 2 14 4 2" xfId="55269" xr:uid="{27C2DC86-932D-4A1E-838B-9B47C8BA5E73}"/>
    <cellStyle name="Output 2 2 14 4 3" xfId="48477" xr:uid="{D42CB9FB-02F8-412E-BE3E-5AFF775D1CA4}"/>
    <cellStyle name="Output 2 2 14 5" xfId="53555" xr:uid="{B4A7A7FB-51D2-4919-9C56-D70A5BA79E45}"/>
    <cellStyle name="Output 2 2 14 6" xfId="46863" xr:uid="{D123D1DF-1CA7-4737-AA47-06C5C2A9F967}"/>
    <cellStyle name="Output 2 2 15" xfId="2313" xr:uid="{8641C2BF-1943-4C0D-980F-5496CF558A91}"/>
    <cellStyle name="Output 2 2 15 2" xfId="36591" xr:uid="{3219619E-FFCF-4793-A488-F1D257EC07A6}"/>
    <cellStyle name="Output 2 2 15 2 2" xfId="57199" xr:uid="{9C310B93-82DA-40A9-97F8-CDB8469CE72E}"/>
    <cellStyle name="Output 2 2 15 2 3" xfId="50417" xr:uid="{08EDD0FE-E8B0-4B9E-ACB8-F922AE8B3A8B}"/>
    <cellStyle name="Output 2 2 15 3" xfId="44747" xr:uid="{B5295710-43B4-461C-B809-2CA915CEC8FB}"/>
    <cellStyle name="Output 2 2 15 3 2" xfId="58800" xr:uid="{7A04C3E0-C3EF-4266-B390-0DB98C3F0FB5}"/>
    <cellStyle name="Output 2 2 15 3 3" xfId="52019" xr:uid="{2875A45F-B2EE-4BAD-BE82-8760CE9A867C}"/>
    <cellStyle name="Output 2 2 15 4" xfId="51885" xr:uid="{4970DF89-2CE7-4267-A839-89B43DE93CCF}"/>
    <cellStyle name="Output 2 2 15 4 2" xfId="58666" xr:uid="{80D599A1-26EA-4299-8400-D5BE6A44C052}"/>
    <cellStyle name="Output 2 2 15 5" xfId="48534" xr:uid="{147712F9-9A72-4FC9-A14D-973F49F99743}"/>
    <cellStyle name="Output 2 2 15 5 2" xfId="55323" xr:uid="{1D83A50F-E457-4271-8210-07D5DFCA6011}"/>
    <cellStyle name="Output 2 2 15 6" xfId="53609" xr:uid="{C9881CBA-FA55-4827-A9A0-7B7C4D78528D}"/>
    <cellStyle name="Output 2 2 15 7" xfId="46920" xr:uid="{68E97ED5-3BB4-4150-9594-3AB1B00A1650}"/>
    <cellStyle name="Output 2 2 16" xfId="13222" xr:uid="{B6635B61-618A-4241-B946-118C2A8572C4}"/>
    <cellStyle name="Output 2 2 16 2" xfId="26066" xr:uid="{F7ABF424-9B6E-4926-8794-83CCE9885D13}"/>
    <cellStyle name="Output 2 2 16 2 2" xfId="57232" xr:uid="{43169CC8-B0D7-457E-AB65-26DACAB6CDC7}"/>
    <cellStyle name="Output 2 2 16 2 3" xfId="50450" xr:uid="{6A175EE8-312C-470C-B243-5E039DEA2C9E}"/>
    <cellStyle name="Output 2 2 16 3" xfId="44814" xr:uid="{BB2460CB-9CE8-4B5B-AFA1-585AD37AF434}"/>
    <cellStyle name="Output 2 2 16 3 2" xfId="58833" xr:uid="{ACDD1228-B215-4A3C-82DA-5DA88CCC3475}"/>
    <cellStyle name="Output 2 2 16 3 3" xfId="52052" xr:uid="{ACD7C15F-6D57-4B53-9959-9494A30895C4}"/>
    <cellStyle name="Output 2 2 16 4" xfId="50836" xr:uid="{4C0F9A78-75EE-4B42-8B61-5B29DBAF15F6}"/>
    <cellStyle name="Output 2 2 16 4 2" xfId="57618" xr:uid="{EE879AED-1480-4080-BB03-A39DCA9D17E3}"/>
    <cellStyle name="Output 2 2 16 5" xfId="48567" xr:uid="{41EC8B60-9824-4AD2-BA78-E5D643097FFF}"/>
    <cellStyle name="Output 2 2 16 5 2" xfId="55356" xr:uid="{AADA2FFC-515E-4E16-8556-03F68E4282F1}"/>
    <cellStyle name="Output 2 2 16 6" xfId="53642" xr:uid="{B059641D-1686-4867-8240-D6499B9012BE}"/>
    <cellStyle name="Output 2 2 16 7" xfId="46953" xr:uid="{8523ED94-4CCF-476B-A24F-D02FC6766E30}"/>
    <cellStyle name="Output 2 2 17" xfId="23930" xr:uid="{05C69322-5B97-4205-9EFC-44FFB80F93D6}"/>
    <cellStyle name="Output 2 2 17 2" xfId="44855" xr:uid="{9860D130-D94E-4D1F-85A6-1168F0EED43F}"/>
    <cellStyle name="Output 2 2 17 2 2" xfId="57261" xr:uid="{38D0E9E5-683F-4669-9DE9-E20862A3BB71}"/>
    <cellStyle name="Output 2 2 17 2 3" xfId="50479" xr:uid="{EBF1D5BB-5113-4FC2-BF01-BD5FB5A20CBB}"/>
    <cellStyle name="Output 2 2 17 3" xfId="52081" xr:uid="{9B5B71CF-1691-4A80-A2AC-A9C2AB889991}"/>
    <cellStyle name="Output 2 2 17 3 2" xfId="58862" xr:uid="{A5D35295-ABB4-464D-A029-1703706D9C9D}"/>
    <cellStyle name="Output 2 2 17 4" xfId="51802" xr:uid="{0D227F61-6E3D-4409-9679-2C1001731A1E}"/>
    <cellStyle name="Output 2 2 17 4 2" xfId="58583" xr:uid="{F23DB2C4-5081-4168-AD97-F1CFDFDEABE6}"/>
    <cellStyle name="Output 2 2 17 5" xfId="48596" xr:uid="{30026343-4019-451B-924E-8AAFD7024F02}"/>
    <cellStyle name="Output 2 2 17 5 2" xfId="55385" xr:uid="{59503CBC-3965-4C36-941B-EBDFBBD4C055}"/>
    <cellStyle name="Output 2 2 17 6" xfId="53671" xr:uid="{4349AB70-2443-4862-AF6E-850E98D91BB7}"/>
    <cellStyle name="Output 2 2 17 7" xfId="46982" xr:uid="{1C83CECC-7D2E-4984-8AA5-41C0B7C4488D}"/>
    <cellStyle name="Output 2 2 18" xfId="44887" xr:uid="{1A953702-67A2-41F8-A279-9707CE1CD50F}"/>
    <cellStyle name="Output 2 2 18 2" xfId="50410" xr:uid="{85CD9F92-0B05-4F8A-88FD-44E7C10B2DD3}"/>
    <cellStyle name="Output 2 2 18 2 2" xfId="57192" xr:uid="{4DFAC0A7-31BC-444E-96D3-A6178DDFA7E1}"/>
    <cellStyle name="Output 2 2 18 3" xfId="52012" xr:uid="{C2973675-6973-4179-98C5-4B3B62720A5D}"/>
    <cellStyle name="Output 2 2 18 3 2" xfId="58793" xr:uid="{F14767F9-D8B2-4547-92A1-24D2195EB917}"/>
    <cellStyle name="Output 2 2 18 4" xfId="52207" xr:uid="{BE8CDAB9-68F5-4AD8-949C-4A4A2AA359F6}"/>
    <cellStyle name="Output 2 2 18 4 2" xfId="58988" xr:uid="{AF63701E-5752-47AF-AB6C-3A3FACE5EE03}"/>
    <cellStyle name="Output 2 2 18 5" xfId="48527" xr:uid="{CCB0F32A-18A7-41EA-96E5-A7170A4154E0}"/>
    <cellStyle name="Output 2 2 18 5 2" xfId="55316" xr:uid="{D929F981-880F-4474-9663-BD8FC6D74535}"/>
    <cellStyle name="Output 2 2 18 6" xfId="53602" xr:uid="{C45FD13F-8978-4EF8-99BD-B2BD8AD88144}"/>
    <cellStyle name="Output 2 2 18 7" xfId="46913" xr:uid="{BA15D84F-1909-414A-B892-25CA28AAFC3B}"/>
    <cellStyle name="Output 2 2 19" xfId="44921" xr:uid="{22ECEBAA-CB43-40A9-B55F-79FA3874D77B}"/>
    <cellStyle name="Output 2 2 19 2" xfId="50528" xr:uid="{2DEB18D4-E655-464C-AF5E-C75B9F910CB6}"/>
    <cellStyle name="Output 2 2 19 2 2" xfId="57310" xr:uid="{B012C62D-5EB2-48D2-8F7E-4CF982DAEDC8}"/>
    <cellStyle name="Output 2 2 19 3" xfId="52130" xr:uid="{776E95C8-BC3E-4BF5-9211-39E59094319A}"/>
    <cellStyle name="Output 2 2 19 3 2" xfId="58911" xr:uid="{B74CD19A-DA3D-4D64-B58C-1948E0D4EE56}"/>
    <cellStyle name="Output 2 2 19 4" xfId="49479" xr:uid="{BA9644E0-15B0-4227-B3A9-3EB918A08AA6}"/>
    <cellStyle name="Output 2 2 19 4 2" xfId="56261" xr:uid="{32C8095F-AA6A-4914-A930-28CB6C54E96C}"/>
    <cellStyle name="Output 2 2 19 5" xfId="48645" xr:uid="{6C678301-2EC0-4A6B-AE45-104DB2C00954}"/>
    <cellStyle name="Output 2 2 19 5 2" xfId="55434" xr:uid="{517F79E6-F0A3-4AAC-895A-B462E01005D7}"/>
    <cellStyle name="Output 2 2 19 6" xfId="53720" xr:uid="{51EEF62A-8B1F-41FA-88C7-9937855C16F1}"/>
    <cellStyle name="Output 2 2 19 7" xfId="47031" xr:uid="{87FEF0E4-C65D-4494-A5B8-61F7CB74C847}"/>
    <cellStyle name="Output 2 2 2" xfId="331" xr:uid="{F3223445-0C97-4A87-8415-DEEDCB707E14}"/>
    <cellStyle name="Output 2 2 2 10" xfId="6633" xr:uid="{5AC94917-7E7E-4176-9DA7-AA7ED2105A68}"/>
    <cellStyle name="Output 2 2 2 10 2" xfId="11839" xr:uid="{8C87F32C-AFC4-4E86-AC8A-9E546DC307E9}"/>
    <cellStyle name="Output 2 2 2 10 2 2" xfId="20828" xr:uid="{9A006167-0AFC-4762-A0A3-11556DA2E7D5}"/>
    <cellStyle name="Output 2 2 2 10 2 2 2" xfId="41314" xr:uid="{67608E46-3D97-4E9E-AC05-A782224AD12B}"/>
    <cellStyle name="Output 2 2 2 10 2 3" xfId="35385" xr:uid="{90E05AA0-8ADD-4E41-93DF-0311EAFAAF39}"/>
    <cellStyle name="Output 2 2 2 10 3" xfId="15622" xr:uid="{9BD21E23-A303-4284-831F-50B040CE0C76}"/>
    <cellStyle name="Output 2 2 2 10 3 2" xfId="24853" xr:uid="{3F44D420-B126-40B2-96E7-CAC6E5957AFE}"/>
    <cellStyle name="Output 2 2 2 10 4" xfId="38128" xr:uid="{F73CC5A2-15F2-4995-9581-F9039EFA178C}"/>
    <cellStyle name="Output 2 2 2 11" xfId="9202" xr:uid="{FB9578DA-D584-41EB-BB2E-4483A224F301}"/>
    <cellStyle name="Output 2 2 2 11 2" xfId="18191" xr:uid="{4A4792BE-7A11-402B-BD5B-E0076FA9D8B1}"/>
    <cellStyle name="Output 2 2 2 11 2 2" xfId="29691" xr:uid="{EB2C18BC-C2D0-40DE-9B41-7E687629204D}"/>
    <cellStyle name="Output 2 2 2 11 3" xfId="25843" xr:uid="{187E117B-5703-45EA-8DEC-9F1DCA29291F}"/>
    <cellStyle name="Output 2 2 2 12" xfId="12551" xr:uid="{76B66764-AF62-4633-AD2F-68D6D85F055A}"/>
    <cellStyle name="Output 2 2 2 12 2" xfId="21540" xr:uid="{760EB2C7-01EE-4780-8A1A-53E67F491C56}"/>
    <cellStyle name="Output 2 2 2 12 2 2" xfId="23802" xr:uid="{AC374BA0-1987-4DA7-B352-60C8FF3E1143}"/>
    <cellStyle name="Output 2 2 2 12 3" xfId="24142" xr:uid="{7F73AF95-68AB-414F-879A-621298B5A375}"/>
    <cellStyle name="Output 2 2 2 13" xfId="2337" xr:uid="{F65D3B65-EFDE-4322-937E-9E68E270339B}"/>
    <cellStyle name="Output 2 2 2 13 2" xfId="34353" xr:uid="{C2619930-DA1A-472D-AB46-A6F8AA4FAF4D}"/>
    <cellStyle name="Output 2 2 2 14" xfId="13246" xr:uid="{6B7C004F-5A4D-4FD0-83F9-096F080F45FC}"/>
    <cellStyle name="Output 2 2 2 14 2" xfId="32098" xr:uid="{B5B79F6D-FB57-4A81-A7D7-E0AB809DA160}"/>
    <cellStyle name="Output 2 2 2 15" xfId="28162" xr:uid="{2A9336FD-FB13-47DE-81A7-D60735A0336B}"/>
    <cellStyle name="Output 2 2 2 16" xfId="44318" xr:uid="{148168B6-B76E-4DBB-B5F5-1EA9D6519D59}"/>
    <cellStyle name="Output 2 2 2 17" xfId="45516" xr:uid="{2AF4A683-E590-4AD2-9AB6-63CAEB2B9F67}"/>
    <cellStyle name="Output 2 2 2 2" xfId="463" xr:uid="{439FA5AB-54EE-4895-AED5-017868657C31}"/>
    <cellStyle name="Output 2 2 2 2 10" xfId="9327" xr:uid="{1F14AF0A-0C2D-4F80-976A-8600231CC2C2}"/>
    <cellStyle name="Output 2 2 2 2 10 2" xfId="18316" xr:uid="{F59A0DAA-78CD-4EE7-88B4-003E634D4770}"/>
    <cellStyle name="Output 2 2 2 2 10 2 2" xfId="26313" xr:uid="{4B1F2333-ACE9-43DC-99AC-F6F22F4C3F38}"/>
    <cellStyle name="Output 2 2 2 2 10 3" xfId="32614" xr:uid="{B35046E8-0240-4624-B138-146978B7AD6A}"/>
    <cellStyle name="Output 2 2 2 2 11" xfId="9838" xr:uid="{7336C2B4-D9D9-49FB-BDA4-C0FE051E57E8}"/>
    <cellStyle name="Output 2 2 2 2 11 2" xfId="18827" xr:uid="{293B88D4-BDA7-4E66-AD8D-95749F07A34A}"/>
    <cellStyle name="Output 2 2 2 2 11 2 2" xfId="25625" xr:uid="{E47A3FA1-086A-4610-AB4F-821B6B906D86}"/>
    <cellStyle name="Output 2 2 2 2 11 3" xfId="37821" xr:uid="{9D35760A-13B0-432E-8C11-46E1891278EB}"/>
    <cellStyle name="Output 2 2 2 2 12" xfId="2469" xr:uid="{64CA9AB1-F460-4701-9BA0-FA8B2B6CF5A0}"/>
    <cellStyle name="Output 2 2 2 2 12 2" xfId="31834" xr:uid="{6A22AE32-15FF-4680-AC4D-F14EF344413E}"/>
    <cellStyle name="Output 2 2 2 2 13" xfId="13378" xr:uid="{C9A67C5E-7122-4228-8AF0-C20E4D927C13}"/>
    <cellStyle name="Output 2 2 2 2 13 2" xfId="33816" xr:uid="{0A41ABF6-27A2-4639-915A-FB2EC48561C3}"/>
    <cellStyle name="Output 2 2 2 2 14" xfId="42092" xr:uid="{7F67A66D-06BF-4D03-9011-F233C27CA949}"/>
    <cellStyle name="Output 2 2 2 2 15" xfId="46031" xr:uid="{181154F0-AE76-4187-BA13-F6E249BFA0F5}"/>
    <cellStyle name="Output 2 2 2 2 2" xfId="812" xr:uid="{20BF65BA-2513-41B7-ABB6-E1C4E762D130}"/>
    <cellStyle name="Output 2 2 2 2 2 2" xfId="5181" xr:uid="{42CFA27D-17A6-4F47-99DD-B9FF689BCD90}"/>
    <cellStyle name="Output 2 2 2 2 2 2 2" xfId="7767" xr:uid="{3E99C1A0-F517-47AA-B08F-EF398CBA803D}"/>
    <cellStyle name="Output 2 2 2 2 2 2 2 2" xfId="16756" xr:uid="{55D4E7DE-F32D-442F-B5C7-5109263873A0}"/>
    <cellStyle name="Output 2 2 2 2 2 2 2 2 2" xfId="28469" xr:uid="{7B2A2B80-AFB4-4AC2-B35A-F4D6B8E9D84B}"/>
    <cellStyle name="Output 2 2 2 2 2 2 2 3" xfId="24134" xr:uid="{EAF8BC0C-9F62-4EC0-AAD6-3DF0FB7B6B98}"/>
    <cellStyle name="Output 2 2 2 2 2 2 3" xfId="10404" xr:uid="{2FB5FEA8-84E2-47AD-A1DA-CBA6E1E7A4EA}"/>
    <cellStyle name="Output 2 2 2 2 2 2 3 2" xfId="19393" xr:uid="{0EA4BFA9-A40F-4A47-9F65-B006F58271E9}"/>
    <cellStyle name="Output 2 2 2 2 2 2 3 2 2" xfId="33549" xr:uid="{2F63F139-85E1-4C4F-8254-1F2C778E605B}"/>
    <cellStyle name="Output 2 2 2 2 2 2 3 3" xfId="32111" xr:uid="{51FE8FCA-C9E9-4416-B147-3C5382D5FCE9}"/>
    <cellStyle name="Output 2 2 2 2 2 2 4" xfId="14170" xr:uid="{CE105E7F-B535-437A-9107-71479A081579}"/>
    <cellStyle name="Output 2 2 2 2 2 2 4 2" xfId="40276" xr:uid="{607EEB76-62AB-4CC0-A324-F84A65CA02E7}"/>
    <cellStyle name="Output 2 2 2 2 2 2 5" xfId="40296" xr:uid="{CDD1B012-8EBB-47CA-8197-794FF3C2359F}"/>
    <cellStyle name="Output 2 2 2 2 2 2 6" xfId="56304" xr:uid="{F42576A0-7188-4F5E-8B97-E8D108F0ABDB}"/>
    <cellStyle name="Output 2 2 2 2 2 3" xfId="3249" xr:uid="{3A7D18B5-77DB-4568-B4EC-7F468119C049}"/>
    <cellStyle name="Output 2 2 2 2 2 3 2" xfId="29946" xr:uid="{80F4EACB-7448-40B1-B13E-B4C303072E8B}"/>
    <cellStyle name="Output 2 2 2 2 2 4" xfId="37968" xr:uid="{BF7DE064-D678-4FA7-92C9-934139BCD6EF}"/>
    <cellStyle name="Output 2 2 2 2 2 5" xfId="49522" xr:uid="{5929BDAF-5F64-4EF7-A41A-D16D53175A83}"/>
    <cellStyle name="Output 2 2 2 2 3" xfId="1157" xr:uid="{CD1DB3A0-B512-481E-9574-F95154214062}"/>
    <cellStyle name="Output 2 2 2 2 3 2" xfId="5502" xr:uid="{AC727DC2-BD32-4186-9524-553D01470619}"/>
    <cellStyle name="Output 2 2 2 2 3 2 2" xfId="8088" xr:uid="{1DE4F461-57CF-4988-9488-CEAE246F41DF}"/>
    <cellStyle name="Output 2 2 2 2 3 2 2 2" xfId="17077" xr:uid="{FE79EB3C-209D-4FA0-8205-EAB84A97EE1A}"/>
    <cellStyle name="Output 2 2 2 2 3 2 2 2 2" xfId="34947" xr:uid="{6C706F72-6D96-4336-8B17-D8356954065A}"/>
    <cellStyle name="Output 2 2 2 2 3 2 2 3" xfId="40579" xr:uid="{C1C60205-1BCF-4729-8EC5-F47D1A6BF0A0}"/>
    <cellStyle name="Output 2 2 2 2 3 2 3" xfId="10725" xr:uid="{9B4F709B-FA60-4281-B003-146A50C9B680}"/>
    <cellStyle name="Output 2 2 2 2 3 2 3 2" xfId="19714" xr:uid="{AF34E646-18CE-4F2B-9A6E-953A0D10B1C1}"/>
    <cellStyle name="Output 2 2 2 2 3 2 3 2 2" xfId="42982" xr:uid="{3054365E-A512-44E9-9427-E87AAB2F79EB}"/>
    <cellStyle name="Output 2 2 2 2 3 2 3 3" xfId="24229" xr:uid="{6E05668E-732B-45E4-B997-0BB1DE7DE64F}"/>
    <cellStyle name="Output 2 2 2 2 3 2 4" xfId="14491" xr:uid="{8587DCC5-3612-47E1-9D62-73D383A8708D}"/>
    <cellStyle name="Output 2 2 2 2 3 2 4 2" xfId="23084" xr:uid="{AED8228D-C92C-4A12-8ACF-389590732B6C}"/>
    <cellStyle name="Output 2 2 2 2 3 2 5" xfId="40694" xr:uid="{486BA5E8-92AC-4ACC-B4DB-7ECB3B96818C}"/>
    <cellStyle name="Output 2 2 2 2 3 2 6" xfId="58579" xr:uid="{0F54D6BF-F597-491E-BBD2-EDE105D57B5A}"/>
    <cellStyle name="Output 2 2 2 2 3 3" xfId="3594" xr:uid="{B6E38FAB-D6E8-4F66-A4E6-63916088A81B}"/>
    <cellStyle name="Output 2 2 2 2 3 3 2" xfId="33941" xr:uid="{1611AD07-B221-4FC4-9115-F17318227424}"/>
    <cellStyle name="Output 2 2 2 2 3 4" xfId="28116" xr:uid="{8108534F-8266-461A-BFD4-F5AEF05E84B5}"/>
    <cellStyle name="Output 2 2 2 2 3 5" xfId="51798" xr:uid="{E01831F2-6DEE-4EB4-890C-C064F37F3EB2}"/>
    <cellStyle name="Output 2 2 2 2 4" xfId="1501" xr:uid="{CE76EBDC-2042-4A4E-AABD-D6A2DC046A1F}"/>
    <cellStyle name="Output 2 2 2 2 4 2" xfId="5846" xr:uid="{0D3CCC86-48E1-4A9A-BD2E-378C26E98273}"/>
    <cellStyle name="Output 2 2 2 2 4 2 2" xfId="8432" xr:uid="{16E90C9E-96E5-4443-BAAF-10A69C1ECF13}"/>
    <cellStyle name="Output 2 2 2 2 4 2 2 2" xfId="17421" xr:uid="{0710F7F6-7380-4C32-8A15-FBABB64C43F6}"/>
    <cellStyle name="Output 2 2 2 2 4 2 2 2 2" xfId="33842" xr:uid="{3BB04D51-F30A-45F8-9129-6FF38FE1BDAD}"/>
    <cellStyle name="Output 2 2 2 2 4 2 2 3" xfId="34938" xr:uid="{2BF87C7F-6A54-4EEF-9801-5E3E172A35EF}"/>
    <cellStyle name="Output 2 2 2 2 4 2 3" xfId="11069" xr:uid="{931EA63D-80D4-4FCF-8C24-F4FC6A55B38A}"/>
    <cellStyle name="Output 2 2 2 2 4 2 3 2" xfId="20058" xr:uid="{700037F7-9FC7-4709-9B59-D7A626D68B03}"/>
    <cellStyle name="Output 2 2 2 2 4 2 3 2 2" xfId="29341" xr:uid="{191BA3FD-C1CB-43C3-9FC4-38940935DD18}"/>
    <cellStyle name="Output 2 2 2 2 4 2 3 3" xfId="26409" xr:uid="{2883EE49-53B6-4E6D-8524-2DD4C4ACAD7F}"/>
    <cellStyle name="Output 2 2 2 2 4 2 4" xfId="14835" xr:uid="{8AB6426D-6628-4854-9821-EFD79D15F17D}"/>
    <cellStyle name="Output 2 2 2 2 4 2 4 2" xfId="26961" xr:uid="{C335485D-89B2-40B3-A261-B9FB4B3D0644}"/>
    <cellStyle name="Output 2 2 2 2 4 2 5" xfId="35347" xr:uid="{F7C5678B-E827-4191-A6F8-586B40B190BA}"/>
    <cellStyle name="Output 2 2 2 2 4 2 6" xfId="54449" xr:uid="{CF2D453C-7876-4215-9D02-E457726C7827}"/>
    <cellStyle name="Output 2 2 2 2 4 3" xfId="3938" xr:uid="{02BAA499-B632-44A8-9256-AD9F7FFDAA9B}"/>
    <cellStyle name="Output 2 2 2 2 4 3 2" xfId="27820" xr:uid="{CCC68CEB-F54D-4EA5-A1A0-011DFF2801CC}"/>
    <cellStyle name="Output 2 2 2 2 4 4" xfId="42375" xr:uid="{DAEB3ADA-EF4F-4541-9470-4B1A6BE95C1C}"/>
    <cellStyle name="Output 2 2 2 2 4 5" xfId="47639" xr:uid="{D11D51DF-1102-45DE-99F2-99D2DE5B7A28}"/>
    <cellStyle name="Output 2 2 2 2 5" xfId="176" xr:uid="{C868EFDA-D47C-488C-A389-BA1D3E733D00}"/>
    <cellStyle name="Output 2 2 2 2 5 2" xfId="2572" xr:uid="{58610259-FA41-4A8C-8CCB-0C51D5477A94}"/>
    <cellStyle name="Output 2 2 2 2 5 2 2" xfId="6813" xr:uid="{11780793-A1F3-4956-89CA-2CA676337213}"/>
    <cellStyle name="Output 2 2 2 2 5 2 2 2" xfId="15802" xr:uid="{E462E2CF-78DA-40E9-B5A4-3CA6EAAEA677}"/>
    <cellStyle name="Output 2 2 2 2 5 2 2 2 2" xfId="29394" xr:uid="{5B1B0879-1E42-4950-AC14-7D7CE3C5F5CB}"/>
    <cellStyle name="Output 2 2 2 2 5 2 2 3" xfId="33751" xr:uid="{C0F0842D-8700-443A-B7FD-D3F347AA25FF}"/>
    <cellStyle name="Output 2 2 2 2 5 2 3" xfId="9383" xr:uid="{F5EFFFEA-07F6-486C-8253-5C365D22853F}"/>
    <cellStyle name="Output 2 2 2 2 5 2 3 2" xfId="18372" xr:uid="{8B9D54B0-0E5D-49CB-A273-8360D67D64B8}"/>
    <cellStyle name="Output 2 2 2 2 5 2 3 2 2" xfId="28911" xr:uid="{98E9934A-76D9-43E1-9F78-D67D15AD0DB0}"/>
    <cellStyle name="Output 2 2 2 2 5 2 3 3" xfId="25005" xr:uid="{F38867C7-CCED-403A-BCEC-903239E28CC2}"/>
    <cellStyle name="Output 2 2 2 2 5 2 4" xfId="13426" xr:uid="{DF3269BE-2D85-40A2-8388-0EBA44E884F1}"/>
    <cellStyle name="Output 2 2 2 2 5 2 4 2" xfId="42652" xr:uid="{2C26A5ED-2D24-4F96-A332-3678E8296C47}"/>
    <cellStyle name="Output 2 2 2 2 5 2 5" xfId="29183" xr:uid="{31ACF5C2-2B95-43AE-A88F-A3D6BA0913D4}"/>
    <cellStyle name="Output 2 2 2 2 5 3" xfId="2644" xr:uid="{FCCB0921-66DC-4C5F-BEBB-8F5B0BB599AD}"/>
    <cellStyle name="Output 2 2 2 2 5 3 2" xfId="38828" xr:uid="{61468166-9CC7-4AF2-9D3A-577EC331A128}"/>
    <cellStyle name="Output 2 2 2 2 5 4" xfId="40279" xr:uid="{C822B54A-33F8-476C-98AA-DC838610AF09}"/>
    <cellStyle name="Output 2 2 2 2 6" xfId="2120" xr:uid="{746ECEE7-E046-47DE-A06E-B3F5A7C0EA8A}"/>
    <cellStyle name="Output 2 2 2 2 6 2" xfId="6421" xr:uid="{13F7A3EE-5706-4262-9AF5-297757F46E3E}"/>
    <cellStyle name="Output 2 2 2 2 6 2 2" xfId="9007" xr:uid="{B49D11C5-B925-4873-9668-BC165C534AEA}"/>
    <cellStyle name="Output 2 2 2 2 6 2 2 2" xfId="17996" xr:uid="{208C862B-1FDC-4FAF-A06A-16ECACBB8B34}"/>
    <cellStyle name="Output 2 2 2 2 6 2 2 2 2" xfId="24061" xr:uid="{98EFD942-02EB-47D9-A907-74FD165785F8}"/>
    <cellStyle name="Output 2 2 2 2 6 2 2 3" xfId="43863" xr:uid="{A90E1A06-1B9B-4AD2-A662-8BB2D15674FA}"/>
    <cellStyle name="Output 2 2 2 2 6 2 3" xfId="11644" xr:uid="{CE866AA6-208C-4750-8B7B-A6A854967420}"/>
    <cellStyle name="Output 2 2 2 2 6 2 3 2" xfId="20633" xr:uid="{1F101020-1D3E-4A51-BBEC-DC865CC70C85}"/>
    <cellStyle name="Output 2 2 2 2 6 2 3 2 2" xfId="35178" xr:uid="{446C1A7B-6D64-48E4-B35E-AA99414B7F43}"/>
    <cellStyle name="Output 2 2 2 2 6 2 3 3" xfId="26717" xr:uid="{95F51559-BADC-4EB6-8EB9-1A17EDA40205}"/>
    <cellStyle name="Output 2 2 2 2 6 2 4" xfId="15410" xr:uid="{2EC45A17-23BE-45D4-9522-3A270891FC73}"/>
    <cellStyle name="Output 2 2 2 2 6 2 4 2" xfId="39790" xr:uid="{52BD6661-2434-4799-8969-038D88BEDC97}"/>
    <cellStyle name="Output 2 2 2 2 6 2 5" xfId="31862" xr:uid="{3FFE6699-E9F2-4FB2-8AAC-E79C2EF642DF}"/>
    <cellStyle name="Output 2 2 2 2 6 3" xfId="4557" xr:uid="{7855EEE6-4CFA-4D0F-A9EA-4CC7982F58CE}"/>
    <cellStyle name="Output 2 2 2 2 6 3 2" xfId="39491" xr:uid="{470B131C-EA5F-4504-BA87-67D782F147B5}"/>
    <cellStyle name="Output 2 2 2 2 6 4" xfId="41324" xr:uid="{E6F617A5-2C01-4A0D-BB50-E59BF71AB555}"/>
    <cellStyle name="Output 2 2 2 2 7" xfId="2930" xr:uid="{29BEFBDB-9706-4ED4-A3A6-B488A490BC9B}"/>
    <cellStyle name="Output 2 2 2 2 7 2" xfId="7080" xr:uid="{6D6A7EEE-9F38-4C9C-A1F0-63E6BE4D0940}"/>
    <cellStyle name="Output 2 2 2 2 7 2 2" xfId="12206" xr:uid="{98D92E00-F3C6-42CF-8CBD-09C292A49652}"/>
    <cellStyle name="Output 2 2 2 2 7 2 2 2" xfId="21195" xr:uid="{0204C000-D028-4C00-8119-C2C55CED0F00}"/>
    <cellStyle name="Output 2 2 2 2 7 2 2 2 2" xfId="41871" xr:uid="{312FA170-9F43-46C9-9CE8-EAE0ABDE6D77}"/>
    <cellStyle name="Output 2 2 2 2 7 2 2 3" xfId="39989" xr:uid="{6A1303C5-A4E2-4AAC-A0F4-A0E8F383DA79}"/>
    <cellStyle name="Output 2 2 2 2 7 2 3" xfId="13000" xr:uid="{D21C097F-4E59-4F22-B329-C6D6328FFB22}"/>
    <cellStyle name="Output 2 2 2 2 7 2 3 2" xfId="21989" xr:uid="{E0F79F89-55EE-467C-8224-ED2BCCAA295D}"/>
    <cellStyle name="Output 2 2 2 2 7 2 3 2 2" xfId="37076" xr:uid="{A14C8A8B-0023-40A2-BED7-8D5196A9E828}"/>
    <cellStyle name="Output 2 2 2 2 7 2 3 3" xfId="32477" xr:uid="{42C40B0E-A9A2-4DB6-BAA8-D5888F3838CB}"/>
    <cellStyle name="Output 2 2 2 2 7 2 4" xfId="16069" xr:uid="{F30E20E5-E3DC-4432-8686-4ACA6E374F0E}"/>
    <cellStyle name="Output 2 2 2 2 7 2 4 2" xfId="35987" xr:uid="{6C3BFFA3-1844-4313-960B-2F6788EA473F}"/>
    <cellStyle name="Output 2 2 2 2 7 2 5" xfId="41892" xr:uid="{302A2717-5EE7-40B2-895E-C4983651D56E}"/>
    <cellStyle name="Output 2 2 2 2 7 3" xfId="9643" xr:uid="{57F47929-D10C-4E33-A005-81A5890B497B}"/>
    <cellStyle name="Output 2 2 2 2 7 3 2" xfId="18632" xr:uid="{267F92EB-71EB-4502-937B-23ABB865F6D4}"/>
    <cellStyle name="Output 2 2 2 2 7 3 2 2" xfId="42832" xr:uid="{FA66455D-0158-4FE8-AF81-899BCE64A2AC}"/>
    <cellStyle name="Output 2 2 2 2 7 3 3" xfId="38457" xr:uid="{5AF53D1E-1A26-429E-945C-D9A675453E6C}"/>
    <cellStyle name="Output 2 2 2 2 7 4" xfId="25612" xr:uid="{A36E8F8E-6473-4FAE-B78E-C8F9482BB935}"/>
    <cellStyle name="Output 2 2 2 2 8" xfId="4857" xr:uid="{4C28114A-3312-4D20-B0D8-635E9A99D4CB}"/>
    <cellStyle name="Output 2 2 2 2 8 2" xfId="7443" xr:uid="{8F559ED2-F85E-4DC5-AA21-805FC79CB4ED}"/>
    <cellStyle name="Output 2 2 2 2 8 2 2" xfId="16432" xr:uid="{A0279741-21A7-4DED-B557-E42E2C260D98}"/>
    <cellStyle name="Output 2 2 2 2 8 2 2 2" xfId="23008" xr:uid="{8C87D2D7-6C4F-483D-B3EA-CC429508E556}"/>
    <cellStyle name="Output 2 2 2 2 8 2 3" xfId="37258" xr:uid="{CE84EF3E-39B1-4E11-BC99-256B7F53A3CB}"/>
    <cellStyle name="Output 2 2 2 2 8 3" xfId="10080" xr:uid="{5C396FA1-4433-4821-86A0-A29D3315B69D}"/>
    <cellStyle name="Output 2 2 2 2 8 3 2" xfId="19069" xr:uid="{8747BD18-1369-4247-A65F-213428696BC5}"/>
    <cellStyle name="Output 2 2 2 2 8 3 2 2" xfId="32116" xr:uid="{96272D41-289A-47DC-B2D7-BFA7D02F666C}"/>
    <cellStyle name="Output 2 2 2 2 8 3 3" xfId="32106" xr:uid="{3A648396-9B98-4E34-ACE5-EBD1AFC6944F}"/>
    <cellStyle name="Output 2 2 2 2 8 4" xfId="13846" xr:uid="{ED8529CD-335C-4F8D-8F9A-6A98EA77A4E3}"/>
    <cellStyle name="Output 2 2 2 2 8 4 2" xfId="43498" xr:uid="{F0612EE6-BACF-4F25-A1FA-A4E8D3F4E05F}"/>
    <cellStyle name="Output 2 2 2 2 8 5" xfId="26499" xr:uid="{955DBACB-4437-4982-9881-DCE83082864C}"/>
    <cellStyle name="Output 2 2 2 2 9" xfId="6765" xr:uid="{B331A2B5-93EA-418A-91BB-8EE67F4E5B9B}"/>
    <cellStyle name="Output 2 2 2 2 9 2" xfId="11964" xr:uid="{712D9534-CF60-4511-9916-539410AEC025}"/>
    <cellStyle name="Output 2 2 2 2 9 2 2" xfId="20953" xr:uid="{10CE6A18-E5FA-4C3D-B8AE-3BE3F10CE447}"/>
    <cellStyle name="Output 2 2 2 2 9 2 2 2" xfId="29371" xr:uid="{40AA20FC-BD93-4BB9-880A-3D3B8A9844C5}"/>
    <cellStyle name="Output 2 2 2 2 9 2 3" xfId="30959" xr:uid="{C720DE90-B301-40A8-926C-802A76C098A1}"/>
    <cellStyle name="Output 2 2 2 2 9 3" xfId="15754" xr:uid="{098AE3DA-BB1F-4801-9006-2DF0B3BD88C5}"/>
    <cellStyle name="Output 2 2 2 2 9 3 2" xfId="28019" xr:uid="{13F5F190-3EDF-49FB-AC4F-6E58C7CF3541}"/>
    <cellStyle name="Output 2 2 2 2 9 4" xfId="26799" xr:uid="{B0053374-0220-4E17-9781-5ED006DB6164}"/>
    <cellStyle name="Output 2 2 2 3" xfId="680" xr:uid="{ED1112CE-16A0-46FD-9400-F1CD13052D58}"/>
    <cellStyle name="Output 2 2 2 3 2" xfId="5056" xr:uid="{D2F7DC7C-1AA9-44AA-8B02-58F367E7727C}"/>
    <cellStyle name="Output 2 2 2 3 2 2" xfId="7642" xr:uid="{E1B41E9D-A982-486F-AD73-474D9A5B939D}"/>
    <cellStyle name="Output 2 2 2 3 2 2 2" xfId="16631" xr:uid="{F31F4639-3E55-4473-B511-71C399857462}"/>
    <cellStyle name="Output 2 2 2 3 2 2 2 2" xfId="41577" xr:uid="{D670AD7D-D25B-4E65-B624-17F34275D50D}"/>
    <cellStyle name="Output 2 2 2 3 2 2 3" xfId="42684" xr:uid="{BDF722C2-9D19-4D00-9DD7-B2EE5A0E54F4}"/>
    <cellStyle name="Output 2 2 2 3 2 2 4" xfId="56712" xr:uid="{E468B5BF-1248-4678-A1C0-77DA3DC5C5D6}"/>
    <cellStyle name="Output 2 2 2 3 2 3" xfId="10279" xr:uid="{8E6D2DDD-7758-4E23-B8B7-85FB0A423B1F}"/>
    <cellStyle name="Output 2 2 2 3 2 3 2" xfId="19268" xr:uid="{FD57E30F-36E3-429B-B349-7DFB171794B7}"/>
    <cellStyle name="Output 2 2 2 3 2 3 2 2" xfId="36956" xr:uid="{44C9C25C-99B4-4B8F-AAC5-05AF85E20F26}"/>
    <cellStyle name="Output 2 2 2 3 2 3 3" xfId="37523" xr:uid="{AC1CD24A-8B7E-4FA1-8778-D46DD39BEABC}"/>
    <cellStyle name="Output 2 2 2 3 2 4" xfId="14045" xr:uid="{BEFA77AE-18A0-43FF-8C24-0CE5A3B1C7DB}"/>
    <cellStyle name="Output 2 2 2 3 2 4 2" xfId="42934" xr:uid="{1A85C013-00E1-4FD5-8DD5-521DD2304D5C}"/>
    <cellStyle name="Output 2 2 2 3 2 5" xfId="31431" xr:uid="{ABC01E83-C5A4-40EF-8FA2-2542D1E78B03}"/>
    <cellStyle name="Output 2 2 2 3 2 6" xfId="49930" xr:uid="{00C9F20F-B6EF-45E3-8D7B-C6182E4332AF}"/>
    <cellStyle name="Output 2 2 2 3 3" xfId="3117" xr:uid="{2ECD5D66-AB6B-4659-81B2-45F511269FA5}"/>
    <cellStyle name="Output 2 2 2 3 3 2" xfId="28124" xr:uid="{127C94B3-107C-4A49-AFC7-2E3916708591}"/>
    <cellStyle name="Output 2 2 2 3 3 2 2" xfId="57599" xr:uid="{D3CF3FC2-F3E2-44A3-B0DA-61F65333277E}"/>
    <cellStyle name="Output 2 2 2 3 3 3" xfId="50817" xr:uid="{42F30A85-2017-4AFD-AACA-7B1724F31CD4}"/>
    <cellStyle name="Output 2 2 2 3 4" xfId="25281" xr:uid="{5A2244F5-6830-42C3-8A6A-710346C1E289}"/>
    <cellStyle name="Output 2 2 2 3 4 2" xfId="54839" xr:uid="{7CCF40E3-09B0-4F21-85C3-17E651686352}"/>
    <cellStyle name="Output 2 2 2 3 4 3" xfId="48047" xr:uid="{93CE12B3-B8A0-4AB0-A967-7BC49E815CCA}"/>
    <cellStyle name="Output 2 2 2 3 5" xfId="53139" xr:uid="{BAC49969-9F55-430F-8D17-58BB2DBC278D}"/>
    <cellStyle name="Output 2 2 2 3 6" xfId="46433" xr:uid="{95B6B722-0E98-4E37-9CFC-A356B17C0D88}"/>
    <cellStyle name="Output 2 2 2 4" xfId="1025" xr:uid="{BA3DCEAC-D381-4972-8047-FEF541AE09A8}"/>
    <cellStyle name="Output 2 2 2 4 2" xfId="5377" xr:uid="{DAB47ADB-F80B-4232-89C1-1E70BF238467}"/>
    <cellStyle name="Output 2 2 2 4 2 2" xfId="7963" xr:uid="{5E9A8E86-F72D-4D16-BCCB-A70BDD3E5768}"/>
    <cellStyle name="Output 2 2 2 4 2 2 2" xfId="16952" xr:uid="{DD075598-A06A-4635-BCAA-25A74066A0B4}"/>
    <cellStyle name="Output 2 2 2 4 2 2 2 2" xfId="27230" xr:uid="{9740B5CF-00C8-44C8-9036-06E55301B637}"/>
    <cellStyle name="Output 2 2 2 4 2 2 3" xfId="23400" xr:uid="{0CD27512-8551-4591-B0CD-4848589EFBD9}"/>
    <cellStyle name="Output 2 2 2 4 2 3" xfId="10600" xr:uid="{97D221CD-FE66-4134-8304-DB491D7A9D29}"/>
    <cellStyle name="Output 2 2 2 4 2 3 2" xfId="19589" xr:uid="{4CD651CA-F030-45DC-AA7C-75730678DB7C}"/>
    <cellStyle name="Output 2 2 2 4 2 3 2 2" xfId="25766" xr:uid="{983D0CCF-069D-4E18-A695-241C17B6B042}"/>
    <cellStyle name="Output 2 2 2 4 2 3 3" xfId="24042" xr:uid="{62E1B10C-9F7F-44FE-9C9A-CE8F5FCAFCB4}"/>
    <cellStyle name="Output 2 2 2 4 2 4" xfId="14366" xr:uid="{B81D80C9-919E-45F9-84F6-FFE70B6D2701}"/>
    <cellStyle name="Output 2 2 2 4 2 4 2" xfId="36690" xr:uid="{7E41BC3B-332A-41AF-9326-CF1851530F1A}"/>
    <cellStyle name="Output 2 2 2 4 2 5" xfId="36165" xr:uid="{C780D855-61BE-4334-9500-A0C43C8787E7}"/>
    <cellStyle name="Output 2 2 2 4 2 6" xfId="55832" xr:uid="{2CC382A0-D713-4F0D-887A-9833502D9B5F}"/>
    <cellStyle name="Output 2 2 2 4 3" xfId="3462" xr:uid="{71F1871F-F2C7-4A45-9E85-C574102D71BD}"/>
    <cellStyle name="Output 2 2 2 4 3 2" xfId="29361" xr:uid="{C1B769E0-7056-4B51-8669-E46D2E36B37E}"/>
    <cellStyle name="Output 2 2 2 4 4" xfId="29290" xr:uid="{78B63140-CAA5-4ACF-9DB2-F3E78EF9C6DC}"/>
    <cellStyle name="Output 2 2 2 4 5" xfId="49050" xr:uid="{27018363-5FF6-4E40-B0AA-99006282C45F}"/>
    <cellStyle name="Output 2 2 2 5" xfId="1369" xr:uid="{64884CA5-0B9F-4165-BB4C-B039A13E6A3D}"/>
    <cellStyle name="Output 2 2 2 5 2" xfId="5714" xr:uid="{667EACDC-4726-4C74-817A-469F386B1467}"/>
    <cellStyle name="Output 2 2 2 5 2 2" xfId="8300" xr:uid="{7FAFE7F8-C310-42B8-B04C-5C711ABAE448}"/>
    <cellStyle name="Output 2 2 2 5 2 2 2" xfId="17289" xr:uid="{D796DE87-A855-4922-BBD0-D81E5C518E86}"/>
    <cellStyle name="Output 2 2 2 5 2 2 2 2" xfId="35340" xr:uid="{EA94E6EE-743A-4ECB-A52D-60BCBD718480}"/>
    <cellStyle name="Output 2 2 2 5 2 2 3" xfId="43125" xr:uid="{D8E8D44D-84E3-475C-AC4C-48AFDE8612D5}"/>
    <cellStyle name="Output 2 2 2 5 2 3" xfId="10937" xr:uid="{97A5E72F-2417-43A9-859B-E6934CDDDF26}"/>
    <cellStyle name="Output 2 2 2 5 2 3 2" xfId="19926" xr:uid="{5B9B2493-7BD5-46BD-AE74-B31C619E14AD}"/>
    <cellStyle name="Output 2 2 2 5 2 3 2 2" xfId="27504" xr:uid="{E217DA61-235A-4899-8E08-9651F882A962}"/>
    <cellStyle name="Output 2 2 2 5 2 3 3" xfId="24211" xr:uid="{EE041626-9872-4285-8077-5ED7B7C6E22C}"/>
    <cellStyle name="Output 2 2 2 5 2 4" xfId="14703" xr:uid="{603B37E5-F3B9-4CDE-BF28-49E0A3E12DDB}"/>
    <cellStyle name="Output 2 2 2 5 2 4 2" xfId="28558" xr:uid="{E873257B-3D5D-4B41-9346-B9B9424F6D77}"/>
    <cellStyle name="Output 2 2 2 5 2 5" xfId="30350" xr:uid="{A9B2BEB9-E168-4574-B6B2-FB0CBC877D82}"/>
    <cellStyle name="Output 2 2 2 5 2 6" xfId="58673" xr:uid="{7A04DD6E-5656-496B-91E3-C301B146B7CE}"/>
    <cellStyle name="Output 2 2 2 5 3" xfId="3806" xr:uid="{6DD70EC7-CB81-460B-AD2D-15331AEEC400}"/>
    <cellStyle name="Output 2 2 2 5 3 2" xfId="32336" xr:uid="{E9D1C2F1-3D35-48FD-ADE4-137110112C3C}"/>
    <cellStyle name="Output 2 2 2 5 4" xfId="28441" xr:uid="{0E657810-707B-4EB0-B3BA-EFBBE54C63CD}"/>
    <cellStyle name="Output 2 2 2 5 5" xfId="51892" xr:uid="{39534AA7-9956-4420-899D-062F5A03FE18}"/>
    <cellStyle name="Output 2 2 2 6" xfId="1829" xr:uid="{33C2C000-A10F-402F-B413-A36059426007}"/>
    <cellStyle name="Output 2 2 2 6 2" xfId="6146" xr:uid="{27E0C418-0767-4094-8789-5F5617E9031C}"/>
    <cellStyle name="Output 2 2 2 6 2 2" xfId="8732" xr:uid="{F796138F-24C6-4E88-B5CD-308726FA727B}"/>
    <cellStyle name="Output 2 2 2 6 2 2 2" xfId="17721" xr:uid="{95E7CA5D-86DA-462B-A3B6-98F6CC85BDA1}"/>
    <cellStyle name="Output 2 2 2 6 2 2 2 2" xfId="24749" xr:uid="{46D8D7D4-01FD-4ACA-A34A-6451ACEDE955}"/>
    <cellStyle name="Output 2 2 2 6 2 2 3" xfId="33761" xr:uid="{5CE85957-2CC6-44F5-9E33-8DC2C63583D5}"/>
    <cellStyle name="Output 2 2 2 6 2 3" xfId="11369" xr:uid="{0A475159-EB21-4D41-9345-E2D504935C55}"/>
    <cellStyle name="Output 2 2 2 6 2 3 2" xfId="20358" xr:uid="{30ECE6B1-FC63-44EC-AC60-9DAC3750B25E}"/>
    <cellStyle name="Output 2 2 2 6 2 3 2 2" xfId="28197" xr:uid="{9CA5EFB9-B33D-45E1-8280-65C9FC30CE31}"/>
    <cellStyle name="Output 2 2 2 6 2 3 3" xfId="35755" xr:uid="{A7364793-C2F9-456B-9D0D-2A3AFF3461B5}"/>
    <cellStyle name="Output 2 2 2 6 2 4" xfId="15135" xr:uid="{ABBD5535-C653-4736-BA60-1A94C77FFEC6}"/>
    <cellStyle name="Output 2 2 2 6 2 4 2" xfId="36188" xr:uid="{60E62D9F-8940-4E76-825C-C6EAB8903F36}"/>
    <cellStyle name="Output 2 2 2 6 2 5" xfId="34606" xr:uid="{33CF1DCC-E361-4471-AEE2-38348BCE82CA}"/>
    <cellStyle name="Output 2 2 2 6 2 6" xfId="54001" xr:uid="{64AA4B1D-DA47-49A5-ADC9-89D23E0B10C4}"/>
    <cellStyle name="Output 2 2 2 6 3" xfId="4266" xr:uid="{2D35340E-529A-4C08-B4BC-7787D8A2DA2E}"/>
    <cellStyle name="Output 2 2 2 6 3 2" xfId="30303" xr:uid="{F9C7E8E8-58B7-45F0-8991-8A6FB82934BD}"/>
    <cellStyle name="Output 2 2 2 6 4" xfId="26587" xr:uid="{C06F464E-F58C-4E00-BF70-448787F0DA01}"/>
    <cellStyle name="Output 2 2 2 6 5" xfId="47333" xr:uid="{676CEA8F-89E0-4360-AA5D-EE97D890194F}"/>
    <cellStyle name="Output 2 2 2 7" xfId="1988" xr:uid="{E309F4F4-073A-45D2-9F65-E7538139516A}"/>
    <cellStyle name="Output 2 2 2 7 2" xfId="6296" xr:uid="{2C3EF75B-77F2-4093-9D48-43FC4A4F00BD}"/>
    <cellStyle name="Output 2 2 2 7 2 2" xfId="8882" xr:uid="{CDD09034-D3E2-4E1C-BC74-4F89B0C39FC2}"/>
    <cellStyle name="Output 2 2 2 7 2 2 2" xfId="17871" xr:uid="{A3A67DA6-1D88-4E70-A9AB-413C0737B5A1}"/>
    <cellStyle name="Output 2 2 2 7 2 2 2 2" xfId="43306" xr:uid="{06E1AB4B-06E9-4E10-A28D-A1D15DF20AC8}"/>
    <cellStyle name="Output 2 2 2 7 2 2 3" xfId="25819" xr:uid="{B2570187-9D7D-429F-9F2D-75B68FF50A73}"/>
    <cellStyle name="Output 2 2 2 7 2 3" xfId="11519" xr:uid="{3F888FBC-F795-4FF4-B1DF-87141EF0E347}"/>
    <cellStyle name="Output 2 2 2 7 2 3 2" xfId="20508" xr:uid="{4E51BCEB-D426-4883-976E-2A381C0DB2CE}"/>
    <cellStyle name="Output 2 2 2 7 2 3 2 2" xfId="32887" xr:uid="{5FDA731F-4FB9-4627-878D-CA3D56940392}"/>
    <cellStyle name="Output 2 2 2 7 2 3 3" xfId="24285" xr:uid="{69CB043B-FD41-4D28-B0F9-826646A15F5D}"/>
    <cellStyle name="Output 2 2 2 7 2 4" xfId="15285" xr:uid="{36D09CC7-8A8B-4ED7-9896-38BF0004E1CB}"/>
    <cellStyle name="Output 2 2 2 7 2 4 2" xfId="31344" xr:uid="{F399DE93-19F7-47BD-8105-1142FBB16359}"/>
    <cellStyle name="Output 2 2 2 7 2 5" xfId="25232" xr:uid="{C77B9B4F-59C4-45A5-AB74-F2FC4F1F88AF}"/>
    <cellStyle name="Output 2 2 2 7 3" xfId="4425" xr:uid="{A1A2FFF1-4049-4333-AED5-708757B5376B}"/>
    <cellStyle name="Output 2 2 2 7 3 2" xfId="34016" xr:uid="{101A72C1-34C8-4E11-8F5C-DE2BFE31886F}"/>
    <cellStyle name="Output 2 2 2 7 4" xfId="28586" xr:uid="{26B50FF5-595B-4B8C-BBDB-03E17327F830}"/>
    <cellStyle name="Output 2 2 2 8" xfId="2799" xr:uid="{B18FB968-41B3-4821-B117-10D0E4BAED66}"/>
    <cellStyle name="Output 2 2 2 8 2" xfId="6949" xr:uid="{C6388C23-00D0-459E-AAC9-80A0BC3A8AC7}"/>
    <cellStyle name="Output 2 2 2 8 2 2" xfId="12078" xr:uid="{D9CA79BD-AC16-4506-9826-046DD069A676}"/>
    <cellStyle name="Output 2 2 2 8 2 2 2" xfId="21067" xr:uid="{9C448D91-B1E2-402E-A159-537A5030D407}"/>
    <cellStyle name="Output 2 2 2 8 2 2 2 2" xfId="35048" xr:uid="{CBD1C6FC-D521-47EE-A687-ED02312FB5FF}"/>
    <cellStyle name="Output 2 2 2 8 2 2 3" xfId="37625" xr:uid="{9F5A8CCE-18A2-4D9A-B99E-5AD04A41513B}"/>
    <cellStyle name="Output 2 2 2 8 2 3" xfId="12900" xr:uid="{7E71D9E5-2C00-4212-86B1-CF6DA6D1F2AE}"/>
    <cellStyle name="Output 2 2 2 8 2 3 2" xfId="21889" xr:uid="{E8A5DC12-31AD-4FDC-AA86-C415E762AC65}"/>
    <cellStyle name="Output 2 2 2 8 2 3 2 2" xfId="33086" xr:uid="{84A3E13F-20A8-484B-982A-313F3CAD7DED}"/>
    <cellStyle name="Output 2 2 2 8 2 3 3" xfId="32577" xr:uid="{060A9520-B6E2-4B8E-8090-73AB534666C6}"/>
    <cellStyle name="Output 2 2 2 8 2 4" xfId="15938" xr:uid="{8C707075-2C27-4737-9B17-B90AC736B80C}"/>
    <cellStyle name="Output 2 2 2 8 2 4 2" xfId="36577" xr:uid="{A52A5E92-3527-408B-82C4-B9321F1297A2}"/>
    <cellStyle name="Output 2 2 2 8 2 5" xfId="24603" xr:uid="{8FAB82B1-F5C9-4096-82CB-0CC5AC9F5177}"/>
    <cellStyle name="Output 2 2 2 8 3" xfId="9512" xr:uid="{6E4370F9-13F5-4AE3-968E-CA4D4835ADC1}"/>
    <cellStyle name="Output 2 2 2 8 3 2" xfId="18501" xr:uid="{1D3AC5BF-773B-497E-BD9E-98346225A35A}"/>
    <cellStyle name="Output 2 2 2 8 3 2 2" xfId="34241" xr:uid="{272C9CED-2359-4269-B3DF-FB88BDF07759}"/>
    <cellStyle name="Output 2 2 2 8 3 3" xfId="26037" xr:uid="{2F5FC9AB-FDD0-41D8-8BF0-42C0E04A6482}"/>
    <cellStyle name="Output 2 2 2 8 4" xfId="27740" xr:uid="{D859F4F0-091E-42A8-9BD7-41E17D35E171}"/>
    <cellStyle name="Output 2 2 2 9" xfId="4732" xr:uid="{79A70377-6A43-4739-93EB-8525E3D36512}"/>
    <cellStyle name="Output 2 2 2 9 2" xfId="7318" xr:uid="{5D74ED7E-F258-4A5C-B338-C8DE82711825}"/>
    <cellStyle name="Output 2 2 2 9 2 2" xfId="16307" xr:uid="{DD0BB84B-3FA0-45AA-B1BA-5889D3C1F2AE}"/>
    <cellStyle name="Output 2 2 2 9 2 2 2" xfId="35853" xr:uid="{FA587799-BAAE-421F-9BD0-FAD1BEB8B2BF}"/>
    <cellStyle name="Output 2 2 2 9 2 3" xfId="28814" xr:uid="{2D1F6C4B-53E8-4BD7-860E-32E4FE78EEB8}"/>
    <cellStyle name="Output 2 2 2 9 3" xfId="9955" xr:uid="{00FDAD6B-3889-456C-8E51-99983334C5EE}"/>
    <cellStyle name="Output 2 2 2 9 3 2" xfId="18944" xr:uid="{2A3D8D0A-F40B-490B-99C4-C42C43E6A4E9}"/>
    <cellStyle name="Output 2 2 2 9 3 2 2" xfId="33482" xr:uid="{530AAD47-B08F-4E9B-ACE3-DDF04000696D}"/>
    <cellStyle name="Output 2 2 2 9 3 3" xfId="26509" xr:uid="{DB5854D5-A552-4124-873B-55358AE12A58}"/>
    <cellStyle name="Output 2 2 2 9 4" xfId="13721" xr:uid="{17E5F013-46A1-469D-948B-5F5A5ADE5BF1}"/>
    <cellStyle name="Output 2 2 2 9 4 2" xfId="24078" xr:uid="{676180EA-09C9-464A-BAB0-C0AC2970E171}"/>
    <cellStyle name="Output 2 2 2 9 5" xfId="37967" xr:uid="{62F874A1-FC69-4DED-B168-623E43AA417E}"/>
    <cellStyle name="Output 2 2 20" xfId="44944" xr:uid="{9383C8B5-E2A1-47D2-8F20-FC2DCA6C31BB}"/>
    <cellStyle name="Output 2 2 20 2" xfId="50525" xr:uid="{B59A9807-6C66-491C-95AE-58ABC8880CC1}"/>
    <cellStyle name="Output 2 2 20 2 2" xfId="57307" xr:uid="{EF238C70-8B1E-46F7-B255-E28E20EC6835}"/>
    <cellStyle name="Output 2 2 20 3" xfId="52127" xr:uid="{EABDC565-758F-48AC-A86B-691586CC745D}"/>
    <cellStyle name="Output 2 2 20 3 2" xfId="58908" xr:uid="{EE1B9108-0048-4990-9AAB-61A0EC37D35B}"/>
    <cellStyle name="Output 2 2 20 4" xfId="49897" xr:uid="{EF02D605-7624-41E6-A308-DDE38FAA4392}"/>
    <cellStyle name="Output 2 2 20 4 2" xfId="56679" xr:uid="{C2EF90B8-6C80-4743-A83A-6FCDAF40B73E}"/>
    <cellStyle name="Output 2 2 20 5" xfId="48642" xr:uid="{6EA83047-F570-48C2-AB09-DDC6CEBCD44D}"/>
    <cellStyle name="Output 2 2 20 5 2" xfId="55431" xr:uid="{B737BFBB-4CD1-4A46-AC3F-CEF6A39802FB}"/>
    <cellStyle name="Output 2 2 20 6" xfId="53717" xr:uid="{551FFD09-FDFF-46D1-A294-D9BC8FDD9E32}"/>
    <cellStyle name="Output 2 2 20 7" xfId="47028" xr:uid="{26BCF81B-3912-44A1-A3AE-CC0F6FF71FAE}"/>
    <cellStyle name="Output 2 2 21" xfId="44991" xr:uid="{AA93E5EB-DF4F-4B2B-B400-28787F0886A0}"/>
    <cellStyle name="Output 2 2 21 2" xfId="50613" xr:uid="{A2900A0C-BC64-4740-8C96-0F5C623A9689}"/>
    <cellStyle name="Output 2 2 21 2 2" xfId="57395" xr:uid="{F5D31F8D-7DDC-4AE2-8745-92F3CEC8701B}"/>
    <cellStyle name="Output 2 2 21 3" xfId="52427" xr:uid="{8CFADD24-943A-48D1-85C7-43B9D434FAEC}"/>
    <cellStyle name="Output 2 2 21 3 2" xfId="59208" xr:uid="{554380AB-2A70-4158-96B0-EAB9CE92BF7E}"/>
    <cellStyle name="Output 2 2 21 4" xfId="48730" xr:uid="{BB82D912-FB8E-4BB0-9B9B-80F89F0FC8EB}"/>
    <cellStyle name="Output 2 2 21 4 2" xfId="55519" xr:uid="{460DA41B-7E60-4731-95CA-4E73926D995B}"/>
    <cellStyle name="Output 2 2 21 5" xfId="53805" xr:uid="{980D4A2D-8614-4BF0-AA41-7E7902735580}"/>
    <cellStyle name="Output 2 2 21 6" xfId="47116" xr:uid="{83A629DD-3317-4322-8F1A-DF6034B5B68F}"/>
    <cellStyle name="Output 2 2 22" xfId="45049" xr:uid="{726C08E5-B028-43E8-B1F6-127C76AFACB6}"/>
    <cellStyle name="Output 2 2 22 2" xfId="50650" xr:uid="{9993F3F7-3901-4888-808A-56CED4F5F75F}"/>
    <cellStyle name="Output 2 2 22 2 2" xfId="57432" xr:uid="{1D32F4A3-000F-4B9B-BAE8-CB2BE66B08EE}"/>
    <cellStyle name="Output 2 2 22 3" xfId="52461" xr:uid="{1725A236-A4E0-4C86-AC06-BC6549DE0B13}"/>
    <cellStyle name="Output 2 2 22 3 2" xfId="59242" xr:uid="{36E523A2-66B0-46B7-86BA-82966DB89E18}"/>
    <cellStyle name="Output 2 2 22 4" xfId="48767" xr:uid="{0C933E22-FCF9-4D4E-9F5E-1D3EDA755635}"/>
    <cellStyle name="Output 2 2 22 4 2" xfId="55553" xr:uid="{081AAD38-7E2A-4F3E-8F19-42A73D152C6F}"/>
    <cellStyle name="Output 2 2 22 5" xfId="53839" xr:uid="{E3573F92-D9D1-4CE1-BDC4-C1DBA32FA8A8}"/>
    <cellStyle name="Output 2 2 22 6" xfId="47153" xr:uid="{8DF81CC1-8E3C-4241-9547-F03BB314D649}"/>
    <cellStyle name="Output 2 2 23" xfId="45023" xr:uid="{2464D11B-FE13-4599-A414-13A540E633D5}"/>
    <cellStyle name="Output 2 2 23 2" xfId="50666" xr:uid="{1C56A46C-E2F2-444F-8401-E527D4EDA48B}"/>
    <cellStyle name="Output 2 2 23 2 2" xfId="57448" xr:uid="{CED1ECA5-EFD3-4726-8EBB-BCB41A621FA4}"/>
    <cellStyle name="Output 2 2 23 3" xfId="52477" xr:uid="{243E5836-46E5-431C-A691-6E4A1E340F37}"/>
    <cellStyle name="Output 2 2 23 3 2" xfId="59258" xr:uid="{F867ED4D-47D7-44CE-8A7C-4C0E87C762E1}"/>
    <cellStyle name="Output 2 2 23 4" xfId="48783" xr:uid="{DDB57858-A66F-49A7-BE4A-3580A2D290CA}"/>
    <cellStyle name="Output 2 2 23 4 2" xfId="55569" xr:uid="{0352CAEC-4D4A-4147-951A-B4CDF04E3B07}"/>
    <cellStyle name="Output 2 2 23 5" xfId="53855" xr:uid="{8F150FD8-25B5-4183-B44C-E9C71DD39E53}"/>
    <cellStyle name="Output 2 2 23 6" xfId="47169" xr:uid="{9E9150AC-46CC-4772-804C-4236CB662B3A}"/>
    <cellStyle name="Output 2 2 24" xfId="45069" xr:uid="{AB493D49-C457-43FD-B36D-78C2FC37DF0F}"/>
    <cellStyle name="Output 2 2 24 2" xfId="50712" xr:uid="{A2699D8C-17B6-404A-BA7A-6B9A7CD334CA}"/>
    <cellStyle name="Output 2 2 24 2 2" xfId="57494" xr:uid="{61CC8BB0-4039-4C40-90A5-EAB296A9B8E4}"/>
    <cellStyle name="Output 2 2 24 3" xfId="52523" xr:uid="{329C0AC4-072C-4372-A8B3-F67B39F20F78}"/>
    <cellStyle name="Output 2 2 24 3 2" xfId="59304" xr:uid="{4DE9EC9A-8758-471E-BE9D-3A681C6F0C11}"/>
    <cellStyle name="Output 2 2 24 4" xfId="48824" xr:uid="{E5E6A8F7-8B6E-437C-AC37-BA1018D82327}"/>
    <cellStyle name="Output 2 2 24 4 2" xfId="55609" xr:uid="{9FCB281C-2DFF-49DB-B63C-0C1C0BA49873}"/>
    <cellStyle name="Output 2 2 24 5" xfId="53901" xr:uid="{F472A35D-650F-461A-9D51-FA93C70BDE67}"/>
    <cellStyle name="Output 2 2 24 6" xfId="47215" xr:uid="{7478298C-AE1C-4FAF-B65B-A2AC5A38F337}"/>
    <cellStyle name="Output 2 2 25" xfId="45142" xr:uid="{830C4E57-2F11-4268-B917-2F3DA1CFDEB6}"/>
    <cellStyle name="Output 2 2 25 2" xfId="50763" xr:uid="{42EE969F-CD41-4E3D-AE61-712E6B694778}"/>
    <cellStyle name="Output 2 2 25 2 2" xfId="57545" xr:uid="{1CB709D0-EEC1-4809-BE4A-EE1FC37E60AE}"/>
    <cellStyle name="Output 2 2 25 3" xfId="52572" xr:uid="{53981164-7A30-4DB0-9ECB-F866A5BDC93C}"/>
    <cellStyle name="Output 2 2 25 3 2" xfId="59353" xr:uid="{E265554B-ABAE-459E-B38B-CAE58A40B7B1}"/>
    <cellStyle name="Output 2 2 25 4" xfId="48863" xr:uid="{9BD47D64-EBC3-4D60-9F10-126C4CBC6112}"/>
    <cellStyle name="Output 2 2 25 4 2" xfId="55644" xr:uid="{194075ED-A07C-4501-B89B-F79A28F23C4E}"/>
    <cellStyle name="Output 2 2 25 5" xfId="53950" xr:uid="{655AF0DA-2C1A-4B16-9F07-4C683880AC9E}"/>
    <cellStyle name="Output 2 2 25 6" xfId="47267" xr:uid="{8719E736-E082-44AE-A8E2-680F3B46CD52}"/>
    <cellStyle name="Output 2 2 26" xfId="45117" xr:uid="{D29AE40F-1F6F-47DB-81CD-F4B0591EEABD}"/>
    <cellStyle name="Output 2 2 26 2" xfId="50779" xr:uid="{88AD3D9F-DD31-4EA5-BA7C-36DC2B67570A}"/>
    <cellStyle name="Output 2 2 26 2 2" xfId="57561" xr:uid="{F5071CF2-451E-4DA3-B828-3B9EE8529899}"/>
    <cellStyle name="Output 2 2 26 3" xfId="52588" xr:uid="{111E6184-6426-4754-AC3F-D8A655F110EC}"/>
    <cellStyle name="Output 2 2 26 3 2" xfId="59369" xr:uid="{449622D9-65AD-469D-AD5B-8934DCEC3C16}"/>
    <cellStyle name="Output 2 2 26 4" xfId="53966" xr:uid="{F668458B-2185-4CA4-8025-3A8BBECA9B01}"/>
    <cellStyle name="Output 2 2 26 5" xfId="47283" xr:uid="{AC064A47-61AA-4149-95F2-BE2621B202F9}"/>
    <cellStyle name="Output 2 2 27" xfId="45186" xr:uid="{5CE3C840-F088-4B68-92E7-6B02CC92E01F}"/>
    <cellStyle name="Output 2 2 27 2" xfId="55765" xr:uid="{1ED264A8-24D9-489D-9839-9BB29B8576F3}"/>
    <cellStyle name="Output 2 2 27 3" xfId="48982" xr:uid="{20BF001F-1FEE-46E3-A01B-327AA785A1AB}"/>
    <cellStyle name="Output 2 2 28" xfId="45264" xr:uid="{AEBC94AC-B214-4976-8945-B4E01DD2EDD0}"/>
    <cellStyle name="Output 2 2 28 2" xfId="57610" xr:uid="{6CF45297-2EA1-4785-9FB8-3470DE8C0962}"/>
    <cellStyle name="Output 2 2 28 3" xfId="50828" xr:uid="{C3AFAA9D-D612-4CC8-ABB0-12BACEF783C5}"/>
    <cellStyle name="Output 2 2 29" xfId="45272" xr:uid="{20A0F240-D46B-4338-A1D5-D802E3C8A096}"/>
    <cellStyle name="Output 2 2 29 2" xfId="52621" xr:uid="{E3C4BBA9-AFB4-40BC-8A4A-ABF0B09B2BDC}"/>
    <cellStyle name="Output 2 2 3" xfId="439" xr:uid="{7C7D4915-BB73-4D6A-AE77-37454626896C}"/>
    <cellStyle name="Output 2 2 3 10" xfId="9303" xr:uid="{AE394171-20AE-40FB-AA52-52349618BED2}"/>
    <cellStyle name="Output 2 2 3 10 2" xfId="18292" xr:uid="{9E3933B3-26DA-4EC2-BBCE-FFE7B54F5AA3}"/>
    <cellStyle name="Output 2 2 3 10 2 2" xfId="27464" xr:uid="{59B3EDC2-21E6-49D4-AA26-1A2EF32F40A8}"/>
    <cellStyle name="Output 2 2 3 10 3" xfId="40374" xr:uid="{9F068F58-C0C9-4D3F-8038-54E79E627317}"/>
    <cellStyle name="Output 2 2 3 11" xfId="9745" xr:uid="{FFDBC4FB-25F8-4B91-A76D-6398786DEA1B}"/>
    <cellStyle name="Output 2 2 3 11 2" xfId="18734" xr:uid="{CDABF6CD-B60A-46AA-B5FF-3806EBFB233E}"/>
    <cellStyle name="Output 2 2 3 11 2 2" xfId="37285" xr:uid="{07646E20-C0E3-4CA8-AD03-E4CC43CB3A23}"/>
    <cellStyle name="Output 2 2 3 11 3" xfId="34704" xr:uid="{E17F3C8E-EDB2-49B0-860D-7B70720FBE25}"/>
    <cellStyle name="Output 2 2 3 12" xfId="2445" xr:uid="{770A5E31-F2D3-4F80-A0EB-79A7FE906DCE}"/>
    <cellStyle name="Output 2 2 3 12 2" xfId="25980" xr:uid="{38E949AF-D78D-4124-A1C0-2B698098D519}"/>
    <cellStyle name="Output 2 2 3 13" xfId="13354" xr:uid="{8DC1F5E6-D491-4FC5-947C-F6C5E7F3F731}"/>
    <cellStyle name="Output 2 2 3 13 2" xfId="32740" xr:uid="{DE86BFB4-666B-42CC-B492-983E2F9291B2}"/>
    <cellStyle name="Output 2 2 3 14" xfId="34936" xr:uid="{687FB241-3946-47F8-97C4-04E0E4F7B430}"/>
    <cellStyle name="Output 2 2 3 15" xfId="44335" xr:uid="{35D7FFCD-4B69-4E1F-BF12-FA418EB87428}"/>
    <cellStyle name="Output 2 2 3 16" xfId="45561" xr:uid="{250AB502-29DB-42CD-A289-500178E7C6D0}"/>
    <cellStyle name="Output 2 2 3 2" xfId="788" xr:uid="{7D44BB45-5220-411F-BC96-3F5AABCD665F}"/>
    <cellStyle name="Output 2 2 3 2 2" xfId="5157" xr:uid="{0E35708E-EFFE-403C-ADCD-502664F3981F}"/>
    <cellStyle name="Output 2 2 3 2 2 2" xfId="7743" xr:uid="{DD2078AA-12B7-4AF0-B78B-4682EF0CC98A}"/>
    <cellStyle name="Output 2 2 3 2 2 2 2" xfId="16732" xr:uid="{1033806B-0013-464A-93AC-C72A7373C325}"/>
    <cellStyle name="Output 2 2 3 2 2 2 2 2" xfId="43448" xr:uid="{3A87D5C5-F692-4921-A3B4-3EB80F12931A}"/>
    <cellStyle name="Output 2 2 3 2 2 2 3" xfId="37308" xr:uid="{DA121A0D-74F0-4171-998C-18BF22C09823}"/>
    <cellStyle name="Output 2 2 3 2 2 2 4" xfId="56349" xr:uid="{EAA16BBE-7B35-423D-87A2-11BDF848BE3E}"/>
    <cellStyle name="Output 2 2 3 2 2 3" xfId="10380" xr:uid="{13432995-FAA6-4153-A76B-FD87F9261FED}"/>
    <cellStyle name="Output 2 2 3 2 2 3 2" xfId="19369" xr:uid="{8A8A875A-DE5D-48F5-9AF3-B0100AA7790F}"/>
    <cellStyle name="Output 2 2 3 2 2 3 2 2" xfId="32308" xr:uid="{CA64D55A-2BE8-4A3B-A6D4-B8A07D5C17DB}"/>
    <cellStyle name="Output 2 2 3 2 2 3 3" xfId="23963" xr:uid="{4F9D020F-6A58-4DDD-B38F-B8D4FE02710E}"/>
    <cellStyle name="Output 2 2 3 2 2 4" xfId="14146" xr:uid="{A9BFF821-6D5E-44DD-8D77-9D9C95B25311}"/>
    <cellStyle name="Output 2 2 3 2 2 4 2" xfId="35825" xr:uid="{E13FB8B4-5463-45B3-B9F2-C89DEC8722C0}"/>
    <cellStyle name="Output 2 2 3 2 2 5" xfId="22123" xr:uid="{38CA510A-838C-4626-9D27-E7333796413F}"/>
    <cellStyle name="Output 2 2 3 2 2 6" xfId="49567" xr:uid="{06542696-4DD5-47F1-8F9D-A36B67A45567}"/>
    <cellStyle name="Output 2 2 3 2 3" xfId="3225" xr:uid="{A83E9592-9CEE-4566-9824-BA7090328BAC}"/>
    <cellStyle name="Output 2 2 3 2 3 2" xfId="33115" xr:uid="{1B51E7CC-4423-4078-9722-68013BA3F936}"/>
    <cellStyle name="Output 2 2 3 2 3 2 2" xfId="58261" xr:uid="{4AD8677D-61F9-468B-B94D-8C0E0DCCD9DB}"/>
    <cellStyle name="Output 2 2 3 2 3 3" xfId="51479" xr:uid="{5E0ADFCE-AC5A-4B70-8EAC-E31B485733EB}"/>
    <cellStyle name="Output 2 2 3 2 4" xfId="23169" xr:uid="{F01165B5-504F-46B3-930B-9B079BCD22CC}"/>
    <cellStyle name="Output 2 2 3 2 4 2" xfId="54494" xr:uid="{9690CB50-9DB9-447E-8DCD-682985055201}"/>
    <cellStyle name="Output 2 2 3 2 4 3" xfId="47684" xr:uid="{6137B450-B8C3-478D-A8FE-C8ED631C6D0C}"/>
    <cellStyle name="Output 2 2 3 2 5" xfId="46076" xr:uid="{5CA0A636-E90E-4B0F-B702-A6B4EB9BF717}"/>
    <cellStyle name="Output 2 2 3 3" xfId="1133" xr:uid="{3CA20B69-54A5-45CD-A8EE-23474905B705}"/>
    <cellStyle name="Output 2 2 3 3 2" xfId="5478" xr:uid="{86C92874-FB4D-4774-AD8D-41F0F6390527}"/>
    <cellStyle name="Output 2 2 3 3 2 2" xfId="8064" xr:uid="{473F4439-A7C6-44BE-BC8A-8569CCB3A11B}"/>
    <cellStyle name="Output 2 2 3 3 2 2 2" xfId="17053" xr:uid="{DA826881-F701-4A5A-B0E1-025CC9E2BECA}"/>
    <cellStyle name="Output 2 2 3 3 2 2 2 2" xfId="30588" xr:uid="{47CB3DE5-34DF-4188-AAA2-11EE6AAD82CD}"/>
    <cellStyle name="Output 2 2 3 3 2 2 3" xfId="33501" xr:uid="{71449420-FA57-4D76-8E82-43E06EE19D78}"/>
    <cellStyle name="Output 2 2 3 3 2 2 4" xfId="56757" xr:uid="{8E91AAC3-24C7-4636-BA7E-A2A6E846A8B9}"/>
    <cellStyle name="Output 2 2 3 3 2 3" xfId="10701" xr:uid="{BA382995-DE4E-4E8C-B633-ED4C3D2AEF09}"/>
    <cellStyle name="Output 2 2 3 3 2 3 2" xfId="19690" xr:uid="{84387485-628D-4B0A-BD4F-989E82E80415}"/>
    <cellStyle name="Output 2 2 3 3 2 3 2 2" xfId="39056" xr:uid="{1E6917FA-E53A-46D0-93CD-B4143E98635C}"/>
    <cellStyle name="Output 2 2 3 3 2 3 3" xfId="27616" xr:uid="{C6BB5EF5-BE3A-4784-B224-1412A27D7299}"/>
    <cellStyle name="Output 2 2 3 3 2 4" xfId="14467" xr:uid="{05D7E0FD-20C7-4EFA-B471-2BA7C77BAD52}"/>
    <cellStyle name="Output 2 2 3 3 2 4 2" xfId="28148" xr:uid="{038D6DAE-A5E0-4EEA-96D2-897E8308FAB8}"/>
    <cellStyle name="Output 2 2 3 3 2 5" xfId="38616" xr:uid="{2A821665-0CCC-4A18-9D15-6CE677608A49}"/>
    <cellStyle name="Output 2 2 3 3 2 6" xfId="49975" xr:uid="{4A38B535-738C-4967-8956-1034EB9A10A2}"/>
    <cellStyle name="Output 2 2 3 3 3" xfId="3570" xr:uid="{0E7F0A1E-B526-47D5-853A-17408BA8403B}"/>
    <cellStyle name="Output 2 2 3 3 3 2" xfId="32676" xr:uid="{E59B7A16-7905-4407-88D2-EEBFEE117588}"/>
    <cellStyle name="Output 2 2 3 3 3 2 2" xfId="58347" xr:uid="{C8403AC9-5474-433A-8057-4C91A096A506}"/>
    <cellStyle name="Output 2 2 3 3 3 3" xfId="51565" xr:uid="{F5348990-D542-47AB-9114-AB140C907E6C}"/>
    <cellStyle name="Output 2 2 3 3 4" xfId="43081" xr:uid="{EB76E63B-26C5-4D92-9A34-0D06B3E55EF3}"/>
    <cellStyle name="Output 2 2 3 3 4 2" xfId="54884" xr:uid="{1B6977EB-000B-49E0-9FA4-A99D58A3FAE0}"/>
    <cellStyle name="Output 2 2 3 3 4 3" xfId="48092" xr:uid="{F37889E0-F260-475B-B105-3CADA25BE54E}"/>
    <cellStyle name="Output 2 2 3 3 5" xfId="53184" xr:uid="{51A6B2AB-C2B5-43AF-BDB7-05B0789472AB}"/>
    <cellStyle name="Output 2 2 3 3 6" xfId="46478" xr:uid="{039274AD-DF07-4557-B8DA-D55BB5D7DF84}"/>
    <cellStyle name="Output 2 2 3 4" xfId="1477" xr:uid="{200B4F27-26FA-480D-A850-4632FE23BFBB}"/>
    <cellStyle name="Output 2 2 3 4 2" xfId="5822" xr:uid="{E4A50C79-BFA0-4CC8-9FDA-DED5FCA6344D}"/>
    <cellStyle name="Output 2 2 3 4 2 2" xfId="8408" xr:uid="{43FFE276-B88B-4F62-8766-DA594E8F07EA}"/>
    <cellStyle name="Output 2 2 3 4 2 2 2" xfId="17397" xr:uid="{25FCA49F-E08D-4E91-8C7A-E6C25CE6961B}"/>
    <cellStyle name="Output 2 2 3 4 2 2 2 2" xfId="32593" xr:uid="{A9A63CFA-5F5F-439B-AB45-DB839FA50774}"/>
    <cellStyle name="Output 2 2 3 4 2 2 3" xfId="30581" xr:uid="{9AF4E282-14D5-470D-84A8-FDE3BD0A6EDD}"/>
    <cellStyle name="Output 2 2 3 4 2 3" xfId="11045" xr:uid="{956510A9-A70D-4AA6-9CFA-7CFBBAC4B4EA}"/>
    <cellStyle name="Output 2 2 3 4 2 3 2" xfId="20034" xr:uid="{0AF2FD9E-66A5-4338-A89C-9808F1B36CDC}"/>
    <cellStyle name="Output 2 2 3 4 2 3 2 2" xfId="22879" xr:uid="{E5FCDFA2-85CA-4DE6-A57B-87D275AA82EF}"/>
    <cellStyle name="Output 2 2 3 4 2 3 3" xfId="34520" xr:uid="{BCF27A9D-A224-439E-B08C-2BF28CA2F009}"/>
    <cellStyle name="Output 2 2 3 4 2 4" xfId="14811" xr:uid="{709C2520-94E5-4003-871F-BD56B1290AD2}"/>
    <cellStyle name="Output 2 2 3 4 2 4 2" xfId="39077" xr:uid="{4A66D008-241B-4736-8E6C-66991AE74E60}"/>
    <cellStyle name="Output 2 2 3 4 2 5" xfId="40928" xr:uid="{312270D0-A51B-4DDB-83B6-94B9001C8A53}"/>
    <cellStyle name="Output 2 2 3 4 2 6" xfId="55877" xr:uid="{3AE8009F-5EC5-43B3-88DA-B3035432F61A}"/>
    <cellStyle name="Output 2 2 3 4 3" xfId="3914" xr:uid="{7D67AEC7-8A26-4627-8383-7EE7F50C347C}"/>
    <cellStyle name="Output 2 2 3 4 3 2" xfId="34144" xr:uid="{327D9808-D38A-4FAA-8D7A-CD98E2A3C3A4}"/>
    <cellStyle name="Output 2 2 3 4 4" xfId="35285" xr:uid="{67E3D3FE-4263-4BAC-909E-A525B566A0F9}"/>
    <cellStyle name="Output 2 2 3 4 5" xfId="49095" xr:uid="{3EB663AC-B81A-44C3-8765-938D59AACA1E}"/>
    <cellStyle name="Output 2 2 3 5" xfId="1260" xr:uid="{99E460EC-4D12-42B4-B130-B28A79FD0E42}"/>
    <cellStyle name="Output 2 2 3 5 2" xfId="5605" xr:uid="{6B9BF98C-0C27-4B69-84AD-B660D1BB9C19}"/>
    <cellStyle name="Output 2 2 3 5 2 2" xfId="8191" xr:uid="{5514C2E0-E69C-4901-BC43-9CF3B503A999}"/>
    <cellStyle name="Output 2 2 3 5 2 2 2" xfId="17180" xr:uid="{0E0EB593-AB86-477B-850C-0835379BC177}"/>
    <cellStyle name="Output 2 2 3 5 2 2 2 2" xfId="28722" xr:uid="{64562FE8-BC94-490A-B04E-BA6D7D51B6E1}"/>
    <cellStyle name="Output 2 2 3 5 2 2 3" xfId="24205" xr:uid="{FF5EA104-BE0D-4A46-A1E8-10C5310B06E7}"/>
    <cellStyle name="Output 2 2 3 5 2 3" xfId="10828" xr:uid="{709E2E97-2649-45DA-85EB-7A4F9C2436EE}"/>
    <cellStyle name="Output 2 2 3 5 2 3 2" xfId="19817" xr:uid="{E009A597-8CC4-4CFC-AE04-DF1EF0442E3D}"/>
    <cellStyle name="Output 2 2 3 5 2 3 2 2" xfId="33228" xr:uid="{9FBF86CD-E572-41B4-89C7-4E541816AFD8}"/>
    <cellStyle name="Output 2 2 3 5 2 3 3" xfId="40480" xr:uid="{008033FA-F1E3-4515-8678-4D272B14730A}"/>
    <cellStyle name="Output 2 2 3 5 2 4" xfId="14594" xr:uid="{3B8B2C72-0710-4935-9155-B815896555F5}"/>
    <cellStyle name="Output 2 2 3 5 2 4 2" xfId="31492" xr:uid="{70B40911-3D24-4AB3-87A3-F31D7A31B764}"/>
    <cellStyle name="Output 2 2 3 5 2 5" xfId="35864" xr:uid="{96650FD3-F7F9-4340-9807-ACB5030ACB14}"/>
    <cellStyle name="Output 2 2 3 5 2 6" xfId="58323" xr:uid="{ADD55DF6-D8F5-47AE-88BE-0F1DC8FCCD1C}"/>
    <cellStyle name="Output 2 2 3 5 3" xfId="3697" xr:uid="{B93A3F56-64ED-408C-A899-46ABE78DEE59}"/>
    <cellStyle name="Output 2 2 3 5 3 2" xfId="29935" xr:uid="{D0D9EC5C-8DB1-43B6-87EC-F16E4F3791DE}"/>
    <cellStyle name="Output 2 2 3 5 4" xfId="30936" xr:uid="{23E68F2E-1461-46C5-870A-FA6139D935BE}"/>
    <cellStyle name="Output 2 2 3 5 5" xfId="51541" xr:uid="{C3C187AC-D3B4-43D7-9A8D-E621BEFC40A3}"/>
    <cellStyle name="Output 2 2 3 6" xfId="2096" xr:uid="{77324DA8-0CD4-451A-8F3E-136D39539858}"/>
    <cellStyle name="Output 2 2 3 6 2" xfId="6397" xr:uid="{F6B4038E-C694-4BD0-BD2A-A80CF2A3BF35}"/>
    <cellStyle name="Output 2 2 3 6 2 2" xfId="8983" xr:uid="{954F569A-5B15-4A2A-99CE-7584E8026C94}"/>
    <cellStyle name="Output 2 2 3 6 2 2 2" xfId="17972" xr:uid="{4990107E-9AE0-434C-87AB-7E291CFED31A}"/>
    <cellStyle name="Output 2 2 3 6 2 2 2 2" xfId="26992" xr:uid="{2FD1DFD7-0213-40FC-ABBC-CCAF597E4793}"/>
    <cellStyle name="Output 2 2 3 6 2 2 3" xfId="37539" xr:uid="{B1603331-32C4-4E43-B0D2-404FC99FA65D}"/>
    <cellStyle name="Output 2 2 3 6 2 3" xfId="11620" xr:uid="{7EE7D8AE-DC08-4F33-A5F6-09C331938EF2}"/>
    <cellStyle name="Output 2 2 3 6 2 3 2" xfId="20609" xr:uid="{49B34CA9-C074-4295-8449-8D535EF36683}"/>
    <cellStyle name="Output 2 2 3 6 2 3 2 2" xfId="40768" xr:uid="{45212AEC-0882-4FEB-BC76-A09B4BA63961}"/>
    <cellStyle name="Output 2 2 3 6 2 3 3" xfId="36194" xr:uid="{5757EDA2-EDBB-4E2E-A0D8-A93DB050B2A3}"/>
    <cellStyle name="Output 2 2 3 6 2 4" xfId="15386" xr:uid="{ABBFD37C-ED5C-4DBA-84BF-9A073FEC19C8}"/>
    <cellStyle name="Output 2 2 3 6 2 4 2" xfId="42653" xr:uid="{94E06A27-3C34-4738-8623-68EB7EAE76F7}"/>
    <cellStyle name="Output 2 2 3 6 2 5" xfId="26026" xr:uid="{709C9F41-26EB-46D6-AF5C-FD1A19182C11}"/>
    <cellStyle name="Output 2 2 3 6 2 6" xfId="54046" xr:uid="{878AB41C-8AF8-41F9-91BA-BD852E8BA710}"/>
    <cellStyle name="Output 2 2 3 6 3" xfId="4533" xr:uid="{A3D16D3F-C137-4760-99C0-5DDEA7798191}"/>
    <cellStyle name="Output 2 2 3 6 3 2" xfId="38324" xr:uid="{CC28EC9F-C411-4517-9B49-B0B0CE9801D7}"/>
    <cellStyle name="Output 2 2 3 6 4" xfId="36600" xr:uid="{F7F95738-3F03-41ED-96F0-903CF3E27087}"/>
    <cellStyle name="Output 2 2 3 6 5" xfId="47378" xr:uid="{7071B1DD-2FEC-45FB-9E3E-24E9C5DAA091}"/>
    <cellStyle name="Output 2 2 3 7" xfId="2906" xr:uid="{280B8AB4-178B-46F4-8989-60E37C5A4187}"/>
    <cellStyle name="Output 2 2 3 7 2" xfId="7056" xr:uid="{E60F0E00-613F-4854-857E-1D62DC05D337}"/>
    <cellStyle name="Output 2 2 3 7 2 2" xfId="12182" xr:uid="{5E0FF95B-C387-43ED-90A6-181A84598429}"/>
    <cellStyle name="Output 2 2 3 7 2 2 2" xfId="21171" xr:uid="{4C3F0C44-EEA8-48D8-841B-323518AA3E53}"/>
    <cellStyle name="Output 2 2 3 7 2 2 2 2" xfId="37946" xr:uid="{971DC4FB-1B0B-43F2-9F9C-87FF66E161C3}"/>
    <cellStyle name="Output 2 2 3 7 2 2 3" xfId="38856" xr:uid="{EE279C64-3070-47A0-A21E-142B7513417B}"/>
    <cellStyle name="Output 2 2 3 7 2 3" xfId="12984" xr:uid="{5693B5B5-D273-4155-AF54-E77A034AB431}"/>
    <cellStyle name="Output 2 2 3 7 2 3 2" xfId="21973" xr:uid="{253A7377-A872-4373-B666-03694B520FB9}"/>
    <cellStyle name="Output 2 2 3 7 2 3 2 2" xfId="34428" xr:uid="{43302A51-F268-42EA-86D4-830B2265F947}"/>
    <cellStyle name="Output 2 2 3 7 2 3 3" xfId="42526" xr:uid="{755CF3CE-2DF2-4248-BE1B-88FE5CE239CE}"/>
    <cellStyle name="Output 2 2 3 7 2 4" xfId="16045" xr:uid="{DF593BE0-A7B8-49C2-854A-E08F89606A2B}"/>
    <cellStyle name="Output 2 2 3 7 2 4 2" xfId="30143" xr:uid="{C10BB7FB-78A5-4C27-877B-3D9E82D70AA8}"/>
    <cellStyle name="Output 2 2 3 7 2 5" xfId="31199" xr:uid="{B92098EA-5AA8-4DBC-8BB8-9478B61B8A9A}"/>
    <cellStyle name="Output 2 2 3 7 3" xfId="9619" xr:uid="{07D80D39-B2C4-4F3C-94D2-46D4AD1465AD}"/>
    <cellStyle name="Output 2 2 3 7 3 2" xfId="18608" xr:uid="{614EBAD4-E877-4B40-8804-216CECC9207F}"/>
    <cellStyle name="Output 2 2 3 7 3 2 2" xfId="41807" xr:uid="{5E955DA7-491E-428D-A296-602EEDEA5141}"/>
    <cellStyle name="Output 2 2 3 7 3 3" xfId="23579" xr:uid="{E21AA8BA-1592-4B06-B1C3-F355033457F0}"/>
    <cellStyle name="Output 2 2 3 7 4" xfId="34799" xr:uid="{D4629380-33D8-45FF-A1CA-1A14EBDEEA3D}"/>
    <cellStyle name="Output 2 2 3 8" xfId="4833" xr:uid="{90E9B73A-A71C-4732-BB94-0FA2464FA254}"/>
    <cellStyle name="Output 2 2 3 8 2" xfId="7419" xr:uid="{2BDBBD80-77E6-470A-93C2-7488329E4F4C}"/>
    <cellStyle name="Output 2 2 3 8 2 2" xfId="16408" xr:uid="{332C9024-226C-44F6-A111-B8BBB7F911DF}"/>
    <cellStyle name="Output 2 2 3 8 2 2 2" xfId="28007" xr:uid="{AC894B28-6181-497D-B646-7C5DB4553EB1}"/>
    <cellStyle name="Output 2 2 3 8 2 3" xfId="39558" xr:uid="{863DB261-AE53-403C-9CA7-F907D7DC9FBC}"/>
    <cellStyle name="Output 2 2 3 8 3" xfId="10056" xr:uid="{38C25E23-B46F-4C7B-BBA4-1A94B0E4ED08}"/>
    <cellStyle name="Output 2 2 3 8 3 2" xfId="19045" xr:uid="{B8CB754D-FA98-43B3-A7FC-DDA10597F3DB}"/>
    <cellStyle name="Output 2 2 3 8 3 2 2" xfId="26082" xr:uid="{5CD09CD9-5D0C-4721-99B0-0D006805E481}"/>
    <cellStyle name="Output 2 2 3 8 3 3" xfId="23967" xr:uid="{01CCB4AB-F82E-4E16-9C15-C03D7C98470F}"/>
    <cellStyle name="Output 2 2 3 8 4" xfId="13822" xr:uid="{A4CC8124-4BC2-41CC-86C4-CD4598A12513}"/>
    <cellStyle name="Output 2 2 3 8 4 2" xfId="42257" xr:uid="{CA4E9E20-83BB-4D86-B727-0F330C6784D6}"/>
    <cellStyle name="Output 2 2 3 8 5" xfId="31741" xr:uid="{8684B572-DE0B-4110-A8E8-527DB183D1C3}"/>
    <cellStyle name="Output 2 2 3 9" xfId="6741" xr:uid="{CABAE9F5-160A-4BA4-AAAB-978AAA65A5EA}"/>
    <cellStyle name="Output 2 2 3 9 2" xfId="11940" xr:uid="{1006AFEA-3AA8-40E3-9D84-AE0D1947EC73}"/>
    <cellStyle name="Output 2 2 3 9 2 2" xfId="20929" xr:uid="{AA82C7F5-8AA7-4479-8001-BFA306DF5CC7}"/>
    <cellStyle name="Output 2 2 3 9 2 2 2" xfId="23756" xr:uid="{CA53DFE8-C39E-48EA-841A-6986ECB3FAF9}"/>
    <cellStyle name="Output 2 2 3 9 2 3" xfId="37847" xr:uid="{664192F1-CBD2-4033-8BC7-45E4E8869BCB}"/>
    <cellStyle name="Output 2 2 3 9 3" xfId="15730" xr:uid="{FB1AF2C9-FA11-48FC-9E92-9B08807B6264}"/>
    <cellStyle name="Output 2 2 3 9 3 2" xfId="42986" xr:uid="{0BF5234F-2776-4705-8096-6E74CB84D294}"/>
    <cellStyle name="Output 2 2 3 9 4" xfId="30899" xr:uid="{45F408FB-7E53-407C-8F67-794287B555E4}"/>
    <cellStyle name="Output 2 2 30" xfId="45361" xr:uid="{DCB068C2-7930-4C5F-ACA1-1AC30EA0001E}"/>
    <cellStyle name="Output 2 2 31" xfId="45385" xr:uid="{B5254585-D177-4F4D-929C-7A28ED25FB64}"/>
    <cellStyle name="Output 2 2 32" xfId="45406" xr:uid="{856BCECD-E852-4BFD-BA29-A0AB43D73F9B}"/>
    <cellStyle name="Output 2 2 33" xfId="45407" xr:uid="{0018FEE1-25EE-4717-98FB-8C1AAB539B41}"/>
    <cellStyle name="Output 2 2 34" xfId="44254" xr:uid="{F4E87495-C0D4-497D-B253-6107EBB492EF}"/>
    <cellStyle name="Output 2 2 35" xfId="44183" xr:uid="{0BFE60DD-6BDE-44F5-96E7-B5644BA0BC51}"/>
    <cellStyle name="Output 2 2 36" xfId="45484" xr:uid="{979F6B1E-0572-4F82-B0E8-F7B11B583D7F}"/>
    <cellStyle name="Output 2 2 4" xfId="536" xr:uid="{75F7DCAC-CF29-4DED-9E21-0F0300920837}"/>
    <cellStyle name="Output 2 2 4 10" xfId="44351" xr:uid="{9440F54E-C27D-4F35-8DB7-1814E244B03A}"/>
    <cellStyle name="Output 2 2 4 11" xfId="45620" xr:uid="{79D2ED91-3790-4B92-9F53-6F8C3E1167A6}"/>
    <cellStyle name="Output 2 2 4 2" xfId="885" xr:uid="{39D86974-CBCE-4FFA-912E-5544A6FA0DF5}"/>
    <cellStyle name="Output 2 2 4 2 2" xfId="5254" xr:uid="{9718C9A6-2F06-42B1-A59A-209661D534DB}"/>
    <cellStyle name="Output 2 2 4 2 2 2" xfId="7840" xr:uid="{A3401AD9-B906-41A7-9E70-D8224EE63413}"/>
    <cellStyle name="Output 2 2 4 2 2 2 2" xfId="16829" xr:uid="{E7A15E2F-9243-437F-AE54-9DCCADC06711}"/>
    <cellStyle name="Output 2 2 4 2 2 2 2 2" xfId="31447" xr:uid="{DC2EC6B3-5C80-4916-8FFE-8F3DDA9AC17E}"/>
    <cellStyle name="Output 2 2 4 2 2 2 3" xfId="24624" xr:uid="{CF877E19-C5AF-4587-8EBA-884F18ACCADD}"/>
    <cellStyle name="Output 2 2 4 2 2 2 4" xfId="56408" xr:uid="{8A34242B-7126-4AE0-8B34-C2BF691B0AE4}"/>
    <cellStyle name="Output 2 2 4 2 2 3" xfId="10477" xr:uid="{A412A2C8-BF2B-4952-A03D-DF1DE10E0EDE}"/>
    <cellStyle name="Output 2 2 4 2 2 3 2" xfId="19466" xr:uid="{38D25C49-9F2A-478E-A99B-20AFB7CFE72E}"/>
    <cellStyle name="Output 2 2 4 2 2 3 2 2" xfId="42357" xr:uid="{2D6AAD92-6BCE-40BD-896E-0A266A47A7F2}"/>
    <cellStyle name="Output 2 2 4 2 2 3 3" xfId="41687" xr:uid="{62C495BF-E712-4DE2-BB8E-4E0128CF6B48}"/>
    <cellStyle name="Output 2 2 4 2 2 4" xfId="14243" xr:uid="{0DF1EA2A-86E9-4F9E-A9E6-33AC2D9F9624}"/>
    <cellStyle name="Output 2 2 4 2 2 4 2" xfId="33094" xr:uid="{839C01A9-2E10-44B5-A83E-1A603861E0F5}"/>
    <cellStyle name="Output 2 2 4 2 2 5" xfId="36372" xr:uid="{07AA7116-605D-4CD9-8117-741DD9E078FF}"/>
    <cellStyle name="Output 2 2 4 2 2 6" xfId="49626" xr:uid="{2F32B21E-47E5-4127-B0B7-CA416B46EEA8}"/>
    <cellStyle name="Output 2 2 4 2 3" xfId="3322" xr:uid="{AEE448D8-F8C3-4195-A2E4-122D4966854E}"/>
    <cellStyle name="Output 2 2 4 2 3 2" xfId="26109" xr:uid="{C0802BB4-4BB0-4F83-B749-5AED3A7D0C1E}"/>
    <cellStyle name="Output 2 2 4 2 3 2 2" xfId="57617" xr:uid="{6B1D105E-5387-47D0-B374-7E4A5F050791}"/>
    <cellStyle name="Output 2 2 4 2 3 3" xfId="50835" xr:uid="{F5049869-F341-401D-9592-5094F68C9377}"/>
    <cellStyle name="Output 2 2 4 2 4" xfId="32711" xr:uid="{60BF331A-2C08-4D41-A7DA-134B3779E873}"/>
    <cellStyle name="Output 2 2 4 2 4 2" xfId="54550" xr:uid="{949D9169-EA91-4FC2-BCF8-C95D373EE178}"/>
    <cellStyle name="Output 2 2 4 2 4 3" xfId="47743" xr:uid="{5785DB0E-8687-4576-9316-11551F12944B}"/>
    <cellStyle name="Output 2 2 4 2 5" xfId="46132" xr:uid="{E7D65148-EEF1-400A-84EC-0665CF125978}"/>
    <cellStyle name="Output 2 2 4 3" xfId="1230" xr:uid="{1AA0A392-F224-47E4-B7ED-66D1942661CE}"/>
    <cellStyle name="Output 2 2 4 3 2" xfId="5575" xr:uid="{540FDF11-9A23-4216-8FC8-220F36BFB9DE}"/>
    <cellStyle name="Output 2 2 4 3 2 2" xfId="8161" xr:uid="{43FC4DE5-A952-4E0D-AFB4-FBB96672FA08}"/>
    <cellStyle name="Output 2 2 4 3 2 2 2" xfId="17150" xr:uid="{96B3C499-F141-4C83-88D2-888328045089}"/>
    <cellStyle name="Output 2 2 4 3 2 2 2 2" xfId="37288" xr:uid="{49A6F681-2E24-478F-8A11-9D214C231377}"/>
    <cellStyle name="Output 2 2 4 3 2 2 3" xfId="30281" xr:uid="{A76ECD91-5678-4BC6-8ED1-0541FFF793F0}"/>
    <cellStyle name="Output 2 2 4 3 2 2 4" xfId="56813" xr:uid="{1CD9A61C-8AB7-47D7-83D5-236DB2FF5EB1}"/>
    <cellStyle name="Output 2 2 4 3 2 3" xfId="10798" xr:uid="{BEC29D22-4784-45A4-BA70-DFA486F192EA}"/>
    <cellStyle name="Output 2 2 4 3 2 3 2" xfId="19787" xr:uid="{AB85144E-E44B-4135-82DA-B097B8D6FEE4}"/>
    <cellStyle name="Output 2 2 4 3 2 3 2 2" xfId="38530" xr:uid="{F8637D29-27D3-4508-ACBE-5A20C69A7F0E}"/>
    <cellStyle name="Output 2 2 4 3 2 3 3" xfId="34512" xr:uid="{A61009CC-A422-4D0E-BCEF-A2EC6436F225}"/>
    <cellStyle name="Output 2 2 4 3 2 4" xfId="14564" xr:uid="{703A8686-750C-4C72-9EA0-E283ACD79FBA}"/>
    <cellStyle name="Output 2 2 4 3 2 4 2" xfId="23375" xr:uid="{490CFF23-AB05-4902-B822-B558209170D7}"/>
    <cellStyle name="Output 2 2 4 3 2 5" xfId="30359" xr:uid="{AAF32D66-B992-4CCF-A114-353D5BB7F0C7}"/>
    <cellStyle name="Output 2 2 4 3 2 6" xfId="50031" xr:uid="{75C47869-B728-496A-8949-5279793A7B7B}"/>
    <cellStyle name="Output 2 2 4 3 3" xfId="3667" xr:uid="{10BDFB3E-2DBD-4A41-8087-BFECD741B8F9}"/>
    <cellStyle name="Output 2 2 4 3 3 2" xfId="31924" xr:uid="{60359F9C-38B0-4B00-8207-3C29860674FC}"/>
    <cellStyle name="Output 2 2 4 3 3 2 2" xfId="58161" xr:uid="{845077CE-BB36-496C-9122-CF16CAAC2379}"/>
    <cellStyle name="Output 2 2 4 3 3 3" xfId="51379" xr:uid="{D2636F4E-B4C0-40DF-AF5F-C41A4727994F}"/>
    <cellStyle name="Output 2 2 4 3 4" xfId="42821" xr:uid="{D6A308FD-7321-401E-953F-4EFBFC8CBFC8}"/>
    <cellStyle name="Output 2 2 4 3 4 2" xfId="54940" xr:uid="{A4A6DCFD-0D91-4970-AE8D-3E0FC76997EB}"/>
    <cellStyle name="Output 2 2 4 3 4 3" xfId="48148" xr:uid="{F6CBD90A-B043-4E32-96F8-98C8589AAB77}"/>
    <cellStyle name="Output 2 2 4 3 5" xfId="53240" xr:uid="{B7F91D48-27C8-4A72-8B67-CB54609EC9F6}"/>
    <cellStyle name="Output 2 2 4 3 6" xfId="46534" xr:uid="{202B7368-A011-4AD3-B7C7-2BBD52317846}"/>
    <cellStyle name="Output 2 2 4 4" xfId="1574" xr:uid="{BB66A93B-B1F2-4E53-9EE2-533DC9D65192}"/>
    <cellStyle name="Output 2 2 4 4 2" xfId="5919" xr:uid="{77530D37-5309-451E-96CB-F5BFEB509239}"/>
    <cellStyle name="Output 2 2 4 4 2 2" xfId="8505" xr:uid="{29F13A65-EC2E-4BA9-8164-929BA6491F21}"/>
    <cellStyle name="Output 2 2 4 4 2 2 2" xfId="17494" xr:uid="{A5D9D7BA-1328-4640-B36F-42D57D7872DF}"/>
    <cellStyle name="Output 2 2 4 4 2 2 2 2" xfId="32334" xr:uid="{CCFB12A1-F148-473B-913B-BDEB5E0EA057}"/>
    <cellStyle name="Output 2 2 4 4 2 2 3" xfId="37321" xr:uid="{3052C614-A07C-445C-A8FD-907EEDDE5347}"/>
    <cellStyle name="Output 2 2 4 4 2 3" xfId="11142" xr:uid="{3802FB3B-C2D9-4EA4-8DF2-2803EAB05C7D}"/>
    <cellStyle name="Output 2 2 4 4 2 3 2" xfId="20131" xr:uid="{965E9E3E-12C0-4AA8-AF4A-34EBD63C7983}"/>
    <cellStyle name="Output 2 2 4 4 2 3 2 2" xfId="32441" xr:uid="{6896C552-7C6A-42A9-BB9B-F7168D56D854}"/>
    <cellStyle name="Output 2 2 4 4 2 3 3" xfId="26723" xr:uid="{1E0E1721-1CA7-480F-863C-ED6F9EEC829A}"/>
    <cellStyle name="Output 2 2 4 4 2 4" xfId="14908" xr:uid="{95B683E6-256C-4B6E-B8EA-AC6CE6C86932}"/>
    <cellStyle name="Output 2 2 4 4 2 4 2" xfId="41170" xr:uid="{43A1FC20-F1F8-427C-99CE-364995165BE6}"/>
    <cellStyle name="Output 2 2 4 4 2 5" xfId="26934" xr:uid="{80C03AF6-EF46-4054-9102-7AF2581313DF}"/>
    <cellStyle name="Output 2 2 4 4 2 6" xfId="55936" xr:uid="{5ED56B87-9469-4115-8D96-8503D96F6CEA}"/>
    <cellStyle name="Output 2 2 4 4 3" xfId="4011" xr:uid="{EEB2D300-99A4-48E2-951C-0EE793ACD623}"/>
    <cellStyle name="Output 2 2 4 4 3 2" xfId="30139" xr:uid="{8CBE1DAF-2F1E-410E-A74A-90AB95296A1F}"/>
    <cellStyle name="Output 2 2 4 4 4" xfId="28839" xr:uid="{049D96D4-1103-4C27-9326-98320D803091}"/>
    <cellStyle name="Output 2 2 4 4 5" xfId="49154" xr:uid="{B6218134-8B25-4F78-A5B7-833A55D3545F}"/>
    <cellStyle name="Output 2 2 4 5" xfId="1886" xr:uid="{CD0699F8-42AB-4EC5-BCCC-325A6FF4D58D}"/>
    <cellStyle name="Output 2 2 4 5 2" xfId="6202" xr:uid="{847A3DC1-E41E-4DCF-9275-0BE4C9B8B9F9}"/>
    <cellStyle name="Output 2 2 4 5 2 2" xfId="8788" xr:uid="{6AA6CFFC-A1B2-4FCD-AA89-ABC1F8638EFD}"/>
    <cellStyle name="Output 2 2 4 5 2 2 2" xfId="17777" xr:uid="{D0C8F955-18C3-46C5-9D55-A925E93AA9C7}"/>
    <cellStyle name="Output 2 2 4 5 2 2 2 2" xfId="24150" xr:uid="{511F1F42-FDD9-4763-AB13-2EEAEBDEECC8}"/>
    <cellStyle name="Output 2 2 4 5 2 2 3" xfId="26152" xr:uid="{832A02F7-3D71-41A6-B232-E2684F705309}"/>
    <cellStyle name="Output 2 2 4 5 2 3" xfId="11425" xr:uid="{51000716-803F-43D4-9E11-FD9DEC2DE23C}"/>
    <cellStyle name="Output 2 2 4 5 2 3 2" xfId="20414" xr:uid="{8CA88570-A08C-490E-AF4D-3DE6F707E6E0}"/>
    <cellStyle name="Output 2 2 4 5 2 3 2 2" xfId="41584" xr:uid="{BF19296E-CA27-4591-95A9-68B2C4DBC418}"/>
    <cellStyle name="Output 2 2 4 5 2 3 3" xfId="35115" xr:uid="{240508E9-9DAD-4CC5-9A18-E509A60EDEA7}"/>
    <cellStyle name="Output 2 2 4 5 2 4" xfId="15191" xr:uid="{E4E5C6CD-2F65-4B4C-94F6-10528F4A7752}"/>
    <cellStyle name="Output 2 2 4 5 2 4 2" xfId="27547" xr:uid="{E7161BE6-2144-45B7-9AC6-48957A5225D2}"/>
    <cellStyle name="Output 2 2 4 5 2 5" xfId="36051" xr:uid="{362072FB-DB91-45CB-9720-C197476AF85F}"/>
    <cellStyle name="Output 2 2 4 5 2 6" xfId="58724" xr:uid="{A81D3F50-52AC-4240-B0F7-78331101D245}"/>
    <cellStyle name="Output 2 2 4 5 3" xfId="4323" xr:uid="{10284C05-3107-4126-848A-D0C2FCEF7018}"/>
    <cellStyle name="Output 2 2 4 5 3 2" xfId="33454" xr:uid="{E761733C-2BEF-4697-A497-81B256ABDCD9}"/>
    <cellStyle name="Output 2 2 4 5 4" xfId="27117" xr:uid="{133461EB-6AE5-456E-ACB9-02EFE57B3761}"/>
    <cellStyle name="Output 2 2 4 5 5" xfId="51943" xr:uid="{2A916BA4-A5A9-47A3-ACF0-7BF4F600045B}"/>
    <cellStyle name="Output 2 2 4 6" xfId="2193" xr:uid="{72C743CA-5706-4121-BE94-F0D1B07349A0}"/>
    <cellStyle name="Output 2 2 4 6 2" xfId="6494" xr:uid="{2C609EE1-5F16-4AEC-B229-21C2B7BB30FB}"/>
    <cellStyle name="Output 2 2 4 6 2 2" xfId="9080" xr:uid="{1C4475CF-5317-4B68-938C-D05D578FC8EF}"/>
    <cellStyle name="Output 2 2 4 6 2 2 2" xfId="18069" xr:uid="{C01C679B-4D96-41AC-8C87-90DB4255BA09}"/>
    <cellStyle name="Output 2 2 4 6 2 2 2 2" xfId="42785" xr:uid="{49EF57FE-65F5-4A54-BE73-2C0843ECC694}"/>
    <cellStyle name="Output 2 2 4 6 2 2 3" xfId="33179" xr:uid="{E973EF5A-EA42-4D6D-982E-15F6C0316A4B}"/>
    <cellStyle name="Output 2 2 4 6 2 3" xfId="11717" xr:uid="{DD3038B6-862F-4C54-AC9B-2DB9EAB44CCB}"/>
    <cellStyle name="Output 2 2 4 6 2 3 2" xfId="20706" xr:uid="{67022952-9FE1-4EB9-A502-66FF1980D77D}"/>
    <cellStyle name="Output 2 2 4 6 2 3 2 2" xfId="37722" xr:uid="{4263B223-E907-4335-84FE-4DA1A3260A44}"/>
    <cellStyle name="Output 2 2 4 6 2 3 3" xfId="24281" xr:uid="{DB1DCCDB-2BB6-4AD7-BC24-CF8D09E9EA17}"/>
    <cellStyle name="Output 2 2 4 6 2 4" xfId="15483" xr:uid="{86DF0842-612E-4195-9D8B-4B2C86190289}"/>
    <cellStyle name="Output 2 2 4 6 2 4 2" xfId="39479" xr:uid="{06B02E9A-E137-4524-ABB2-037C33438F1D}"/>
    <cellStyle name="Output 2 2 4 6 2 5" xfId="35059" xr:uid="{54C732AE-A919-4F03-B8CA-52D64F591437}"/>
    <cellStyle name="Output 2 2 4 6 2 6" xfId="54102" xr:uid="{3C0199BC-F615-4FEF-A4FB-D88A65C0B5A0}"/>
    <cellStyle name="Output 2 2 4 6 3" xfId="4630" xr:uid="{28A4700D-E69A-4303-833E-5DDF31357BF4}"/>
    <cellStyle name="Output 2 2 4 6 3 2" xfId="37590" xr:uid="{E3158F3F-250C-48A9-8DCC-85BA37529193}"/>
    <cellStyle name="Output 2 2 4 6 4" xfId="35703" xr:uid="{8E696861-F35E-42C1-B445-6221CB93FCF5}"/>
    <cellStyle name="Output 2 2 4 6 5" xfId="47420" xr:uid="{C88C47BE-1D82-4F79-814B-36A5BEE31603}"/>
    <cellStyle name="Output 2 2 4 7" xfId="4930" xr:uid="{57202FFD-21E9-471B-84DA-BECEA395755B}"/>
    <cellStyle name="Output 2 2 4 7 2" xfId="7516" xr:uid="{24960D97-96B5-4FDF-9842-A33A87DE3FD6}"/>
    <cellStyle name="Output 2 2 4 7 2 2" xfId="16505" xr:uid="{E420D944-6393-4BB3-B576-0B831962B32F}"/>
    <cellStyle name="Output 2 2 4 7 2 2 2" xfId="27748" xr:uid="{A6078D81-A199-4FBB-AFA3-479CB63A9D6F}"/>
    <cellStyle name="Output 2 2 4 7 2 3" xfId="42552" xr:uid="{80AFC7E9-8044-47A2-A49E-2FF4F0BA154B}"/>
    <cellStyle name="Output 2 2 4 7 3" xfId="10153" xr:uid="{C8D0DCD5-189F-4C47-B17D-BEF99D91C815}"/>
    <cellStyle name="Output 2 2 4 7 3 2" xfId="19142" xr:uid="{C4D962F5-7D22-4151-A095-08CD7F1DB388}"/>
    <cellStyle name="Output 2 2 4 7 3 2 2" xfId="40895" xr:uid="{932DEE53-5BE8-4661-B7C3-C7804D669B30}"/>
    <cellStyle name="Output 2 2 4 7 3 3" xfId="41683" xr:uid="{8613D6A1-6B9C-438E-AD73-83ECFB34A6AE}"/>
    <cellStyle name="Output 2 2 4 7 4" xfId="13919" xr:uid="{D00D1278-179E-49EC-8701-60AA2A1AA6A5}"/>
    <cellStyle name="Output 2 2 4 7 4 2" xfId="36946" xr:uid="{3C9AE8E8-F58A-4E30-825E-58BDB9900DDE}"/>
    <cellStyle name="Output 2 2 4 7 5" xfId="43271" xr:uid="{507C9561-B6CF-41BE-AB5E-CC8AD308E6C8}"/>
    <cellStyle name="Output 2 2 4 8" xfId="2542" xr:uid="{2E06DA22-87D1-4AD6-93B0-DD0EF00DE79B}"/>
    <cellStyle name="Output 2 2 4 8 2" xfId="40772" xr:uid="{98763F48-F0E9-4872-8DA7-580F7214F7DC}"/>
    <cellStyle name="Output 2 2 4 9" xfId="38764" xr:uid="{AF54E173-14FE-4A03-8290-1BFF17896E0F}"/>
    <cellStyle name="Output 2 2 5" xfId="307" xr:uid="{B80A7F87-D516-4E37-BBDF-439ABCFB7A05}"/>
    <cellStyle name="Output 2 2 5 2" xfId="4708" xr:uid="{C1830B32-ABB4-494D-B145-818271810F17}"/>
    <cellStyle name="Output 2 2 5 2 2" xfId="7294" xr:uid="{24971BC8-7DEE-4C99-B51A-75B7ED54274B}"/>
    <cellStyle name="Output 2 2 5 2 2 2" xfId="16283" xr:uid="{0A80E938-EBE2-40BB-A475-760FAD6BE9DE}"/>
    <cellStyle name="Output 2 2 5 2 2 2 2" xfId="31638" xr:uid="{10F70A8F-6DEA-4BFB-8726-0191051E5B47}"/>
    <cellStyle name="Output 2 2 5 2 2 2 3" xfId="56427" xr:uid="{B60771F3-4354-4DFB-AEB3-9E04133C3A46}"/>
    <cellStyle name="Output 2 2 5 2 2 3" xfId="35500" xr:uid="{5A3EA5B7-14E1-4BE8-B12F-4A3F5D2E32F1}"/>
    <cellStyle name="Output 2 2 5 2 2 4" xfId="49645" xr:uid="{1615D7E8-656F-448D-9FBD-1F34F924CF5B}"/>
    <cellStyle name="Output 2 2 5 2 3" xfId="9931" xr:uid="{45D5F1CB-8C6C-47FD-80E4-0E16E08558DE}"/>
    <cellStyle name="Output 2 2 5 2 3 2" xfId="18920" xr:uid="{6B5898DB-60AB-4F5D-96C5-7BC2104AAF65}"/>
    <cellStyle name="Output 2 2 5 2 3 2 2" xfId="30698" xr:uid="{FAC06EAD-37E5-4934-98AC-4E2BCD3B8860}"/>
    <cellStyle name="Output 2 2 5 2 3 2 3" xfId="55725" xr:uid="{7789FBAE-2861-4352-AF1D-89883C8929BA}"/>
    <cellStyle name="Output 2 2 5 2 3 3" xfId="26922" xr:uid="{F3BDD281-1BDF-46D1-9F0D-FB8F61D50438}"/>
    <cellStyle name="Output 2 2 5 2 3 4" xfId="48942" xr:uid="{2617D303-7D89-4EBB-B96F-8A2080D91384}"/>
    <cellStyle name="Output 2 2 5 2 4" xfId="13697" xr:uid="{D71EFD23-AABD-4510-8925-A183B61877E7}"/>
    <cellStyle name="Output 2 2 5 2 4 2" xfId="35425" xr:uid="{7FF8F372-2F38-40FB-B2C4-CE9220A119DD}"/>
    <cellStyle name="Output 2 2 5 2 4 2 2" xfId="54566" xr:uid="{E8A2B528-DA8A-49DF-AF9F-365BCE8D112F}"/>
    <cellStyle name="Output 2 2 5 2 4 3" xfId="47762" xr:uid="{A1AA63A1-EFB6-4894-8B40-8B517346DF9C}"/>
    <cellStyle name="Output 2 2 5 2 5" xfId="23168" xr:uid="{983108CB-72E6-4159-9109-8AD081DD5DEE}"/>
    <cellStyle name="Output 2 2 5 2 6" xfId="46148" xr:uid="{2F8EA8D7-4052-44F9-88F4-BE2BB787D9C1}"/>
    <cellStyle name="Output 2 2 5 3" xfId="2775" xr:uid="{5C8BD608-8496-48E5-8665-28FC151BCB6A}"/>
    <cellStyle name="Output 2 2 5 3 2" xfId="42925" xr:uid="{830226D2-FAB4-435A-BC8E-71364E50588F}"/>
    <cellStyle name="Output 2 2 5 3 2 2" xfId="56829" xr:uid="{36DD5460-1DE7-4519-98AF-0ACDB1D5C4B1}"/>
    <cellStyle name="Output 2 2 5 3 2 3" xfId="50047" xr:uid="{9DC6552C-7B86-4D01-A3FB-D2B44B3B40C0}"/>
    <cellStyle name="Output 2 2 5 3 3" xfId="52277" xr:uid="{5560AAE1-9914-4893-964F-0D1A05C73E9D}"/>
    <cellStyle name="Output 2 2 5 3 3 2" xfId="59058" xr:uid="{1B9A3A9C-4565-416A-A851-42F393164FE5}"/>
    <cellStyle name="Output 2 2 5 3 4" xfId="48164" xr:uid="{6230E745-E464-4DE4-AF9F-8D9A2EADE7A2}"/>
    <cellStyle name="Output 2 2 5 3 4 2" xfId="54956" xr:uid="{E0A900A7-771B-4F1A-8DF1-31E2266B1120}"/>
    <cellStyle name="Output 2 2 5 3 5" xfId="53256" xr:uid="{28889AF8-5605-40C9-9AED-6DD9E9AFF5F7}"/>
    <cellStyle name="Output 2 2 5 3 6" xfId="46550" xr:uid="{2FAB950C-5EE3-4D97-96CB-976A1CE8FDB2}"/>
    <cellStyle name="Output 2 2 5 4" xfId="43123" xr:uid="{96F2720D-95CD-4054-94F9-26AB05EF71A9}"/>
    <cellStyle name="Output 2 2 5 4 2" xfId="55955" xr:uid="{8D169C72-1A90-4F2D-91DF-69CBEC8C37CF}"/>
    <cellStyle name="Output 2 2 5 4 3" xfId="49173" xr:uid="{0C9E8309-9348-4D0B-BD1F-E3F1D6918110}"/>
    <cellStyle name="Output 2 2 5 5" xfId="44407" xr:uid="{231687DE-407B-4391-8A34-0A924A3FAF72}"/>
    <cellStyle name="Output 2 2 5 5 2" xfId="55893" xr:uid="{975D227E-9302-470C-B079-C86A51CC042D}"/>
    <cellStyle name="Output 2 2 5 5 3" xfId="49111" xr:uid="{516DB086-F837-4618-AC52-4AF92BF636E3}"/>
    <cellStyle name="Output 2 2 5 6" xfId="45639" xr:uid="{E75B1C70-E38B-4C2F-A1AB-AD1FA8D0422E}"/>
    <cellStyle name="Output 2 2 5 6 2" xfId="54118" xr:uid="{7B450E04-25F4-4EDB-A084-F72F6054B36B}"/>
    <cellStyle name="Output 2 2 6" xfId="656" xr:uid="{23B4C6B2-F13F-471C-90E7-7CF56A36A1DB}"/>
    <cellStyle name="Output 2 2 6 2" xfId="5032" xr:uid="{AF2AA3ED-C57B-4A98-9B74-692191B4974B}"/>
    <cellStyle name="Output 2 2 6 2 2" xfId="7618" xr:uid="{B5B7807D-A302-4557-B04B-8AA6470D8D7E}"/>
    <cellStyle name="Output 2 2 6 2 2 2" xfId="16607" xr:uid="{183DEED8-CB98-439B-B40D-0AF752D0D59C}"/>
    <cellStyle name="Output 2 2 6 2 2 2 2" xfId="34118" xr:uid="{FE042489-5037-4C6D-BD8D-D29C5FB5B3CF}"/>
    <cellStyle name="Output 2 2 6 2 2 2 3" xfId="56463" xr:uid="{95043A9D-DB39-4AEC-A939-17CF6394CE71}"/>
    <cellStyle name="Output 2 2 6 2 2 3" xfId="41289" xr:uid="{9606267C-3654-44FF-AA52-9AD693FEA15C}"/>
    <cellStyle name="Output 2 2 6 2 2 4" xfId="49681" xr:uid="{A66AF185-863A-4A95-A819-C4906F2F90D6}"/>
    <cellStyle name="Output 2 2 6 2 3" xfId="10255" xr:uid="{7894C551-6EC2-4D27-8122-9A7F6A2B7D34}"/>
    <cellStyle name="Output 2 2 6 2 3 2" xfId="19244" xr:uid="{1E80D0EE-DE65-45F4-9E5A-E2036C3A03DF}"/>
    <cellStyle name="Output 2 2 6 2 3 2 2" xfId="34239" xr:uid="{BADA7B7B-8CF0-451A-AC78-64F6D38ECFD7}"/>
    <cellStyle name="Output 2 2 6 2 3 2 3" xfId="57893" xr:uid="{24189B5E-56AB-48A9-AD81-3ECCB15712B0}"/>
    <cellStyle name="Output 2 2 6 2 3 3" xfId="24293" xr:uid="{7B7CC317-D3AC-4CD3-8DBE-DB980B2A88E0}"/>
    <cellStyle name="Output 2 2 6 2 3 4" xfId="51111" xr:uid="{D3EF4126-BFD3-48BF-B3D6-8B3E1683FFCE}"/>
    <cellStyle name="Output 2 2 6 2 4" xfId="14021" xr:uid="{B0499235-6E89-4A19-8CDA-98FDCD301021}"/>
    <cellStyle name="Output 2 2 6 2 4 2" xfId="41462" xr:uid="{5ED4B9DF-F5B8-4E59-B130-51E847077124}"/>
    <cellStyle name="Output 2 2 6 2 4 2 2" xfId="54602" xr:uid="{7DC8469D-C14C-4441-BF7B-01ADE5F9D6A4}"/>
    <cellStyle name="Output 2 2 6 2 4 3" xfId="47798" xr:uid="{C685CB3E-350C-41E0-9050-E97DF8898F6A}"/>
    <cellStyle name="Output 2 2 6 2 5" xfId="25558" xr:uid="{D6DEE521-8029-42BF-A6FA-4446245EE7FF}"/>
    <cellStyle name="Output 2 2 6 2 6" xfId="46184" xr:uid="{6509A366-C7FC-4B8D-B87F-39AAD041C603}"/>
    <cellStyle name="Output 2 2 6 3" xfId="3093" xr:uid="{C9883E1E-2E51-4423-9755-26135690B10C}"/>
    <cellStyle name="Output 2 2 6 3 2" xfId="43089" xr:uid="{6E5E3291-BB76-407B-A5BD-5DA907C2395F}"/>
    <cellStyle name="Output 2 2 6 3 2 2" xfId="56865" xr:uid="{D25D5351-A48B-4464-8B19-9DD553D6E3AA}"/>
    <cellStyle name="Output 2 2 6 3 2 3" xfId="50083" xr:uid="{8ADE0C8A-440D-4E60-9074-A3B4C79EFD5C}"/>
    <cellStyle name="Output 2 2 6 3 3" xfId="51243" xr:uid="{D2F26E03-1341-4324-8D9B-CDFB45BBAEDA}"/>
    <cellStyle name="Output 2 2 6 3 3 2" xfId="58025" xr:uid="{BF33454E-56E7-4BDF-BD8F-C55B3621907D}"/>
    <cellStyle name="Output 2 2 6 3 4" xfId="48200" xr:uid="{8D504063-A98A-4B4D-A6F9-B97050D80897}"/>
    <cellStyle name="Output 2 2 6 3 4 2" xfId="54992" xr:uid="{F021F23D-8D39-48BA-868C-15F126C0C93F}"/>
    <cellStyle name="Output 2 2 6 3 5" xfId="53292" xr:uid="{D2C163B4-B6BC-4241-A0F7-1B04C51B3C67}"/>
    <cellStyle name="Output 2 2 6 3 6" xfId="46586" xr:uid="{849114FE-1680-404E-89B9-ED18CDDDCC34}"/>
    <cellStyle name="Output 2 2 6 4" xfId="39679" xr:uid="{A8ACB390-D135-4474-AA69-7B899350D188}"/>
    <cellStyle name="Output 2 2 6 4 2" xfId="55991" xr:uid="{A929C2D7-A936-472B-A049-B94D90D4997A}"/>
    <cellStyle name="Output 2 2 6 4 3" xfId="49209" xr:uid="{70E06282-BB15-4E71-A5E7-FD2AEA213D69}"/>
    <cellStyle name="Output 2 2 6 5" xfId="44370" xr:uid="{BDB8571B-C776-4C9D-B2BC-5F2C2367862B}"/>
    <cellStyle name="Output 2 2 6 5 2" xfId="57604" xr:uid="{E090994D-1883-472E-AE1C-3723432D7885}"/>
    <cellStyle name="Output 2 2 6 5 3" xfId="50822" xr:uid="{DA3021B4-1BD3-439B-9467-72BC4B7C06E5}"/>
    <cellStyle name="Output 2 2 6 6" xfId="45675" xr:uid="{4AD7E711-958A-482F-8CE3-D831093DE9A9}"/>
    <cellStyle name="Output 2 2 6 6 2" xfId="54154" xr:uid="{70085782-0CD8-4EF8-A0C1-4D8F073E8D6F}"/>
    <cellStyle name="Output 2 2 7" xfId="1001" xr:uid="{D40CB0C2-29D2-45F9-91E6-45BD1AF18BA1}"/>
    <cellStyle name="Output 2 2 7 2" xfId="5353" xr:uid="{C8FFB92C-A93E-4230-8185-E189FB656392}"/>
    <cellStyle name="Output 2 2 7 2 2" xfId="7939" xr:uid="{C3D64E3A-0A3D-49CF-9A55-8BA7986346F2}"/>
    <cellStyle name="Output 2 2 7 2 2 2" xfId="16928" xr:uid="{DBB58FB6-8DBF-4DC4-8F6E-F5A1B2E46ED2}"/>
    <cellStyle name="Output 2 2 7 2 2 2 2" xfId="39154" xr:uid="{B055DF3D-865F-4119-9579-E31AD20E1BDC}"/>
    <cellStyle name="Output 2 2 7 2 2 2 3" xfId="56499" xr:uid="{A64A7A25-9727-46E0-BA15-28E5E3C754DB}"/>
    <cellStyle name="Output 2 2 7 2 2 3" xfId="41760" xr:uid="{7CB170B9-56ED-4806-BEAF-A9851ABCFB56}"/>
    <cellStyle name="Output 2 2 7 2 2 4" xfId="49717" xr:uid="{3522C447-EB27-45BD-955F-26B7B5A8EC64}"/>
    <cellStyle name="Output 2 2 7 2 3" xfId="10576" xr:uid="{01CBCF6F-C165-4DF0-9043-EF02160B3B17}"/>
    <cellStyle name="Output 2 2 7 2 3 2" xfId="19565" xr:uid="{B62C87E3-534D-4F2D-AB45-6EBD3E52311C}"/>
    <cellStyle name="Output 2 2 7 2 3 2 2" xfId="24524" xr:uid="{86FC917B-2490-4492-AB05-74AEFA1574D8}"/>
    <cellStyle name="Output 2 2 7 2 3 2 3" xfId="58097" xr:uid="{1F5A3585-63AD-4454-9D62-6A3CEDBD5BE5}"/>
    <cellStyle name="Output 2 2 7 2 3 3" xfId="38862" xr:uid="{F183152B-8D36-4E82-B566-77E11B66CE5B}"/>
    <cellStyle name="Output 2 2 7 2 3 4" xfId="51315" xr:uid="{D8392CCE-5517-4D6E-A031-1DACAE1A4D30}"/>
    <cellStyle name="Output 2 2 7 2 4" xfId="14342" xr:uid="{F1BFD14D-82F4-4FD5-933A-01849062038E}"/>
    <cellStyle name="Output 2 2 7 2 4 2" xfId="31798" xr:uid="{7D9A7696-BCCA-4FE4-B8EE-FBA90EAECABA}"/>
    <cellStyle name="Output 2 2 7 2 4 2 2" xfId="54638" xr:uid="{5DDA0C18-D339-416F-87C9-295BE35F761A}"/>
    <cellStyle name="Output 2 2 7 2 4 3" xfId="47834" xr:uid="{C44E5EE7-C851-459D-A32D-A3456624D9AA}"/>
    <cellStyle name="Output 2 2 7 2 5" xfId="31292" xr:uid="{672074A1-D038-4044-9236-E977EC11B538}"/>
    <cellStyle name="Output 2 2 7 2 6" xfId="46220" xr:uid="{B69ED18B-4254-42DA-BB92-9F0F7529CBC0}"/>
    <cellStyle name="Output 2 2 7 3" xfId="3438" xr:uid="{10F86CAB-0D02-4853-9326-3F0353004DD3}"/>
    <cellStyle name="Output 2 2 7 3 2" xfId="23011" xr:uid="{FE1CECA3-7CDA-4CED-A063-6234C60BC058}"/>
    <cellStyle name="Output 2 2 7 3 2 2" xfId="56901" xr:uid="{CA97102C-9346-4635-B5F6-DEAB16650890}"/>
    <cellStyle name="Output 2 2 7 3 2 3" xfId="50119" xr:uid="{71104B70-A67C-4FDC-86C9-C6826964D589}"/>
    <cellStyle name="Output 2 2 7 3 3" xfId="49024" xr:uid="{FE4AFEDB-0AF1-4344-BB76-1EAA30C89DAD}"/>
    <cellStyle name="Output 2 2 7 3 3 2" xfId="55807" xr:uid="{D1B48970-E9C9-4E23-AB85-834B81E63495}"/>
    <cellStyle name="Output 2 2 7 3 4" xfId="48236" xr:uid="{B95A921E-DAFF-4A68-8FF2-E8E555D8C3B0}"/>
    <cellStyle name="Output 2 2 7 3 4 2" xfId="55028" xr:uid="{03510FEE-3DE6-4993-A3B8-2FA8C62D200C}"/>
    <cellStyle name="Output 2 2 7 3 5" xfId="53328" xr:uid="{2D8760D6-EC3D-4FE0-9484-33CD8BA89F2A}"/>
    <cellStyle name="Output 2 2 7 3 6" xfId="46622" xr:uid="{DCECBE6C-52EB-4769-9997-B6C0466FCE9D}"/>
    <cellStyle name="Output 2 2 7 4" xfId="22828" xr:uid="{8BBBACA1-7A9D-4D41-9217-914C592A4613}"/>
    <cellStyle name="Output 2 2 7 4 2" xfId="56027" xr:uid="{FE36338B-1092-4D1D-B98C-41837429A2D4}"/>
    <cellStyle name="Output 2 2 7 4 3" xfId="49245" xr:uid="{48398CC3-6B8F-45A4-98F3-404043707437}"/>
    <cellStyle name="Output 2 2 7 5" xfId="44481" xr:uid="{E87DAB23-DB52-4FBD-B60B-8E5F03245615}"/>
    <cellStyle name="Output 2 2 7 5 2" xfId="58474" xr:uid="{C2708E2D-F7CF-413B-8E5C-4AE212CA41CF}"/>
    <cellStyle name="Output 2 2 7 5 3" xfId="51693" xr:uid="{3808C583-3ADF-4621-96AE-D21968E68D13}"/>
    <cellStyle name="Output 2 2 7 6" xfId="45711" xr:uid="{C915A6F0-D6B8-4830-949F-3B6ABC9DAEB7}"/>
    <cellStyle name="Output 2 2 7 6 2" xfId="54190" xr:uid="{167CEE87-9202-4B2D-903B-689892BC77BA}"/>
    <cellStyle name="Output 2 2 8" xfId="1345" xr:uid="{C7C1651F-AF60-44DC-B8E0-5D5D99D3DC9B}"/>
    <cellStyle name="Output 2 2 8 2" xfId="5690" xr:uid="{D6EEBC12-C08B-4421-8292-2C9D80D3EF4F}"/>
    <cellStyle name="Output 2 2 8 2 2" xfId="8276" xr:uid="{4A39AF1D-CA09-4874-847D-5DA80E7B18D7}"/>
    <cellStyle name="Output 2 2 8 2 2 2" xfId="17265" xr:uid="{3B87ECB7-0F48-4575-8149-CF705DD9760B}"/>
    <cellStyle name="Output 2 2 8 2 2 2 2" xfId="40921" xr:uid="{E883717B-FCE6-4DDC-8519-A2C539D1BD30}"/>
    <cellStyle name="Output 2 2 8 2 2 2 3" xfId="56548" xr:uid="{5CE55961-C6ED-4C62-AD10-7019BB79F49F}"/>
    <cellStyle name="Output 2 2 8 2 2 3" xfId="41881" xr:uid="{57175753-E8FE-4C3A-9599-41CCD5592878}"/>
    <cellStyle name="Output 2 2 8 2 2 4" xfId="49766" xr:uid="{7B2C1097-E00B-44AF-B0AA-966B9EB383E6}"/>
    <cellStyle name="Output 2 2 8 2 3" xfId="10913" xr:uid="{AEA8C524-D298-48AF-A18B-C03BEAE4F454}"/>
    <cellStyle name="Output 2 2 8 2 3 2" xfId="19902" xr:uid="{BD86B531-E8D6-4F59-ABBF-0C0C08A7F3DF}"/>
    <cellStyle name="Output 2 2 8 2 3 2 2" xfId="39433" xr:uid="{E9303430-313D-4D8E-A379-19FF059CEC64}"/>
    <cellStyle name="Output 2 2 8 2 3 2 3" xfId="59023" xr:uid="{4D1AF441-0509-44EF-A3FE-922EE9D95A6E}"/>
    <cellStyle name="Output 2 2 8 2 3 3" xfId="26998" xr:uid="{46A881E4-18CF-48ED-A257-3A77BFC5E14C}"/>
    <cellStyle name="Output 2 2 8 2 3 4" xfId="52242" xr:uid="{6713FB4A-228E-4661-9290-D6B85A679BA8}"/>
    <cellStyle name="Output 2 2 8 2 4" xfId="14679" xr:uid="{AEBE52D7-B9E4-49EC-9ED7-B39FB35D61C8}"/>
    <cellStyle name="Output 2 2 8 2 4 2" xfId="35957" xr:uid="{10BBCFEB-CAE9-4B0F-8496-8F47A7600156}"/>
    <cellStyle name="Output 2 2 8 2 4 2 2" xfId="54684" xr:uid="{F292FB4C-DD46-4908-9265-D11D3E9C1F96}"/>
    <cellStyle name="Output 2 2 8 2 4 3" xfId="47883" xr:uid="{9C5BC6CE-162E-44B1-BFB6-4B434DD06F55}"/>
    <cellStyle name="Output 2 2 8 2 5" xfId="29155" xr:uid="{C8BB47AF-F200-4668-99A0-FAC86FCC73A2}"/>
    <cellStyle name="Output 2 2 8 2 6" xfId="46269" xr:uid="{680E428E-BCA5-4359-A514-44796D3D9A5B}"/>
    <cellStyle name="Output 2 2 8 3" xfId="3782" xr:uid="{DF77E40B-F6B7-4F2E-93FD-80A2462F8C66}"/>
    <cellStyle name="Output 2 2 8 3 2" xfId="22378" xr:uid="{BC0A3FC0-899D-457B-8E36-09178BE94E7F}"/>
    <cellStyle name="Output 2 2 8 3 2 2" xfId="56947" xr:uid="{3EC2E822-2917-4C36-B98F-0A1781D9C712}"/>
    <cellStyle name="Output 2 2 8 3 2 3" xfId="50165" xr:uid="{80F854F4-3483-46A9-AB03-C64578D351C3}"/>
    <cellStyle name="Output 2 2 8 3 3" xfId="51796" xr:uid="{E4D3BC9D-EAFC-4C8C-B1AB-5774B79DA19D}"/>
    <cellStyle name="Output 2 2 8 3 3 2" xfId="58577" xr:uid="{2D614108-0D8E-451E-9FC0-51405BF73909}"/>
    <cellStyle name="Output 2 2 8 3 4" xfId="48282" xr:uid="{B877EC62-A1D3-4903-B0C1-B164804385C4}"/>
    <cellStyle name="Output 2 2 8 3 4 2" xfId="55074" xr:uid="{ACD48326-612C-4606-8266-CCEB581C732F}"/>
    <cellStyle name="Output 2 2 8 3 5" xfId="53374" xr:uid="{EE9369E9-86D9-474F-9E17-59FE752C90F9}"/>
    <cellStyle name="Output 2 2 8 3 6" xfId="46668" xr:uid="{37AECEEB-3CB9-40A8-A270-0A27D1FD271D}"/>
    <cellStyle name="Output 2 2 8 4" xfId="43453" xr:uid="{17FEFA75-3856-4A03-8BAF-D3223B57F32E}"/>
    <cellStyle name="Output 2 2 8 4 2" xfId="56076" xr:uid="{87920795-EC5B-4838-8F26-57C8C4865B0C}"/>
    <cellStyle name="Output 2 2 8 4 3" xfId="49294" xr:uid="{C4C35954-670E-4467-AEF3-53F1D195AA26}"/>
    <cellStyle name="Output 2 2 8 5" xfId="44482" xr:uid="{42D434EE-22AE-4C67-9BDC-9C6A8E8241FE}"/>
    <cellStyle name="Output 2 2 8 5 2" xfId="59064" xr:uid="{30749110-9118-43C4-BC39-7602D830405D}"/>
    <cellStyle name="Output 2 2 8 5 3" xfId="52283" xr:uid="{896D4CFB-03E0-4548-9FDB-14B21A53ED42}"/>
    <cellStyle name="Output 2 2 8 6" xfId="45760" xr:uid="{56161E50-A173-4943-B08B-248AF126AA6C}"/>
    <cellStyle name="Output 2 2 8 6 2" xfId="54236" xr:uid="{C91DA38A-2131-4CCE-B90E-E746D3248904}"/>
    <cellStyle name="Output 2 2 9" xfId="1717" xr:uid="{6057E0A5-3EFE-4FAC-8BB3-F88B70A9B645}"/>
    <cellStyle name="Output 2 2 9 2" xfId="6043" xr:uid="{165DC3FC-FDC0-4294-A1F6-21E1437F9872}"/>
    <cellStyle name="Output 2 2 9 2 2" xfId="8629" xr:uid="{E64AEAA2-4788-4665-A146-67587320AFC6}"/>
    <cellStyle name="Output 2 2 9 2 2 2" xfId="17618" xr:uid="{2A7CDD50-C51C-4DB8-BB81-605DCA10EA6E}"/>
    <cellStyle name="Output 2 2 9 2 2 2 2" xfId="22320" xr:uid="{E8A829A5-20C5-46C2-BA76-EC3A93E206F2}"/>
    <cellStyle name="Output 2 2 9 2 2 2 3" xfId="56588" xr:uid="{6C2AB07C-47CB-44B3-8819-78C9FC5504EB}"/>
    <cellStyle name="Output 2 2 9 2 2 3" xfId="30363" xr:uid="{7FEF1AB0-E1AF-45C5-90A4-3D0FCB1F56CC}"/>
    <cellStyle name="Output 2 2 9 2 2 4" xfId="49806" xr:uid="{33468597-6CDC-4645-8FAC-A32875D3379A}"/>
    <cellStyle name="Output 2 2 9 2 3" xfId="11266" xr:uid="{6302065C-8991-4B03-9A64-71BD6DA07ECA}"/>
    <cellStyle name="Output 2 2 9 2 3 2" xfId="20255" xr:uid="{054A2A10-267C-4A8D-8B52-D15402567AD4}"/>
    <cellStyle name="Output 2 2 9 2 3 2 2" xfId="34385" xr:uid="{67971879-799B-4F54-AB58-6498684C5275}"/>
    <cellStyle name="Output 2 2 9 2 3 2 3" xfId="58038" xr:uid="{DEDEDC6A-0D0B-4044-9563-853201244414}"/>
    <cellStyle name="Output 2 2 9 2 3 3" xfId="34505" xr:uid="{CC6B17C4-B286-479F-A6F2-725F3C8E501B}"/>
    <cellStyle name="Output 2 2 9 2 3 4" xfId="51256" xr:uid="{3B49663A-B605-4D45-8F66-E26121736BF1}"/>
    <cellStyle name="Output 2 2 9 2 4" xfId="15032" xr:uid="{D09A1FC7-A86B-4B47-9122-964EB5800257}"/>
    <cellStyle name="Output 2 2 9 2 4 2" xfId="35383" xr:uid="{82BA16B7-F111-4B6F-B6AA-A0F979CFBDD0}"/>
    <cellStyle name="Output 2 2 9 2 4 2 2" xfId="54721" xr:uid="{EB34C817-533B-4F52-80D5-5D58C83D03BD}"/>
    <cellStyle name="Output 2 2 9 2 4 3" xfId="47923" xr:uid="{C0C2523C-F1C7-4AD5-930F-C1B7B1D3870F}"/>
    <cellStyle name="Output 2 2 9 2 5" xfId="22560" xr:uid="{4EB6B472-B785-43AF-B1DF-39F5937663D4}"/>
    <cellStyle name="Output 2 2 9 2 6" xfId="46309" xr:uid="{39C7468A-B8D0-421D-956B-A9E9CFC86051}"/>
    <cellStyle name="Output 2 2 9 3" xfId="4154" xr:uid="{CC737DE9-043D-4DA1-B77B-6F9C52707EA2}"/>
    <cellStyle name="Output 2 2 9 3 2" xfId="30920" xr:uid="{98717C7F-9AC0-4A72-B823-6DB636A7841D}"/>
    <cellStyle name="Output 2 2 9 3 2 2" xfId="56984" xr:uid="{F7887E17-B3F4-4DFC-BC4C-029803930F64}"/>
    <cellStyle name="Output 2 2 9 3 2 3" xfId="50202" xr:uid="{9EA5D55D-17E7-444F-A5A7-7012B904F44D}"/>
    <cellStyle name="Output 2 2 9 3 3" xfId="51831" xr:uid="{CE70AC1F-C878-4EFC-BF3D-801A14BFEAE7}"/>
    <cellStyle name="Output 2 2 9 3 3 2" xfId="58612" xr:uid="{892B06E3-4DC0-41FD-B6E8-0E74EF79E71E}"/>
    <cellStyle name="Output 2 2 9 3 4" xfId="48319" xr:uid="{40B1CCB2-BBFE-446A-ABA2-02BBC17B7802}"/>
    <cellStyle name="Output 2 2 9 3 4 2" xfId="55111" xr:uid="{9C8FD0B7-8D42-4461-A16A-29DE54383573}"/>
    <cellStyle name="Output 2 2 9 3 5" xfId="53411" xr:uid="{B0ABB7DD-F0C6-4815-B42A-DD19116B27F9}"/>
    <cellStyle name="Output 2 2 9 3 6" xfId="46705" xr:uid="{0A7958E4-2600-4311-9454-E7EE393573D9}"/>
    <cellStyle name="Output 2 2 9 4" xfId="26411" xr:uid="{C2C26BD2-B063-4025-B6C6-3FCF130575A6}"/>
    <cellStyle name="Output 2 2 9 4 2" xfId="56116" xr:uid="{5B96D20B-3597-4125-8749-5CAA5715F2A6}"/>
    <cellStyle name="Output 2 2 9 4 3" xfId="49334" xr:uid="{562B8A28-DE43-4E1A-8C84-BD2431A49116}"/>
    <cellStyle name="Output 2 2 9 5" xfId="44545" xr:uid="{0B100953-1E0F-42AC-B393-5F3958A4E3E9}"/>
    <cellStyle name="Output 2 2 9 5 2" xfId="59063" xr:uid="{75FD84BF-B8A9-4206-A990-06E4F27F093A}"/>
    <cellStyle name="Output 2 2 9 5 3" xfId="52282" xr:uid="{9210BB93-1C54-4FCD-A2D0-704B1880D483}"/>
    <cellStyle name="Output 2 2 9 6" xfId="45800" xr:uid="{C88EF6B5-112E-479E-AD39-CC6B5023E316}"/>
    <cellStyle name="Output 2 2 9 6 2" xfId="54273" xr:uid="{6500E9F2-CDD8-4153-9651-A8398150EB90}"/>
    <cellStyle name="Output 2 20" xfId="31539" xr:uid="{F9A93C69-38E7-40F0-A547-EE4C6A0FD396}"/>
    <cellStyle name="Output 2 20 2" xfId="44840" xr:uid="{38092A47-56B9-4208-8FA2-D63C5C467D4A}"/>
    <cellStyle name="Output 2 20 2 2" xfId="57202" xr:uid="{0131A49A-0A86-48F7-AF32-46A21912844C}"/>
    <cellStyle name="Output 2 20 2 3" xfId="50420" xr:uid="{34B6D0DE-E0D9-4464-85B0-8A519727F3DE}"/>
    <cellStyle name="Output 2 20 3" xfId="52022" xr:uid="{9302536F-FBF1-4D2F-9DCE-94ADB096553C}"/>
    <cellStyle name="Output 2 20 3 2" xfId="58803" xr:uid="{59FA977A-8E51-46E8-B7E4-63E28084C5BB}"/>
    <cellStyle name="Output 2 20 4" xfId="51852" xr:uid="{72F1F5FC-F057-461B-A177-C8240E3663D0}"/>
    <cellStyle name="Output 2 20 4 2" xfId="58633" xr:uid="{2E630078-C0DF-47D7-AB3F-6A6D6EFC525C}"/>
    <cellStyle name="Output 2 20 5" xfId="48537" xr:uid="{C1D6D165-C3F9-4E80-8F9F-EE48D8AA8438}"/>
    <cellStyle name="Output 2 20 5 2" xfId="55326" xr:uid="{BA4D5B7A-093C-4C5E-AA5B-D15E1D66E836}"/>
    <cellStyle name="Output 2 20 6" xfId="53612" xr:uid="{B8A6618A-0F12-4D46-8477-60BDF6720331}"/>
    <cellStyle name="Output 2 20 7" xfId="46923" xr:uid="{DBDB2DD7-9621-436E-AEA8-EF26D2185268}"/>
    <cellStyle name="Output 2 21" xfId="44872" xr:uid="{E740D767-0AA9-4A74-869B-25B366DB1C80}"/>
    <cellStyle name="Output 2 21 2" xfId="50446" xr:uid="{1991A036-70F4-43BD-8A78-A11F0EA0E1F4}"/>
    <cellStyle name="Output 2 21 2 2" xfId="57228" xr:uid="{B1F5B168-6AD4-461F-B95F-1078EBC03CD0}"/>
    <cellStyle name="Output 2 21 3" xfId="52048" xr:uid="{5236F778-03ED-4F0D-9D44-7905B456CE50}"/>
    <cellStyle name="Output 2 21 3 2" xfId="58829" xr:uid="{409202AC-9BCA-4196-B469-173D13BEC83B}"/>
    <cellStyle name="Output 2 21 4" xfId="51306" xr:uid="{5ED86B80-8B1C-426A-B1FA-CA6909EC3A21}"/>
    <cellStyle name="Output 2 21 4 2" xfId="58088" xr:uid="{6FC53E54-4B90-4445-BB8C-955E7D007018}"/>
    <cellStyle name="Output 2 21 5" xfId="48563" xr:uid="{2EB85427-0C4A-4075-A31B-FE0EFFE64A9B}"/>
    <cellStyle name="Output 2 21 5 2" xfId="55352" xr:uid="{F1E2F859-1B08-462E-B8C1-25B921A57D51}"/>
    <cellStyle name="Output 2 21 6" xfId="53638" xr:uid="{AA884279-BE95-423A-A3B1-159E9197970D}"/>
    <cellStyle name="Output 2 21 7" xfId="46949" xr:uid="{A827EBEE-CEC9-4129-8D57-E22D8662F967}"/>
    <cellStyle name="Output 2 22" xfId="44973" xr:uid="{5CC7EF51-37BE-40F9-B9F0-BB79D9262138}"/>
    <cellStyle name="Output 2 22 2" xfId="50352" xr:uid="{BBF6EA79-584C-4986-9BF5-C5F40A3809A3}"/>
    <cellStyle name="Output 2 22 2 2" xfId="57134" xr:uid="{2A700CF1-CCAA-442D-A4D4-7C7C949CBED0}"/>
    <cellStyle name="Output 2 22 3" xfId="51955" xr:uid="{D8FAAB8F-ACF4-416C-B044-E3B8D5850D90}"/>
    <cellStyle name="Output 2 22 3 2" xfId="58736" xr:uid="{3A488977-8C0D-4DA1-93BB-2A5828D30980}"/>
    <cellStyle name="Output 2 22 4" xfId="50973" xr:uid="{CF2E40C1-75C1-4AC4-87AB-0DE2CEC8D7E9}"/>
    <cellStyle name="Output 2 22 4 2" xfId="57755" xr:uid="{9CA0FD66-0D7D-4F0C-B8F3-6805E039CE90}"/>
    <cellStyle name="Output 2 22 5" xfId="48469" xr:uid="{74B78574-7A21-4AD7-8084-59A34BDD3547}"/>
    <cellStyle name="Output 2 22 5 2" xfId="55261" xr:uid="{4E451AFD-8B8E-4ED3-B50D-F5CDEE76EAE2}"/>
    <cellStyle name="Output 2 22 6" xfId="53547" xr:uid="{3512D39A-2DCD-412F-BD6C-01C764DC4CF4}"/>
    <cellStyle name="Output 2 22 7" xfId="46855" xr:uid="{D6A1B909-424D-4F92-8871-7AA67FF6F82F}"/>
    <cellStyle name="Output 2 23" xfId="44902" xr:uid="{411517D5-67FE-4EA5-B836-3E2060621192}"/>
    <cellStyle name="Output 2 23 2" xfId="50418" xr:uid="{DBCCDA05-FCE7-4065-865A-3BA53D024625}"/>
    <cellStyle name="Output 2 23 2 2" xfId="57200" xr:uid="{3FDA3091-BD29-48E6-9E3A-D2373931247A}"/>
    <cellStyle name="Output 2 23 3" xfId="52020" xr:uid="{D82227F3-AE27-4DD6-A337-68B7B5EA5EE0}"/>
    <cellStyle name="Output 2 23 3 2" xfId="58801" xr:uid="{D6B644A8-3F5C-4FB0-B508-E43B770E79BF}"/>
    <cellStyle name="Output 2 23 4" xfId="51538" xr:uid="{6C832B66-25FD-422B-A2BA-1CD568E4C02D}"/>
    <cellStyle name="Output 2 23 4 2" xfId="58320" xr:uid="{FC3D5F09-2AFB-42AD-A7ED-7175786D91F9}"/>
    <cellStyle name="Output 2 23 5" xfId="48535" xr:uid="{816520E3-40EB-40C5-84F9-31293363949D}"/>
    <cellStyle name="Output 2 23 5 2" xfId="55324" xr:uid="{4FF44160-52A5-4807-A56A-50023C170A0C}"/>
    <cellStyle name="Output 2 23 6" xfId="53610" xr:uid="{D194EB25-A802-4AD1-9BA3-F96F1B24B5A9}"/>
    <cellStyle name="Output 2 23 7" xfId="46921" xr:uid="{19A377CC-47B0-4BD9-880D-1E7AD73656E7}"/>
    <cellStyle name="Output 2 24" xfId="44975" xr:uid="{74087114-1522-49FD-BD99-124C8D2DEA71}"/>
    <cellStyle name="Output 2 24 2" xfId="50637" xr:uid="{908D86C0-B9D8-4013-8F8E-F0E574D77378}"/>
    <cellStyle name="Output 2 24 2 2" xfId="57419" xr:uid="{457F6326-A7D1-4F74-94B8-C2CDD77C33D1}"/>
    <cellStyle name="Output 2 24 3" xfId="52451" xr:uid="{061853A0-BB74-47F3-A92B-20CDFA7779F5}"/>
    <cellStyle name="Output 2 24 3 2" xfId="59232" xr:uid="{84F4E3FB-904B-40DC-B7FA-879E418F84A4}"/>
    <cellStyle name="Output 2 24 4" xfId="48754" xr:uid="{C06E2F24-39E7-403C-9FDE-B36B43B7194E}"/>
    <cellStyle name="Output 2 24 4 2" xfId="55543" xr:uid="{E1BE4749-B12A-4A09-91AA-D340812DB11E}"/>
    <cellStyle name="Output 2 24 5" xfId="53829" xr:uid="{4B79C130-CBEF-4F3A-AF20-3DC60E4D072A}"/>
    <cellStyle name="Output 2 24 6" xfId="47140" xr:uid="{128210A7-F5E7-42F1-931F-D0042365F65F}"/>
    <cellStyle name="Output 2 25" xfId="45028" xr:uid="{7C0ED653-FE5E-4F68-B3C4-75A5F3392CAD}"/>
    <cellStyle name="Output 2 25 2" xfId="50607" xr:uid="{E332DFDC-7C32-4956-9BEB-1B9127F78122}"/>
    <cellStyle name="Output 2 25 2 2" xfId="57389" xr:uid="{2A3B5A69-5655-4515-86E2-BBDBE5884161}"/>
    <cellStyle name="Output 2 25 3" xfId="52421" xr:uid="{6FB40558-0978-4046-AEBC-6AA1E06484F2}"/>
    <cellStyle name="Output 2 25 3 2" xfId="59202" xr:uid="{89085DE5-333C-4D3C-B1FA-C8FCAF3DD8B7}"/>
    <cellStyle name="Output 2 25 4" xfId="48724" xr:uid="{507EADAE-0548-4198-B90F-03D4F04D601E}"/>
    <cellStyle name="Output 2 25 4 2" xfId="55513" xr:uid="{13A54EA2-D941-4D3A-A6A5-039F81D77327}"/>
    <cellStyle name="Output 2 25 5" xfId="53799" xr:uid="{E73438B7-AECB-474F-AEA3-BC63A2AA6F21}"/>
    <cellStyle name="Output 2 25 6" xfId="47110" xr:uid="{A8ABD272-D647-41A6-9FFE-CEBCA3D8F64B}"/>
    <cellStyle name="Output 2 26" xfId="45066" xr:uid="{624BD0B6-7E08-49F3-9528-360F77E523B6}"/>
    <cellStyle name="Output 2 26 2" xfId="50635" xr:uid="{B0889089-6732-4D0F-9DAE-5B4F4DBBDF3D}"/>
    <cellStyle name="Output 2 26 2 2" xfId="57417" xr:uid="{407E9C4A-6054-4DF6-8B8D-7377FDEE335F}"/>
    <cellStyle name="Output 2 26 3" xfId="52449" xr:uid="{2D2FEC08-3E2E-40B3-BC14-D91A637066F5}"/>
    <cellStyle name="Output 2 26 3 2" xfId="59230" xr:uid="{1DC90FAB-C71D-4B02-9773-227C52C7CA41}"/>
    <cellStyle name="Output 2 26 4" xfId="48752" xr:uid="{53E94B47-9C25-4531-AB5D-6FEFBF6A29FD}"/>
    <cellStyle name="Output 2 26 4 2" xfId="55541" xr:uid="{60AA367B-1BB4-4B85-9D92-4E660D95DC6C}"/>
    <cellStyle name="Output 2 26 5" xfId="53827" xr:uid="{3289152E-4BA1-4E70-8EF8-66C68407D21A}"/>
    <cellStyle name="Output 2 26 6" xfId="47138" xr:uid="{9B0BBC38-77B8-4732-907C-187AD3F976EA}"/>
    <cellStyle name="Output 2 27" xfId="45085" xr:uid="{470B6E25-B743-4C67-856F-F826D365D86D}"/>
    <cellStyle name="Output 2 27 2" xfId="50710" xr:uid="{5EDE6353-0ABF-41AF-9506-80DB95D55373}"/>
    <cellStyle name="Output 2 27 2 2" xfId="57492" xr:uid="{0A311353-19A1-49DB-A713-0E3F00B42A12}"/>
    <cellStyle name="Output 2 27 3" xfId="52521" xr:uid="{ABCB8E73-724B-41FF-9F63-B3987C0DF96F}"/>
    <cellStyle name="Output 2 27 3 2" xfId="59302" xr:uid="{25ED49A9-0984-4E5C-9F24-647FDEA6EA85}"/>
    <cellStyle name="Output 2 27 4" xfId="48822" xr:uid="{50E74729-32FE-46B2-B962-3186F6F32D20}"/>
    <cellStyle name="Output 2 27 4 2" xfId="55607" xr:uid="{1EDEAE68-821F-49F2-ADF6-C12266D50255}"/>
    <cellStyle name="Output 2 27 5" xfId="53899" xr:uid="{D0505E79-DCB3-4129-A4FD-C7569F51D5D6}"/>
    <cellStyle name="Output 2 27 6" xfId="47213" xr:uid="{71A89FBF-D38B-46EC-A278-921CD973BB8B}"/>
    <cellStyle name="Output 2 28" xfId="45153" xr:uid="{192A07AD-F140-4407-8E9F-1916641D231C}"/>
    <cellStyle name="Output 2 28 2" xfId="50705" xr:uid="{6B69F472-8832-4977-B998-70ADA6A41B88}"/>
    <cellStyle name="Output 2 28 2 2" xfId="57487" xr:uid="{B981500B-E0DF-407F-A553-3B91B1A42ECB}"/>
    <cellStyle name="Output 2 28 3" xfId="52516" xr:uid="{CF5CB7B2-E6D8-496D-88B0-061F71E5386F}"/>
    <cellStyle name="Output 2 28 3 2" xfId="59297" xr:uid="{1774598E-2FA4-4C1F-BD04-1DA069BBBFC6}"/>
    <cellStyle name="Output 2 28 4" xfId="48817" xr:uid="{20C755D3-69AF-4CD6-84C5-44B28408F5CC}"/>
    <cellStyle name="Output 2 28 4 2" xfId="55603" xr:uid="{3B59B161-EC91-4D0F-9EAA-37DC2F12D9F1}"/>
    <cellStyle name="Output 2 28 5" xfId="53894" xr:uid="{9DCF2272-6703-42F5-A27C-2C5ED1E5A905}"/>
    <cellStyle name="Output 2 28 6" xfId="47208" xr:uid="{20DFA6FA-EF02-42C9-A7C5-57830C57BB7F}"/>
    <cellStyle name="Output 2 29" xfId="45133" xr:uid="{7C605C31-E442-4DD9-A9C6-25683FFD2997}"/>
    <cellStyle name="Output 2 29 2" xfId="50708" xr:uid="{F06768F6-5636-4761-95D8-6BE1A10C6948}"/>
    <cellStyle name="Output 2 29 2 2" xfId="57490" xr:uid="{26BBDE58-9312-4796-A946-B06D6FE23F95}"/>
    <cellStyle name="Output 2 29 3" xfId="52519" xr:uid="{36E30F21-F2A2-4CB2-A9E7-66098DE06FE7}"/>
    <cellStyle name="Output 2 29 3 2" xfId="59300" xr:uid="{A5988BFF-F1C2-4DEE-A41D-872429BC0F49}"/>
    <cellStyle name="Output 2 29 4" xfId="53897" xr:uid="{0B58D8D4-6AEC-421B-B1F2-F9A19188F24F}"/>
    <cellStyle name="Output 2 29 5" xfId="47211" xr:uid="{37CE0A75-615A-4FEE-BBAA-EA4FAC955EB2}"/>
    <cellStyle name="Output 2 3" xfId="247" xr:uid="{0FB1B791-1F4B-4BEA-8B96-4477ACC8F629}"/>
    <cellStyle name="Output 2 3 10" xfId="6549" xr:uid="{4E34F6C3-0559-41E6-B04E-E2D7A657CFE4}"/>
    <cellStyle name="Output 2 3 10 2" xfId="11768" xr:uid="{7F3C3D77-87FD-48B1-9E2E-FE5C51BF229C}"/>
    <cellStyle name="Output 2 3 10 2 2" xfId="20757" xr:uid="{3A981D3C-D79C-4A17-99EF-0B4B19C5022E}"/>
    <cellStyle name="Output 2 3 10 2 2 2" xfId="35064" xr:uid="{9F95A976-0A83-4E71-A474-3259ED258988}"/>
    <cellStyle name="Output 2 3 10 2 2 2 2" xfId="56630" xr:uid="{DFD63D42-259F-417F-A698-89460FBC3F3D}"/>
    <cellStyle name="Output 2 3 10 2 2 3" xfId="49848" xr:uid="{519AF8B1-C005-4788-86F1-C266CD3507A8}"/>
    <cellStyle name="Output 2 3 10 2 3" xfId="22340" xr:uid="{4C0AD3C8-A9C5-4A91-AA4E-89764D660EF6}"/>
    <cellStyle name="Output 2 3 10 2 3 2" xfId="55775" xr:uid="{8FF24B37-22BB-42C6-9FCA-1D610BC10E3D}"/>
    <cellStyle name="Output 2 3 10 2 3 3" xfId="48992" xr:uid="{4222196B-BFD2-4FD8-BAC8-5953B8F7894A}"/>
    <cellStyle name="Output 2 3 10 2 4" xfId="47965" xr:uid="{3775844F-F9FE-40BE-9A06-99DBAE07F24F}"/>
    <cellStyle name="Output 2 3 10 2 4 2" xfId="54763" xr:uid="{AF76C56D-05D1-4065-8D4C-3CB502850B2D}"/>
    <cellStyle name="Output 2 3 10 2 5" xfId="46351" xr:uid="{C9C30D9B-8373-4F2F-8648-FD61A762AAA0}"/>
    <cellStyle name="Output 2 3 10 3" xfId="15538" xr:uid="{146A37F5-54A3-4BFE-BE0C-E2677B5863EE}"/>
    <cellStyle name="Output 2 3 10 3 2" xfId="25422" xr:uid="{65BE5991-8A3F-4ACD-B1C4-7E254C6E9731}"/>
    <cellStyle name="Output 2 3 10 3 2 2" xfId="57026" xr:uid="{69AD2803-82EF-4F53-863D-72A737F520DF}"/>
    <cellStyle name="Output 2 3 10 3 2 3" xfId="50244" xr:uid="{93DA60F4-CC7A-4A4F-977F-F8898C5E370C}"/>
    <cellStyle name="Output 2 3 10 3 3" xfId="51128" xr:uid="{EF9A08A6-A264-450F-8816-5A6176296064}"/>
    <cellStyle name="Output 2 3 10 3 3 2" xfId="57910" xr:uid="{7C38AADD-890F-47F0-89CD-AC4BD2444995}"/>
    <cellStyle name="Output 2 3 10 3 4" xfId="48361" xr:uid="{D2B8C819-7358-409B-8B14-4DB8F5DC2481}"/>
    <cellStyle name="Output 2 3 10 3 4 2" xfId="55153" xr:uid="{FB7DE057-BF30-485E-9835-D539854E971C}"/>
    <cellStyle name="Output 2 3 10 3 5" xfId="53451" xr:uid="{03729C80-222D-4213-97CA-7C644DC361BF}"/>
    <cellStyle name="Output 2 3 10 3 6" xfId="46747" xr:uid="{25F701C3-78F6-4494-91E5-A1960C65D359}"/>
    <cellStyle name="Output 2 3 10 4" xfId="27568" xr:uid="{78419668-FC88-445E-A093-D9A6B63EB54E}"/>
    <cellStyle name="Output 2 3 10 4 2" xfId="56158" xr:uid="{DDAC33AC-1CED-43E5-92EC-B5C8C4F5D902}"/>
    <cellStyle name="Output 2 3 10 4 3" xfId="49376" xr:uid="{3C1764A1-FE31-4183-90E5-446E77A6A80B}"/>
    <cellStyle name="Output 2 3 10 5" xfId="44574" xr:uid="{E27B0A16-7A50-4C05-A429-07E33A4E2DF5}"/>
    <cellStyle name="Output 2 3 10 5 2" xfId="57757" xr:uid="{B242B76A-3ED3-4AE1-9156-18BA7BF6B09F}"/>
    <cellStyle name="Output 2 3 10 5 3" xfId="50975" xr:uid="{951E2CC8-AF38-41B5-AEFA-D3F53AD3E0F8}"/>
    <cellStyle name="Output 2 3 10 6" xfId="47496" xr:uid="{ED3FC926-B6A5-4301-A9A9-F35831EF6940}"/>
    <cellStyle name="Output 2 3 10 6 2" xfId="54315" xr:uid="{CD4ABE3B-2154-40DD-8325-A3FD363D9BAD}"/>
    <cellStyle name="Output 2 3 10 7" xfId="45888" xr:uid="{22C4432F-C350-492C-8BE0-82287CBBE575}"/>
    <cellStyle name="Output 2 3 11" xfId="9131" xr:uid="{FB4D4708-BAA6-444C-8C72-20FD4939A306}"/>
    <cellStyle name="Output 2 3 11 2" xfId="18120" xr:uid="{4D28363C-4844-4FE2-BF40-776FC8D1168B}"/>
    <cellStyle name="Output 2 3 11 2 2" xfId="29193" xr:uid="{FA30B1D2-7858-4361-90AB-BD04368FCEF5}"/>
    <cellStyle name="Output 2 3 11 2 2 2" xfId="56669" xr:uid="{4161DF05-3565-43CA-A01C-D6FAFA82F44C}"/>
    <cellStyle name="Output 2 3 11 2 2 3" xfId="49887" xr:uid="{BFA20C3F-A26F-4DC2-AE8A-373B9AF3624C}"/>
    <cellStyle name="Output 2 3 11 2 3" xfId="48962" xr:uid="{DADEF34E-5E82-4F27-A863-CDC8EB832B88}"/>
    <cellStyle name="Output 2 3 11 2 3 2" xfId="55745" xr:uid="{3A6498C0-E79A-4866-AEE1-933719EF84B2}"/>
    <cellStyle name="Output 2 3 11 2 4" xfId="48004" xr:uid="{38BC94CD-32E3-41D1-A715-7D9F7ABA63AD}"/>
    <cellStyle name="Output 2 3 11 2 4 2" xfId="54799" xr:uid="{AE905D39-F30B-4B21-B491-F1D1EE92F7A9}"/>
    <cellStyle name="Output 2 3 11 2 5" xfId="46390" xr:uid="{DBB32B37-262F-482E-91B3-DF0B8CDFC103}"/>
    <cellStyle name="Output 2 3 11 3" xfId="35965" xr:uid="{0B51FAA8-1B6D-4E7E-8503-24DB7002D459}"/>
    <cellStyle name="Output 2 3 11 3 2" xfId="50280" xr:uid="{FCC8DFBA-239A-4103-847E-20F8CC9D9C2A}"/>
    <cellStyle name="Output 2 3 11 3 2 2" xfId="57062" xr:uid="{AB9EBB7F-1255-4D61-9F84-64FC950CA0FB}"/>
    <cellStyle name="Output 2 3 11 3 3" xfId="51164" xr:uid="{4C4893C5-C408-4233-B144-31EAA55075C0}"/>
    <cellStyle name="Output 2 3 11 3 3 2" xfId="57946" xr:uid="{51D19508-F98D-45FC-B817-72A8C07DD6DE}"/>
    <cellStyle name="Output 2 3 11 3 4" xfId="48397" xr:uid="{7EDF4C02-98E4-46E8-98E2-3914A1531A60}"/>
    <cellStyle name="Output 2 3 11 3 4 2" xfId="55189" xr:uid="{733B39FD-77ED-489F-9715-910C0FBC1E5C}"/>
    <cellStyle name="Output 2 3 11 3 5" xfId="46783" xr:uid="{12701FE4-9117-40AA-8AF0-09D69AF8B3F5}"/>
    <cellStyle name="Output 2 3 11 4" xfId="44596" xr:uid="{37E86D33-0269-4A1E-90EA-51A6940C908C}"/>
    <cellStyle name="Output 2 3 11 4 2" xfId="56197" xr:uid="{B56767F8-3DCD-44E9-8F95-0C43A4B5D02F}"/>
    <cellStyle name="Output 2 3 11 4 3" xfId="49415" xr:uid="{7F836F6D-E387-45C5-A541-614745B201C8}"/>
    <cellStyle name="Output 2 3 11 5" xfId="51390" xr:uid="{9C6AD2D4-1AB3-425E-9C5C-8509ECB8C638}"/>
    <cellStyle name="Output 2 3 11 5 2" xfId="58172" xr:uid="{A8AFDD4D-AC26-453F-8024-4A62D24E45BC}"/>
    <cellStyle name="Output 2 3 11 6" xfId="47535" xr:uid="{9BC95DF0-7318-4373-BCFC-B6A7DDB86534}"/>
    <cellStyle name="Output 2 3 11 6 2" xfId="54351" xr:uid="{26759DED-8EA8-40F6-8071-50B837A88E16}"/>
    <cellStyle name="Output 2 3 11 7" xfId="45924" xr:uid="{7EB21268-1E2D-4743-A9E1-86A5AB3A6DA4}"/>
    <cellStyle name="Output 2 3 12" xfId="12749" xr:uid="{23622B79-0456-463D-8DF8-D775784A96AB}"/>
    <cellStyle name="Output 2 3 12 2" xfId="21738" xr:uid="{D8EA0BD3-EB29-497D-AABF-6C24A42019C2}"/>
    <cellStyle name="Output 2 3 12 2 2" xfId="27301" xr:uid="{E356C638-1880-4AD3-B58A-139211378F84}"/>
    <cellStyle name="Output 2 3 12 2 2 2" xfId="56231" xr:uid="{ED23356A-C85F-4DD4-83D2-8B53875EBDC8}"/>
    <cellStyle name="Output 2 3 12 2 3" xfId="49449" xr:uid="{A98FB719-947B-42B5-AD17-A26E71F92AAF}"/>
    <cellStyle name="Output 2 3 12 3" xfId="32535" xr:uid="{ABBBEE96-7E5A-4864-A684-C2EF6A756E8C}"/>
    <cellStyle name="Output 2 3 12 3 2" xfId="59072" xr:uid="{AB95859C-D9D9-4A4A-95BF-A43B16BA7761}"/>
    <cellStyle name="Output 2 3 12 3 3" xfId="52291" xr:uid="{9107FEEF-7AF9-48C1-994E-40787888D957}"/>
    <cellStyle name="Output 2 3 12 4" xfId="44667" xr:uid="{8AA9E598-FBBE-4E13-B151-33615C207B18}"/>
    <cellStyle name="Output 2 3 12 4 2" xfId="54380" xr:uid="{FEE2A4A6-E543-4606-BB3F-7F4CFCCDB50B}"/>
    <cellStyle name="Output 2 3 12 4 3" xfId="47567" xr:uid="{5CDCB015-9F42-4575-A23F-49A1B71FC51C}"/>
    <cellStyle name="Output 2 3 12 5" xfId="45958" xr:uid="{106F813A-C36F-4792-93FA-3FD90A4D2718}"/>
    <cellStyle name="Output 2 3 13" xfId="2253" xr:uid="{37CB1ED9-D141-43AF-8B00-0F542F6133CD}"/>
    <cellStyle name="Output 2 3 13 2" xfId="27932" xr:uid="{1F8958E1-273D-4EE9-92FD-84B85CF61545}"/>
    <cellStyle name="Output 2 3 13 2 2" xfId="56219" xr:uid="{FE11C964-D6CA-4B13-8A9B-BFCB335BC6D0}"/>
    <cellStyle name="Output 2 3 13 2 3" xfId="49437" xr:uid="{619226BD-384A-4C93-A8B6-D463B04AC7DE}"/>
    <cellStyle name="Output 2 3 13 3" xfId="44660" xr:uid="{58963C17-04A7-4C00-9C35-1410A98942FB}"/>
    <cellStyle name="Output 2 3 13 3 2" xfId="57577" xr:uid="{9F0755BE-1119-43F3-A646-BD26A30F9DC4}"/>
    <cellStyle name="Output 2 3 13 3 3" xfId="50795" xr:uid="{06597A09-9508-4E46-A2CC-51E1E4D611DC}"/>
    <cellStyle name="Output 2 3 13 4" xfId="47557" xr:uid="{7FF82164-0BEA-4682-AA68-F342A35B1461}"/>
    <cellStyle name="Output 2 3 13 4 2" xfId="54370" xr:uid="{6E312ADB-6C99-4B04-B33E-4B909D61727A}"/>
    <cellStyle name="Output 2 3 13 5" xfId="45946" xr:uid="{B3DE9D57-C4B3-4E81-825C-AB211D8A6D9C}"/>
    <cellStyle name="Output 2 3 14" xfId="13162" xr:uid="{803DEBB4-D7E7-4E38-A55C-8C346423D51E}"/>
    <cellStyle name="Output 2 3 14 2" xfId="41966" xr:uid="{DB227FA1-5EC7-455D-9D49-F3A4F3BF38B9}"/>
    <cellStyle name="Output 2 3 14 2 2" xfId="57139" xr:uid="{0C8C26D0-B8CE-4092-8D0F-EDAD02DE808E}"/>
    <cellStyle name="Output 2 3 14 2 3" xfId="50357" xr:uid="{437F7411-FEEA-4DF8-9BC6-85B52FBBCF10}"/>
    <cellStyle name="Output 2 3 14 3" xfId="44767" xr:uid="{FFF0D33F-1888-49E4-AB7B-BC2847E2099F}"/>
    <cellStyle name="Output 2 3 14 3 2" xfId="58111" xr:uid="{F0DEF1BA-B579-42F3-8B95-565040B78778}"/>
    <cellStyle name="Output 2 3 14 3 3" xfId="51329" xr:uid="{ECBA9CE3-8ADE-4842-A5EF-DF3D14B88E44}"/>
    <cellStyle name="Output 2 3 14 4" xfId="48474" xr:uid="{30A0E659-EE99-4953-B153-34CD0DB56647}"/>
    <cellStyle name="Output 2 3 14 4 2" xfId="55266" xr:uid="{AFB12C55-A519-4879-B3B6-90B711D8E982}"/>
    <cellStyle name="Output 2 3 14 5" xfId="53552" xr:uid="{04446471-BD68-48CD-BD2E-36BBF495D8CD}"/>
    <cellStyle name="Output 2 3 14 6" xfId="46860" xr:uid="{D3A4624F-6017-478A-BBDA-CD6E393A30FE}"/>
    <cellStyle name="Output 2 3 15" xfId="37494" xr:uid="{12F2737C-3E63-452A-8619-C99BBCBCF9DD}"/>
    <cellStyle name="Output 2 3 15 2" xfId="44714" xr:uid="{760011D6-449D-4DEF-BAC4-CEE9F839A212}"/>
    <cellStyle name="Output 2 3 15 2 2" xfId="57206" xr:uid="{52529F76-D86B-4759-BEAA-71C062187475}"/>
    <cellStyle name="Output 2 3 15 2 3" xfId="50424" xr:uid="{774D0D84-EA5F-4E5E-9078-099B99D4A124}"/>
    <cellStyle name="Output 2 3 15 3" xfId="52026" xr:uid="{3DBDAA16-F58C-4BF1-B277-F57BBA0AFDF6}"/>
    <cellStyle name="Output 2 3 15 3 2" xfId="58807" xr:uid="{D1DC5F3A-C281-404C-A9BA-0BE8A3DBD928}"/>
    <cellStyle name="Output 2 3 15 4" xfId="52341" xr:uid="{68256E69-6FFD-475A-9137-2D6BBF5A92F7}"/>
    <cellStyle name="Output 2 3 15 4 2" xfId="59122" xr:uid="{904FC571-8106-4F4E-9BF7-DC77C415F11D}"/>
    <cellStyle name="Output 2 3 15 5" xfId="48541" xr:uid="{16369A73-2407-4C10-8E31-CDAA9A2E0836}"/>
    <cellStyle name="Output 2 3 15 5 2" xfId="55330" xr:uid="{526A7291-9F0F-4C49-8F25-A9FC8B517D16}"/>
    <cellStyle name="Output 2 3 15 6" xfId="53616" xr:uid="{463C6661-1128-4793-B1A9-15CAE38C911A}"/>
    <cellStyle name="Output 2 3 15 7" xfId="46927" xr:uid="{43D9FE5C-CB2C-4586-BAE5-FD21185ADA17}"/>
    <cellStyle name="Output 2 3 16" xfId="44807" xr:uid="{91A7DAEC-2F92-4578-A3B4-B6BDFB33BE6E}"/>
    <cellStyle name="Output 2 3 16 2" xfId="50458" xr:uid="{9219E0A2-A5C7-4B79-81B5-64CD12BA6D4E}"/>
    <cellStyle name="Output 2 3 16 2 2" xfId="57240" xr:uid="{91C01E73-3E3F-4DC0-B69B-A4707173305F}"/>
    <cellStyle name="Output 2 3 16 3" xfId="52060" xr:uid="{D89DF8C4-EB37-4BA8-BDBE-DAEF954A1A4C}"/>
    <cellStyle name="Output 2 3 16 3 2" xfId="58841" xr:uid="{3FB5F937-F6F5-43B9-96F1-83B12DAA3ADE}"/>
    <cellStyle name="Output 2 3 16 4" xfId="51219" xr:uid="{EF9D2FDB-11C4-4045-985C-0C64345B4E63}"/>
    <cellStyle name="Output 2 3 16 4 2" xfId="58001" xr:uid="{F41B1A6D-F3D2-4272-9720-083471D18ED7}"/>
    <cellStyle name="Output 2 3 16 5" xfId="48575" xr:uid="{833479D8-7E72-42A3-A5D3-C95661475984}"/>
    <cellStyle name="Output 2 3 16 5 2" xfId="55364" xr:uid="{EF1C663C-DC18-4B1B-BB16-3C964CBD11C6}"/>
    <cellStyle name="Output 2 3 16 6" xfId="53650" xr:uid="{68FEB258-D260-41E2-B9F6-95B6D5E59C65}"/>
    <cellStyle name="Output 2 3 16 7" xfId="46961" xr:uid="{6C331981-93BB-445A-982B-055E4C8C3F47}"/>
    <cellStyle name="Output 2 3 17" xfId="44859" xr:uid="{CF0348DD-F82A-45D1-89E2-3EFB0A95E2E5}"/>
    <cellStyle name="Output 2 3 17 2" xfId="50486" xr:uid="{05871D12-6051-4FA1-9E48-B4752891A0BE}"/>
    <cellStyle name="Output 2 3 17 2 2" xfId="57268" xr:uid="{5FC122CC-C91B-4DE0-8065-BC8632277CE2}"/>
    <cellStyle name="Output 2 3 17 3" xfId="52088" xr:uid="{A1B88FA0-6525-49FB-A186-19C4E1D330CA}"/>
    <cellStyle name="Output 2 3 17 3 2" xfId="58869" xr:uid="{340A4472-E1F4-4D22-857F-4A18F4FE3A68}"/>
    <cellStyle name="Output 2 3 17 4" xfId="51375" xr:uid="{53F0E584-6358-4DC7-9D7B-3AA674E565C0}"/>
    <cellStyle name="Output 2 3 17 4 2" xfId="58157" xr:uid="{3E8F6C4A-37F8-4DD4-B7F6-0C5FA11C61F9}"/>
    <cellStyle name="Output 2 3 17 5" xfId="48603" xr:uid="{C4971711-DB5A-44AC-AFFD-C27F1D3BDD2D}"/>
    <cellStyle name="Output 2 3 17 5 2" xfId="55392" xr:uid="{017AC287-1478-4201-BEAF-5E621CD46268}"/>
    <cellStyle name="Output 2 3 17 6" xfId="53678" xr:uid="{4AF765AE-2496-4926-B8A0-6E2974AA93F6}"/>
    <cellStyle name="Output 2 3 17 7" xfId="46989" xr:uid="{0CCB47DD-34D9-4B80-B527-EBD2A5C43DED}"/>
    <cellStyle name="Output 2 3 18" xfId="44890" xr:uid="{1208DAA2-8392-49CD-AF75-52FEF19C30B6}"/>
    <cellStyle name="Output 2 3 18 2" xfId="50481" xr:uid="{14BF47F4-E94E-4C7E-B9E0-088C2B615405}"/>
    <cellStyle name="Output 2 3 18 2 2" xfId="57263" xr:uid="{B55DD1F9-7DD7-441F-844B-BAA356060B69}"/>
    <cellStyle name="Output 2 3 18 3" xfId="52083" xr:uid="{6D55FE99-DBB6-4AFE-B0D0-B981F5B6C4F8}"/>
    <cellStyle name="Output 2 3 18 3 2" xfId="58864" xr:uid="{64589D0C-5712-4155-AF3E-D64C5555A1E4}"/>
    <cellStyle name="Output 2 3 18 4" xfId="51034" xr:uid="{98BD5B9C-E53A-4E2B-A807-D479D34B9476}"/>
    <cellStyle name="Output 2 3 18 4 2" xfId="57816" xr:uid="{A5B5DDDD-06A6-41C9-B0AB-1041E6C1BD8A}"/>
    <cellStyle name="Output 2 3 18 5" xfId="48598" xr:uid="{78BC5B7E-1553-4379-80F4-70FFCD89CFEF}"/>
    <cellStyle name="Output 2 3 18 5 2" xfId="55387" xr:uid="{91323F3E-33EF-4CF2-B801-E7AE7E5E2AE9}"/>
    <cellStyle name="Output 2 3 18 6" xfId="53673" xr:uid="{0D9056C7-892E-4DA9-8ACD-11CDCA271CA2}"/>
    <cellStyle name="Output 2 3 18 7" xfId="46984" xr:uid="{62E2E01E-618B-4B29-9B2E-5C97306B7704}"/>
    <cellStyle name="Output 2 3 19" xfId="44968" xr:uid="{C974EBEB-771A-4DAB-9D68-113C2883DD02}"/>
    <cellStyle name="Output 2 3 19 2" xfId="50532" xr:uid="{931C6334-35A6-42F0-826E-C9BECB03ADE1}"/>
    <cellStyle name="Output 2 3 19 2 2" xfId="57314" xr:uid="{2B36816C-2F29-46E0-94F4-404CC686AE18}"/>
    <cellStyle name="Output 2 3 19 3" xfId="52134" xr:uid="{DC8542CA-2096-469F-B9F2-60E07334C724}"/>
    <cellStyle name="Output 2 3 19 3 2" xfId="58915" xr:uid="{F7C1CDAC-98AB-4558-B8B9-A4BC6AB93CBF}"/>
    <cellStyle name="Output 2 3 19 4" xfId="48897" xr:uid="{C2B5B47A-8B0A-46A0-8579-896CF93ED919}"/>
    <cellStyle name="Output 2 3 19 4 2" xfId="55678" xr:uid="{581FF08E-9F92-4D03-BABD-4400D682A3AF}"/>
    <cellStyle name="Output 2 3 19 5" xfId="48649" xr:uid="{D5CD29EC-81B0-4F44-85D6-CD37A2B70D4E}"/>
    <cellStyle name="Output 2 3 19 5 2" xfId="55438" xr:uid="{E5D30C7C-CAE1-4009-8AEB-0AB0C87F905A}"/>
    <cellStyle name="Output 2 3 19 6" xfId="53724" xr:uid="{42A2016D-C8C4-4B30-8241-AB0349FEEC41}"/>
    <cellStyle name="Output 2 3 19 7" xfId="47035" xr:uid="{5746A0DB-0840-4B29-B276-425691EEA282}"/>
    <cellStyle name="Output 2 3 2" xfId="385" xr:uid="{03450BC3-EB70-42A3-8778-AF95A9717199}"/>
    <cellStyle name="Output 2 3 2 10" xfId="9256" xr:uid="{ACB633A8-A2D4-425E-9330-95AB637A3B2E}"/>
    <cellStyle name="Output 2 3 2 10 2" xfId="18245" xr:uid="{A9F11DA7-20C3-4B94-97D4-E5B551A1FCFD}"/>
    <cellStyle name="Output 2 3 2 10 2 2" xfId="25710" xr:uid="{D6FA6BE1-4B1C-40BF-8DBC-B55EE301AA32}"/>
    <cellStyle name="Output 2 3 2 10 3" xfId="43706" xr:uid="{B7631DCB-6514-4823-920A-DE0E19FE756C}"/>
    <cellStyle name="Output 2 3 2 11" xfId="12729" xr:uid="{5093C31F-36E6-46AB-876D-DD5561D06862}"/>
    <cellStyle name="Output 2 3 2 11 2" xfId="21718" xr:uid="{9EBBA4D5-83F8-448E-9256-B5D0C1343C91}"/>
    <cellStyle name="Output 2 3 2 11 2 2" xfId="23557" xr:uid="{F46D823C-559B-4840-8FCD-E1B9DD6266DD}"/>
    <cellStyle name="Output 2 3 2 11 3" xfId="29838" xr:uid="{AA162A74-DB77-4440-A8F4-69C9034D5A16}"/>
    <cellStyle name="Output 2 3 2 12" xfId="2391" xr:uid="{3E878BF6-533F-419A-8151-EB36E43CB2B1}"/>
    <cellStyle name="Output 2 3 2 12 2" xfId="29927" xr:uid="{B63A5016-CA76-4CFE-9C98-64174F25EF8F}"/>
    <cellStyle name="Output 2 3 2 13" xfId="13300" xr:uid="{18CCBAA0-A011-4D43-AF0E-A2C8866F6C71}"/>
    <cellStyle name="Output 2 3 2 13 2" xfId="42523" xr:uid="{C6D08FF8-08E4-4D69-B798-088A58757678}"/>
    <cellStyle name="Output 2 3 2 14" xfId="40139" xr:uid="{1E6E7C17-84CA-414A-8243-A9F1F9AB75A1}"/>
    <cellStyle name="Output 2 3 2 15" xfId="44323" xr:uid="{4EC24A35-BCC7-42E2-8DBE-1E2B64B1C0ED}"/>
    <cellStyle name="Output 2 3 2 16" xfId="45512" xr:uid="{0B24415A-F5D5-4404-9A2C-D397BE889C31}"/>
    <cellStyle name="Output 2 3 2 2" xfId="734" xr:uid="{9C07559E-A8BE-4CB3-80D0-2E3961081B4B}"/>
    <cellStyle name="Output 2 3 2 2 2" xfId="5110" xr:uid="{DD0094ED-833A-46A0-A087-A03CD7361DB3}"/>
    <cellStyle name="Output 2 3 2 2 2 2" xfId="7696" xr:uid="{2F0001CD-A2EB-48CF-90D0-3833F2913351}"/>
    <cellStyle name="Output 2 3 2 2 2 2 2" xfId="16685" xr:uid="{519AE640-8B27-43CE-870A-D4E5537B987F}"/>
    <cellStyle name="Output 2 3 2 2 2 2 2 2" xfId="22750" xr:uid="{748EC292-F431-4683-889C-EFFF388DAD6E}"/>
    <cellStyle name="Output 2 3 2 2 2 2 3" xfId="38146" xr:uid="{875542C4-8F48-4F56-8FAE-10327D10FD28}"/>
    <cellStyle name="Output 2 3 2 2 2 2 4" xfId="56300" xr:uid="{773ABCFD-6A20-456A-AF68-D6293818D2C1}"/>
    <cellStyle name="Output 2 3 2 2 2 3" xfId="10333" xr:uid="{5C7583D0-3A41-4192-857B-B2AEFC2CD4B6}"/>
    <cellStyle name="Output 2 3 2 2 2 3 2" xfId="19322" xr:uid="{6E42467F-9AB1-41D7-98BE-22B457DF478C}"/>
    <cellStyle name="Output 2 3 2 2 2 3 2 2" xfId="31784" xr:uid="{36A6010E-1CEC-403B-AE8D-670AC2949F44}"/>
    <cellStyle name="Output 2 3 2 2 2 3 3" xfId="41637" xr:uid="{5762AD65-188D-48D3-AF4E-3D09733A95FA}"/>
    <cellStyle name="Output 2 3 2 2 2 4" xfId="14099" xr:uid="{4DA8EF32-D3C7-48B5-95BB-E842EE5A333E}"/>
    <cellStyle name="Output 2 3 2 2 2 4 2" xfId="29232" xr:uid="{FFFD4929-DF32-44FC-864F-2E06AC687544}"/>
    <cellStyle name="Output 2 3 2 2 2 5" xfId="43380" xr:uid="{F08A4624-8754-483F-9DF2-7FC8C11247EC}"/>
    <cellStyle name="Output 2 3 2 2 2 6" xfId="49518" xr:uid="{12D4C5D0-830C-4C4E-9B7E-E70049542F68}"/>
    <cellStyle name="Output 2 3 2 2 3" xfId="3171" xr:uid="{E2646AA2-2582-4566-A0AA-2AA4A259D516}"/>
    <cellStyle name="Output 2 3 2 2 3 2" xfId="40105" xr:uid="{25A24DD3-638F-4937-B2D9-A76AD98717A0}"/>
    <cellStyle name="Output 2 3 2 2 3 2 2" xfId="57768" xr:uid="{61FE9B9E-5D31-4C37-BA8B-BE79A73D3F17}"/>
    <cellStyle name="Output 2 3 2 2 3 3" xfId="50986" xr:uid="{CDD9ED0F-3DC4-4881-93AA-3CF4D8CED719}"/>
    <cellStyle name="Output 2 3 2 2 4" xfId="32664" xr:uid="{118BD03A-6220-4ED1-B898-11C29849ADFA}"/>
    <cellStyle name="Output 2 3 2 2 4 2" xfId="54445" xr:uid="{EB86AF49-41CF-4DA7-BB85-4AA6F4A8ED03}"/>
    <cellStyle name="Output 2 3 2 2 4 3" xfId="47635" xr:uid="{157CC0D4-480C-4BDD-9EB8-A0619342DEBE}"/>
    <cellStyle name="Output 2 3 2 2 5" xfId="46027" xr:uid="{C85995DC-C6D3-4DA6-8A8E-68866E820772}"/>
    <cellStyle name="Output 2 3 2 3" xfId="1079" xr:uid="{3F71626A-528D-4BC8-8DDB-A0022CA95860}"/>
    <cellStyle name="Output 2 3 2 3 2" xfId="5431" xr:uid="{C287E4AA-759C-4F71-B85B-84BEE7617B24}"/>
    <cellStyle name="Output 2 3 2 3 2 2" xfId="8017" xr:uid="{F4ED0BDC-1E6B-4317-8F58-54404601A1B0}"/>
    <cellStyle name="Output 2 3 2 3 2 2 2" xfId="17006" xr:uid="{0C06AA94-2954-4E9C-898E-151EA10D8EDE}"/>
    <cellStyle name="Output 2 3 2 3 2 2 2 2" xfId="41265" xr:uid="{840CA8ED-ED79-42C7-A2DF-EE8A7DC41206}"/>
    <cellStyle name="Output 2 3 2 3 2 2 3" xfId="36417" xr:uid="{418991E1-3E3B-4668-9F4C-FE6139C1F805}"/>
    <cellStyle name="Output 2 3 2 3 2 2 4" xfId="56708" xr:uid="{554E3E83-701F-4A31-894B-E4D4EEE98ECD}"/>
    <cellStyle name="Output 2 3 2 3 2 3" xfId="10654" xr:uid="{F0617E57-D78C-4CEF-9FB2-C3806FF74A60}"/>
    <cellStyle name="Output 2 3 2 3 2 3 2" xfId="19643" xr:uid="{D75DFA22-7968-4B22-AF82-EBD99FC7DA3F}"/>
    <cellStyle name="Output 2 3 2 3 2 3 2 2" xfId="42427" xr:uid="{B67F59C7-F316-4C1E-9FC5-4C772BBB2540}"/>
    <cellStyle name="Output 2 3 2 3 2 3 3" xfId="26675" xr:uid="{4B2457C1-8004-4F2E-A1E5-4708EBFC0F62}"/>
    <cellStyle name="Output 2 3 2 3 2 4" xfId="14420" xr:uid="{DE81C638-58DA-49A3-814A-275F41BB0B10}"/>
    <cellStyle name="Output 2 3 2 3 2 4 2" xfId="28878" xr:uid="{70DC608F-CF42-4403-A551-174D3999B6B8}"/>
    <cellStyle name="Output 2 3 2 3 2 5" xfId="28249" xr:uid="{20C36EAA-C1F5-4F07-8E7E-ADFD1AAD9C47}"/>
    <cellStyle name="Output 2 3 2 3 2 6" xfId="49926" xr:uid="{B08651BE-AFAA-4594-B982-48B603A5F5FC}"/>
    <cellStyle name="Output 2 3 2 3 3" xfId="3516" xr:uid="{9A03656B-B9AD-4007-9229-9B377E2A3D42}"/>
    <cellStyle name="Output 2 3 2 3 3 2" xfId="42462" xr:uid="{62166BAB-6D1E-4921-8123-928FB9CF76E9}"/>
    <cellStyle name="Output 2 3 2 3 3 2 2" xfId="58964" xr:uid="{72BEFFF2-45CF-4A12-8A61-56DE8676F1FD}"/>
    <cellStyle name="Output 2 3 2 3 3 3" xfId="52183" xr:uid="{C4002E56-28EE-4A6D-9C85-04D17E4D21FB}"/>
    <cellStyle name="Output 2 3 2 3 4" xfId="35939" xr:uid="{EE2F5A11-5541-4F9B-9AC4-9D78A3CF1BFB}"/>
    <cellStyle name="Output 2 3 2 3 4 2" xfId="54835" xr:uid="{95D277BD-0E88-44A7-ADC5-3FC90229A5B8}"/>
    <cellStyle name="Output 2 3 2 3 4 3" xfId="48043" xr:uid="{2F252869-4B3D-4748-A661-217C07596777}"/>
    <cellStyle name="Output 2 3 2 3 5" xfId="53135" xr:uid="{B3056CF1-0029-4D24-829B-A1357931F437}"/>
    <cellStyle name="Output 2 3 2 3 6" xfId="46429" xr:uid="{74C95058-713C-478C-968C-B9FDDA43E0B0}"/>
    <cellStyle name="Output 2 3 2 4" xfId="1423" xr:uid="{8664F2C2-DAD5-4AF3-A489-1EEC5963E107}"/>
    <cellStyle name="Output 2 3 2 4 2" xfId="5768" xr:uid="{42316802-4B8C-4C51-8128-E5CEFFD09F66}"/>
    <cellStyle name="Output 2 3 2 4 2 2" xfId="8354" xr:uid="{A62D1D0D-33CB-4926-A3BD-0CA8BFB1BBDB}"/>
    <cellStyle name="Output 2 3 2 4 2 2 2" xfId="17343" xr:uid="{A734910A-2664-41DE-B4F1-B2AD2B3C7ADC}"/>
    <cellStyle name="Output 2 3 2 4 2 2 2 2" xfId="37746" xr:uid="{98191E3F-23D5-4AA3-B814-531B3D9C2766}"/>
    <cellStyle name="Output 2 3 2 4 2 2 3" xfId="38542" xr:uid="{5337D152-4644-4C20-8CC3-35556186A7BD}"/>
    <cellStyle name="Output 2 3 2 4 2 3" xfId="10991" xr:uid="{29EC9604-FBF4-4703-9DD6-9FD171FD1C0C}"/>
    <cellStyle name="Output 2 3 2 4 2 3 2" xfId="19980" xr:uid="{0AFFF2ED-D232-4E2A-8859-197BB04D851E}"/>
    <cellStyle name="Output 2 3 2 4 2 3 2 2" xfId="39037" xr:uid="{023FD82D-9CC1-4C52-840D-AE9CAD698CFB}"/>
    <cellStyle name="Output 2 3 2 4 2 3 3" xfId="34523" xr:uid="{45B6286A-3CA3-44E7-A8AB-152DBACF5C97}"/>
    <cellStyle name="Output 2 3 2 4 2 4" xfId="14757" xr:uid="{EC22397E-B74F-43C1-A6EA-D33E8FDB0A9E}"/>
    <cellStyle name="Output 2 3 2 4 2 4 2" xfId="41076" xr:uid="{4648A376-A9FD-486B-8618-A5492A0EC662}"/>
    <cellStyle name="Output 2 3 2 4 2 5" xfId="28759" xr:uid="{80582435-75A4-4437-ADA2-12A784222DE8}"/>
    <cellStyle name="Output 2 3 2 4 2 6" xfId="55828" xr:uid="{28F72397-46D4-4F51-8D8A-ACA9B67EAE89}"/>
    <cellStyle name="Output 2 3 2 4 3" xfId="3860" xr:uid="{52CA762F-AA36-4BD2-BDB3-E364221832BD}"/>
    <cellStyle name="Output 2 3 2 4 3 2" xfId="39329" xr:uid="{F47187AE-35B6-4286-893A-A3F56EB4AAC0}"/>
    <cellStyle name="Output 2 3 2 4 4" xfId="24472" xr:uid="{D5C017C5-0B97-430A-B351-4C885D84DC90}"/>
    <cellStyle name="Output 2 3 2 4 5" xfId="49046" xr:uid="{F79B8027-7A62-44FA-BD19-6CB39A1BABA0}"/>
    <cellStyle name="Output 2 3 2 5" xfId="1426" xr:uid="{F750C772-B84E-4E64-A138-612DC2F090EF}"/>
    <cellStyle name="Output 2 3 2 5 2" xfId="5771" xr:uid="{7BBA35E8-BD66-42B1-B103-3A08C1D7A2D2}"/>
    <cellStyle name="Output 2 3 2 5 2 2" xfId="8357" xr:uid="{844C9D2D-24BD-491B-ABA2-87B1AE516C41}"/>
    <cellStyle name="Output 2 3 2 5 2 2 2" xfId="17346" xr:uid="{3BE5C0C9-8F7E-42AA-9EDC-16C6599509AA}"/>
    <cellStyle name="Output 2 3 2 5 2 2 2 2" xfId="42694" xr:uid="{5CD309BD-444A-4EB6-94CD-4C07B77361D4}"/>
    <cellStyle name="Output 2 3 2 5 2 2 3" xfId="43502" xr:uid="{50D7DFB0-8B55-476A-9309-8D31B74F0DDB}"/>
    <cellStyle name="Output 2 3 2 5 2 3" xfId="10994" xr:uid="{922410EF-7213-4BFD-A376-C7EE7D543DEB}"/>
    <cellStyle name="Output 2 3 2 5 2 3 2" xfId="19983" xr:uid="{6BF42856-FC4F-47C5-A7B2-F4DF56CF30EF}"/>
    <cellStyle name="Output 2 3 2 5 2 3 2 2" xfId="27787" xr:uid="{957F657B-562E-41C2-8261-10DF9224B908}"/>
    <cellStyle name="Output 2 3 2 5 2 3 3" xfId="32083" xr:uid="{6EEEEAA9-A519-4BA2-8404-EEE6B5AE24C0}"/>
    <cellStyle name="Output 2 3 2 5 2 4" xfId="14760" xr:uid="{1D93FD8D-9046-428C-B603-9E6166C245FD}"/>
    <cellStyle name="Output 2 3 2 5 2 4 2" xfId="27424" xr:uid="{E34DE65B-55B8-4738-9F23-0D1C3915A19E}"/>
    <cellStyle name="Output 2 3 2 5 2 5" xfId="33449" xr:uid="{DBE1D6C8-B656-46CB-A5C0-FCD3540E533D}"/>
    <cellStyle name="Output 2 3 2 5 2 6" xfId="57572" xr:uid="{AEAF5527-D8BC-4974-98F7-D8228A942AA9}"/>
    <cellStyle name="Output 2 3 2 5 3" xfId="3863" xr:uid="{D40061BA-6569-48F5-ACD6-F59F62FBFA46}"/>
    <cellStyle name="Output 2 3 2 5 3 2" xfId="28079" xr:uid="{5E0B208E-6498-49DF-A384-AF800FA16350}"/>
    <cellStyle name="Output 2 3 2 5 4" xfId="28880" xr:uid="{AABCE988-0285-40AE-BBE8-B0AE8727FD59}"/>
    <cellStyle name="Output 2 3 2 5 5" xfId="50790" xr:uid="{90D0D0A2-E12D-4EF0-90D2-6C0A6CBB967B}"/>
    <cellStyle name="Output 2 3 2 6" xfId="2042" xr:uid="{FC436E4F-6017-4303-B554-DDE11849FA1F}"/>
    <cellStyle name="Output 2 3 2 6 2" xfId="6350" xr:uid="{F0D0329A-F9D4-4515-A9E7-9B7331B28DF1}"/>
    <cellStyle name="Output 2 3 2 6 2 2" xfId="8936" xr:uid="{5F9EF434-BAC6-410E-8261-3947F58581C6}"/>
    <cellStyle name="Output 2 3 2 6 2 2 2" xfId="17925" xr:uid="{0BCBF81E-75FA-404E-8BB8-F929F79924FD}"/>
    <cellStyle name="Output 2 3 2 6 2 2 2 2" xfId="25514" xr:uid="{B76EC361-3AB9-4A1F-AC12-2DF46EB83000}"/>
    <cellStyle name="Output 2 3 2 6 2 2 3" xfId="41605" xr:uid="{BEB42003-9255-45EE-BF8C-BFD1A80D0782}"/>
    <cellStyle name="Output 2 3 2 6 2 3" xfId="11573" xr:uid="{3BDD7372-2B81-4267-BD4F-C06D8691FDBF}"/>
    <cellStyle name="Output 2 3 2 6 2 3 2" xfId="20562" xr:uid="{ED57264E-8C5C-4ED7-AE18-13445B86961E}"/>
    <cellStyle name="Output 2 3 2 6 2 3 2 2" xfId="29639" xr:uid="{B47EC941-DD4A-4C08-ACEE-CC77B3A9DD48}"/>
    <cellStyle name="Output 2 3 2 6 2 3 3" xfId="34552" xr:uid="{5BEE302A-48EF-4FD2-9933-E888026FC920}"/>
    <cellStyle name="Output 2 3 2 6 2 4" xfId="15339" xr:uid="{74F6CC84-B6CB-4EDA-AE78-05FA356BE4CD}"/>
    <cellStyle name="Output 2 3 2 6 2 4 2" xfId="43194" xr:uid="{257111BC-8967-45D6-9A4A-EA601FA7D3DF}"/>
    <cellStyle name="Output 2 3 2 6 2 5" xfId="36088" xr:uid="{6D3CAD6F-6748-489C-A9A1-6122CAEED092}"/>
    <cellStyle name="Output 2 3 2 6 2 6" xfId="53997" xr:uid="{26B2FAA5-8EC2-44DC-A077-8D136C526D29}"/>
    <cellStyle name="Output 2 3 2 6 3" xfId="4479" xr:uid="{F5FABAD1-E536-4C15-939D-1A8728AFA44E}"/>
    <cellStyle name="Output 2 3 2 6 3 2" xfId="25402" xr:uid="{7B885909-20BA-4E7A-9A91-54ECF9F3D2E4}"/>
    <cellStyle name="Output 2 3 2 6 4" xfId="23550" xr:uid="{42CA1551-9528-4109-BEFB-8BCA3A37D08F}"/>
    <cellStyle name="Output 2 3 2 6 5" xfId="47329" xr:uid="{8937C0E1-114B-4A7D-8775-A1F6496A1DFF}"/>
    <cellStyle name="Output 2 3 2 7" xfId="2853" xr:uid="{0F5364A3-EFAB-4E0A-B44B-9F196575892E}"/>
    <cellStyle name="Output 2 3 2 7 2" xfId="7003" xr:uid="{23AFAE48-5CDF-4C9D-AF26-52E2ABA91BEB}"/>
    <cellStyle name="Output 2 3 2 7 2 2" xfId="12132" xr:uid="{1D85C93D-F413-4717-A11D-37DBAF13E4B9}"/>
    <cellStyle name="Output 2 3 2 7 2 2 2" xfId="21121" xr:uid="{6AD0C4DA-0C4E-4E44-BBF3-A4706A726A8A}"/>
    <cellStyle name="Output 2 3 2 7 2 2 2 2" xfId="37367" xr:uid="{499DBF0C-71B8-47A4-9DCC-AFFCC73C12DF}"/>
    <cellStyle name="Output 2 3 2 7 2 2 3" xfId="36305" xr:uid="{82FE6312-70CC-48AE-AD5E-C68E1577138C}"/>
    <cellStyle name="Output 2 3 2 7 2 3" xfId="12946" xr:uid="{A720B394-D3F6-4321-8E46-0891D62367C9}"/>
    <cellStyle name="Output 2 3 2 7 2 3 2" xfId="21935" xr:uid="{DBE1EFC2-5D6A-4C42-8DA8-5522850DF057}"/>
    <cellStyle name="Output 2 3 2 7 2 3 2 2" xfId="25390" xr:uid="{E0E0AF64-CA74-463E-81FF-6CA3CB17CB20}"/>
    <cellStyle name="Output 2 3 2 7 2 3 3" xfId="39524" xr:uid="{C25ADBDA-EB5E-4E30-9DBC-047F77B70871}"/>
    <cellStyle name="Output 2 3 2 7 2 4" xfId="15992" xr:uid="{2D6FDACD-856A-4634-BBA7-D50778DB72E0}"/>
    <cellStyle name="Output 2 3 2 7 2 4 2" xfId="35817" xr:uid="{10B61B6C-B438-4FD0-8359-DE23CC7233D2}"/>
    <cellStyle name="Output 2 3 2 7 2 5" xfId="35447" xr:uid="{28831A49-B474-423E-A80B-988B77EDF4EA}"/>
    <cellStyle name="Output 2 3 2 7 3" xfId="9566" xr:uid="{C5E06280-BDA6-4F3A-A237-FB9794DA71D1}"/>
    <cellStyle name="Output 2 3 2 7 3 2" xfId="18555" xr:uid="{0B8F00B2-DD2A-4698-9C5E-56A0936E42EB}"/>
    <cellStyle name="Output 2 3 2 7 3 2 2" xfId="25919" xr:uid="{44196947-573B-4D50-9DA0-3B7EE7C86D44}"/>
    <cellStyle name="Output 2 3 2 7 3 3" xfId="28727" xr:uid="{74D91929-24B4-4A6D-BF74-80FC625633EF}"/>
    <cellStyle name="Output 2 3 2 7 4" xfId="39385" xr:uid="{D546915C-EC2D-41DB-AD1C-EFB766E17201}"/>
    <cellStyle name="Output 2 3 2 8" xfId="4786" xr:uid="{CF975856-586D-4AF8-ADFA-B45623B503A4}"/>
    <cellStyle name="Output 2 3 2 8 2" xfId="7372" xr:uid="{10D73EF6-54D6-4127-BD52-3AFCD8E6A448}"/>
    <cellStyle name="Output 2 3 2 8 2 2" xfId="16361" xr:uid="{79DA4A5B-74C2-4FFB-B0CE-27B7CC716C81}"/>
    <cellStyle name="Output 2 3 2 8 2 2 2" xfId="31242" xr:uid="{8FDCE630-8E88-4C99-9468-CB9DD65DDD1D}"/>
    <cellStyle name="Output 2 3 2 8 2 3" xfId="24577" xr:uid="{AA357D01-21B4-41FF-98C9-5E30B0BD6F81}"/>
    <cellStyle name="Output 2 3 2 8 3" xfId="10009" xr:uid="{01C227E6-C186-4B22-A339-E5FFFEE6D63E}"/>
    <cellStyle name="Output 2 3 2 8 3 2" xfId="18998" xr:uid="{4A005C77-AB64-49A0-8263-01DDDF6E8548}"/>
    <cellStyle name="Output 2 3 2 8 3 2 2" xfId="36204" xr:uid="{75B4B00A-7E4C-4B7E-9E0C-C4E0402AD8E0}"/>
    <cellStyle name="Output 2 3 2 8 3 3" xfId="41640" xr:uid="{4F07E48B-7BCF-4A3C-B47B-4BAA16EEDB26}"/>
    <cellStyle name="Output 2 3 2 8 4" xfId="13775" xr:uid="{DB1CE9EF-D7CC-43DA-A05F-4935B49E9910}"/>
    <cellStyle name="Output 2 3 2 8 4 2" xfId="27893" xr:uid="{C1C5FF85-1EA7-4697-93BF-C1FEEF9DB852}"/>
    <cellStyle name="Output 2 3 2 8 5" xfId="32575" xr:uid="{5DD4F45D-C8A8-4B95-9893-93DB4DF2CED0}"/>
    <cellStyle name="Output 2 3 2 9" xfId="6687" xr:uid="{E8E9F056-1CE5-4394-A270-CD740124CB5B}"/>
    <cellStyle name="Output 2 3 2 9 2" xfId="11893" xr:uid="{0B2B2E02-C098-4780-BF42-E9ECB09AB96A}"/>
    <cellStyle name="Output 2 3 2 9 2 2" xfId="20882" xr:uid="{ED1C81DC-1C84-4B27-90D2-939D1B2BA418}"/>
    <cellStyle name="Output 2 3 2 9 2 2 2" xfId="39115" xr:uid="{89B04C45-B65D-4BE9-BD3F-A94A2DCF1B35}"/>
    <cellStyle name="Output 2 3 2 9 2 3" xfId="31085" xr:uid="{C6C3E873-76BE-4581-AF8F-331B7C925166}"/>
    <cellStyle name="Output 2 3 2 9 3" xfId="15676" xr:uid="{3054D798-1A64-4D9F-B417-763521755840}"/>
    <cellStyle name="Output 2 3 2 9 3 2" xfId="42604" xr:uid="{B1297BB8-1C34-4EF5-AB9B-B328753FFB28}"/>
    <cellStyle name="Output 2 3 2 9 4" xfId="24888" xr:uid="{4C8F9D65-09D6-43C9-AB3E-2EFE7F56F839}"/>
    <cellStyle name="Output 2 3 20" xfId="44914" xr:uid="{1BB86AA4-9930-4940-BD79-EA21A2D0CC5E}"/>
    <cellStyle name="Output 2 3 20 2" xfId="50442" xr:uid="{9F4C2490-678C-4A32-AB9F-7072505AA9A9}"/>
    <cellStyle name="Output 2 3 20 2 2" xfId="57224" xr:uid="{03C45871-C8D7-4436-9049-8BA2046E553D}"/>
    <cellStyle name="Output 2 3 20 3" xfId="52044" xr:uid="{F4AEC8C8-153C-46C0-B8DF-ABBD528600E4}"/>
    <cellStyle name="Output 2 3 20 3 2" xfId="58825" xr:uid="{8A8DB018-CC54-4854-9058-6D11C90EF2D5}"/>
    <cellStyle name="Output 2 3 20 4" xfId="51678" xr:uid="{85736E37-D511-4AE4-BCB3-ED42CAA0F517}"/>
    <cellStyle name="Output 2 3 20 4 2" xfId="58459" xr:uid="{A26430E3-FD8B-456C-8ED8-A72D59931858}"/>
    <cellStyle name="Output 2 3 20 5" xfId="48559" xr:uid="{24B67A60-0749-4563-9809-93CDDC59B82C}"/>
    <cellStyle name="Output 2 3 20 5 2" xfId="55348" xr:uid="{841BC0FB-422F-47E1-B58B-15025F5A92EB}"/>
    <cellStyle name="Output 2 3 20 6" xfId="53634" xr:uid="{D087DDF1-80E4-4E68-AD5B-2DF15FECCDB9}"/>
    <cellStyle name="Output 2 3 20 7" xfId="46945" xr:uid="{B3FCBE97-48A5-4993-B2CF-03C75710EBD0}"/>
    <cellStyle name="Output 2 3 21" xfId="44912" xr:uid="{449367BA-9ED9-416E-A8C7-C19D238D1BA7}"/>
    <cellStyle name="Output 2 3 21 2" xfId="50611" xr:uid="{69C67ECD-86E5-4804-B11B-6ED9425DDDB9}"/>
    <cellStyle name="Output 2 3 21 2 2" xfId="57393" xr:uid="{5186343A-C862-47BF-AA3C-4050D07B0264}"/>
    <cellStyle name="Output 2 3 21 3" xfId="52425" xr:uid="{09779D5F-CA43-4228-BC21-3EDAB2028630}"/>
    <cellStyle name="Output 2 3 21 3 2" xfId="59206" xr:uid="{189868B0-F0D1-403E-B38C-3FC1F6C82526}"/>
    <cellStyle name="Output 2 3 21 4" xfId="48728" xr:uid="{D2205D22-1159-4AA4-A02A-483E68356F1C}"/>
    <cellStyle name="Output 2 3 21 4 2" xfId="55517" xr:uid="{6E9433B6-6E2B-4D01-B6E4-B2AC1DE32559}"/>
    <cellStyle name="Output 2 3 21 5" xfId="53803" xr:uid="{768730ED-9DFB-42FF-83D5-856403C78741}"/>
    <cellStyle name="Output 2 3 21 6" xfId="47114" xr:uid="{F32753F2-7462-477E-90AF-B4F0A9799A17}"/>
    <cellStyle name="Output 2 3 22" xfId="45055" xr:uid="{708C38B7-9525-449E-A4D5-40AE7B79DC72}"/>
    <cellStyle name="Output 2 3 22 2" xfId="50654" xr:uid="{94A4C429-CC2A-4986-BA59-8019EC4F3867}"/>
    <cellStyle name="Output 2 3 22 2 2" xfId="57436" xr:uid="{C74B6AB6-AD3D-4F6E-BBD8-FAC966F52D41}"/>
    <cellStyle name="Output 2 3 22 3" xfId="52465" xr:uid="{12629A1F-EC3B-450C-92D1-2C409BDBFDBE}"/>
    <cellStyle name="Output 2 3 22 3 2" xfId="59246" xr:uid="{B235A01A-A8D5-4807-9BAB-6913A755FF27}"/>
    <cellStyle name="Output 2 3 22 4" xfId="48771" xr:uid="{94E28DA8-2CF1-4163-B3D6-3BCF7A7F2577}"/>
    <cellStyle name="Output 2 3 22 4 2" xfId="55557" xr:uid="{0E6C87D0-52AD-4AB1-B425-F0E5D626CCCD}"/>
    <cellStyle name="Output 2 3 22 5" xfId="53843" xr:uid="{60533B02-A823-497A-A085-7D8B73F6591A}"/>
    <cellStyle name="Output 2 3 22 6" xfId="47157" xr:uid="{A0F5EE58-FDB0-408E-80C4-EA81D60F499C}"/>
    <cellStyle name="Output 2 3 23" xfId="45044" xr:uid="{D7D1FCC9-9B91-47AF-962D-FAB5986D7E0A}"/>
    <cellStyle name="Output 2 3 23 2" xfId="50670" xr:uid="{CC544FA4-4717-4E41-9B33-B0A377DC7333}"/>
    <cellStyle name="Output 2 3 23 2 2" xfId="57452" xr:uid="{B0DBF41C-D909-404E-AF99-5BB7F019225E}"/>
    <cellStyle name="Output 2 3 23 3" xfId="52481" xr:uid="{EDD4417A-BFBF-4518-8805-BE8630523E91}"/>
    <cellStyle name="Output 2 3 23 3 2" xfId="59262" xr:uid="{47279B0A-D16C-44F4-B20D-0985D8ED6B3D}"/>
    <cellStyle name="Output 2 3 23 4" xfId="48787" xr:uid="{90581E3C-F402-417F-8B81-C25767994D5C}"/>
    <cellStyle name="Output 2 3 23 4 2" xfId="55573" xr:uid="{87ADF99D-A0C1-4D88-88BA-625CA47F83D7}"/>
    <cellStyle name="Output 2 3 23 5" xfId="53859" xr:uid="{C4157B0C-BCDF-4052-A85B-641D0579AF77}"/>
    <cellStyle name="Output 2 3 23 6" xfId="47173" xr:uid="{C78225AF-384C-435E-93CD-101112195874}"/>
    <cellStyle name="Output 2 3 24" xfId="45076" xr:uid="{05916067-5C68-4F9A-A5D9-C70A2D5F6305}"/>
    <cellStyle name="Output 2 3 24 2" xfId="50737" xr:uid="{DAD59D44-C467-4152-9451-4B7F57883584}"/>
    <cellStyle name="Output 2 3 24 2 2" xfId="57519" xr:uid="{A2E83A68-DEDD-47E4-983C-FA4EF525D139}"/>
    <cellStyle name="Output 2 3 24 3" xfId="52546" xr:uid="{1D0E78D7-44ED-4A1C-8347-83A4AFB6A327}"/>
    <cellStyle name="Output 2 3 24 3 2" xfId="59327" xr:uid="{046926F5-991F-481D-AC8D-CAB2FAE1B91A}"/>
    <cellStyle name="Output 2 3 24 4" xfId="48844" xr:uid="{1B98C045-9BD3-45DA-BFFB-6881EA6802D5}"/>
    <cellStyle name="Output 2 3 24 4 2" xfId="55626" xr:uid="{2942A838-4EE1-4116-8804-E8F1DCA6F424}"/>
    <cellStyle name="Output 2 3 24 5" xfId="53924" xr:uid="{4FE8677D-13F4-4739-8125-7208F0150A95}"/>
    <cellStyle name="Output 2 3 24 6" xfId="47241" xr:uid="{5A14636F-0D2A-4452-9212-F12F5493408F}"/>
    <cellStyle name="Output 2 3 25" xfId="45164" xr:uid="{1606BC27-04FB-4D7C-BDFE-FB4883CACD0A}"/>
    <cellStyle name="Output 2 3 25 2" xfId="50767" xr:uid="{9639694C-9937-4873-B46E-2958F51CB768}"/>
    <cellStyle name="Output 2 3 25 2 2" xfId="57549" xr:uid="{5B4AA87B-B069-4D9D-82E3-F6B16CE8171B}"/>
    <cellStyle name="Output 2 3 25 3" xfId="52576" xr:uid="{3B8DE2CC-E375-4EE8-85DD-184F0CCA2216}"/>
    <cellStyle name="Output 2 3 25 3 2" xfId="59357" xr:uid="{14887FA2-B331-4A3E-9D10-828858B5D6DB}"/>
    <cellStyle name="Output 2 3 25 4" xfId="48866" xr:uid="{DB2C70C1-ED00-4CA2-8B0F-DB3DBBCF7432}"/>
    <cellStyle name="Output 2 3 25 4 2" xfId="55647" xr:uid="{8FA47ED3-46A0-4C51-A1E1-076220447442}"/>
    <cellStyle name="Output 2 3 25 5" xfId="53954" xr:uid="{ADB415D2-3218-4DA1-8C5A-FA8BDA5340EC}"/>
    <cellStyle name="Output 2 3 25 6" xfId="47271" xr:uid="{11FABF3F-599C-426C-81F1-390C34AB9AAB}"/>
    <cellStyle name="Output 2 3 26" xfId="45174" xr:uid="{FB995C18-0E1C-4842-9FC4-B6D264A7562D}"/>
    <cellStyle name="Output 2 3 26 2" xfId="50782" xr:uid="{89F67E11-884B-4F16-A05C-71FDA37EBA3B}"/>
    <cellStyle name="Output 2 3 26 2 2" xfId="57564" xr:uid="{BAED7717-6CAA-4BB9-9EA4-48CF4F074407}"/>
    <cellStyle name="Output 2 3 26 3" xfId="52591" xr:uid="{FB9DAA2D-2BFD-4CAD-9953-2ECB59454E92}"/>
    <cellStyle name="Output 2 3 26 3 2" xfId="59372" xr:uid="{5DB1EB3F-E365-4C9E-BF40-42B6FC559CB5}"/>
    <cellStyle name="Output 2 3 26 4" xfId="53969" xr:uid="{FFDC0BB3-BE22-4E36-BC23-12D86CCB7D28}"/>
    <cellStyle name="Output 2 3 26 5" xfId="47286" xr:uid="{EB9B4318-F924-45F3-A232-9EBB9F862D6E}"/>
    <cellStyle name="Output 2 3 27" xfId="45182" xr:uid="{339A75CF-352A-4E6E-BAC5-31BCADD7DAEF}"/>
    <cellStyle name="Output 2 3 27 2" xfId="55707" xr:uid="{ADB4376F-28AD-489B-863A-F1A470E0E9D8}"/>
    <cellStyle name="Output 2 3 27 3" xfId="48924" xr:uid="{1089A09A-5E05-4EB0-B4E7-F68107DFCF80}"/>
    <cellStyle name="Output 2 3 28" xfId="45275" xr:uid="{D96E3F16-344F-4393-B4C3-33D295D8B8EE}"/>
    <cellStyle name="Output 2 3 28 2" xfId="58238" xr:uid="{AC51ACBB-4A43-4186-856B-92FFED641F16}"/>
    <cellStyle name="Output 2 3 28 3" xfId="51456" xr:uid="{72C33057-D155-4E05-A398-74DA1BCCE7C3}"/>
    <cellStyle name="Output 2 3 29" xfId="45233" xr:uid="{6F765DBA-0127-4160-84BB-1EC2B7C26DD1}"/>
    <cellStyle name="Output 2 3 29 2" xfId="52603" xr:uid="{6B9DCA4F-90EF-42A4-BA00-B5C6617A2FBD}"/>
    <cellStyle name="Output 2 3 3" xfId="596" xr:uid="{62DA2552-9984-4657-9292-E56B2E19BEA8}"/>
    <cellStyle name="Output 2 3 3 2" xfId="4985" xr:uid="{84C02287-DD6C-468A-97AA-8C5F4BB01003}"/>
    <cellStyle name="Output 2 3 3 2 2" xfId="7571" xr:uid="{F184EB7B-C767-49EA-9713-052098EF412F}"/>
    <cellStyle name="Output 2 3 3 2 2 2" xfId="16560" xr:uid="{488F7774-438E-4B17-BE78-5FF2CC04D477}"/>
    <cellStyle name="Output 2 3 3 2 2 2 2" xfId="35188" xr:uid="{F9038D79-AB14-4A3D-BA6E-21B10D35239C}"/>
    <cellStyle name="Output 2 3 3 2 2 2 3" xfId="56353" xr:uid="{7018F166-C8BB-4D5B-A30E-3A41879AA764}"/>
    <cellStyle name="Output 2 3 3 2 2 3" xfId="42179" xr:uid="{826F8412-B678-4E2A-8CED-DB6846536C26}"/>
    <cellStyle name="Output 2 3 3 2 2 4" xfId="49571" xr:uid="{5C7B4DA0-C18A-42A8-9B0C-B3D4F8FBB9D8}"/>
    <cellStyle name="Output 2 3 3 2 3" xfId="10208" xr:uid="{D07E28B4-BB93-460A-9E5E-4829E73764F3}"/>
    <cellStyle name="Output 2 3 3 2 3 2" xfId="19197" xr:uid="{EFD521C2-6BDB-4E53-BB66-54DF1E6D2A7D}"/>
    <cellStyle name="Output 2 3 3 2 3 2 2" xfId="39670" xr:uid="{4ED0192E-D015-4FC7-B6C1-C22A6992ED4B}"/>
    <cellStyle name="Output 2 3 3 2 3 2 3" xfId="57804" xr:uid="{3DCB82CC-F899-484D-A299-0AD912FF772B}"/>
    <cellStyle name="Output 2 3 3 2 3 3" xfId="37774" xr:uid="{2C0EDD1D-7D54-4FED-98A7-F1D5972B9B5C}"/>
    <cellStyle name="Output 2 3 3 2 3 4" xfId="51022" xr:uid="{52F056B7-BE97-4653-9220-E7A076DCD546}"/>
    <cellStyle name="Output 2 3 3 2 4" xfId="13974" xr:uid="{353C3BE8-49E7-478E-8AB7-66A46B22640F}"/>
    <cellStyle name="Output 2 3 3 2 4 2" xfId="41183" xr:uid="{3256BB0D-09BB-41A3-94A5-058669556002}"/>
    <cellStyle name="Output 2 3 3 2 4 2 2" xfId="54498" xr:uid="{67C010CC-608A-43F2-B263-D50D23BB85F9}"/>
    <cellStyle name="Output 2 3 3 2 4 3" xfId="47688" xr:uid="{3B99B2AD-2061-4CBC-843D-9BF199211AC6}"/>
    <cellStyle name="Output 2 3 3 2 5" xfId="26602" xr:uid="{E19C640F-FF07-4FBF-9FB7-A5B94ED2AF5D}"/>
    <cellStyle name="Output 2 3 3 2 6" xfId="46080" xr:uid="{59150EC4-7AED-48D3-9A8C-020E6F640503}"/>
    <cellStyle name="Output 2 3 3 3" xfId="3033" xr:uid="{0D5FEFC0-5C67-4BA1-9178-5EC01AAABA26}"/>
    <cellStyle name="Output 2 3 3 3 2" xfId="37717" xr:uid="{586B750B-A967-4BD0-8CB6-673842B7018D}"/>
    <cellStyle name="Output 2 3 3 3 2 2" xfId="56761" xr:uid="{65330B14-A4DB-4FFD-A411-A0D6DD5282DD}"/>
    <cellStyle name="Output 2 3 3 3 2 3" xfId="49979" xr:uid="{121995BB-B979-4FC0-9751-0B38E35CA9D8}"/>
    <cellStyle name="Output 2 3 3 3 3" xfId="51129" xr:uid="{FE00AEFA-FB25-4568-B615-7DFD75B11715}"/>
    <cellStyle name="Output 2 3 3 3 3 2" xfId="57911" xr:uid="{1CE8FB92-9CD8-4730-A150-F86F825D0459}"/>
    <cellStyle name="Output 2 3 3 3 4" xfId="48096" xr:uid="{46477C64-E1AC-4BFF-A1BF-01F2F9E66C37}"/>
    <cellStyle name="Output 2 3 3 3 4 2" xfId="54888" xr:uid="{4BB150F7-988C-48C0-B8B0-B96BBF296832}"/>
    <cellStyle name="Output 2 3 3 3 5" xfId="53188" xr:uid="{B1AED24F-E0D8-478D-8741-28271463640D}"/>
    <cellStyle name="Output 2 3 3 3 6" xfId="46482" xr:uid="{402B430D-2C42-4703-9D2A-5C4F08013D48}"/>
    <cellStyle name="Output 2 3 3 4" xfId="33738" xr:uid="{2CB0F7F6-169F-494D-A2D0-322377A54B1B}"/>
    <cellStyle name="Output 2 3 3 4 2" xfId="55881" xr:uid="{5A1F03A8-AFCA-47D2-A072-FA0B4BB3A0C7}"/>
    <cellStyle name="Output 2 3 3 4 3" xfId="49099" xr:uid="{F65339DC-D720-49F4-89A5-340FB64BE5CB}"/>
    <cellStyle name="Output 2 3 3 5" xfId="44341" xr:uid="{34D6B4C5-8FF4-4709-9241-E59C29551DAA}"/>
    <cellStyle name="Output 2 3 3 5 2" xfId="57871" xr:uid="{A081777D-4CB7-41A4-8975-617976374DEF}"/>
    <cellStyle name="Output 2 3 3 5 3" xfId="51089" xr:uid="{4A4AAB18-8EAF-4085-A8EA-F0E55A065B26}"/>
    <cellStyle name="Output 2 3 3 6" xfId="45565" xr:uid="{987AD260-EE8C-4CDC-B2CF-85DB9ACE5034}"/>
    <cellStyle name="Output 2 3 3 6 2" xfId="54050" xr:uid="{D0F15B0E-6313-4A79-A5F6-387851B2E6DA}"/>
    <cellStyle name="Output 2 3 30" xfId="45366" xr:uid="{5A08C7F1-2734-45EB-A569-634AD3BFC904}"/>
    <cellStyle name="Output 2 3 31" xfId="45390" xr:uid="{553071BD-A7BB-4346-ABD5-F4683421512F}"/>
    <cellStyle name="Output 2 3 32" xfId="45414" xr:uid="{F1F5EAEC-7270-477A-980A-8580201D4483}"/>
    <cellStyle name="Output 2 3 33" xfId="45409" xr:uid="{5D2AA633-809C-470E-92D7-F465E1DDFF28}"/>
    <cellStyle name="Output 2 3 34" xfId="44256" xr:uid="{BBE0CFDF-27D8-4036-8F80-FFE455B322E7}"/>
    <cellStyle name="Output 2 3 35" xfId="44192" xr:uid="{B496A97F-07FF-4EBB-BB65-C223B49268A2}"/>
    <cellStyle name="Output 2 3 36" xfId="45461" xr:uid="{52971E97-742D-4CA8-90AB-4DF6A94DE865}"/>
    <cellStyle name="Output 2 3 4" xfId="941" xr:uid="{C963BB32-17CB-485A-B35E-C4C78151AA26}"/>
    <cellStyle name="Output 2 3 4 2" xfId="5306" xr:uid="{682B49CA-AEDC-4E70-B771-63450DFBE5CC}"/>
    <cellStyle name="Output 2 3 4 2 2" xfId="7892" xr:uid="{10F88EF4-B86A-4756-827D-091572498951}"/>
    <cellStyle name="Output 2 3 4 2 2 2" xfId="16881" xr:uid="{7A242986-DDC0-44D7-856D-AE89AB55A01B}"/>
    <cellStyle name="Output 2 3 4 2 2 2 2" xfId="39742" xr:uid="{13EBDCF2-C700-4BD0-9104-91D6216F6166}"/>
    <cellStyle name="Output 2 3 4 2 2 2 3" xfId="56412" xr:uid="{0E374FE1-4818-4874-A4A7-71932A5035D9}"/>
    <cellStyle name="Output 2 3 4 2 2 3" xfId="27514" xr:uid="{1517599E-37F2-4FF5-82EC-1B8A9AAA381C}"/>
    <cellStyle name="Output 2 3 4 2 2 4" xfId="49630" xr:uid="{1AC13DFA-DF47-4F14-9090-4D7C662AEB8D}"/>
    <cellStyle name="Output 2 3 4 2 3" xfId="10529" xr:uid="{B4CAF709-6FD1-4A4E-BA60-B8E9333B62CD}"/>
    <cellStyle name="Output 2 3 4 2 3 2" xfId="19518" xr:uid="{9CB6334E-E542-40FB-B702-542E4F1C34B9}"/>
    <cellStyle name="Output 2 3 4 2 3 2 2" xfId="30915" xr:uid="{FB02AE5B-AA05-4CEE-AECE-7CD75D5DE559}"/>
    <cellStyle name="Output 2 3 4 2 3 2 3" xfId="59004" xr:uid="{8C969637-2356-4418-A1F9-FA0EAAC93EFD}"/>
    <cellStyle name="Output 2 3 4 2 3 3" xfId="24235" xr:uid="{F9BEF524-C64B-461D-AC43-B0503A9B9845}"/>
    <cellStyle name="Output 2 3 4 2 3 4" xfId="52223" xr:uid="{AB193E1B-6760-4BF0-8024-BD36224A1488}"/>
    <cellStyle name="Output 2 3 4 2 4" xfId="14295" xr:uid="{92BCFB2D-7109-4B55-B80D-D4A56F07D534}"/>
    <cellStyle name="Output 2 3 4 2 4 2" xfId="32636" xr:uid="{DC5C32A5-DF4F-4A5E-89FC-3EFE2EA99663}"/>
    <cellStyle name="Output 2 3 4 2 4 2 2" xfId="54554" xr:uid="{3F267FFA-35AC-41F0-95C4-61DD3DB2578C}"/>
    <cellStyle name="Output 2 3 4 2 4 3" xfId="47747" xr:uid="{E9456BC9-661C-4446-BF71-677729FD1297}"/>
    <cellStyle name="Output 2 3 4 2 5" xfId="32140" xr:uid="{DE6B1549-1890-4EC4-9A92-FFC9806AA43D}"/>
    <cellStyle name="Output 2 3 4 2 6" xfId="46136" xr:uid="{32E3C567-7822-4851-AA34-E05BBEABC49F}"/>
    <cellStyle name="Output 2 3 4 3" xfId="3378" xr:uid="{109B8B05-7744-4C97-AD6A-1C3C1863E8BB}"/>
    <cellStyle name="Output 2 3 4 3 2" xfId="41411" xr:uid="{CB242338-325C-4A16-8AD8-3E7C61AF094F}"/>
    <cellStyle name="Output 2 3 4 3 2 2" xfId="56817" xr:uid="{BC02FB84-A084-4D3B-B157-03564B8A6D65}"/>
    <cellStyle name="Output 2 3 4 3 2 3" xfId="50035" xr:uid="{6EE636EA-3D3E-4A1E-885F-5ACE29330E1F}"/>
    <cellStyle name="Output 2 3 4 3 3" xfId="50927" xr:uid="{4F51DADE-785D-4E77-9A0A-27D66303A80A}"/>
    <cellStyle name="Output 2 3 4 3 3 2" xfId="57709" xr:uid="{7731FD32-B724-462D-83CB-C77188F06C21}"/>
    <cellStyle name="Output 2 3 4 3 4" xfId="48152" xr:uid="{D468FFA1-E111-4630-A783-8E295FA09D90}"/>
    <cellStyle name="Output 2 3 4 3 4 2" xfId="54944" xr:uid="{50D0B669-DBD8-4478-9BC4-7C988288446E}"/>
    <cellStyle name="Output 2 3 4 3 5" xfId="53244" xr:uid="{F706B99A-3DB8-425B-B609-4970257DDC75}"/>
    <cellStyle name="Output 2 3 4 3 6" xfId="46538" xr:uid="{8C02524A-6A9B-4303-B85A-CF50A565337C}"/>
    <cellStyle name="Output 2 3 4 4" xfId="38907" xr:uid="{15AFF713-0D9D-4A11-AE75-A2478207E7E4}"/>
    <cellStyle name="Output 2 3 4 4 2" xfId="55940" xr:uid="{7D0B0CE6-EB20-4AF3-8204-5022C9728B38}"/>
    <cellStyle name="Output 2 3 4 4 3" xfId="49158" xr:uid="{4C1D9CE1-3D4C-4207-87C5-82A71D59F86F}"/>
    <cellStyle name="Output 2 3 4 5" xfId="44361" xr:uid="{C42BE0B9-3737-4BD9-8F5C-0E940D0E1D56}"/>
    <cellStyle name="Output 2 3 4 5 2" xfId="58308" xr:uid="{F93966AB-49A6-48C6-BF8F-07B9EE7A19DA}"/>
    <cellStyle name="Output 2 3 4 5 3" xfId="51526" xr:uid="{33EA9052-3B80-4B37-9CD7-5038BB345B66}"/>
    <cellStyle name="Output 2 3 4 6" xfId="45624" xr:uid="{35AA905D-679D-489A-B3FE-6F652DE89587}"/>
    <cellStyle name="Output 2 3 4 6 2" xfId="54106" xr:uid="{565BDB64-34CB-4C16-B040-D9EA4411072C}"/>
    <cellStyle name="Output 2 3 5" xfId="1285" xr:uid="{81A3683A-2B99-446A-969D-F50C890BDA30}"/>
    <cellStyle name="Output 2 3 5 2" xfId="5630" xr:uid="{498804DB-DB1F-4C96-828F-A963C540EC86}"/>
    <cellStyle name="Output 2 3 5 2 2" xfId="8216" xr:uid="{CDCE02F5-E3E3-4263-B58C-24FD1458D753}"/>
    <cellStyle name="Output 2 3 5 2 2 2" xfId="17205" xr:uid="{2E6CD299-6A1B-4DAD-948A-4F4D8B4024E9}"/>
    <cellStyle name="Output 2 3 5 2 2 2 2" xfId="29524" xr:uid="{3981952C-9119-4C48-A897-F4ADA16D4F69}"/>
    <cellStyle name="Output 2 3 5 2 2 2 3" xfId="56431" xr:uid="{41F6FA3D-77EB-47E0-B5AF-2593C292BA32}"/>
    <cellStyle name="Output 2 3 5 2 2 3" xfId="33068" xr:uid="{84107BCB-00C9-44FC-B571-C3C32A7F91E2}"/>
    <cellStyle name="Output 2 3 5 2 2 4" xfId="49649" xr:uid="{9AACCBCA-2079-4C14-850F-B6043121C0C1}"/>
    <cellStyle name="Output 2 3 5 2 3" xfId="10853" xr:uid="{70E35F38-8371-4816-82F9-87EFCB2788F0}"/>
    <cellStyle name="Output 2 3 5 2 3 2" xfId="19842" xr:uid="{43A968A3-0473-4E82-8EF5-2281EAD33B96}"/>
    <cellStyle name="Output 2 3 5 2 3 2 2" xfId="38693" xr:uid="{4991CA19-1B4D-4578-8836-29FFB70D2BE7}"/>
    <cellStyle name="Output 2 3 5 2 3 2 3" xfId="58554" xr:uid="{623AAE4D-6993-4303-A407-B0DBE676A661}"/>
    <cellStyle name="Output 2 3 5 2 3 3" xfId="40233" xr:uid="{AFC7C5AF-699D-4E0B-BFDE-6E38B29AB0C3}"/>
    <cellStyle name="Output 2 3 5 2 3 4" xfId="51773" xr:uid="{82432C5A-C965-4099-A6D1-8C70D822DF2E}"/>
    <cellStyle name="Output 2 3 5 2 4" xfId="14619" xr:uid="{B5DCAD29-9BDF-45E6-AA68-1925084CFA92}"/>
    <cellStyle name="Output 2 3 5 2 4 2" xfId="35320" xr:uid="{3DBF6B68-CD4F-4372-AFA7-D32D7C905CBD}"/>
    <cellStyle name="Output 2 3 5 2 4 2 2" xfId="54570" xr:uid="{F70B613C-1C21-4EF9-B388-DFAB6756AC31}"/>
    <cellStyle name="Output 2 3 5 2 4 3" xfId="47766" xr:uid="{F46B2207-C8BA-47C5-B67D-ED6FF2E9B7E3}"/>
    <cellStyle name="Output 2 3 5 2 5" xfId="37488" xr:uid="{D16565BD-13E3-4E47-BBA7-864C2A40B785}"/>
    <cellStyle name="Output 2 3 5 2 6" xfId="46152" xr:uid="{741CF972-4EC2-48B3-88A3-85EFDDA56324}"/>
    <cellStyle name="Output 2 3 5 3" xfId="3722" xr:uid="{CE0D5E30-52B4-4CF9-A7D2-1A509BE291E0}"/>
    <cellStyle name="Output 2 3 5 3 2" xfId="27214" xr:uid="{A0596A97-9F90-478C-8049-2B1A57D6AAFE}"/>
    <cellStyle name="Output 2 3 5 3 2 2" xfId="56833" xr:uid="{C3199206-3280-49C2-A6E7-F0556B5090E9}"/>
    <cellStyle name="Output 2 3 5 3 2 3" xfId="50051" xr:uid="{C3C6643E-04B3-458B-A6C2-A06D2CC26855}"/>
    <cellStyle name="Output 2 3 5 3 3" xfId="51586" xr:uid="{DC6E9D26-FA5E-48F8-9A78-E80185A7E871}"/>
    <cellStyle name="Output 2 3 5 3 3 2" xfId="58368" xr:uid="{134CA72E-F89B-40F7-A8F9-0E7641BC34F6}"/>
    <cellStyle name="Output 2 3 5 3 4" xfId="48168" xr:uid="{2CF0C974-4ADC-4A6C-8F8F-A0EC0EB1408E}"/>
    <cellStyle name="Output 2 3 5 3 4 2" xfId="54960" xr:uid="{1598BE66-ABF4-4FB6-9111-C4EC2718182E}"/>
    <cellStyle name="Output 2 3 5 3 5" xfId="53260" xr:uid="{44A767B7-51A9-4E1D-9C21-F9D894CC8683}"/>
    <cellStyle name="Output 2 3 5 3 6" xfId="46554" xr:uid="{15FF8BE0-E754-481F-B2FA-0ABA5953EA8A}"/>
    <cellStyle name="Output 2 3 5 4" xfId="38071" xr:uid="{76928958-937E-47D8-842D-3D4A65762F87}"/>
    <cellStyle name="Output 2 3 5 4 2" xfId="55959" xr:uid="{C94FA994-0B02-432B-BB7D-F517B9F235B6}"/>
    <cellStyle name="Output 2 3 5 4 3" xfId="49177" xr:uid="{B4794E56-4A7A-4B8D-A5EB-667978D79C2A}"/>
    <cellStyle name="Output 2 3 5 5" xfId="44405" xr:uid="{61C4BFB2-B6DA-450C-BEDA-523B3AE9447B}"/>
    <cellStyle name="Output 2 3 5 5 2" xfId="55779" xr:uid="{9EE54848-CBA0-4EEE-AD7B-B00D09252B7F}"/>
    <cellStyle name="Output 2 3 5 5 3" xfId="48996" xr:uid="{720D1FAE-AF35-4E25-90D7-3D7AB880C031}"/>
    <cellStyle name="Output 2 3 5 6" xfId="45643" xr:uid="{BBBBF4BF-CBA0-4F26-9035-C62CF84BDD96}"/>
    <cellStyle name="Output 2 3 5 6 2" xfId="54122" xr:uid="{7B565358-DF64-44F1-AB26-AA5B4220310D}"/>
    <cellStyle name="Output 2 3 6" xfId="1632" xr:uid="{AC7CCA2B-5174-47BC-97A3-51A13AAE45A1}"/>
    <cellStyle name="Output 2 3 6 2" xfId="5968" xr:uid="{F225D87A-D135-41E2-B816-FDD192D363B7}"/>
    <cellStyle name="Output 2 3 6 2 2" xfId="8554" xr:uid="{58AD0BFC-AEFD-4A6F-9BB2-0600B0502392}"/>
    <cellStyle name="Output 2 3 6 2 2 2" xfId="17543" xr:uid="{CF31B51A-F538-4C8D-8ED5-B7A6A8E1F3E9}"/>
    <cellStyle name="Output 2 3 6 2 2 2 2" xfId="23431" xr:uid="{46B76DCE-5100-4671-97BF-AE2D4B18DE13}"/>
    <cellStyle name="Output 2 3 6 2 2 2 3" xfId="56467" xr:uid="{1A88F4FC-DBC5-4B92-8B1B-9FF24B371A1F}"/>
    <cellStyle name="Output 2 3 6 2 2 3" xfId="43777" xr:uid="{E28DA2C4-08D6-43C2-BC7C-3CA15AB1C0A5}"/>
    <cellStyle name="Output 2 3 6 2 2 4" xfId="49685" xr:uid="{498726FE-DD54-4F2F-B405-C4EF49692EA3}"/>
    <cellStyle name="Output 2 3 6 2 3" xfId="11191" xr:uid="{A6FB69B5-61A8-475C-AB0D-87BED66DAFBD}"/>
    <cellStyle name="Output 2 3 6 2 3 2" xfId="20180" xr:uid="{5A0106A9-4E02-4AD5-9703-DAA6E39DDF41}"/>
    <cellStyle name="Output 2 3 6 2 3 2 2" xfId="28132" xr:uid="{C1146394-90EC-4319-B672-EAEC2359A41E}"/>
    <cellStyle name="Output 2 3 6 2 3 2 3" xfId="55729" xr:uid="{D5AB143A-A6AD-47C7-B7F8-9AE9EE937397}"/>
    <cellStyle name="Output 2 3 6 2 3 3" xfId="34805" xr:uid="{25A62244-1699-4B60-AF7E-D55ABDDD8638}"/>
    <cellStyle name="Output 2 3 6 2 3 4" xfId="48946" xr:uid="{E4F05973-80A9-4B6F-A44C-973CD993E5EF}"/>
    <cellStyle name="Output 2 3 6 2 4" xfId="14957" xr:uid="{E3F64FE2-B12E-4DD3-A9EF-811D430D24FE}"/>
    <cellStyle name="Output 2 3 6 2 4 2" xfId="22546" xr:uid="{4D4A1A95-6CB9-451F-8B4B-E2BFD7369163}"/>
    <cellStyle name="Output 2 3 6 2 4 2 2" xfId="54606" xr:uid="{A4A8D7EC-9431-4081-BEB8-858E6A52F8F8}"/>
    <cellStyle name="Output 2 3 6 2 4 3" xfId="47802" xr:uid="{A4D7E394-6181-4FE0-9778-1B545258D7B5}"/>
    <cellStyle name="Output 2 3 6 2 5" xfId="33189" xr:uid="{BDDF6206-26FB-4525-B6F6-0275E627B473}"/>
    <cellStyle name="Output 2 3 6 2 6" xfId="46188" xr:uid="{1401D55F-091E-41B9-8A35-B1B5060F9F73}"/>
    <cellStyle name="Output 2 3 6 3" xfId="4069" xr:uid="{667702E8-AC8F-4445-B683-DFA3DF590E25}"/>
    <cellStyle name="Output 2 3 6 3 2" xfId="31026" xr:uid="{790173EE-5D68-41EA-A135-FA113007A375}"/>
    <cellStyle name="Output 2 3 6 3 2 2" xfId="56869" xr:uid="{4D3362DC-D55B-4FD2-AB8B-7275E026DC24}"/>
    <cellStyle name="Output 2 3 6 3 2 3" xfId="50087" xr:uid="{897AF65F-EC88-4AFC-841B-B784AAD0C007}"/>
    <cellStyle name="Output 2 3 6 3 3" xfId="52305" xr:uid="{D81B1E72-34F2-4410-A2B1-A8499D677207}"/>
    <cellStyle name="Output 2 3 6 3 3 2" xfId="59086" xr:uid="{6F8F4F48-45BA-41A0-8832-289BF9E5AA28}"/>
    <cellStyle name="Output 2 3 6 3 4" xfId="48204" xr:uid="{A45DF16D-90DA-47EB-ABD7-B412CFC52025}"/>
    <cellStyle name="Output 2 3 6 3 4 2" xfId="54996" xr:uid="{12D93A07-3397-49D9-815A-35365B65F2D2}"/>
    <cellStyle name="Output 2 3 6 3 5" xfId="53296" xr:uid="{A28C53FD-41C6-40A6-A577-84C9100C05C8}"/>
    <cellStyle name="Output 2 3 6 3 6" xfId="46590" xr:uid="{ECEEEE2F-4F21-4FE8-8F31-EAF71920CF43}"/>
    <cellStyle name="Output 2 3 6 4" xfId="38465" xr:uid="{63DE5083-3EAA-4594-84D0-3502ACDD79E1}"/>
    <cellStyle name="Output 2 3 6 4 2" xfId="55995" xr:uid="{DD5493A2-70F9-4037-BA6D-1730EF28810F}"/>
    <cellStyle name="Output 2 3 6 4 3" xfId="49213" xr:uid="{3DBA62F7-0142-432F-B7A9-76750E73C462}"/>
    <cellStyle name="Output 2 3 6 5" xfId="44373" xr:uid="{A321FD41-5B4F-40DA-90FB-0C6D765642DD}"/>
    <cellStyle name="Output 2 3 6 5 2" xfId="58967" xr:uid="{9876E8C7-4931-4DFD-991E-FE4DE83395AE}"/>
    <cellStyle name="Output 2 3 6 5 3" xfId="52186" xr:uid="{AEB38C96-6F3E-4FE8-BB4B-011C13F5DBC6}"/>
    <cellStyle name="Output 2 3 6 6" xfId="45679" xr:uid="{603AA63A-ED2F-43D7-9FE5-07AF28AA1CF8}"/>
    <cellStyle name="Output 2 3 6 6 2" xfId="54158" xr:uid="{180E4CD7-4959-499B-B696-9DDFB40056AE}"/>
    <cellStyle name="Output 2 3 7" xfId="1923" xr:uid="{777B7CFD-7C92-445A-9F2C-37C5ADCEB18D}"/>
    <cellStyle name="Output 2 3 7 2" xfId="6238" xr:uid="{7AFDB2B2-1D81-4D81-98AA-86DF4F23098B}"/>
    <cellStyle name="Output 2 3 7 2 2" xfId="8824" xr:uid="{C1FBEC47-BB40-4181-A5C5-7C210FE497F6}"/>
    <cellStyle name="Output 2 3 7 2 2 2" xfId="17813" xr:uid="{CB1DB022-896D-4E4A-9292-55AD393C2EA8}"/>
    <cellStyle name="Output 2 3 7 2 2 2 2" xfId="24008" xr:uid="{FBC277D9-0E6C-476A-99C2-1D7560CE878A}"/>
    <cellStyle name="Output 2 3 7 2 2 2 3" xfId="56503" xr:uid="{202D5FEA-5106-4662-B152-3BDF4606B106}"/>
    <cellStyle name="Output 2 3 7 2 2 3" xfId="37865" xr:uid="{671685B9-2AC6-45CC-B49B-7078E71A6480}"/>
    <cellStyle name="Output 2 3 7 2 2 4" xfId="49721" xr:uid="{F4825713-6851-4ADA-9923-6389C2EE1E25}"/>
    <cellStyle name="Output 2 3 7 2 3" xfId="11461" xr:uid="{9B646ED8-A6E7-4CFA-BB21-CDC3CE6487A5}"/>
    <cellStyle name="Output 2 3 7 2 3 2" xfId="20450" xr:uid="{3426C11A-7F87-44D9-A0D2-94BEAEE0FA19}"/>
    <cellStyle name="Output 2 3 7 2 3 2 2" xfId="24469" xr:uid="{FD88051E-70AD-4E84-80E7-88F992EC9A97}"/>
    <cellStyle name="Output 2 3 7 2 3 2 3" xfId="57627" xr:uid="{24E7DFC0-A9BA-49E6-B7F3-67EAE83744F0}"/>
    <cellStyle name="Output 2 3 7 2 3 3" xfId="35422" xr:uid="{00AD2568-1F40-4793-8011-5DEEFBDB72F6}"/>
    <cellStyle name="Output 2 3 7 2 3 4" xfId="50845" xr:uid="{E4E5522A-62BC-42E4-82C6-1F92B571F08B}"/>
    <cellStyle name="Output 2 3 7 2 4" xfId="15227" xr:uid="{094F9A18-4BB6-4F7E-A8A1-0CC63666D67E}"/>
    <cellStyle name="Output 2 3 7 2 4 2" xfId="31178" xr:uid="{10924B7E-DE97-4697-8F51-930ED5714E81}"/>
    <cellStyle name="Output 2 3 7 2 4 2 2" xfId="54642" xr:uid="{F6E54A18-9AF2-4342-8600-AE382748C899}"/>
    <cellStyle name="Output 2 3 7 2 4 3" xfId="47838" xr:uid="{916A82F8-5177-4709-B04A-67D403425187}"/>
    <cellStyle name="Output 2 3 7 2 5" xfId="37149" xr:uid="{E3115AA6-EB89-4749-8252-DDB1F789C1C4}"/>
    <cellStyle name="Output 2 3 7 2 6" xfId="46224" xr:uid="{164680C2-F7F5-47CE-BDEA-DA29177FFEE5}"/>
    <cellStyle name="Output 2 3 7 3" xfId="4360" xr:uid="{A0B90FD2-5ED1-4F88-9F0A-02AEA1CADBC6}"/>
    <cellStyle name="Output 2 3 7 3 2" xfId="22615" xr:uid="{DEC30434-DACB-41B5-BFE4-8A94A8DA4DF5}"/>
    <cellStyle name="Output 2 3 7 3 2 2" xfId="56905" xr:uid="{C498103D-D486-4452-BB14-55D159AC087C}"/>
    <cellStyle name="Output 2 3 7 3 2 3" xfId="50123" xr:uid="{3A3FA4F2-8137-4A46-8741-D3087E5B990B}"/>
    <cellStyle name="Output 2 3 7 3 3" xfId="49899" xr:uid="{2BD8FA99-001C-4D04-BF9E-5BA720E9EFF3}"/>
    <cellStyle name="Output 2 3 7 3 3 2" xfId="56681" xr:uid="{0D7CC919-EC44-4885-BA60-414CBD8EFB25}"/>
    <cellStyle name="Output 2 3 7 3 4" xfId="48240" xr:uid="{5D281700-71DE-42F8-8C18-98CB84B263E4}"/>
    <cellStyle name="Output 2 3 7 3 4 2" xfId="55032" xr:uid="{0B2D0B4E-D837-48FA-9C2C-A2CD860CC32B}"/>
    <cellStyle name="Output 2 3 7 3 5" xfId="53332" xr:uid="{3756CD4D-21B1-43AE-BE05-D2BDA28D7A9A}"/>
    <cellStyle name="Output 2 3 7 3 6" xfId="46626" xr:uid="{79B3F8BA-0CCA-48D7-9A57-5F676E5E54E3}"/>
    <cellStyle name="Output 2 3 7 4" xfId="37215" xr:uid="{FB73F9AE-446C-4DAC-B8C7-6011002E3AD9}"/>
    <cellStyle name="Output 2 3 7 4 2" xfId="56031" xr:uid="{22B8B9A0-795A-4A8A-91C3-FD57F8816C79}"/>
    <cellStyle name="Output 2 3 7 4 3" xfId="49249" xr:uid="{9B148DF3-D026-4BA4-99C5-7BA2F0A69425}"/>
    <cellStyle name="Output 2 3 7 5" xfId="44489" xr:uid="{E71BCFC4-1C0A-4C0E-9139-5E628DBCFE02}"/>
    <cellStyle name="Output 2 3 7 5 2" xfId="58101" xr:uid="{37FF5966-D82A-4554-BC0E-694F37EB0C67}"/>
    <cellStyle name="Output 2 3 7 5 3" xfId="51319" xr:uid="{BBED9512-E491-44CC-BBBC-A87ECC4E2572}"/>
    <cellStyle name="Output 2 3 7 6" xfId="45715" xr:uid="{57385DA6-C0C8-4A22-96CB-D09CC97CB97B}"/>
    <cellStyle name="Output 2 3 7 6 2" xfId="54194" xr:uid="{EA9B224C-6EA6-4FED-856A-7A778656B38A}"/>
    <cellStyle name="Output 2 3 8" xfId="2715" xr:uid="{EF549280-21E8-4281-B1E1-700FB3E42B62}"/>
    <cellStyle name="Output 2 3 8 2" xfId="6905" xr:uid="{25E86547-BE5D-473A-8AE2-88CE244CD4EB}"/>
    <cellStyle name="Output 2 3 8 2 2" xfId="12046" xr:uid="{7DB4D8FD-846C-4824-9EDC-F3379F0A696F}"/>
    <cellStyle name="Output 2 3 8 2 2 2" xfId="21035" xr:uid="{08FBEE63-44BC-489A-892B-AB37D7665BE2}"/>
    <cellStyle name="Output 2 3 8 2 2 2 2" xfId="33151" xr:uid="{77C5CA09-FDC6-41E8-8B89-E869E8EEDF66}"/>
    <cellStyle name="Output 2 3 8 2 2 2 3" xfId="56552" xr:uid="{78E8BE6C-FAF4-4A27-AC60-ACBDFB38BE25}"/>
    <cellStyle name="Output 2 3 8 2 2 3" xfId="37809" xr:uid="{F95C7CDA-35B5-4CE4-A675-B3F3967ADB8C}"/>
    <cellStyle name="Output 2 3 8 2 2 4" xfId="49770" xr:uid="{FEE19A9E-67F2-4BE3-85A2-79EC61241257}"/>
    <cellStyle name="Output 2 3 8 2 3" xfId="12866" xr:uid="{4A53743A-0CC5-4CB7-A97D-4ED779F4EE0B}"/>
    <cellStyle name="Output 2 3 8 2 3 2" xfId="21855" xr:uid="{7193C054-06B4-4E1E-A2C9-C952C0892D07}"/>
    <cellStyle name="Output 2 3 8 2 3 2 2" xfId="27619" xr:uid="{B0425298-7C90-4FC1-AEE0-72BC04910065}"/>
    <cellStyle name="Output 2 3 8 2 3 2 3" xfId="57578" xr:uid="{6ED7B519-2C7A-4BBD-BA11-DC1C1E22CE63}"/>
    <cellStyle name="Output 2 3 8 2 3 3" xfId="25444" xr:uid="{C1C09A1A-C258-4671-BAF2-A770C9BB6415}"/>
    <cellStyle name="Output 2 3 8 2 3 4" xfId="50796" xr:uid="{6AF684B9-0BE6-44CE-AEF5-F5258F112E42}"/>
    <cellStyle name="Output 2 3 8 2 4" xfId="15894" xr:uid="{5B96F1E6-8C4D-4662-9E9F-37260695DB84}"/>
    <cellStyle name="Output 2 3 8 2 4 2" xfId="39331" xr:uid="{A45EC376-B110-481A-B6F1-CE40F2A187A0}"/>
    <cellStyle name="Output 2 3 8 2 4 2 2" xfId="54688" xr:uid="{3F6CDE45-0148-46EF-BF51-B4CBD9C1F910}"/>
    <cellStyle name="Output 2 3 8 2 4 3" xfId="47887" xr:uid="{FB518B60-8E88-4C7D-8F22-EF2C93BAAEFC}"/>
    <cellStyle name="Output 2 3 8 2 5" xfId="32380" xr:uid="{EDD6B3D9-9FC2-45B2-A956-06AD8DC5EA6F}"/>
    <cellStyle name="Output 2 3 8 2 6" xfId="46273" xr:uid="{F8EEFE10-2B03-4CE5-B82D-7E960566B8DC}"/>
    <cellStyle name="Output 2 3 8 3" xfId="9476" xr:uid="{20008752-22E9-4BCB-AC12-CB02EA34E90F}"/>
    <cellStyle name="Output 2 3 8 3 2" xfId="18465" xr:uid="{ED53C980-F107-40B5-A15B-09114CB31E7E}"/>
    <cellStyle name="Output 2 3 8 3 2 2" xfId="34335" xr:uid="{83CB8A5A-5718-414E-930E-DC3AD6E1B459}"/>
    <cellStyle name="Output 2 3 8 3 2 2 2" xfId="56951" xr:uid="{3AC06F18-001C-4428-A40C-2329B598E08C}"/>
    <cellStyle name="Output 2 3 8 3 2 3" xfId="50169" xr:uid="{2953FAFF-7C4F-4DD2-AEF6-F98D122416D2}"/>
    <cellStyle name="Output 2 3 8 3 3" xfId="43175" xr:uid="{74CE905B-72D8-4ACE-A6B9-C8763588BBF0}"/>
    <cellStyle name="Output 2 3 8 3 3 2" xfId="58190" xr:uid="{9705F896-D287-4EE0-81FF-7CD0A3678083}"/>
    <cellStyle name="Output 2 3 8 3 3 3" xfId="51408" xr:uid="{568767AB-6835-40B4-8924-52F205189E8C}"/>
    <cellStyle name="Output 2 3 8 3 4" xfId="48286" xr:uid="{C1B23D91-4426-4A00-9709-E2B3A05879F0}"/>
    <cellStyle name="Output 2 3 8 3 4 2" xfId="55078" xr:uid="{1228BF64-1FAC-4DCB-8F8F-15525F8CEFF3}"/>
    <cellStyle name="Output 2 3 8 3 5" xfId="53378" xr:uid="{480BAE1E-E84D-4516-8E6C-4781054CD90A}"/>
    <cellStyle name="Output 2 3 8 3 6" xfId="46672" xr:uid="{F59D7D65-4EBD-4A11-997A-B933D963699E}"/>
    <cellStyle name="Output 2 3 8 4" xfId="29221" xr:uid="{90610B59-0552-446B-AE48-A848ED86697A}"/>
    <cellStyle name="Output 2 3 8 4 2" xfId="56080" xr:uid="{A80C71DA-85A8-4BE6-A9C7-B7B0CF7A8CD3}"/>
    <cellStyle name="Output 2 3 8 4 3" xfId="49298" xr:uid="{FDDB9E30-2C2C-425B-8941-E58B5D5BF159}"/>
    <cellStyle name="Output 2 3 8 5" xfId="44484" xr:uid="{03CB7ABC-CBA5-4901-97C0-2775F0A95760}"/>
    <cellStyle name="Output 2 3 8 5 2" xfId="58974" xr:uid="{57321201-0D35-4E0C-AC10-DAB934C4C5E6}"/>
    <cellStyle name="Output 2 3 8 5 3" xfId="52193" xr:uid="{1B422015-E32F-48C0-93B5-03861071AE5A}"/>
    <cellStyle name="Output 2 3 8 6" xfId="45764" xr:uid="{2367FC3A-C261-4380-BABD-92368C8F8266}"/>
    <cellStyle name="Output 2 3 8 6 2" xfId="54240" xr:uid="{76A69739-AB4F-453E-9BD6-81048B2FAD77}"/>
    <cellStyle name="Output 2 3 9" xfId="4661" xr:uid="{62FFB4E6-6C44-48F3-8DBA-A88A7C39E0C1}"/>
    <cellStyle name="Output 2 3 9 2" xfId="7247" xr:uid="{1C892F0F-35A4-4717-9002-4B7675036B7C}"/>
    <cellStyle name="Output 2 3 9 2 2" xfId="16236" xr:uid="{4EF089BB-020F-4436-B963-BA19EEEC44BA}"/>
    <cellStyle name="Output 2 3 9 2 2 2" xfId="32502" xr:uid="{A73A7663-538C-47CC-A934-230A3D32EAC9}"/>
    <cellStyle name="Output 2 3 9 2 2 2 2" xfId="56592" xr:uid="{EDA4B364-2F10-487B-B887-78EA40A5CD41}"/>
    <cellStyle name="Output 2 3 9 2 2 3" xfId="49810" xr:uid="{666AF259-FC70-491B-B041-8404171723F5}"/>
    <cellStyle name="Output 2 3 9 2 3" xfId="43174" xr:uid="{35B4C79E-E15F-49D9-8B3D-C533E2A92DEA}"/>
    <cellStyle name="Output 2 3 9 2 3 2" xfId="59050" xr:uid="{75AA6C01-D0C1-4CD0-95F7-BF3B984278FC}"/>
    <cellStyle name="Output 2 3 9 2 3 3" xfId="52269" xr:uid="{C7922EE1-C605-40C7-B49B-F36FEFDE5555}"/>
    <cellStyle name="Output 2 3 9 2 4" xfId="47927" xr:uid="{40419290-EA4F-4134-8F36-930B8EA3E6C0}"/>
    <cellStyle name="Output 2 3 9 2 4 2" xfId="54725" xr:uid="{866CE9CC-0132-45F2-B00F-5195674B1B32}"/>
    <cellStyle name="Output 2 3 9 2 5" xfId="46313" xr:uid="{2F720B5E-4D67-45C2-B871-442EBC16849A}"/>
    <cellStyle name="Output 2 3 9 3" xfId="9884" xr:uid="{32C81882-035F-4851-8005-55546A79D507}"/>
    <cellStyle name="Output 2 3 9 3 2" xfId="18873" xr:uid="{3EE4E385-505F-49F3-9B0B-E2B78E3D6642}"/>
    <cellStyle name="Output 2 3 9 3 2 2" xfId="37198" xr:uid="{D703800E-7C1F-4739-917D-F1BA83FAF246}"/>
    <cellStyle name="Output 2 3 9 3 2 2 2" xfId="56988" xr:uid="{81ED404C-1C18-4710-A3E3-5FFC50EDF35F}"/>
    <cellStyle name="Output 2 3 9 3 2 3" xfId="50206" xr:uid="{0B5EC29B-F8AA-4FBA-9794-E854430F3F47}"/>
    <cellStyle name="Output 2 3 9 3 3" xfId="26635" xr:uid="{87D9ED65-0108-4BC4-AF1C-0E2CDC1D752C}"/>
    <cellStyle name="Output 2 3 9 3 3 2" xfId="58264" xr:uid="{E953EE47-0CA0-4044-8E27-44CE18D63577}"/>
    <cellStyle name="Output 2 3 9 3 3 3" xfId="51482" xr:uid="{E025F803-B931-4732-A750-EAFEF62D83CA}"/>
    <cellStyle name="Output 2 3 9 3 4" xfId="48323" xr:uid="{1293693D-7C03-4A7D-9262-CC0D10085EE1}"/>
    <cellStyle name="Output 2 3 9 3 4 2" xfId="55115" xr:uid="{9FF41D2D-E65F-4365-A36B-0ACA6DD81CBC}"/>
    <cellStyle name="Output 2 3 9 3 5" xfId="53415" xr:uid="{8B68449B-C3FE-4DF8-9304-27EA256A7577}"/>
    <cellStyle name="Output 2 3 9 3 6" xfId="46709" xr:uid="{B2C4DD70-4394-4AD4-A337-8FBB66A9C28B}"/>
    <cellStyle name="Output 2 3 9 4" xfId="13650" xr:uid="{C4F7D5EA-1B0B-4799-AE9A-AF1A3826626C}"/>
    <cellStyle name="Output 2 3 9 4 2" xfId="43203" xr:uid="{37C2E1B7-9D45-4787-A4A0-0895E61B2FF9}"/>
    <cellStyle name="Output 2 3 9 4 2 2" xfId="56120" xr:uid="{84E373A1-AB01-4CC0-B92F-011E53DEB5A8}"/>
    <cellStyle name="Output 2 3 9 4 3" xfId="49338" xr:uid="{26001AD9-E4C9-4F5A-9E93-2F2EADDD614F}"/>
    <cellStyle name="Output 2 3 9 5" xfId="30133" xr:uid="{59E47AA2-FBA4-4778-9C3B-AE5AC66D9ED3}"/>
    <cellStyle name="Output 2 3 9 5 2" xfId="58998" xr:uid="{F13469D0-A287-41C8-9F54-74D3C05FEAFB}"/>
    <cellStyle name="Output 2 3 9 5 3" xfId="52217" xr:uid="{E2B4FF8F-5A79-470B-9D61-29751E4D2B7B}"/>
    <cellStyle name="Output 2 3 9 6" xfId="44544" xr:uid="{5BA9F6D9-056E-4CA1-9E61-5F3F7E0D606E}"/>
    <cellStyle name="Output 2 3 9 6 2" xfId="54277" xr:uid="{DAB0137A-CE04-44D5-ABE2-BF58A5CA3AEB}"/>
    <cellStyle name="Output 2 3 9 6 3" xfId="47464" xr:uid="{9AD4456D-5E88-49EC-8085-70B2E33EB477}"/>
    <cellStyle name="Output 2 3 9 7" xfId="45804" xr:uid="{E477FE96-F520-411B-AA1E-D7E44BCE9EB2}"/>
    <cellStyle name="Output 2 30" xfId="45255" xr:uid="{194F1C9A-4E22-4012-BC61-FAB84420157E}"/>
    <cellStyle name="Output 2 30 2" xfId="55760" xr:uid="{A403AE35-BB10-4838-AC3D-C54110A9D375}"/>
    <cellStyle name="Output 2 30 3" xfId="48977" xr:uid="{BD83C027-F354-4E91-A61F-D9450B72DBC9}"/>
    <cellStyle name="Output 2 31" xfId="45220" xr:uid="{4D371B44-065E-4B3B-9BB7-A77061E3B988}"/>
    <cellStyle name="Output 2 31 2" xfId="58430" xr:uid="{94421634-250D-4A8F-8D69-0F07DFFD6589}"/>
    <cellStyle name="Output 2 31 3" xfId="51649" xr:uid="{512C494D-6B9D-4409-A9C0-E8FABCFB97A5}"/>
    <cellStyle name="Output 2 32" xfId="45239" xr:uid="{AD3BC14C-810C-4B0F-A94C-9EFB9B7C0047}"/>
    <cellStyle name="Output 2 32 2" xfId="52620" xr:uid="{12378CDC-D701-46D3-98DC-F8AE09C91DEE}"/>
    <cellStyle name="Output 2 33" xfId="45322" xr:uid="{F6EE66D5-4337-47DD-8D56-B382433B84C2}"/>
    <cellStyle name="Output 2 34" xfId="45306" xr:uid="{E7139938-D193-4903-971A-D1760AA5A860}"/>
    <cellStyle name="Output 2 35" xfId="45312" xr:uid="{4CD52735-E48C-4B22-BF5A-FC8DCCCFB0AB}"/>
    <cellStyle name="Output 2 36" xfId="45382" xr:uid="{FAFDCD18-FCD6-4817-BF2D-7E7D79230666}"/>
    <cellStyle name="Output 2 37" xfId="44242" xr:uid="{2599A980-6C8F-4B1D-A927-D7A48AE0D842}"/>
    <cellStyle name="Output 2 38" xfId="44138" xr:uid="{89D1CE34-299A-4728-9313-4A8150DA34A5}"/>
    <cellStyle name="Output 2 39" xfId="45482" xr:uid="{1AD1B32D-D755-4110-A054-EC55CE59FA04}"/>
    <cellStyle name="Output 2 4" xfId="245" xr:uid="{1FEC4974-BEBC-4757-8947-BB18BBFCDDBE}"/>
    <cellStyle name="Output 2 4 10" xfId="6547" xr:uid="{58ED1D90-BF9F-474F-A7C6-8F1D1A57AB6B}"/>
    <cellStyle name="Output 2 4 10 2" xfId="11766" xr:uid="{C44118BF-32C3-4A65-A0A5-69D4153D0D75}"/>
    <cellStyle name="Output 2 4 10 2 2" xfId="20755" xr:uid="{7CBBABB0-5CF1-4376-BF6B-D02131B7B169}"/>
    <cellStyle name="Output 2 4 10 2 2 2" xfId="27129" xr:uid="{01D6E0AB-FB6A-4AC5-9EB3-8928A7A3C569}"/>
    <cellStyle name="Output 2 4 10 2 2 2 2" xfId="56634" xr:uid="{4CE04FB5-18A4-4041-ACE5-382727395983}"/>
    <cellStyle name="Output 2 4 10 2 2 3" xfId="49852" xr:uid="{E6188F6D-F572-4FAE-B4CE-87A74FA752D5}"/>
    <cellStyle name="Output 2 4 10 2 3" xfId="30968" xr:uid="{2B796D80-0C70-491A-A3AD-C73D27B8E1DB}"/>
    <cellStyle name="Output 2 4 10 2 3 2" xfId="57914" xr:uid="{9323340D-9B6F-4E99-8D7D-90F05674AA6C}"/>
    <cellStyle name="Output 2 4 10 2 3 3" xfId="51132" xr:uid="{0DBF0CE8-A153-4621-92E5-BF07806DE8AD}"/>
    <cellStyle name="Output 2 4 10 2 4" xfId="47969" xr:uid="{8DF05E74-8F29-4B9E-A240-0D085ED8F5B8}"/>
    <cellStyle name="Output 2 4 10 2 4 2" xfId="54767" xr:uid="{BC04C600-7FF1-425F-8CBC-1FA93065E631}"/>
    <cellStyle name="Output 2 4 10 2 5" xfId="46355" xr:uid="{FC9F71C9-B9BE-4742-A9D5-424AB4C71C8C}"/>
    <cellStyle name="Output 2 4 10 3" xfId="15536" xr:uid="{4FF2C1E0-D2AB-4440-A8A8-BFEBFBC408E9}"/>
    <cellStyle name="Output 2 4 10 3 2" xfId="28718" xr:uid="{7DE2448B-F0BE-49CC-8766-2297727A476D}"/>
    <cellStyle name="Output 2 4 10 3 2 2" xfId="57030" xr:uid="{BFF003AC-A418-4934-A758-77AC2CE298E0}"/>
    <cellStyle name="Output 2 4 10 3 2 3" xfId="50248" xr:uid="{66A8BFFE-19DE-43C2-ADD5-9CEB7669D048}"/>
    <cellStyle name="Output 2 4 10 3 3" xfId="48900" xr:uid="{6AEBEB0A-32AB-4341-A96A-605CEFB9C773}"/>
    <cellStyle name="Output 2 4 10 3 3 2" xfId="55681" xr:uid="{49CD2C5C-2639-4CE5-B9EE-4129612D65CA}"/>
    <cellStyle name="Output 2 4 10 3 4" xfId="48365" xr:uid="{C627380C-DE6D-4153-97D7-3B7984F95F08}"/>
    <cellStyle name="Output 2 4 10 3 4 2" xfId="55157" xr:uid="{7E31632F-A1EC-4802-A99A-8013C2C66ADA}"/>
    <cellStyle name="Output 2 4 10 3 5" xfId="53455" xr:uid="{04C34734-F7F5-4E7B-9CC4-7547C6482464}"/>
    <cellStyle name="Output 2 4 10 3 6" xfId="46751" xr:uid="{CB0CA6A1-5853-4E2C-B2AE-A4B7A7E805D0}"/>
    <cellStyle name="Output 2 4 10 4" xfId="28338" xr:uid="{274C7F84-9CAF-4AF8-B5F1-82DBF7AE0A0C}"/>
    <cellStyle name="Output 2 4 10 4 2" xfId="56162" xr:uid="{1EA66A96-1FB2-4D0A-8C19-16E477C5D595}"/>
    <cellStyle name="Output 2 4 10 4 3" xfId="49380" xr:uid="{4CB606C5-5E63-4CC3-A8ED-74337C8EC24D}"/>
    <cellStyle name="Output 2 4 10 5" xfId="44585" xr:uid="{35F6B551-0308-46DD-BB56-0AC09CC1EB37}"/>
    <cellStyle name="Output 2 4 10 5 2" xfId="58469" xr:uid="{B70E7D22-A89C-4BE7-A423-43F0C6EF745E}"/>
    <cellStyle name="Output 2 4 10 5 3" xfId="51688" xr:uid="{395A17BF-B33A-4360-B7BD-5EFEE2B6EB12}"/>
    <cellStyle name="Output 2 4 10 6" xfId="47500" xr:uid="{5582C974-FC44-4257-93F1-212285023CA7}"/>
    <cellStyle name="Output 2 4 10 6 2" xfId="54319" xr:uid="{0DCD4AB9-2955-47C0-84C5-F06EE52D2486}"/>
    <cellStyle name="Output 2 4 10 7" xfId="45892" xr:uid="{A5DE028F-BD8D-47B3-A66B-393ACEF97A29}"/>
    <cellStyle name="Output 2 4 11" xfId="9129" xr:uid="{9F6CEF3D-ECD0-418D-AE57-F44DB5DF553D}"/>
    <cellStyle name="Output 2 4 11 2" xfId="18118" xr:uid="{06B20B2B-FACC-4D68-B127-6B6B5E066ACD}"/>
    <cellStyle name="Output 2 4 11 2 2" xfId="32770" xr:uid="{6568611C-D339-492F-A558-E9286A3D4727}"/>
    <cellStyle name="Output 2 4 11 2 2 2" xfId="56673" xr:uid="{CA31035B-7E3E-4B90-A7E7-939FF8FEFDD5}"/>
    <cellStyle name="Output 2 4 11 2 2 3" xfId="49891" xr:uid="{AFC9D4B3-FA6D-4831-9B25-11C1021660CE}"/>
    <cellStyle name="Output 2 4 11 2 3" xfId="48969" xr:uid="{FBDB8360-ABDB-40FE-BC23-3B07BA8920BE}"/>
    <cellStyle name="Output 2 4 11 2 3 2" xfId="55752" xr:uid="{6C705AD0-05E9-456F-B866-99C814789F5C}"/>
    <cellStyle name="Output 2 4 11 2 4" xfId="48008" xr:uid="{7267005D-0B31-4A08-ABD6-B2FDB662CA25}"/>
    <cellStyle name="Output 2 4 11 2 4 2" xfId="54803" xr:uid="{3FFE1BBC-42E5-4A83-8C7D-E2CA43930164}"/>
    <cellStyle name="Output 2 4 11 2 5" xfId="46394" xr:uid="{06C9ABD0-5277-473A-958A-242FFB834BDC}"/>
    <cellStyle name="Output 2 4 11 3" xfId="29688" xr:uid="{7E3B3244-4EF2-47B8-B38F-631ED64E7266}"/>
    <cellStyle name="Output 2 4 11 3 2" xfId="50284" xr:uid="{BDBD6E8A-A1A0-4F1E-BCD0-9CE7E419056E}"/>
    <cellStyle name="Output 2 4 11 3 2 2" xfId="57066" xr:uid="{C5DDE0FE-D76A-4B2E-93C9-EDEA1B08F078}"/>
    <cellStyle name="Output 2 4 11 3 3" xfId="51114" xr:uid="{99750BB6-76F5-48FF-9D53-8DEACA9998D8}"/>
    <cellStyle name="Output 2 4 11 3 3 2" xfId="57896" xr:uid="{32B8E76F-BD2E-4A06-A522-0A4D30E6444E}"/>
    <cellStyle name="Output 2 4 11 3 4" xfId="48401" xr:uid="{230F90AE-FF48-4586-88ED-C2B1CF5EE4B2}"/>
    <cellStyle name="Output 2 4 11 3 4 2" xfId="55193" xr:uid="{522EB0DF-5131-4404-89F4-CE39332F1874}"/>
    <cellStyle name="Output 2 4 11 3 5" xfId="46787" xr:uid="{8E05BC47-53BD-4BB4-8D9C-8B35B1CA6284}"/>
    <cellStyle name="Output 2 4 11 4" xfId="44600" xr:uid="{A0A49B55-1607-4A81-A91F-E68D5D0C634E}"/>
    <cellStyle name="Output 2 4 11 4 2" xfId="56201" xr:uid="{766357AB-E9C6-4642-9D6F-D08DEB0E34C3}"/>
    <cellStyle name="Output 2 4 11 4 3" xfId="49419" xr:uid="{0714672B-18EC-4292-ACEA-5CFE866D962D}"/>
    <cellStyle name="Output 2 4 11 5" xfId="50938" xr:uid="{9BAFB3F8-C286-4A45-A629-5E601A00BD5F}"/>
    <cellStyle name="Output 2 4 11 5 2" xfId="57720" xr:uid="{1B1EA6DB-201A-46E9-8FD8-63FE418A351E}"/>
    <cellStyle name="Output 2 4 11 6" xfId="47539" xr:uid="{336A1C44-D678-4B6F-A384-104DE014C3B9}"/>
    <cellStyle name="Output 2 4 11 6 2" xfId="54355" xr:uid="{B6DC1E86-953A-4E50-A529-95D82E644A24}"/>
    <cellStyle name="Output 2 4 11 7" xfId="45928" xr:uid="{E38CBD08-1646-4160-A512-5C85879A096A}"/>
    <cellStyle name="Output 2 4 12" xfId="9716" xr:uid="{87A960D1-5A6C-43CE-B43C-735D165E996C}"/>
    <cellStyle name="Output 2 4 12 2" xfId="18705" xr:uid="{7EE6A5F8-BA04-4042-836A-65D66BCD54BB}"/>
    <cellStyle name="Output 2 4 12 2 2" xfId="38390" xr:uid="{063C44D6-CA2D-439C-92A6-27CAF4C359D4}"/>
    <cellStyle name="Output 2 4 12 2 2 2" xfId="56247" xr:uid="{A0ED61AB-B5F6-49EF-8788-B7A3F0BE5EEB}"/>
    <cellStyle name="Output 2 4 12 2 3" xfId="49465" xr:uid="{E23102CF-AA5E-4973-AB5D-35F01D83F856}"/>
    <cellStyle name="Output 2 4 12 3" xfId="34494" xr:uid="{9677EBCF-D48B-47DF-846F-9AAE8D9B714B}"/>
    <cellStyle name="Output 2 4 12 3 2" xfId="57716" xr:uid="{3911DF84-9F1E-4B6B-A8C3-816CD6ECEC98}"/>
    <cellStyle name="Output 2 4 12 3 3" xfId="50934" xr:uid="{2E72E28F-C07C-4AD6-B8D4-50870C6FFA57}"/>
    <cellStyle name="Output 2 4 12 4" xfId="44682" xr:uid="{767E21B8-A7B1-48F5-80B5-5B866A35570B}"/>
    <cellStyle name="Output 2 4 12 4 2" xfId="54395" xr:uid="{74B51ED5-4C72-455E-990A-F4C8F81788A9}"/>
    <cellStyle name="Output 2 4 12 4 3" xfId="47583" xr:uid="{993E901A-2E5A-40A3-8292-358872806EFD}"/>
    <cellStyle name="Output 2 4 12 5" xfId="45974" xr:uid="{1D21474C-E992-43B6-91D9-2125D5DF7B5B}"/>
    <cellStyle name="Output 2 4 13" xfId="2251" xr:uid="{413B8D6C-F871-4392-B40F-A970268F58D7}"/>
    <cellStyle name="Output 2 4 13 2" xfId="31376" xr:uid="{164F3080-8922-42E7-BB7E-1BE1EB3B54F5}"/>
    <cellStyle name="Output 2 4 13 2 2" xfId="56214" xr:uid="{96A3F2FA-D29B-4CDC-B941-37533DE58FEB}"/>
    <cellStyle name="Output 2 4 13 2 3" xfId="49432" xr:uid="{D5E2A785-4C7C-440A-8DE0-CA5A1C2DD446}"/>
    <cellStyle name="Output 2 4 13 3" xfId="44683" xr:uid="{9408512C-D7F8-48D8-A6BC-2EDA044A78D7}"/>
    <cellStyle name="Output 2 4 13 3 2" xfId="59040" xr:uid="{AE113519-3904-4FEB-9776-3E33191CA306}"/>
    <cellStyle name="Output 2 4 13 3 3" xfId="52259" xr:uid="{6370BC2E-3E27-4257-A810-A9DEB9DDB6CF}"/>
    <cellStyle name="Output 2 4 13 4" xfId="47552" xr:uid="{B95465EA-0DB0-4238-84CB-2391A9A8C0F9}"/>
    <cellStyle name="Output 2 4 13 4 2" xfId="54365" xr:uid="{9032753B-FC86-4524-B17F-DF7232EACB4D}"/>
    <cellStyle name="Output 2 4 13 5" xfId="45941" xr:uid="{B86401E3-DD46-4971-BC32-4159CF2BE483}"/>
    <cellStyle name="Output 2 4 14" xfId="13160" xr:uid="{85341E62-09CC-4B2C-9B93-99C5366E6BBA}"/>
    <cellStyle name="Output 2 4 14 2" xfId="24571" xr:uid="{5AA239EF-FFBB-4BB6-B275-4E86ED7831D8}"/>
    <cellStyle name="Output 2 4 14 2 2" xfId="57137" xr:uid="{274E390C-87B6-44D7-BB1D-B44C209DEF04}"/>
    <cellStyle name="Output 2 4 14 2 3" xfId="50355" xr:uid="{FE12F42A-D847-4229-8328-34B584A346DE}"/>
    <cellStyle name="Output 2 4 14 3" xfId="44765" xr:uid="{0E5B6273-E1EE-4CBB-A791-2911FE220AF5}"/>
    <cellStyle name="Output 2 4 14 3 2" xfId="57722" xr:uid="{9D0B0B71-0DE5-4C20-A7AA-32848A291477}"/>
    <cellStyle name="Output 2 4 14 3 3" xfId="50940" xr:uid="{8C6DC98B-B618-4BC3-BEB4-5D4B92E5CCB7}"/>
    <cellStyle name="Output 2 4 14 4" xfId="48472" xr:uid="{1DD84FF1-40C3-4327-A68C-EE50C323DDF2}"/>
    <cellStyle name="Output 2 4 14 4 2" xfId="55264" xr:uid="{03B60E91-5C16-4412-B99C-B51E1109FE2C}"/>
    <cellStyle name="Output 2 4 14 5" xfId="53550" xr:uid="{D57ED978-BE8F-4CE7-9283-1D582C08A140}"/>
    <cellStyle name="Output 2 4 14 6" xfId="46858" xr:uid="{8200603F-AE9A-4310-8590-AA5BCA9D6ABF}"/>
    <cellStyle name="Output 2 4 15" xfId="41340" xr:uid="{2651AD93-5E5A-40D7-80AC-04EF206E3AA2}"/>
    <cellStyle name="Output 2 4 15 2" xfId="44705" xr:uid="{D6D6C16B-AD86-4D5E-BEF2-79AEE56B2B5A}"/>
    <cellStyle name="Output 2 4 15 2 2" xfId="57210" xr:uid="{C6C97663-3FEF-41E7-A670-CA36B90ADA73}"/>
    <cellStyle name="Output 2 4 15 2 3" xfId="50428" xr:uid="{29493E87-3F65-419C-8BF4-DBC5C30B0406}"/>
    <cellStyle name="Output 2 4 15 3" xfId="52030" xr:uid="{3E9FD9C4-C57E-4954-BADB-019857662180}"/>
    <cellStyle name="Output 2 4 15 3 2" xfId="58811" xr:uid="{0C2DBCD5-CC5C-43ED-861D-314BBD4FFB1D}"/>
    <cellStyle name="Output 2 4 15 4" xfId="52173" xr:uid="{5E9442C1-EA49-482C-A404-F286DC77CA66}"/>
    <cellStyle name="Output 2 4 15 4 2" xfId="58954" xr:uid="{DE20D3E4-389C-4567-B50D-06DC86A1853D}"/>
    <cellStyle name="Output 2 4 15 5" xfId="48545" xr:uid="{94D96496-88D6-4A1A-95CC-1C251530F84A}"/>
    <cellStyle name="Output 2 4 15 5 2" xfId="55334" xr:uid="{20E4425E-3345-4AFF-A451-0385F8CFA87C}"/>
    <cellStyle name="Output 2 4 15 6" xfId="53620" xr:uid="{46552DBE-972B-48E6-90F8-C9DA648F77A0}"/>
    <cellStyle name="Output 2 4 15 7" xfId="46931" xr:uid="{14CCE9EE-22B4-4984-83B7-6F6D819AB56E}"/>
    <cellStyle name="Output 2 4 16" xfId="44816" xr:uid="{9791A911-4E1A-4526-8874-6E4FEE112452}"/>
    <cellStyle name="Output 2 4 16 2" xfId="50462" xr:uid="{B4BD7B4B-332A-42AE-A000-6EF3275B6695}"/>
    <cellStyle name="Output 2 4 16 2 2" xfId="57244" xr:uid="{6EF49679-DC0F-473E-B191-25A3C5F122EE}"/>
    <cellStyle name="Output 2 4 16 3" xfId="52064" xr:uid="{0D2C195A-D3F3-427B-AE83-25B9881156C0}"/>
    <cellStyle name="Output 2 4 16 3 2" xfId="58845" xr:uid="{8AC68348-3F2D-40D4-9718-77EA02B23B4F}"/>
    <cellStyle name="Output 2 4 16 4" xfId="51152" xr:uid="{8DC600EC-A54F-41F6-97CB-3703EB8BDB53}"/>
    <cellStyle name="Output 2 4 16 4 2" xfId="57934" xr:uid="{9BD173CC-3F97-4BD0-B7A1-8DA5C83036CE}"/>
    <cellStyle name="Output 2 4 16 5" xfId="48579" xr:uid="{492A9DF2-807E-4418-81D5-89A3DC073731}"/>
    <cellStyle name="Output 2 4 16 5 2" xfId="55368" xr:uid="{8EA1D8AF-DE4C-498F-810E-93D2609C23E4}"/>
    <cellStyle name="Output 2 4 16 6" xfId="53654" xr:uid="{86BA92F7-EFB1-403E-A314-43B4E1B52914}"/>
    <cellStyle name="Output 2 4 16 7" xfId="46965" xr:uid="{05E11575-CFBB-4180-9AA9-D8DCA2DB6BC3}"/>
    <cellStyle name="Output 2 4 17" xfId="44863" xr:uid="{684BFC32-4812-4DBE-ABBA-149AD4A34CFF}"/>
    <cellStyle name="Output 2 4 17 2" xfId="50490" xr:uid="{2A35FA7B-7724-407D-9895-9742ECE17028}"/>
    <cellStyle name="Output 2 4 17 2 2" xfId="57272" xr:uid="{9AB82322-0494-4F9F-BCAC-4B330C40B89A}"/>
    <cellStyle name="Output 2 4 17 3" xfId="52092" xr:uid="{8C39629B-33BF-4D24-9E0C-78C7D6B7786A}"/>
    <cellStyle name="Output 2 4 17 3 2" xfId="58873" xr:uid="{24CFE323-AC6F-4281-BB4D-6143A1F43B7F}"/>
    <cellStyle name="Output 2 4 17 4" xfId="50640" xr:uid="{66DAE06D-EC52-4BC3-84A5-D7311F4D2AA3}"/>
    <cellStyle name="Output 2 4 17 4 2" xfId="57422" xr:uid="{3B879554-8C09-4B1D-827C-4FFE5E91992C}"/>
    <cellStyle name="Output 2 4 17 5" xfId="48607" xr:uid="{6C15BEC2-10D0-4184-86E4-392612683FAE}"/>
    <cellStyle name="Output 2 4 17 5 2" xfId="55396" xr:uid="{56ED81A6-7546-4890-90A7-38CB81187B17}"/>
    <cellStyle name="Output 2 4 17 6" xfId="53682" xr:uid="{284D754E-4120-44D0-8593-04511533A229}"/>
    <cellStyle name="Output 2 4 17 7" xfId="46993" xr:uid="{575EF95C-C728-4EFF-AB04-1C31FC585119}"/>
    <cellStyle name="Output 2 4 18" xfId="44893" xr:uid="{566AA4AB-1CD9-4D5A-B7A7-6B10CA5B2E0D}"/>
    <cellStyle name="Output 2 4 18 2" xfId="50487" xr:uid="{61A6FF4F-FC57-4EBB-A5F7-9B595378B093}"/>
    <cellStyle name="Output 2 4 18 2 2" xfId="57269" xr:uid="{0BA5D49B-8A41-4939-A09B-D940179C693E}"/>
    <cellStyle name="Output 2 4 18 3" xfId="52089" xr:uid="{50D43847-0BED-4719-A19E-AF78F13A9F35}"/>
    <cellStyle name="Output 2 4 18 3 2" xfId="58870" xr:uid="{9887C401-6967-42E5-A83F-99C8BEE2C387}"/>
    <cellStyle name="Output 2 4 18 4" xfId="50954" xr:uid="{9C86FA5A-A971-45FF-B153-C3E554E1095E}"/>
    <cellStyle name="Output 2 4 18 4 2" xfId="57736" xr:uid="{CB73FF96-2033-4596-BCEA-1444920E7EA6}"/>
    <cellStyle name="Output 2 4 18 5" xfId="48604" xr:uid="{A9B1C245-717D-4083-9DB4-BC39E541D91E}"/>
    <cellStyle name="Output 2 4 18 5 2" xfId="55393" xr:uid="{0FDEADCD-DE12-40ED-998E-89992EB2E662}"/>
    <cellStyle name="Output 2 4 18 6" xfId="53679" xr:uid="{65B7D8C0-2CB2-4D29-BF14-1C00365842C0}"/>
    <cellStyle name="Output 2 4 18 7" xfId="46990" xr:uid="{CC669608-7BD6-4EFA-80D9-04D4F9AFFCB9}"/>
    <cellStyle name="Output 2 4 19" xfId="44933" xr:uid="{81985E8F-7C48-4DC1-9C44-6F5B2F58CBCC}"/>
    <cellStyle name="Output 2 4 19 2" xfId="50535" xr:uid="{4E50532A-096B-41D2-BCC6-59D1FE8B6DC6}"/>
    <cellStyle name="Output 2 4 19 2 2" xfId="57317" xr:uid="{34D7B433-DE55-4AE1-A1B0-6CB514483180}"/>
    <cellStyle name="Output 2 4 19 3" xfId="52137" xr:uid="{313F1D09-217A-465B-A31E-8AC7E323AF2F}"/>
    <cellStyle name="Output 2 4 19 3 2" xfId="58918" xr:uid="{75178EF1-7789-41AE-9852-72E1725763CA}"/>
    <cellStyle name="Output 2 4 19 4" xfId="48887" xr:uid="{FBA9E23A-4049-45AC-A466-7ADF905D9305}"/>
    <cellStyle name="Output 2 4 19 4 2" xfId="55668" xr:uid="{6E28A3B4-6DF0-4EF3-8BD8-71C6D8BF8D28}"/>
    <cellStyle name="Output 2 4 19 5" xfId="48652" xr:uid="{6C776B11-22F6-4ACC-81AA-0500B86B282A}"/>
    <cellStyle name="Output 2 4 19 5 2" xfId="55441" xr:uid="{8522D548-9A03-4F8D-9015-1FAD4452DBF8}"/>
    <cellStyle name="Output 2 4 19 6" xfId="53727" xr:uid="{8E41926C-30E8-4F15-B2E4-7FD9AEEA555F}"/>
    <cellStyle name="Output 2 4 19 7" xfId="47038" xr:uid="{BB597239-3D93-44C8-9A85-EF812C5690AB}"/>
    <cellStyle name="Output 2 4 2" xfId="383" xr:uid="{06C17827-3FFC-4667-A9E8-10B6986E04F2}"/>
    <cellStyle name="Output 2 4 2 10" xfId="9254" xr:uid="{BB095F10-7E88-4E84-888C-FA564CC4828F}"/>
    <cellStyle name="Output 2 4 2 10 2" xfId="18243" xr:uid="{9240A8C2-D7AE-4D4D-B9B3-90CD2A9BB583}"/>
    <cellStyle name="Output 2 4 2 10 2 2" xfId="29006" xr:uid="{9F593F60-315A-4316-8632-2E48779547B3}"/>
    <cellStyle name="Output 2 4 2 10 3" xfId="26310" xr:uid="{724E3711-9042-4BF2-8220-4F57245C5D17}"/>
    <cellStyle name="Output 2 4 2 11" xfId="9710" xr:uid="{23F68F9F-AE61-401E-A1BC-381CC0697528}"/>
    <cellStyle name="Output 2 4 2 11 2" xfId="18699" xr:uid="{030FE834-0769-49E8-98E8-CDAF7611A8F6}"/>
    <cellStyle name="Output 2 4 2 11 2 2" xfId="22923" xr:uid="{6E4A953C-BD5B-4ECD-8DA1-64DA00564CA5}"/>
    <cellStyle name="Output 2 4 2 11 3" xfId="44070" xr:uid="{0B63C015-53B2-4B91-B2D8-61254D15221E}"/>
    <cellStyle name="Output 2 4 2 12" xfId="2389" xr:uid="{1C0853A6-53ED-4B00-A4E6-F7CBFACEF2AC}"/>
    <cellStyle name="Output 2 4 2 12 2" xfId="33569" xr:uid="{4977CAAB-8E10-4988-9C01-E24C57FAE42C}"/>
    <cellStyle name="Output 2 4 2 13" xfId="13298" xr:uid="{A77FCF0E-9F84-43B5-806F-91E2F88ADAFA}"/>
    <cellStyle name="Output 2 4 2 13 2" xfId="25127" xr:uid="{A89B7F9F-7182-401A-9C4F-ED10D263B823}"/>
    <cellStyle name="Output 2 4 2 14" xfId="43986" xr:uid="{C138D247-7EB4-48D2-8383-38B033CD7D48}"/>
    <cellStyle name="Output 2 4 2 15" xfId="44327" xr:uid="{69E49A9B-6403-4F78-A3BB-777825E99B25}"/>
    <cellStyle name="Output 2 4 2 16" xfId="45508" xr:uid="{C442A605-DCEE-4DA7-861C-58C5D68BDBC2}"/>
    <cellStyle name="Output 2 4 2 2" xfId="732" xr:uid="{B4131062-563C-421A-8E7D-D8A18A6760EA}"/>
    <cellStyle name="Output 2 4 2 2 2" xfId="5108" xr:uid="{6AE47E93-4407-4767-A0BB-564961BCD0AA}"/>
    <cellStyle name="Output 2 4 2 2 2 2" xfId="7694" xr:uid="{FB016F8C-D741-4004-80C5-F94243B5BE93}"/>
    <cellStyle name="Output 2 4 2 2 2 2 2" xfId="16683" xr:uid="{A6950E24-DED9-46FB-A7D5-7091E8B08D80}"/>
    <cellStyle name="Output 2 4 2 2 2 2 2 2" xfId="36144" xr:uid="{CED99C43-1D10-46F1-9CBC-A41D8A24DABF}"/>
    <cellStyle name="Output 2 4 2 2 2 2 3" xfId="41992" xr:uid="{55EB7022-49BA-4166-A81B-BAF28918ED38}"/>
    <cellStyle name="Output 2 4 2 2 2 2 4" xfId="56296" xr:uid="{55873494-0B28-4FB8-9CF4-328A3ADB6AE7}"/>
    <cellStyle name="Output 2 4 2 2 2 3" xfId="10331" xr:uid="{DFD89D67-64DB-4D1C-8A72-748DC62CCBDD}"/>
    <cellStyle name="Output 2 4 2 2 2 3 2" xfId="19320" xr:uid="{40DB9B17-000D-4BCF-9F9B-94654F7D81B2}"/>
    <cellStyle name="Output 2 4 2 2 2 3 2 2" xfId="30384" xr:uid="{205B9EA1-2EC3-4A58-B0F9-73A90268A58B}"/>
    <cellStyle name="Output 2 4 2 2 2 3 3" xfId="40214" xr:uid="{E085F747-8D2C-4AF3-8416-74F80D92D1C1}"/>
    <cellStyle name="Output 2 4 2 2 2 4" xfId="14097" xr:uid="{C954A3FC-CDA1-4B1D-9A90-CB5CC9C12B8F}"/>
    <cellStyle name="Output 2 4 2 2 2 4 2" xfId="32809" xr:uid="{5AA72311-DFC4-42B9-8EA6-5658A8C5B151}"/>
    <cellStyle name="Output 2 4 2 2 2 5" xfId="25983" xr:uid="{E7650F40-373D-4DDD-9C93-7778BDC15F21}"/>
    <cellStyle name="Output 2 4 2 2 2 6" xfId="49514" xr:uid="{E68E39FC-9915-4C57-8954-80708743C342}"/>
    <cellStyle name="Output 2 4 2 2 3" xfId="3169" xr:uid="{11222C34-7DE7-492F-ADA2-8AC50FE483BE}"/>
    <cellStyle name="Output 2 4 2 2 3 2" xfId="43952" xr:uid="{0E007977-83B5-4DAA-BB59-D69B95851335}"/>
    <cellStyle name="Output 2 4 2 2 3 2 2" xfId="56424" xr:uid="{9C14B4B9-8150-4F40-BF59-06C2D669D339}"/>
    <cellStyle name="Output 2 4 2 2 3 3" xfId="49642" xr:uid="{1F0668AA-8462-4E9E-80B6-2E3825FFAFA6}"/>
    <cellStyle name="Output 2 4 2 2 4" xfId="23546" xr:uid="{8D921881-DAA2-4ED7-907C-79BB3829717C}"/>
    <cellStyle name="Output 2 4 2 2 4 2" xfId="54441" xr:uid="{B4C8CFE2-837D-44DC-A883-5B7BA7D61304}"/>
    <cellStyle name="Output 2 4 2 2 4 3" xfId="47631" xr:uid="{4AC11155-D7E4-42E1-B9F5-D8DB8A75745E}"/>
    <cellStyle name="Output 2 4 2 2 5" xfId="46023" xr:uid="{F0898144-6F98-418E-AEE0-1EFDC25E7D48}"/>
    <cellStyle name="Output 2 4 2 3" xfId="1077" xr:uid="{656AA217-D45F-48E0-BBB1-E735CD2205C0}"/>
    <cellStyle name="Output 2 4 2 3 2" xfId="5429" xr:uid="{03C33D8B-BE02-4933-BA3E-04AF78F39CE4}"/>
    <cellStyle name="Output 2 4 2 3 2 2" xfId="8015" xr:uid="{0750CE97-700A-4432-A2C1-6B93C0994B92}"/>
    <cellStyle name="Output 2 4 2 3 2 2 2" xfId="17004" xr:uid="{79C1005C-9EC7-4D1B-B85A-82A39AF98D0D}"/>
    <cellStyle name="Output 2 4 2 3 2 2 2 2" xfId="39662" xr:uid="{D9995141-736A-437A-ABAC-835AAF0B154C}"/>
    <cellStyle name="Output 2 4 2 3 2 2 3" xfId="37217" xr:uid="{6ED6063E-DAB9-450F-9215-D657811EA373}"/>
    <cellStyle name="Output 2 4 2 3 2 2 4" xfId="56704" xr:uid="{9329BB11-B65D-4BB6-BF37-9EC8BC0DA48C}"/>
    <cellStyle name="Output 2 4 2 3 2 3" xfId="10652" xr:uid="{0819D31D-2CDB-42F3-AADC-862D6B02F856}"/>
    <cellStyle name="Output 2 4 2 3 2 3 2" xfId="19641" xr:uid="{08B753DA-6FAB-4A65-BE34-4DF2EF0D5132}"/>
    <cellStyle name="Output 2 4 2 3 2 3 2 2" xfId="25031" xr:uid="{F4D2D67E-7291-4298-A201-BF4C191F1B35}"/>
    <cellStyle name="Output 2 4 2 3 2 3 3" xfId="22653" xr:uid="{87386AF0-7261-441C-A964-37764B377110}"/>
    <cellStyle name="Output 2 4 2 3 2 4" xfId="14418" xr:uid="{02FBE718-A5C0-4706-B59E-4FAEC3B1A04A}"/>
    <cellStyle name="Output 2 4 2 3 2 4 2" xfId="32456" xr:uid="{743458B7-F19F-47A7-904C-7E61CAEA2181}"/>
    <cellStyle name="Output 2 4 2 3 2 5" xfId="31693" xr:uid="{FC52D29B-8F89-42B7-BE80-8814E77F3603}"/>
    <cellStyle name="Output 2 4 2 3 2 6" xfId="49922" xr:uid="{458CC478-899C-4CA5-859D-35138B2B312A}"/>
    <cellStyle name="Output 2 4 2 3 3" xfId="3514" xr:uid="{8098A690-6D13-413F-B9A5-AB0AFF745A3D}"/>
    <cellStyle name="Output 2 4 2 3 3 2" xfId="25066" xr:uid="{E702E435-2AA6-4ACA-AE8E-8173C91C49BB}"/>
    <cellStyle name="Output 2 4 2 3 3 2 2" xfId="59071" xr:uid="{E7627D40-F6DB-4039-A74D-25050EF2CBD2}"/>
    <cellStyle name="Output 2 4 2 3 3 3" xfId="52290" xr:uid="{057869DE-88A1-4A40-91EA-FB0CD9F206CD}"/>
    <cellStyle name="Output 2 4 2 3 4" xfId="29662" xr:uid="{137D543F-305B-4ABF-B7BB-DF492FA303B1}"/>
    <cellStyle name="Output 2 4 2 3 4 2" xfId="54831" xr:uid="{C2677971-9F95-49A7-BAAA-7E0FB40D93AB}"/>
    <cellStyle name="Output 2 4 2 3 4 3" xfId="48039" xr:uid="{D53EF36D-278B-48DE-980D-2D27D814AF61}"/>
    <cellStyle name="Output 2 4 2 3 5" xfId="53131" xr:uid="{8B37577A-E1CF-4BEB-928B-216868175716}"/>
    <cellStyle name="Output 2 4 2 3 6" xfId="46425" xr:uid="{04D49AF9-41FD-4E0F-9F58-97411C1F1749}"/>
    <cellStyle name="Output 2 4 2 4" xfId="1421" xr:uid="{E8C5454E-0207-436C-9961-A8114754AFDF}"/>
    <cellStyle name="Output 2 4 2 4 2" xfId="5766" xr:uid="{CFECC1A5-48B8-4206-9F21-65A04FFD518F}"/>
    <cellStyle name="Output 2 4 2 4 2 2" xfId="8352" xr:uid="{04A62E5E-402C-4148-8A96-2BBBF60D7BA4}"/>
    <cellStyle name="Output 2 4 2 4 2 2 2" xfId="17341" xr:uid="{5D9DCD4F-531A-4714-89EC-BF9CCAB1F61A}"/>
    <cellStyle name="Output 2 4 2 4 2 2 2 2" xfId="41592" xr:uid="{64DFC7FB-4011-4639-A664-02A3715A3E24}"/>
    <cellStyle name="Output 2 4 2 4 2 2 3" xfId="42389" xr:uid="{A66ADF6E-B9D2-4AD0-B412-30F205C16199}"/>
    <cellStyle name="Output 2 4 2 4 2 3" xfId="10989" xr:uid="{4331C1A3-BBCA-4ADD-A1BB-67B9BDEBB386}"/>
    <cellStyle name="Output 2 4 2 4 2 3 2" xfId="19978" xr:uid="{4603EC87-C54C-4867-A623-55FADFA52F00}"/>
    <cellStyle name="Output 2 4 2 4 2 3 2 2" xfId="42884" xr:uid="{9B6F588B-91D6-4D03-A42B-9B42831BECB6}"/>
    <cellStyle name="Output 2 4 2 4 2 3 3" xfId="24097" xr:uid="{D2333C04-7656-4E69-BC3C-568165DDD1D8}"/>
    <cellStyle name="Output 2 4 2 4 2 4" xfId="14755" xr:uid="{227BDED1-B308-4AE5-B23E-C924B1CC4845}"/>
    <cellStyle name="Output 2 4 2 4 2 4 2" xfId="39473" xr:uid="{535A63A2-3D04-4072-8D0D-3201FF54523F}"/>
    <cellStyle name="Output 2 4 2 4 2 5" xfId="32337" xr:uid="{C4200B51-6188-49B2-A043-06024608A4F6}"/>
    <cellStyle name="Output 2 4 2 4 2 6" xfId="55824" xr:uid="{11EE9337-FBD1-4E72-BB09-207D20687D7B}"/>
    <cellStyle name="Output 2 4 2 4 3" xfId="3858" xr:uid="{F22A15AA-D7EE-4812-9F33-ABCAC50741C2}"/>
    <cellStyle name="Output 2 4 2 4 3 2" xfId="43177" xr:uid="{29FD9402-7CD6-4D37-A31C-389723EC0E6D}"/>
    <cellStyle name="Output 2 4 2 4 4" xfId="22511" xr:uid="{FF422AC7-8D82-49CB-ADAC-65683BFDE719}"/>
    <cellStyle name="Output 2 4 2 4 5" xfId="49042" xr:uid="{5B3C6AEA-D47F-4E93-9661-9B23A6F0BAAE}"/>
    <cellStyle name="Output 2 4 2 5" xfId="1473" xr:uid="{C3B510B4-10DA-4948-A1B8-9EFFCB9D4F52}"/>
    <cellStyle name="Output 2 4 2 5 2" xfId="5818" xr:uid="{E9C6FD72-0764-48DD-A6A5-5B7880422736}"/>
    <cellStyle name="Output 2 4 2 5 2 2" xfId="8404" xr:uid="{9003C737-6865-4595-B379-EC11665D4176}"/>
    <cellStyle name="Output 2 4 2 5 2 2 2" xfId="17393" xr:uid="{E2E64422-67B1-4F49-ADD5-F1589E92FAB6}"/>
    <cellStyle name="Output 2 4 2 5 2 2 2 2" xfId="34992" xr:uid="{9C3A1BF5-D979-4650-AF48-0AF40AD50175}"/>
    <cellStyle name="Output 2 4 2 5 2 2 3" xfId="24011" xr:uid="{FDE774E0-A53C-4544-B960-62AE5B297A27}"/>
    <cellStyle name="Output 2 4 2 5 2 3" xfId="11041" xr:uid="{5719C359-6E1B-4F1A-A177-FBBE50478DA7}"/>
    <cellStyle name="Output 2 4 2 5 2 3 2" xfId="20030" xr:uid="{CE3DCED4-C3FE-4D2D-980D-C40FA575EE60}"/>
    <cellStyle name="Output 2 4 2 5 2 3 2 2" xfId="37091" xr:uid="{BC847C2E-9EF7-4D3C-B1F5-B37FF63E0FCF}"/>
    <cellStyle name="Output 2 4 2 5 2 3 3" xfId="35078" xr:uid="{B548E127-6F1D-4B24-BACF-2A144F37C155}"/>
    <cellStyle name="Output 2 4 2 5 2 4" xfId="14807" xr:uid="{667CEE9A-442B-4364-BAF5-71F0630FFCB0}"/>
    <cellStyle name="Output 2 4 2 5 2 4 2" xfId="25528" xr:uid="{6A3F20FE-7FC9-4B14-8532-C49B3D4AACFB}"/>
    <cellStyle name="Output 2 4 2 5 2 5" xfId="43173" xr:uid="{84310BC0-7D7D-4E0C-86D6-564438A0FE1D}"/>
    <cellStyle name="Output 2 4 2 5 2 6" xfId="58968" xr:uid="{533D4869-2B4F-478D-B856-A91D8FEFF3BC}"/>
    <cellStyle name="Output 2 4 2 5 3" xfId="3910" xr:uid="{2B307CD3-A579-4D8C-97C5-FE3B7B614096}"/>
    <cellStyle name="Output 2 4 2 5 3 2" xfId="42441" xr:uid="{57F7715C-E19B-4A49-A9BB-5D949E02F471}"/>
    <cellStyle name="Output 2 4 2 5 4" xfId="28150" xr:uid="{D0CA5DC5-E084-46AE-97E7-B67D822F7014}"/>
    <cellStyle name="Output 2 4 2 5 5" xfId="52187" xr:uid="{CD46CA74-BFB7-406F-9B23-20488B42A104}"/>
    <cellStyle name="Output 2 4 2 6" xfId="2040" xr:uid="{4484C468-F50B-44C5-9C30-3F8E79D74B70}"/>
    <cellStyle name="Output 2 4 2 6 2" xfId="6348" xr:uid="{516C840E-F896-4113-ADB8-F659D07A6A64}"/>
    <cellStyle name="Output 2 4 2 6 2 2" xfId="8934" xr:uid="{CF5418D8-5A14-40ED-B99C-7FBCD6E29483}"/>
    <cellStyle name="Output 2 4 2 6 2 2 2" xfId="17923" xr:uid="{39CA0C37-AB18-4321-8B9A-E60D72332E5D}"/>
    <cellStyle name="Output 2 4 2 6 2 2 2 2" xfId="28810" xr:uid="{50E5DC5C-6AB5-4AA3-A14F-6E55FD53C82C}"/>
    <cellStyle name="Output 2 4 2 6 2 2 3" xfId="24210" xr:uid="{FE69B7B0-1704-43C2-8110-4DB6ED6DE1F6}"/>
    <cellStyle name="Output 2 4 2 6 2 3" xfId="11571" xr:uid="{9F9EABB8-174F-4E6E-B184-AACF0E33838F}"/>
    <cellStyle name="Output 2 4 2 6 2 3 2" xfId="20560" xr:uid="{8E87183F-DD90-4618-AAAF-3D2CD34CD6D6}"/>
    <cellStyle name="Output 2 4 2 6 2 3 2 2" xfId="33223" xr:uid="{320B80FA-182C-4E1F-B32B-24A065F7C35C}"/>
    <cellStyle name="Output 2 4 2 6 2 3 3" xfId="24127" xr:uid="{5EF6BC68-59F6-4416-9DAD-24ECB12B1E7C}"/>
    <cellStyle name="Output 2 4 2 6 2 4" xfId="15337" xr:uid="{832CAE4E-39D5-44C3-B476-B8D3A29E1F3A}"/>
    <cellStyle name="Output 2 4 2 6 2 4 2" xfId="25797" xr:uid="{3515E82D-537A-4A27-8FD6-D0F9F9C4D5C6}"/>
    <cellStyle name="Output 2 4 2 6 2 5" xfId="36916" xr:uid="{9348A27A-D8D8-4E76-AA58-7E3B2FA15B03}"/>
    <cellStyle name="Output 2 4 2 6 2 6" xfId="53993" xr:uid="{E673A015-C6C8-474B-A8D0-BA60ED803986}"/>
    <cellStyle name="Output 2 4 2 6 3" xfId="4477" xr:uid="{5FD5A7FC-8638-4909-B0AF-9011D912B4DB}"/>
    <cellStyle name="Output 2 4 2 6 3 2" xfId="29557" xr:uid="{B2EBDC93-D415-4DDC-957D-B3030EAC1B90}"/>
    <cellStyle name="Output 2 4 2 6 4" xfId="35075" xr:uid="{79FE87DA-EB77-4359-9C11-3E2F2A589910}"/>
    <cellStyle name="Output 2 4 2 6 5" xfId="47325" xr:uid="{9CE91160-B046-4931-A79C-9D9F24CBF326}"/>
    <cellStyle name="Output 2 4 2 7" xfId="2851" xr:uid="{28722FCB-AB39-46E3-A242-837C1E3E0FD4}"/>
    <cellStyle name="Output 2 4 2 7 2" xfId="7001" xr:uid="{CABB06D9-3C9C-439A-9B58-3E8F600E38FC}"/>
    <cellStyle name="Output 2 4 2 7 2 2" xfId="12130" xr:uid="{527DF9D0-DC7A-48A5-9E95-EC126C7EF945}"/>
    <cellStyle name="Output 2 4 2 7 2 2 2" xfId="21119" xr:uid="{3996984F-C904-480E-9085-246E9B4C3C7E}"/>
    <cellStyle name="Output 2 4 2 7 2 2 2 2" xfId="41213" xr:uid="{8E6D6871-A535-41F4-8E60-E6A7E60F43B3}"/>
    <cellStyle name="Output 2 4 2 7 2 2 3" xfId="37105" xr:uid="{C983B919-AF05-4E8C-A989-4A598D6626DB}"/>
    <cellStyle name="Output 2 4 2 7 2 3" xfId="12944" xr:uid="{00827966-4061-40FC-BF68-FC04508140A5}"/>
    <cellStyle name="Output 2 4 2 7 2 3 2" xfId="21933" xr:uid="{344CE4A1-512A-40E5-9111-C096BAD3FD9D}"/>
    <cellStyle name="Output 2 4 2 7 2 3 2 2" xfId="29576" xr:uid="{04D9E47B-17F8-429B-8DF8-1E21AC8C6A56}"/>
    <cellStyle name="Output 2 4 2 7 2 3 3" xfId="43371" xr:uid="{1091A84E-F1FB-423C-BB2F-F8CF28F6C27B}"/>
    <cellStyle name="Output 2 4 2 7 2 4" xfId="15990" xr:uid="{59CCFA3C-4898-433D-8C62-1FEF1266E89B}"/>
    <cellStyle name="Output 2 4 2 7 2 4 2" xfId="40420" xr:uid="{52BEAFC0-B4EB-4FD3-BD26-4C25898DA5DD}"/>
    <cellStyle name="Output 2 4 2 7 2 5" xfId="27513" xr:uid="{7F047C16-B543-403E-BECD-CFDBFD42D421}"/>
    <cellStyle name="Output 2 4 2 7 3" xfId="9564" xr:uid="{CA5D9251-FFF5-42CE-A616-A9D99073E226}"/>
    <cellStyle name="Output 2 4 2 7 3 2" xfId="18553" xr:uid="{9022494B-3F28-42F0-B238-B2241BBC2CC1}"/>
    <cellStyle name="Output 2 4 2 7 3 2 2" xfId="29216" xr:uid="{723102C5-4147-4E43-899C-65F63D2ABF9B}"/>
    <cellStyle name="Output 2 4 2 7 3 3" xfId="32305" xr:uid="{2A554905-E13C-46FB-A131-9E1C06469AA9}"/>
    <cellStyle name="Output 2 4 2 7 4" xfId="43232" xr:uid="{581FB7F7-EC37-48D4-A813-CD427E191547}"/>
    <cellStyle name="Output 2 4 2 8" xfId="4784" xr:uid="{931AB91F-2DE1-42C6-A077-E73FA95B6AE1}"/>
    <cellStyle name="Output 2 4 2 8 2" xfId="7370" xr:uid="{AAF77562-D227-4A20-BF47-5CFF8724CA03}"/>
    <cellStyle name="Output 2 4 2 8 2 2" xfId="16359" xr:uid="{451002D8-BF42-4EAB-807C-E87CBEAEDAC7}"/>
    <cellStyle name="Output 2 4 2 8 2 2 2" xfId="29843" xr:uid="{0FB71CE0-EE3E-4C53-833E-15A33DA841D9}"/>
    <cellStyle name="Output 2 4 2 8 2 3" xfId="22629" xr:uid="{24B5F125-D63E-43B3-81E1-B8581D89FF06}"/>
    <cellStyle name="Output 2 4 2 8 3" xfId="10007" xr:uid="{F2AF430F-BD98-4E82-AB26-F1FB617B9C31}"/>
    <cellStyle name="Output 2 4 2 8 3 2" xfId="18996" xr:uid="{B957141B-A13D-40DD-A682-CF6ADC5E09FD}"/>
    <cellStyle name="Output 2 4 2 8 3 2 2" xfId="37011" xr:uid="{5D9EB565-C3FF-47C8-844F-B6A9D509EC65}"/>
    <cellStyle name="Output 2 4 2 8 3 3" xfId="40217" xr:uid="{035104B7-318B-43CB-B019-6AB27EEA5E4A}"/>
    <cellStyle name="Output 2 4 2 8 4" xfId="13773" xr:uid="{A6098561-EE06-4ABE-9B24-F16139F03570}"/>
    <cellStyle name="Output 2 4 2 8 4 2" xfId="31337" xr:uid="{A4835129-E57C-4993-BAE9-29E25C3CCEF6}"/>
    <cellStyle name="Output 2 4 2 8 5" xfId="23457" xr:uid="{F3907CD1-EA72-49A8-9353-EBF2B04E08C5}"/>
    <cellStyle name="Output 2 4 2 9" xfId="6685" xr:uid="{14689EC8-FEFE-48AC-B412-35134FDDCB95}"/>
    <cellStyle name="Output 2 4 2 9 2" xfId="11891" xr:uid="{21E22CAE-00FC-4D03-88A2-7810BB30720A}"/>
    <cellStyle name="Output 2 4 2 9 2 2" xfId="20880" xr:uid="{8D28E588-DBF0-407A-8189-EC9E21E35166}"/>
    <cellStyle name="Output 2 4 2 9 2 2 2" xfId="42962" xr:uid="{8C5CED3D-0342-4574-A5B9-233A5275524B}"/>
    <cellStyle name="Output 2 4 2 9 2 3" xfId="27074" xr:uid="{7A408F97-4AB8-4C0E-BE58-38AA7563E8C8}"/>
    <cellStyle name="Output 2 4 2 9 3" xfId="15674" xr:uid="{48AE2FAF-8D42-46FC-A573-6AC86165E48A}"/>
    <cellStyle name="Output 2 4 2 9 3 2" xfId="25208" xr:uid="{8D30F918-20C7-4901-B158-09CF9BD47712}"/>
    <cellStyle name="Output 2 4 2 9 4" xfId="22983" xr:uid="{58357BE3-3303-4407-AF53-B45F9BDD9B68}"/>
    <cellStyle name="Output 2 4 20" xfId="44962" xr:uid="{9A88F895-F76F-4B80-BEC9-4C75EE6ED3E0}"/>
    <cellStyle name="Output 2 4 20 2" xfId="50553" xr:uid="{FA6C29AE-A451-4973-ABE0-9DAF3F6A19F4}"/>
    <cellStyle name="Output 2 4 20 2 2" xfId="57335" xr:uid="{1761183C-7E60-4F34-9C94-6A4F302050E5}"/>
    <cellStyle name="Output 2 4 20 3" xfId="52155" xr:uid="{EE49060C-2175-4AD9-A2D2-4B05F11FDA95}"/>
    <cellStyle name="Output 2 4 20 3 2" xfId="58936" xr:uid="{53F76B25-AD51-4CAE-AB37-87AB4BFB532B}"/>
    <cellStyle name="Output 2 4 20 4" xfId="48934" xr:uid="{A1E4C272-C9A0-4601-9D2F-1271DD1BB08C}"/>
    <cellStyle name="Output 2 4 20 4 2" xfId="55717" xr:uid="{E8A70D00-20C2-4D76-B48E-BF2BF577B9FC}"/>
    <cellStyle name="Output 2 4 20 5" xfId="48670" xr:uid="{E9F47421-AA51-4B1A-9581-41227E17F02D}"/>
    <cellStyle name="Output 2 4 20 5 2" xfId="55459" xr:uid="{B97947DF-C971-468A-AF20-6284DDBD17F5}"/>
    <cellStyle name="Output 2 4 20 6" xfId="53745" xr:uid="{FB321413-46B8-4CC8-8754-0910214708DB}"/>
    <cellStyle name="Output 2 4 20 7" xfId="47056" xr:uid="{1C4CA042-49E3-4E82-920E-156A47CA572B}"/>
    <cellStyle name="Output 2 4 21" xfId="44947" xr:uid="{BFE1F092-AF2B-4866-A683-4752F535818A}"/>
    <cellStyle name="Output 2 4 21 2" xfId="50609" xr:uid="{3671941F-A92C-44B0-B764-4F6FA0532201}"/>
    <cellStyle name="Output 2 4 21 2 2" xfId="57391" xr:uid="{482A2FBA-9275-4C56-A908-7C880FBAB89E}"/>
    <cellStyle name="Output 2 4 21 3" xfId="52423" xr:uid="{C6E20032-A265-409D-B0FE-396960DDCDB3}"/>
    <cellStyle name="Output 2 4 21 3 2" xfId="59204" xr:uid="{780B46E5-C5F7-4BC3-9078-D5C794C2C5FD}"/>
    <cellStyle name="Output 2 4 21 4" xfId="48726" xr:uid="{D62BF94F-BEFE-4A8D-943E-A4635C747E5D}"/>
    <cellStyle name="Output 2 4 21 4 2" xfId="55515" xr:uid="{1E90082D-6DD1-4107-8822-B52994FBF8F5}"/>
    <cellStyle name="Output 2 4 21 5" xfId="53801" xr:uid="{082F104F-C133-407E-AA0B-786FBDE0BFA4}"/>
    <cellStyle name="Output 2 4 21 6" xfId="47112" xr:uid="{D2541E0D-2E3F-4033-A30A-D46C009465AE}"/>
    <cellStyle name="Output 2 4 22" xfId="45059" xr:uid="{35DCD911-FDC6-476C-A4DE-CC5180E829F5}"/>
    <cellStyle name="Output 2 4 22 2" xfId="50658" xr:uid="{964C396B-6342-47E1-8F95-7BE03BBDA138}"/>
    <cellStyle name="Output 2 4 22 2 2" xfId="57440" xr:uid="{7FE26DF9-3F28-4403-A73D-37924754C6A3}"/>
    <cellStyle name="Output 2 4 22 3" xfId="52469" xr:uid="{1E616203-8874-4D75-9D45-BCD4FD5D4A5F}"/>
    <cellStyle name="Output 2 4 22 3 2" xfId="59250" xr:uid="{B9A9BC07-F8EF-444D-8C1F-50D66935849B}"/>
    <cellStyle name="Output 2 4 22 4" xfId="48775" xr:uid="{D86482E5-71B9-41E9-8977-63AF5BD25935}"/>
    <cellStyle name="Output 2 4 22 4 2" xfId="55561" xr:uid="{A642DF27-3B47-4637-9D4B-837FC4ECC57A}"/>
    <cellStyle name="Output 2 4 22 5" xfId="53847" xr:uid="{90DB9093-1970-429F-8378-37813C7EE10F}"/>
    <cellStyle name="Output 2 4 22 6" xfId="47161" xr:uid="{7B2483B2-FDAB-4F0D-A19D-B9B6C1188856}"/>
    <cellStyle name="Output 2 4 23" xfId="45018" xr:uid="{C5FC1125-3629-45C9-98A8-E01C1F3745F1}"/>
    <cellStyle name="Output 2 4 23 2" xfId="50674" xr:uid="{5B7AF50B-146C-4F4E-9E90-F3205167282B}"/>
    <cellStyle name="Output 2 4 23 2 2" xfId="57456" xr:uid="{9BB65AAB-1E37-445C-B0E0-20FAA9CA05D4}"/>
    <cellStyle name="Output 2 4 23 3" xfId="52485" xr:uid="{DF3E894B-824D-4AB1-9765-B3655EC977D6}"/>
    <cellStyle name="Output 2 4 23 3 2" xfId="59266" xr:uid="{6EB4A16B-247D-4172-9D1D-69B9159FE173}"/>
    <cellStyle name="Output 2 4 23 4" xfId="48791" xr:uid="{4C35A3AA-5B2D-460C-BBCF-E082B0FD222E}"/>
    <cellStyle name="Output 2 4 23 4 2" xfId="55577" xr:uid="{9D42F693-5136-4CB0-872C-A36804D6387D}"/>
    <cellStyle name="Output 2 4 23 5" xfId="53863" xr:uid="{D4E688F0-8A9C-4171-BA06-5381EE93B3F4}"/>
    <cellStyle name="Output 2 4 23 6" xfId="47177" xr:uid="{266D5CD1-2ECB-4740-B44D-4AFE42D5E1B5}"/>
    <cellStyle name="Output 2 4 24" xfId="45114" xr:uid="{CC7A02CC-CABD-4183-8B2C-D5D03B3BE459}"/>
    <cellStyle name="Output 2 4 24 2" xfId="50741" xr:uid="{22C3F748-537C-4CB5-946B-F7958CE0CB16}"/>
    <cellStyle name="Output 2 4 24 2 2" xfId="57523" xr:uid="{9B9105A1-A2C3-4DFC-911B-B43090F55D71}"/>
    <cellStyle name="Output 2 4 24 3" xfId="52550" xr:uid="{73173F5E-080C-445D-BC42-3397B08BFA65}"/>
    <cellStyle name="Output 2 4 24 3 2" xfId="59331" xr:uid="{1DBBB808-2836-4EA8-BF6D-F3524B5088CE}"/>
    <cellStyle name="Output 2 4 24 4" xfId="48848" xr:uid="{43EE80C5-360B-4521-8095-F47DAA68E116}"/>
    <cellStyle name="Output 2 4 24 4 2" xfId="55630" xr:uid="{E0FA52C1-3325-4BE4-A8F6-E64BD27D56D5}"/>
    <cellStyle name="Output 2 4 24 5" xfId="53928" xr:uid="{C66E1602-3D52-47AE-8400-C20689AD1580}"/>
    <cellStyle name="Output 2 4 24 6" xfId="47245" xr:uid="{0A7D7F77-E100-4F2A-9464-EA52D374D80D}"/>
    <cellStyle name="Output 2 4 25" xfId="45167" xr:uid="{6123BBF6-628E-467E-8091-303CBA4CC9FB}"/>
    <cellStyle name="Output 2 4 25 2" xfId="50771" xr:uid="{048033B5-B3BF-4A71-ACF3-52D9D2BF9FA4}"/>
    <cellStyle name="Output 2 4 25 2 2" xfId="57553" xr:uid="{45A24477-4F79-4A11-BC34-230AED4C0AEC}"/>
    <cellStyle name="Output 2 4 25 3" xfId="52580" xr:uid="{33B838A8-359D-4AE5-A6FA-1590ADB2B990}"/>
    <cellStyle name="Output 2 4 25 3 2" xfId="59361" xr:uid="{564BB8BF-DC53-47DF-A557-446DB07A2CBA}"/>
    <cellStyle name="Output 2 4 25 4" xfId="48869" xr:uid="{3496F9B3-45A5-4B32-B9C1-3A85B5772621}"/>
    <cellStyle name="Output 2 4 25 4 2" xfId="55650" xr:uid="{72BDC13C-5783-446C-93F1-A23BAB69EE21}"/>
    <cellStyle name="Output 2 4 25 5" xfId="53958" xr:uid="{4F6701EE-F8D0-4484-B7CC-C6C10D59BED7}"/>
    <cellStyle name="Output 2 4 25 6" xfId="47275" xr:uid="{F6918BC8-AA04-4C7E-9016-2D157678DBC8}"/>
    <cellStyle name="Output 2 4 26" xfId="45147" xr:uid="{C50B27C9-5EE3-48D8-A8E9-013B54A0A492}"/>
    <cellStyle name="Output 2 4 26 2" xfId="50785" xr:uid="{ADFF1A2A-04D8-47E7-B1E2-5218EBFAA3B4}"/>
    <cellStyle name="Output 2 4 26 2 2" xfId="57567" xr:uid="{4553888E-98BB-45F9-970C-250D796255D0}"/>
    <cellStyle name="Output 2 4 26 3" xfId="52594" xr:uid="{6167768A-174A-4471-8222-DB0DE44B6EA5}"/>
    <cellStyle name="Output 2 4 26 3 2" xfId="59375" xr:uid="{6C04C26B-71BF-44B9-8107-08A574D07198}"/>
    <cellStyle name="Output 2 4 26 4" xfId="53972" xr:uid="{EF133726-7AF1-4383-A77C-99FF9AB6E040}"/>
    <cellStyle name="Output 2 4 26 5" xfId="47289" xr:uid="{E9A38813-8D28-41D8-B712-C35D7BFF84FC}"/>
    <cellStyle name="Output 2 4 27" xfId="45180" xr:uid="{3DF8AFAB-53A4-4CCD-9147-6AFD1AB40C06}"/>
    <cellStyle name="Output 2 4 27 2" xfId="55734" xr:uid="{8280A6D1-3E7C-4710-9AF6-85C66A13D519}"/>
    <cellStyle name="Output 2 4 27 3" xfId="48951" xr:uid="{833343D6-03EC-4E0A-B1D1-DB5A733617E7}"/>
    <cellStyle name="Output 2 4 28" xfId="45248" xr:uid="{B8DF448F-2BA7-4FBB-A99A-7A82E6CD50E3}"/>
    <cellStyle name="Output 2 4 28 2" xfId="57592" xr:uid="{04681B08-9EE7-4167-AAD8-369881DF6EBA}"/>
    <cellStyle name="Output 2 4 28 3" xfId="50810" xr:uid="{640A5D21-4AD1-4668-BD68-67703AEB2870}"/>
    <cellStyle name="Output 2 4 29" xfId="45252" xr:uid="{E5C29253-75FB-4DB3-9375-D31F91A39C49}"/>
    <cellStyle name="Output 2 4 29 2" xfId="52612" xr:uid="{C492BCAE-9FDD-4FCD-950C-C7EC24EA18F4}"/>
    <cellStyle name="Output 2 4 3" xfId="594" xr:uid="{D4E335B8-A3D2-49B9-99B9-E3725B5A1866}"/>
    <cellStyle name="Output 2 4 3 2" xfId="4983" xr:uid="{E1613910-F70F-4372-89FF-DA6B456547F1}"/>
    <cellStyle name="Output 2 4 3 2 2" xfId="7569" xr:uid="{B1156DF1-A18B-46DB-87DD-EB4F05C74305}"/>
    <cellStyle name="Output 2 4 3 2 2 2" xfId="16558" xr:uid="{489106AF-10EB-4F2F-963D-249FE000F065}"/>
    <cellStyle name="Output 2 4 3 2 2 2 2" xfId="27254" xr:uid="{99DBCC0E-129D-40D2-B668-11BD72B6130C}"/>
    <cellStyle name="Output 2 4 3 2 2 2 3" xfId="56357" xr:uid="{E4B6A441-9D9F-4D41-B725-478BEC6E0855}"/>
    <cellStyle name="Output 2 4 3 2 2 3" xfId="24783" xr:uid="{9D7D52F7-F3D9-4D32-BC66-F456D78375DD}"/>
    <cellStyle name="Output 2 4 3 2 2 4" xfId="49575" xr:uid="{63D69A31-C28D-4489-8435-E6082032C894}"/>
    <cellStyle name="Output 2 4 3 2 3" xfId="10206" xr:uid="{60A9D8DE-110F-4B19-A85D-08A5D0E0CBEE}"/>
    <cellStyle name="Output 2 4 3 2 3 2" xfId="19195" xr:uid="{C2E77741-7531-4A0D-B814-A11A84FD8BB3}"/>
    <cellStyle name="Output 2 4 3 2 3 2 2" xfId="43517" xr:uid="{C1BF710E-EF13-4309-AA74-24808D15C172}"/>
    <cellStyle name="Output 2 4 3 2 3 2 3" xfId="58504" xr:uid="{88A7679B-6328-415F-9C3B-C9F6FC4C2C55}"/>
    <cellStyle name="Output 2 4 3 2 3 3" xfId="32211" xr:uid="{9E5835FA-8CB3-4175-8934-E54A7C7E91CE}"/>
    <cellStyle name="Output 2 4 3 2 3 4" xfId="51723" xr:uid="{1D128FE9-1E25-444D-BAE6-A114D604475D}"/>
    <cellStyle name="Output 2 4 3 2 4" xfId="13972" xr:uid="{FBC41046-C8DA-4199-AA28-6FC43718682C}"/>
    <cellStyle name="Output 2 4 3 2 4 2" xfId="39580" xr:uid="{D28EF043-CD21-43B2-A073-4788E713B198}"/>
    <cellStyle name="Output 2 4 3 2 4 2 2" xfId="54502" xr:uid="{6691F392-0A8C-4822-946D-2924EC59BCB0}"/>
    <cellStyle name="Output 2 4 3 2 4 3" xfId="47692" xr:uid="{7F7870DA-8C14-4795-9F16-8DFBDB0E09CD}"/>
    <cellStyle name="Output 2 4 3 2 5" xfId="30680" xr:uid="{4251C008-D24C-486C-A9CD-4E617D61CDF9}"/>
    <cellStyle name="Output 2 4 3 2 6" xfId="46084" xr:uid="{E2B9702C-AC5F-4088-8690-3ACAC161066D}"/>
    <cellStyle name="Output 2 4 3 3" xfId="3031" xr:uid="{490D3E8A-4753-407F-AA97-6C5EE7F5FEE3}"/>
    <cellStyle name="Output 2 4 3 3 2" xfId="41563" xr:uid="{6E684270-AB77-4031-A8D7-95C5F63B879D}"/>
    <cellStyle name="Output 2 4 3 3 2 2" xfId="56765" xr:uid="{75B5C53D-BA03-46AE-81B2-BA179899CD30}"/>
    <cellStyle name="Output 2 4 3 3 2 3" xfId="49983" xr:uid="{9E0D3AF2-B8AF-4632-A23D-7326AD0BBBEF}"/>
    <cellStyle name="Output 2 4 3 3 3" xfId="49006" xr:uid="{4C0EF1E4-B774-4208-967B-8A2E460E1CFC}"/>
    <cellStyle name="Output 2 4 3 3 3 2" xfId="55789" xr:uid="{17F8A808-B820-4486-9019-3F244EB5E7BA}"/>
    <cellStyle name="Output 2 4 3 3 4" xfId="48100" xr:uid="{4318DD5C-3342-48B4-AACF-81BE48801F54}"/>
    <cellStyle name="Output 2 4 3 3 4 2" xfId="54892" xr:uid="{278B615E-C65D-44A4-83F7-E16BD865DB3A}"/>
    <cellStyle name="Output 2 4 3 3 5" xfId="53192" xr:uid="{8F55D9D7-E21D-4C5D-830A-FC7197F0036F}"/>
    <cellStyle name="Output 2 4 3 3 6" xfId="46486" xr:uid="{2D761A4A-DC76-4F4A-94DE-32EFF112157D}"/>
    <cellStyle name="Output 2 4 3 4" xfId="38189" xr:uid="{1374F048-79CC-4A7C-BAE6-88531A0098EE}"/>
    <cellStyle name="Output 2 4 3 4 2" xfId="55885" xr:uid="{E142B836-C65C-4D63-8036-80CB6043A4F8}"/>
    <cellStyle name="Output 2 4 3 4 3" xfId="49103" xr:uid="{679EC5A8-7097-4823-86E7-C0D228CA1A8C}"/>
    <cellStyle name="Output 2 4 3 5" xfId="44345" xr:uid="{A0B7C2B7-E9CD-46D7-9F71-83995D1BAA54}"/>
    <cellStyle name="Output 2 4 3 5 2" xfId="55687" xr:uid="{AA2EF7CC-FAB6-443A-B169-C080280A6A51}"/>
    <cellStyle name="Output 2 4 3 5 3" xfId="48906" xr:uid="{811B230E-16C6-433F-8942-5388A15DFDEB}"/>
    <cellStyle name="Output 2 4 3 6" xfId="45569" xr:uid="{899C0F17-07C1-44D1-9C4B-A1297FB99902}"/>
    <cellStyle name="Output 2 4 3 6 2" xfId="54054" xr:uid="{7D620AE8-3C47-4C8F-ACD1-B75A2B278D1E}"/>
    <cellStyle name="Output 2 4 30" xfId="45370" xr:uid="{48357CCA-4046-4027-AC82-A3876E239800}"/>
    <cellStyle name="Output 2 4 31" xfId="45394" xr:uid="{FE49215F-1680-4B08-A37A-EA74C1E215F7}"/>
    <cellStyle name="Output 2 4 32" xfId="45418" xr:uid="{4DC97A8C-EF9D-4741-B8C2-BC3A6E7A3598}"/>
    <cellStyle name="Output 2 4 33" xfId="45419" xr:uid="{5C4DCBC9-5084-43FF-B823-219BCEB0E7B4}"/>
    <cellStyle name="Output 2 4 34" xfId="44258" xr:uid="{1413F34A-0A85-419D-BB6A-513EF2A0BA7A}"/>
    <cellStyle name="Output 2 4 35" xfId="44196" xr:uid="{AB4BDD50-06F0-42FD-9E34-E17A1DBB02FD}"/>
    <cellStyle name="Output 2 4 36" xfId="45472" xr:uid="{0076A24D-C28A-458B-9823-08372527766E}"/>
    <cellStyle name="Output 2 4 4" xfId="939" xr:uid="{63B953C3-AA32-4745-A18D-4D2995433546}"/>
    <cellStyle name="Output 2 4 4 2" xfId="5304" xr:uid="{5319B47D-23E0-40A1-A068-078E2D8654A2}"/>
    <cellStyle name="Output 2 4 4 2 2" xfId="7890" xr:uid="{CB056612-2E5A-4B44-88CE-4DAFB68B0E5E}"/>
    <cellStyle name="Output 2 4 4 2 2 2" xfId="16879" xr:uid="{1C9969A9-2420-4D3C-9C65-B0C059BAC309}"/>
    <cellStyle name="Output 2 4 4 2 2 2 2" xfId="43589" xr:uid="{0D1BF219-755F-42E3-AC1D-1CB7600ECEF1}"/>
    <cellStyle name="Output 2 4 4 2 2 2 3" xfId="56416" xr:uid="{F34ED3C7-C064-49DF-8B03-D2054EE791DD}"/>
    <cellStyle name="Output 2 4 4 2 2 3" xfId="28292" xr:uid="{450ED21C-5AF5-4962-B5FE-8BFBBED69131}"/>
    <cellStyle name="Output 2 4 4 2 2 4" xfId="49634" xr:uid="{680C7D2A-0154-4C55-9640-DF9D6079AFB5}"/>
    <cellStyle name="Output 2 4 4 2 3" xfId="10527" xr:uid="{CF1B75F3-6C90-4D29-8469-2A43D6BA6F7F}"/>
    <cellStyle name="Output 2 4 4 2 3 2" xfId="19516" xr:uid="{CE2BD0AE-E1E6-424F-B069-4F58B230785B}"/>
    <cellStyle name="Output 2 4 4 2 3 2 2" xfId="26777" xr:uid="{6E89683B-638F-4F2E-A3D2-952A7510B5D0}"/>
    <cellStyle name="Output 2 4 4 2 3 2 3" xfId="58002" xr:uid="{E0C308A7-56A4-4ED7-9B5B-51AB6E445B7A}"/>
    <cellStyle name="Output 2 4 4 2 3 3" xfId="34878" xr:uid="{1D3882BF-D270-4076-A88F-2F5FF9867E30}"/>
    <cellStyle name="Output 2 4 4 2 3 4" xfId="51220" xr:uid="{F38098BC-5781-42FD-9BC8-073EB3B00803}"/>
    <cellStyle name="Output 2 4 4 2 4" xfId="14293" xr:uid="{7B2B3BA6-5A93-4125-A7B9-6B5D7B1A2B40}"/>
    <cellStyle name="Output 2 4 4 2 4 2" xfId="23518" xr:uid="{9BCECFBF-C003-42F3-AF8C-0BB3BE2F8CB2}"/>
    <cellStyle name="Output 2 4 4 2 4 2 2" xfId="54558" xr:uid="{9A7CC150-3A10-430F-80D6-80BBA189FAEE}"/>
    <cellStyle name="Output 2 4 4 2 4 3" xfId="47751" xr:uid="{6A00939F-098D-49DB-ACFD-89D86A65707E}"/>
    <cellStyle name="Output 2 4 4 2 5" xfId="30826" xr:uid="{CD2A0AB7-D24C-4C2B-9D4B-DB255C935FB8}"/>
    <cellStyle name="Output 2 4 4 2 6" xfId="46140" xr:uid="{285F8CDB-EBA3-4491-99F6-3F872AB656CE}"/>
    <cellStyle name="Output 2 4 4 3" xfId="3376" xr:uid="{5B458E1F-1484-4EA4-AB53-A4E5CE8BDD7A}"/>
    <cellStyle name="Output 2 4 4 3 2" xfId="39791" xr:uid="{B75E5099-30BD-4C9F-BF35-E2E7BC034965}"/>
    <cellStyle name="Output 2 4 4 3 2 2" xfId="56821" xr:uid="{73098D49-B771-45DD-A6B4-32D604356BC7}"/>
    <cellStyle name="Output 2 4 4 3 2 3" xfId="50039" xr:uid="{FD2B1141-72A9-4D86-AD0E-DDAFCBD086C3}"/>
    <cellStyle name="Output 2 4 4 3 3" xfId="51652" xr:uid="{B31BF298-5604-4B28-859F-7F391170D2E4}"/>
    <cellStyle name="Output 2 4 4 3 3 2" xfId="58433" xr:uid="{D8D9D0AC-894A-48AE-A36E-F99CAEE4F526}"/>
    <cellStyle name="Output 2 4 4 3 4" xfId="48156" xr:uid="{B4BB5AE4-98E4-4AA6-9F31-2529910FEAC9}"/>
    <cellStyle name="Output 2 4 4 3 4 2" xfId="54948" xr:uid="{AC2D6336-481A-4A7C-B360-E5BB3D59E65D}"/>
    <cellStyle name="Output 2 4 4 3 5" xfId="53248" xr:uid="{11ABFED9-542E-4C21-BFDD-A2C8B5FB0B33}"/>
    <cellStyle name="Output 2 4 4 3 6" xfId="46542" xr:uid="{CEEE4FC7-5F9D-473A-B5BD-B6CDB5DF347A}"/>
    <cellStyle name="Output 2 4 4 4" xfId="42754" xr:uid="{85AAB11B-0EEC-4E07-B115-4905C444EAD0}"/>
    <cellStyle name="Output 2 4 4 4 2" xfId="55944" xr:uid="{01796BE8-3117-4EB9-9C85-CE55E0733149}"/>
    <cellStyle name="Output 2 4 4 4 3" xfId="49162" xr:uid="{B086AC10-9AB2-4893-9098-9FC0132D6A4B}"/>
    <cellStyle name="Output 2 4 4 5" xfId="44360" xr:uid="{90FDD848-467B-4E01-B00E-B3A995EB8EA3}"/>
    <cellStyle name="Output 2 4 4 5 2" xfId="57854" xr:uid="{B8BCB148-2AEE-4844-AC46-520A9CBFCA29}"/>
    <cellStyle name="Output 2 4 4 5 3" xfId="51072" xr:uid="{8EC631C8-BA5D-4B52-B63A-EBE738382742}"/>
    <cellStyle name="Output 2 4 4 6" xfId="45628" xr:uid="{A0424102-EEA5-433D-A748-65DD1368A9CC}"/>
    <cellStyle name="Output 2 4 4 6 2" xfId="54110" xr:uid="{B76549BB-ACBE-4EAE-9587-05D72A4DCCA1}"/>
    <cellStyle name="Output 2 4 5" xfId="1283" xr:uid="{DE0315BD-A2E1-48C8-8EA6-AD855C1ACECD}"/>
    <cellStyle name="Output 2 4 5 2" xfId="5628" xr:uid="{B1181EE8-A4F3-4B47-B36E-5B8E5C1856BF}"/>
    <cellStyle name="Output 2 4 5 2 2" xfId="8214" xr:uid="{8440F1F8-000E-491D-8E0B-4627334A07D0}"/>
    <cellStyle name="Output 2 4 5 2 2 2" xfId="17203" xr:uid="{EE746086-180F-4CF1-947C-98C8DF0C3670}"/>
    <cellStyle name="Output 2 4 5 2 2 2 2" xfId="33101" xr:uid="{0C946078-ADCE-4F35-8042-AF974047188B}"/>
    <cellStyle name="Output 2 4 5 2 2 2 3" xfId="56435" xr:uid="{6EA1C696-3082-469B-B33E-90B07CDBCC9C}"/>
    <cellStyle name="Output 2 4 5 2 2 3" xfId="37507" xr:uid="{A216A52F-4927-493C-85CD-188390E26708}"/>
    <cellStyle name="Output 2 4 5 2 2 4" xfId="49653" xr:uid="{AEAD42E0-87C8-4092-8E12-E91776314755}"/>
    <cellStyle name="Output 2 4 5 2 3" xfId="10851" xr:uid="{8C3DEAF1-2465-45BD-914B-46CCD6CA22E9}"/>
    <cellStyle name="Output 2 4 5 2 3 2" xfId="19840" xr:uid="{0EE00F7C-654C-4E11-903D-16D2FA517DB6}"/>
    <cellStyle name="Output 2 4 5 2 3 2 2" xfId="42540" xr:uid="{7C288B95-4789-4702-A09D-82059A381308}"/>
    <cellStyle name="Output 2 4 5 2 3 2 3" xfId="58160" xr:uid="{02608FE4-814E-43A6-84A4-9C2726C6AE48}"/>
    <cellStyle name="Output 2 4 5 2 3 3" xfId="34670" xr:uid="{0D2959A6-4D95-4A4C-AB2D-29C97AC1F824}"/>
    <cellStyle name="Output 2 4 5 2 3 4" xfId="51378" xr:uid="{8C6E18A5-4083-4C77-86AE-0535714D057D}"/>
    <cellStyle name="Output 2 4 5 2 4" xfId="14617" xr:uid="{860AE1EB-4F91-4F97-ABA7-E089ACBE0132}"/>
    <cellStyle name="Output 2 4 5 2 4 2" xfId="27386" xr:uid="{D0CAF4E7-9BF9-4E6F-BB20-84D4AB23E4D7}"/>
    <cellStyle name="Output 2 4 5 2 4 2 2" xfId="54574" xr:uid="{54B9EAF6-59FF-4D5A-B5A6-EB8795D8A57C}"/>
    <cellStyle name="Output 2 4 5 2 4 3" xfId="47770" xr:uid="{8A0E3B77-6313-4F90-99B1-09F77DD61D1A}"/>
    <cellStyle name="Output 2 4 5 2 5" xfId="41334" xr:uid="{1D941FE6-8E34-4421-A3AA-7133F4C702E4}"/>
    <cellStyle name="Output 2 4 5 2 6" xfId="46156" xr:uid="{2D20242C-E65A-408D-825F-5752C1DB73E6}"/>
    <cellStyle name="Output 2 4 5 3" xfId="3720" xr:uid="{A1F2C5EB-3BA0-4DDF-A0B2-A85FDDDCE75D}"/>
    <cellStyle name="Output 2 4 5 3 2" xfId="28020" xr:uid="{578A6148-6EC1-49A0-8F09-88E940BA83BD}"/>
    <cellStyle name="Output 2 4 5 3 2 2" xfId="56837" xr:uid="{44645301-813F-4F90-9515-3BBF7074C404}"/>
    <cellStyle name="Output 2 4 5 3 2 3" xfId="50055" xr:uid="{419C83EC-0106-43AA-9B05-FB7E3BB4B109}"/>
    <cellStyle name="Output 2 4 5 3 3" xfId="51188" xr:uid="{17E348F6-47E1-427A-AC9F-A7D22D7F3F6C}"/>
    <cellStyle name="Output 2 4 5 3 3 2" xfId="57970" xr:uid="{2E5558E4-52D0-4306-AC82-B97414D7CBA8}"/>
    <cellStyle name="Output 2 4 5 3 4" xfId="48172" xr:uid="{14BE1724-6478-4FE5-9926-3A3EBC4350F6}"/>
    <cellStyle name="Output 2 4 5 3 4 2" xfId="54964" xr:uid="{2617C49A-F1EF-460E-BDF5-56316CA4A565}"/>
    <cellStyle name="Output 2 4 5 3 5" xfId="53264" xr:uid="{B43B8562-3580-432D-B388-990357BCB3A4}"/>
    <cellStyle name="Output 2 4 5 3 6" xfId="46558" xr:uid="{D3375C25-AD67-45E5-A349-AD63D5A602B0}"/>
    <cellStyle name="Output 2 4 5 4" xfId="41917" xr:uid="{C3CDFE7F-0F98-468B-BEC8-B5F36E517F7E}"/>
    <cellStyle name="Output 2 4 5 4 2" xfId="55963" xr:uid="{E45DC39A-4B26-4372-9FFD-9D6239AAFA8C}"/>
    <cellStyle name="Output 2 4 5 4 3" xfId="49181" xr:uid="{8896BA50-6B2C-463B-BA05-4A223F972989}"/>
    <cellStyle name="Output 2 4 5 5" xfId="44403" xr:uid="{514C497E-85C7-4B19-9825-8EAC2A60A7CE}"/>
    <cellStyle name="Output 2 4 5 5 2" xfId="55952" xr:uid="{32BAE780-6DAF-42F2-9032-B21B73DBF336}"/>
    <cellStyle name="Output 2 4 5 5 3" xfId="49170" xr:uid="{9D7FA8B5-250A-4801-BC51-CE9AA1578CFF}"/>
    <cellStyle name="Output 2 4 5 6" xfId="45647" xr:uid="{DF5220CD-1E42-42CC-9A58-3CD8AEB1F12C}"/>
    <cellStyle name="Output 2 4 5 6 2" xfId="54126" xr:uid="{DF94766B-2D22-43D1-9B67-4402CB1AA12E}"/>
    <cellStyle name="Output 2 4 6" xfId="1694" xr:uid="{BC798312-FB3D-4313-B110-09A3FDF6467A}"/>
    <cellStyle name="Output 2 4 6 2" xfId="6020" xr:uid="{B4EA679E-0038-418A-9E29-D5B3AD23F895}"/>
    <cellStyle name="Output 2 4 6 2 2" xfId="8606" xr:uid="{8268FCAF-B9E9-4169-8ABA-E24F416024C9}"/>
    <cellStyle name="Output 2 4 6 2 2 2" xfId="17595" xr:uid="{7B231A17-8726-40DD-9B39-007FD836E76E}"/>
    <cellStyle name="Output 2 4 6 2 2 2 2" xfId="37334" xr:uid="{62156895-53C0-4E2E-AADD-A0F04233F740}"/>
    <cellStyle name="Output 2 4 6 2 2 2 3" xfId="56471" xr:uid="{3B35DCBB-2944-4322-8C83-E83147180228}"/>
    <cellStyle name="Output 2 4 6 2 2 3" xfId="38310" xr:uid="{2C9292D3-43DB-48C5-A02A-D79EC8CD7851}"/>
    <cellStyle name="Output 2 4 6 2 2 4" xfId="49689" xr:uid="{EBD68B56-3FF8-418F-8F30-606F57B3DBB3}"/>
    <cellStyle name="Output 2 4 6 2 3" xfId="11243" xr:uid="{F3D08E89-17C9-4719-AA31-26C077486E58}"/>
    <cellStyle name="Output 2 4 6 2 3 2" xfId="20232" xr:uid="{98459850-A878-4D38-BE33-C35E55262A56}"/>
    <cellStyle name="Output 2 4 6 2 3 2 2" xfId="42699" xr:uid="{9F7178E3-90D1-4081-8E72-C0B4D7B48C6B}"/>
    <cellStyle name="Output 2 4 6 2 3 2 3" xfId="58442" xr:uid="{91E239E4-347B-4D0F-8D29-9C5E8A9613AF}"/>
    <cellStyle name="Output 2 4 6 2 3 3" xfId="31122" xr:uid="{8EC5B569-9D3E-4E29-B520-F6A44A75A03A}"/>
    <cellStyle name="Output 2 4 6 2 3 4" xfId="51661" xr:uid="{1D6BF33C-32D5-4745-AAF7-0E107E64B276}"/>
    <cellStyle name="Output 2 4 6 2 4" xfId="15009" xr:uid="{68DFC9F9-2138-424C-AA57-D652E84F1776}"/>
    <cellStyle name="Output 2 4 6 2 4 2" xfId="28180" xr:uid="{14DD969B-3E86-42C6-9D89-861F5799FEFE}"/>
    <cellStyle name="Output 2 4 6 2 4 2 2" xfId="54610" xr:uid="{8160EA55-72B0-406F-B463-1242389263A8}"/>
    <cellStyle name="Output 2 4 6 2 4 3" xfId="47806" xr:uid="{8ED73F76-EA11-4E43-BC33-FA8D3A6372F3}"/>
    <cellStyle name="Output 2 4 6 2 5" xfId="29741" xr:uid="{BC869F79-6CC0-458D-8699-A01C4CB90419}"/>
    <cellStyle name="Output 2 4 6 2 6" xfId="46192" xr:uid="{B6EB2BBC-86B7-4AC5-A885-3F31D26D582C}"/>
    <cellStyle name="Output 2 4 6 3" xfId="4131" xr:uid="{01E6D1A4-8CBB-469B-91FB-1C128A41E369}"/>
    <cellStyle name="Output 2 4 6 3 2" xfId="35940" xr:uid="{8D6AFF2C-2E48-4F21-A912-030C3DF407E3}"/>
    <cellStyle name="Output 2 4 6 3 2 2" xfId="56873" xr:uid="{9C4396E5-0FB0-4B98-B1CD-570F7AD756D5}"/>
    <cellStyle name="Output 2 4 6 3 2 3" xfId="50091" xr:uid="{B3C74F15-9BF5-4A23-8E91-A2FE17812FE3}"/>
    <cellStyle name="Output 2 4 6 3 3" xfId="51592" xr:uid="{D772FAEA-CDE1-4FC3-A719-D7969F76EAFC}"/>
    <cellStyle name="Output 2 4 6 3 3 2" xfId="58374" xr:uid="{000E4BA1-7998-4E05-988E-208BC09DCDDF}"/>
    <cellStyle name="Output 2 4 6 3 4" xfId="48208" xr:uid="{D6ABC00B-F7EC-4D9D-A0DC-1244E890489B}"/>
    <cellStyle name="Output 2 4 6 3 4 2" xfId="55000" xr:uid="{E0D89937-AE15-4454-90C6-DDCB7E565D5A}"/>
    <cellStyle name="Output 2 4 6 3 5" xfId="53300" xr:uid="{F3CDE68C-F74B-4F91-8DFC-F52B8D67B56C}"/>
    <cellStyle name="Output 2 4 6 3 6" xfId="46594" xr:uid="{327792BF-9ED3-448E-9682-04AC8467D7CC}"/>
    <cellStyle name="Output 2 4 6 4" xfId="42569" xr:uid="{4AC47D62-F572-41E6-A522-87BB430B588C}"/>
    <cellStyle name="Output 2 4 6 4 2" xfId="55999" xr:uid="{3819E492-CB35-4A3C-A0A7-EB48F28C594E}"/>
    <cellStyle name="Output 2 4 6 4 3" xfId="49217" xr:uid="{4698989C-9B04-430A-B8D9-391A6F355685}"/>
    <cellStyle name="Output 2 4 6 5" xfId="44444" xr:uid="{BECB0BF2-3134-4D4E-B72E-69185C1A53A8}"/>
    <cellStyle name="Output 2 4 6 5 2" xfId="58376" xr:uid="{CEC20316-91E9-47AE-A7DC-4B70930466D3}"/>
    <cellStyle name="Output 2 4 6 5 3" xfId="51594" xr:uid="{720E1998-EAFA-455B-A119-AFEE2D3A6B9B}"/>
    <cellStyle name="Output 2 4 6 6" xfId="45683" xr:uid="{A735E6C3-EA98-49F3-8785-5385A972B510}"/>
    <cellStyle name="Output 2 4 6 6 2" xfId="54162" xr:uid="{21E33176-6F6F-469E-85CE-BA3382DBC4C7}"/>
    <cellStyle name="Output 2 4 7" xfId="1924" xr:uid="{2C75EA00-167D-4251-BBE6-3415628B3D0F}"/>
    <cellStyle name="Output 2 4 7 2" xfId="6239" xr:uid="{9AAF2B79-570C-4C1E-8013-6DCBFDA7FA1F}"/>
    <cellStyle name="Output 2 4 7 2 2" xfId="8825" xr:uid="{945724F4-0C6A-4F68-B371-94AE5B948A1D}"/>
    <cellStyle name="Output 2 4 7 2 2 2" xfId="17814" xr:uid="{A0C9E384-3E42-4754-B8A3-2118484B1303}"/>
    <cellStyle name="Output 2 4 7 2 2 2 2" xfId="26234" xr:uid="{BD691925-61B1-4C92-B181-199401E83DCE}"/>
    <cellStyle name="Output 2 4 7 2 2 2 3" xfId="56507" xr:uid="{19EE735D-E6CB-4BF3-9B08-4F11294DFD42}"/>
    <cellStyle name="Output 2 4 7 2 2 3" xfId="25428" xr:uid="{BA059582-9BB7-491E-A9A4-C52912037447}"/>
    <cellStyle name="Output 2 4 7 2 2 4" xfId="49725" xr:uid="{C4B2A83A-CBF5-4542-92A9-AA6EDED5058D}"/>
    <cellStyle name="Output 2 4 7 2 3" xfId="11462" xr:uid="{7B90C83F-1800-4F7B-8773-E1D65E17315C}"/>
    <cellStyle name="Output 2 4 7 2 3 2" xfId="20451" xr:uid="{066926D6-3C78-4489-B53F-D5C6117A9BA0}"/>
    <cellStyle name="Output 2 4 7 2 3 2 2" xfId="32455" xr:uid="{98DD72CE-E969-431D-A28E-6428FD89D023}"/>
    <cellStyle name="Output 2 4 7 2 3 2 3" xfId="59043" xr:uid="{F6B3B82A-8A1D-4F77-B77A-59A4EA7FFFB1}"/>
    <cellStyle name="Output 2 4 7 2 3 3" xfId="23969" xr:uid="{786469B5-F75A-4832-A231-A2BB2AFBEC25}"/>
    <cellStyle name="Output 2 4 7 2 3 4" xfId="52262" xr:uid="{81D17C0A-9B4D-4531-999B-628CDD2DE98D}"/>
    <cellStyle name="Output 2 4 7 2 4" xfId="15228" xr:uid="{9D2B1986-45FA-4124-989D-192987678DDB}"/>
    <cellStyle name="Output 2 4 7 2 4 2" xfId="40587" xr:uid="{FAD51A25-0DF2-4FC5-ACD2-6B9617F87911}"/>
    <cellStyle name="Output 2 4 7 2 4 2 2" xfId="54646" xr:uid="{F0159EDA-667B-4D90-B258-6C824A2949B8}"/>
    <cellStyle name="Output 2 4 7 2 4 3" xfId="47842" xr:uid="{6B2D232E-9339-45C1-954E-90002D42229C}"/>
    <cellStyle name="Output 2 4 7 2 5" xfId="27343" xr:uid="{EE4B9B79-3517-40DC-B1DB-6A498DEB4CD4}"/>
    <cellStyle name="Output 2 4 7 2 6" xfId="46228" xr:uid="{D66AAA45-003A-4347-91BD-ED4CE30CD2D4}"/>
    <cellStyle name="Output 2 4 7 3" xfId="4361" xr:uid="{874CC346-48F0-40B2-87E2-2F2147FE3399}"/>
    <cellStyle name="Output 2 4 7 3 2" xfId="23433" xr:uid="{C992317E-3C7A-4139-B307-AF7C7EBB3C2D}"/>
    <cellStyle name="Output 2 4 7 3 2 2" xfId="56909" xr:uid="{2012A4FF-0D7C-4163-B0DE-B3B6A986FE40}"/>
    <cellStyle name="Output 2 4 7 3 2 3" xfId="50127" xr:uid="{8E3A3E2C-ACE2-4656-AE7F-2BE71F899FDA}"/>
    <cellStyle name="Output 2 4 7 3 3" xfId="48908" xr:uid="{D32B6D41-A428-4808-BA8D-A08DC5045E4C}"/>
    <cellStyle name="Output 2 4 7 3 3 2" xfId="55689" xr:uid="{EA14BB31-3580-4A15-8A1D-B12491688450}"/>
    <cellStyle name="Output 2 4 7 3 4" xfId="48244" xr:uid="{A3D347BE-7023-4A65-9760-240A23AC4672}"/>
    <cellStyle name="Output 2 4 7 3 4 2" xfId="55036" xr:uid="{0504E277-701F-40E4-B1C8-3241FE239B4A}"/>
    <cellStyle name="Output 2 4 7 3 5" xfId="53336" xr:uid="{548CEAC4-0B45-4A81-A9A5-6E5B65311625}"/>
    <cellStyle name="Output 2 4 7 3 6" xfId="46630" xr:uid="{535B52F4-7A20-4FB1-935D-83E86A30807C}"/>
    <cellStyle name="Output 2 4 7 4" xfId="27409" xr:uid="{95172384-C724-4EC7-AAA3-8E9E4F02E944}"/>
    <cellStyle name="Output 2 4 7 4 2" xfId="56035" xr:uid="{5CAE015C-6B90-4192-8D18-11FDD323E873}"/>
    <cellStyle name="Output 2 4 7 4 3" xfId="49253" xr:uid="{214A7C5C-9C7E-4673-A2BA-43165C24D26E}"/>
    <cellStyle name="Output 2 4 7 5" xfId="44493" xr:uid="{1EC92C21-7759-46DD-B95B-5DBB026AA54F}"/>
    <cellStyle name="Output 2 4 7 5 2" xfId="57631" xr:uid="{9EB915E8-E7D3-49ED-8F52-3A31368EE738}"/>
    <cellStyle name="Output 2 4 7 5 3" xfId="50849" xr:uid="{51AB96C1-C971-42C2-8C71-E344C0DF4F68}"/>
    <cellStyle name="Output 2 4 7 6" xfId="45719" xr:uid="{8A98A6C6-0E53-43FE-BDB3-221314CB9DA0}"/>
    <cellStyle name="Output 2 4 7 6 2" xfId="54198" xr:uid="{7CFDE2E8-DBDB-41DC-B213-1BC22EF0A791}"/>
    <cellStyle name="Output 2 4 8" xfId="2713" xr:uid="{D444776E-1EE1-4047-86AC-578173A16CCF}"/>
    <cellStyle name="Output 2 4 8 2" xfId="6903" xr:uid="{A6B49FEF-9B7F-49DB-9FB3-DC76A2BD0767}"/>
    <cellStyle name="Output 2 4 8 2 2" xfId="12044" xr:uid="{DAE37854-540D-4CD6-BB4D-07F301C44911}"/>
    <cellStyle name="Output 2 4 8 2 2 2" xfId="21033" xr:uid="{E421ADBB-27D2-4855-A637-58EE9FB77315}"/>
    <cellStyle name="Output 2 4 8 2 2 2 2" xfId="22234" xr:uid="{762380B0-EC97-4CFF-BB01-C19E2FEC1AC4}"/>
    <cellStyle name="Output 2 4 8 2 2 2 3" xfId="56556" xr:uid="{91EAD671-01F5-4529-A883-E599D3A97F86}"/>
    <cellStyle name="Output 2 4 8 2 2 3" xfId="32246" xr:uid="{B8DE8E1C-D145-43F1-835F-A44E9A0C0A59}"/>
    <cellStyle name="Output 2 4 8 2 2 4" xfId="49774" xr:uid="{8E1B68C8-55EC-4EF2-966C-B21DEE0E1470}"/>
    <cellStyle name="Output 2 4 8 2 3" xfId="12864" xr:uid="{4FDC8FB3-5283-4043-8C2E-1A5E66628F60}"/>
    <cellStyle name="Output 2 4 8 2 3 2" xfId="21853" xr:uid="{F3A1F13F-8C2D-484A-A15E-6C3DF3604661}"/>
    <cellStyle name="Output 2 4 8 2 3 2 2" xfId="28381" xr:uid="{A257CF57-54A0-49A0-8B3C-BE602418A5BA}"/>
    <cellStyle name="Output 2 4 8 2 3 2 3" xfId="58667" xr:uid="{56C32CED-DE7A-498E-BB85-BB796A23C59E}"/>
    <cellStyle name="Output 2 4 8 2 3 3" xfId="28740" xr:uid="{F359E09D-1353-425D-8DA9-3E94C1938A0F}"/>
    <cellStyle name="Output 2 4 8 2 3 4" xfId="51886" xr:uid="{A54FA5F4-3CE5-4338-9A47-88C2C81EACAA}"/>
    <cellStyle name="Output 2 4 8 2 4" xfId="15892" xr:uid="{DAA87B5B-BA08-4B38-81D3-BA8D5D480164}"/>
    <cellStyle name="Output 2 4 8 2 4 2" xfId="43179" xr:uid="{56C30D49-0942-4CDF-BF88-16A6449E5D4A}"/>
    <cellStyle name="Output 2 4 8 2 4 2 2" xfId="54692" xr:uid="{3F5CAEBD-064F-4DD7-8209-067483FC4140}"/>
    <cellStyle name="Output 2 4 8 2 4 3" xfId="47891" xr:uid="{AC6EF32F-BC6A-4A58-B83B-3C37DCC3C44A}"/>
    <cellStyle name="Output 2 4 8 2 5" xfId="23262" xr:uid="{4EE1F0BB-4023-4831-AF7D-D8BB0CA00818}"/>
    <cellStyle name="Output 2 4 8 2 6" xfId="46277" xr:uid="{9387A248-792F-4351-BE93-E34B4BD9DB61}"/>
    <cellStyle name="Output 2 4 8 3" xfId="9474" xr:uid="{84C2A77B-EF85-402C-93AB-B764FE1A8A33}"/>
    <cellStyle name="Output 2 4 8 3 2" xfId="18463" xr:uid="{586A52E7-D14F-420F-969B-906C34343A5E}"/>
    <cellStyle name="Output 2 4 8 3 2 2" xfId="24172" xr:uid="{998F68D4-6940-478B-ACA7-DF1846120AFC}"/>
    <cellStyle name="Output 2 4 8 3 2 2 2" xfId="56955" xr:uid="{8B7D1C19-9A1E-498B-9404-7BCEC3104A31}"/>
    <cellStyle name="Output 2 4 8 3 2 3" xfId="50173" xr:uid="{0D52BFCF-F246-4E44-984E-97F1489F2751}"/>
    <cellStyle name="Output 2 4 8 3 3" xfId="25778" xr:uid="{6FCD7622-5883-4BB1-B862-968BFF4CDC01}"/>
    <cellStyle name="Output 2 4 8 3 3 2" xfId="57729" xr:uid="{1984D7E5-702B-483A-B750-875B6A346BC3}"/>
    <cellStyle name="Output 2 4 8 3 3 3" xfId="50947" xr:uid="{660079AB-A5CE-45A0-80E8-2A19FEAFB5F6}"/>
    <cellStyle name="Output 2 4 8 3 4" xfId="48290" xr:uid="{46CC3ED4-4AD3-4EE0-A114-9044BEAEACE1}"/>
    <cellStyle name="Output 2 4 8 3 4 2" xfId="55082" xr:uid="{CDD9E75E-D7AA-4C2A-8330-5774D1288BC5}"/>
    <cellStyle name="Output 2 4 8 3 5" xfId="53382" xr:uid="{97476CF1-630C-4001-BE04-053F1F4B2DEC}"/>
    <cellStyle name="Output 2 4 8 3 6" xfId="46676" xr:uid="{4561E2D7-4CD3-48C9-AEDF-60F3CDA161AB}"/>
    <cellStyle name="Output 2 4 8 4" xfId="32798" xr:uid="{81F076C3-3A29-4E41-944C-0D0A3F02663F}"/>
    <cellStyle name="Output 2 4 8 4 2" xfId="56084" xr:uid="{BED6B9FC-A955-4D28-A83F-F9BE8944D82B}"/>
    <cellStyle name="Output 2 4 8 4 3" xfId="49302" xr:uid="{A1C2E692-5B1A-413A-91CB-860B8EBA9C74}"/>
    <cellStyle name="Output 2 4 8 5" xfId="44494" xr:uid="{B8463A37-12F2-4007-86DB-8C318F8EFF88}"/>
    <cellStyle name="Output 2 4 8 5 2" xfId="57591" xr:uid="{3072F578-5C05-4F2B-A551-C68241C15EEC}"/>
    <cellStyle name="Output 2 4 8 5 3" xfId="50809" xr:uid="{2624AA13-B762-4DB9-83E6-B9877CADA47C}"/>
    <cellStyle name="Output 2 4 8 6" xfId="45768" xr:uid="{D82A1096-3A2B-402B-9A20-BFE3BACABA31}"/>
    <cellStyle name="Output 2 4 8 6 2" xfId="54244" xr:uid="{2EA7B5F9-F86B-48C9-876A-3DCA97265013}"/>
    <cellStyle name="Output 2 4 9" xfId="4659" xr:uid="{2F7D9A36-67E6-4005-B638-63F8C1F6C853}"/>
    <cellStyle name="Output 2 4 9 2" xfId="7245" xr:uid="{65A4E8D5-5EDB-46D0-8D86-43F6B2800D4F}"/>
    <cellStyle name="Output 2 4 9 2 2" xfId="16234" xr:uid="{D63474AB-E554-4D45-880A-644D1081DADA}"/>
    <cellStyle name="Output 2 4 9 2 2 2" xfId="23384" xr:uid="{C448C43F-43D6-4A90-9F38-D66DCD3097C0}"/>
    <cellStyle name="Output 2 4 9 2 2 2 2" xfId="56596" xr:uid="{43D5E0A2-3F75-481B-8D19-E0C1607125C0}"/>
    <cellStyle name="Output 2 4 9 2 2 3" xfId="49814" xr:uid="{FE5C035A-56CB-4731-BA57-E4467611AECC}"/>
    <cellStyle name="Output 2 4 9 2 3" xfId="25777" xr:uid="{79B7182A-6D89-46B2-BC70-BDCF8E7B93B6}"/>
    <cellStyle name="Output 2 4 9 2 3 2" xfId="58362" xr:uid="{03A7D13C-12DE-4F88-9E1B-CADAF119DF66}"/>
    <cellStyle name="Output 2 4 9 2 3 3" xfId="51580" xr:uid="{2542DDAD-D0CA-4C06-99F1-0F2BA9476F03}"/>
    <cellStyle name="Output 2 4 9 2 4" xfId="47931" xr:uid="{34D4CD54-EFB3-4CF4-AA01-6B0ED25399BB}"/>
    <cellStyle name="Output 2 4 9 2 4 2" xfId="54729" xr:uid="{4FC1D02D-3705-46F2-B783-C66A7B6C8B35}"/>
    <cellStyle name="Output 2 4 9 2 5" xfId="46317" xr:uid="{648B2A2C-2FD3-4823-B894-EBC4B6DC2DDD}"/>
    <cellStyle name="Output 2 4 9 3" xfId="9882" xr:uid="{D6027365-E6E9-412A-B7AC-139AA799EF9A}"/>
    <cellStyle name="Output 2 4 9 3 2" xfId="18871" xr:uid="{69B48F8B-9918-44A8-932C-730280708B1A}"/>
    <cellStyle name="Output 2 4 9 3 2 2" xfId="41044" xr:uid="{1A85FC69-350A-4677-AB9F-E7E5170B8CCE}"/>
    <cellStyle name="Output 2 4 9 3 2 2 2" xfId="56992" xr:uid="{F56F7586-216E-4442-BE76-3806C865E291}"/>
    <cellStyle name="Output 2 4 9 3 2 3" xfId="50210" xr:uid="{1309627A-132D-40CE-BBF5-E6EB40E4F1FE}"/>
    <cellStyle name="Output 2 4 9 3 3" xfId="22448" xr:uid="{A886FFD4-4B73-499C-8151-776018A5806F}"/>
    <cellStyle name="Output 2 4 9 3 3 2" xfId="58259" xr:uid="{5F1C8590-B540-4F61-969D-9F61C6E9543E}"/>
    <cellStyle name="Output 2 4 9 3 3 3" xfId="51477" xr:uid="{408C7060-4CBB-45AF-AD8F-243597AB729B}"/>
    <cellStyle name="Output 2 4 9 3 4" xfId="48327" xr:uid="{97842E57-08F9-4FF7-82FE-D297DFA7B18C}"/>
    <cellStyle name="Output 2 4 9 3 4 2" xfId="55119" xr:uid="{7B1E1832-AF0C-421D-8862-959B5567C4B2}"/>
    <cellStyle name="Output 2 4 9 3 5" xfId="53419" xr:uid="{E9196481-0564-4A13-837F-E0F3E96033FF}"/>
    <cellStyle name="Output 2 4 9 3 6" xfId="46713" xr:uid="{1CAC9629-66BA-417E-9A21-974461AB84BC}"/>
    <cellStyle name="Output 2 4 9 4" xfId="13648" xr:uid="{C5ED7F82-5BF6-41AB-84BB-196551B80D5E}"/>
    <cellStyle name="Output 2 4 9 4 2" xfId="25806" xr:uid="{C9F042CB-2F1F-48F5-A761-7478A61C1ACA}"/>
    <cellStyle name="Output 2 4 9 4 2 2" xfId="56124" xr:uid="{1A35AED0-1310-4B47-94AC-795D60AB6898}"/>
    <cellStyle name="Output 2 4 9 4 3" xfId="49342" xr:uid="{2FCA456A-774A-478E-94FB-CF50B70F9159}"/>
    <cellStyle name="Output 2 4 9 5" xfId="33775" xr:uid="{D9C44A08-153D-4D93-9EE9-0B3DEDEEDC5B}"/>
    <cellStyle name="Output 2 4 9 5 2" xfId="57590" xr:uid="{A4008F54-C62A-4AC9-9E8B-74B58EB9D592}"/>
    <cellStyle name="Output 2 4 9 5 3" xfId="50808" xr:uid="{E44C50BE-4A80-472C-B066-392654C57856}"/>
    <cellStyle name="Output 2 4 9 6" xfId="44542" xr:uid="{95088EB3-C39E-4D9C-8C7C-8A68DBD7AB6B}"/>
    <cellStyle name="Output 2 4 9 6 2" xfId="54281" xr:uid="{C3E32014-22BF-4010-BD05-0F4ADC0F01B5}"/>
    <cellStyle name="Output 2 4 9 6 3" xfId="47468" xr:uid="{BB3F5D84-C0BA-4E64-9C05-057E8EF2F0E8}"/>
    <cellStyle name="Output 2 4 9 7" xfId="45808" xr:uid="{83DAEE29-71FB-43BE-8C9C-8B36E8C55CCB}"/>
    <cellStyle name="Output 2 5" xfId="226" xr:uid="{81E18E0D-D13C-444B-A3CC-146DD921F97E}"/>
    <cellStyle name="Output 2 5 10" xfId="9110" xr:uid="{4C6798FA-6F78-41DA-A221-277B6E0825EE}"/>
    <cellStyle name="Output 2 5 10 2" xfId="18099" xr:uid="{F4447530-D048-4508-BDE2-BB1E17738105}"/>
    <cellStyle name="Output 2 5 10 2 2" xfId="32634" xr:uid="{4AC83A4A-4C67-466B-A58D-1269F609E82A}"/>
    <cellStyle name="Output 2 5 10 3" xfId="22417" xr:uid="{B65ACDDC-D51C-46A4-AC7F-5C576D35DD40}"/>
    <cellStyle name="Output 2 5 11" xfId="12715" xr:uid="{8BC3F2C3-961A-4523-958D-4CDC12AFBBC2}"/>
    <cellStyle name="Output 2 5 11 2" xfId="21704" xr:uid="{279A84F8-DDCD-4542-820E-3C49D1F206FD}"/>
    <cellStyle name="Output 2 5 11 2 2" xfId="38106" xr:uid="{5F7E6F06-3605-44EF-88EA-D4457E4EECEB}"/>
    <cellStyle name="Output 2 5 11 3" xfId="33268" xr:uid="{1FF94B18-A071-4FC0-A4D9-0F4269C5F7A4}"/>
    <cellStyle name="Output 2 5 12" xfId="2232" xr:uid="{963C5F39-C5D7-4B62-9E0F-1536596A9533}"/>
    <cellStyle name="Output 2 5 12 2" xfId="29746" xr:uid="{0A858171-3FF2-4A27-A58D-C937A83968E6}"/>
    <cellStyle name="Output 2 5 13" xfId="13141" xr:uid="{065F2DB9-577F-446C-BD0D-3DCAFBA4D9E6}"/>
    <cellStyle name="Output 2 5 13 2" xfId="24441" xr:uid="{84527EEE-2ECE-4710-8CC4-D9F5286135BB}"/>
    <cellStyle name="Output 2 5 14" xfId="38646" xr:uid="{43756FAA-A3F8-4129-9BEA-BB064D45C8B6}"/>
    <cellStyle name="Output 2 5 15" xfId="44290" xr:uid="{DD068E98-B9C1-4129-A6D8-E3C38790B756}"/>
    <cellStyle name="Output 2 5 16" xfId="45531" xr:uid="{8BF4576E-71BE-4D61-B27C-0C86449759E3}"/>
    <cellStyle name="Output 2 5 2" xfId="575" xr:uid="{384EBCCE-5E6C-49C7-8F4C-F51DBD63C2BA}"/>
    <cellStyle name="Output 2 5 2 2" xfId="4964" xr:uid="{57751316-3111-4D9F-B32E-A4A573E89127}"/>
    <cellStyle name="Output 2 5 2 2 2" xfId="7550" xr:uid="{CE2C5EC5-DBBA-46D6-90D2-DD8DA11D16E8}"/>
    <cellStyle name="Output 2 5 2 2 2 2" xfId="16539" xr:uid="{AFFD1417-73B2-493B-AAB9-D0E9B6CAF79C}"/>
    <cellStyle name="Output 2 5 2 2 2 2 2" xfId="27099" xr:uid="{E3603D67-6D07-4DF5-B2D5-1423387E063C}"/>
    <cellStyle name="Output 2 5 2 2 2 3" xfId="24647" xr:uid="{94CEB7B5-D7DC-4AC6-B422-94AE0A46D4BC}"/>
    <cellStyle name="Output 2 5 2 2 2 4" xfId="56319" xr:uid="{4D953E13-5FF2-41DA-8765-980389F1E827}"/>
    <cellStyle name="Output 2 5 2 2 3" xfId="10187" xr:uid="{48DB0542-1003-42BA-8F52-25DA7E3F4B36}"/>
    <cellStyle name="Output 2 5 2 2 3 2" xfId="19176" xr:uid="{CD2BA5DF-2628-4BD0-8E29-FA202A9639A7}"/>
    <cellStyle name="Output 2 5 2 2 3 2 2" xfId="43392" xr:uid="{19CFC287-D239-4439-9535-0181F56F066D}"/>
    <cellStyle name="Output 2 5 2 2 3 3" xfId="40114" xr:uid="{0B8BA9DF-A189-4E5F-AA0C-03F4E42ACAA6}"/>
    <cellStyle name="Output 2 5 2 2 4" xfId="13953" xr:uid="{D62EED3B-F7A1-488F-8AE1-637DA8C675C3}"/>
    <cellStyle name="Output 2 5 2 2 4 2" xfId="39457" xr:uid="{708AA080-2693-417C-83CE-1EC2F33D1A7B}"/>
    <cellStyle name="Output 2 5 2 2 5" xfId="29412" xr:uid="{1F3F6CBE-2B3B-43AD-90ED-EDA91AB29C67}"/>
    <cellStyle name="Output 2 5 2 2 6" xfId="49537" xr:uid="{5DA3AF50-A157-41F0-83F4-39571F050F59}"/>
    <cellStyle name="Output 2 5 2 3" xfId="3012" xr:uid="{AA10FBCB-C214-48CA-BBE1-D7F174415104}"/>
    <cellStyle name="Output 2 5 2 3 2" xfId="41272" xr:uid="{EDF85E30-1EC9-49C6-9412-21FCA857CC25}"/>
    <cellStyle name="Output 2 5 2 3 2 2" xfId="58422" xr:uid="{78641B6B-B7B4-4960-91BD-F6668D841BAD}"/>
    <cellStyle name="Output 2 5 2 3 3" xfId="51641" xr:uid="{D03A9018-B7CC-418F-9A7B-A0605181CB23}"/>
    <cellStyle name="Output 2 5 2 4" xfId="38059" xr:uid="{9E706DC3-0B3C-4FB3-8CD2-1D4C5849E5F4}"/>
    <cellStyle name="Output 2 5 2 4 2" xfId="54464" xr:uid="{DC0742BF-3A32-431B-BC72-7F575D8C8C33}"/>
    <cellStyle name="Output 2 5 2 4 3" xfId="47654" xr:uid="{FEC75A25-94A3-43BB-9B08-B1EC455587B5}"/>
    <cellStyle name="Output 2 5 2 5" xfId="46046" xr:uid="{7BAD0196-8900-43A8-B704-F51C32D9C02A}"/>
    <cellStyle name="Output 2 5 3" xfId="920" xr:uid="{0DC91324-68A2-4CB3-AF37-405747CD9AE0}"/>
    <cellStyle name="Output 2 5 3 2" xfId="5285" xr:uid="{52B91709-CE41-4195-9F81-636E246632DF}"/>
    <cellStyle name="Output 2 5 3 2 2" xfId="7871" xr:uid="{58D73BBC-E579-45D8-B396-04F7FD807AC6}"/>
    <cellStyle name="Output 2 5 3 2 2 2" xfId="16860" xr:uid="{8ACCE6F1-CF94-4D3C-8764-A5F20CF77A23}"/>
    <cellStyle name="Output 2 5 3 2 2 2 2" xfId="29260" xr:uid="{5EFC2660-5CBA-474D-A2E3-F871C7272A3D}"/>
    <cellStyle name="Output 2 5 3 2 2 3" xfId="28172" xr:uid="{C114DC51-1A1F-4FD1-870D-E09B1143989B}"/>
    <cellStyle name="Output 2 5 3 2 2 4" xfId="56727" xr:uid="{E3489E3F-7A53-49D2-870D-E60E48BDAE3B}"/>
    <cellStyle name="Output 2 5 3 2 3" xfId="10508" xr:uid="{046FFE5C-7B26-404F-B187-FB7B53FAF022}"/>
    <cellStyle name="Output 2 5 3 2 3 2" xfId="19497" xr:uid="{D5978051-F594-4B2B-AD1B-0AAAF2A9CE47}"/>
    <cellStyle name="Output 2 5 3 2 3 2 2" xfId="26204" xr:uid="{2E2AB77E-691E-4C8B-9AF4-59EA569554EF}"/>
    <cellStyle name="Output 2 5 3 2 3 3" xfId="31919" xr:uid="{2EC55E92-231C-4790-B611-9D33C55AF69B}"/>
    <cellStyle name="Output 2 5 3 2 4" xfId="14274" xr:uid="{F792F3B7-85AD-45CE-9DDA-5C10217E4B71}"/>
    <cellStyle name="Output 2 5 3 2 4 2" xfId="23388" xr:uid="{E591438C-3F3F-4BE9-9A4C-184F59F856FE}"/>
    <cellStyle name="Output 2 5 3 2 5" xfId="30450" xr:uid="{B4C31B8D-482A-4D42-BE59-2A4CB7A54C0D}"/>
    <cellStyle name="Output 2 5 3 2 6" xfId="49945" xr:uid="{EC7CD153-3DDF-4D5A-B639-12A04873E9ED}"/>
    <cellStyle name="Output 2 5 3 3" xfId="3357" xr:uid="{94D16F86-3A15-4AEF-BBB2-0EB75AAF5686}"/>
    <cellStyle name="Output 2 5 3 3 2" xfId="24361" xr:uid="{7F153F6A-5342-4BC5-95FB-7AEBFF59A3BF}"/>
    <cellStyle name="Output 2 5 3 3 2 2" xfId="58260" xr:uid="{0EB2FCAA-741A-4CDE-A373-FB255CC020BB}"/>
    <cellStyle name="Output 2 5 3 3 3" xfId="51478" xr:uid="{15AF00C8-CC8D-4AFF-844B-8540A0FB89B6}"/>
    <cellStyle name="Output 2 5 3 4" xfId="34716" xr:uid="{4F04B1C3-5A27-4711-9005-0807BA0404D7}"/>
    <cellStyle name="Output 2 5 3 4 2" xfId="54854" xr:uid="{65A880AA-C3AA-49DF-83E9-75D6455E117C}"/>
    <cellStyle name="Output 2 5 3 4 3" xfId="48062" xr:uid="{D966F5B8-1C5E-424F-A6AB-9CFFCE942C33}"/>
    <cellStyle name="Output 2 5 3 5" xfId="53154" xr:uid="{8FAEEB35-729E-4771-A753-B8A4E209C2B1}"/>
    <cellStyle name="Output 2 5 3 6" xfId="46448" xr:uid="{D8C4A6DB-DD65-496D-B800-72E5743F0D5B}"/>
    <cellStyle name="Output 2 5 4" xfId="1264" xr:uid="{B8F174AC-1F81-4FD4-A0F6-CF426F337BB1}"/>
    <cellStyle name="Output 2 5 4 2" xfId="5609" xr:uid="{2C2E6C7A-8A4A-4A84-B5C0-3F76A261FB4D}"/>
    <cellStyle name="Output 2 5 4 2 2" xfId="8195" xr:uid="{625C38F8-AA84-4DC8-B9F0-0C54C30D1810}"/>
    <cellStyle name="Output 2 5 4 2 2 2" xfId="17184" xr:uid="{E20BCC9B-B2A2-4630-9E02-F8EB7778E85F}"/>
    <cellStyle name="Output 2 5 4 2 2 2 2" xfId="42822" xr:uid="{7434B3A4-A7DD-4DC2-BF0F-E4F029B4B1CE}"/>
    <cellStyle name="Output 2 5 4 2 2 3" xfId="37754" xr:uid="{F9E70065-7366-4F58-B572-8FE54EB2A49E}"/>
    <cellStyle name="Output 2 5 4 2 3" xfId="10832" xr:uid="{EDC2C247-A399-4031-84C7-6F2CBE653776}"/>
    <cellStyle name="Output 2 5 4 2 3 2" xfId="19821" xr:uid="{F8BC0A69-5138-4D47-A4ED-D685BC684279}"/>
    <cellStyle name="Output 2 5 4 2 3 2 2" xfId="35921" xr:uid="{03CB7409-6ABA-4900-A465-A28BB6ECF8D8}"/>
    <cellStyle name="Output 2 5 4 2 3 3" xfId="26663" xr:uid="{988FF8F2-0FDA-403C-8E9F-EF67B7F23370}"/>
    <cellStyle name="Output 2 5 4 2 4" xfId="14598" xr:uid="{BF245A4E-684C-4578-AD55-BE9BD6B04CEC}"/>
    <cellStyle name="Output 2 5 4 2 4 2" xfId="27248" xr:uid="{C7DA55F1-13B4-4842-A04D-0037D5C9FBDD}"/>
    <cellStyle name="Output 2 5 4 2 5" xfId="41458" xr:uid="{48E23A55-C550-4956-A7F1-A4746AE298B9}"/>
    <cellStyle name="Output 2 5 4 2 6" xfId="55847" xr:uid="{5292A1D2-6D54-47FE-B099-4667304E9E33}"/>
    <cellStyle name="Output 2 5 4 3" xfId="3701" xr:uid="{325599A7-7AF6-46E6-BA67-36B62C2078F2}"/>
    <cellStyle name="Output 2 5 4 3 2" xfId="27890" xr:uid="{059C2B3C-71C6-454C-BB19-D60856E7191A}"/>
    <cellStyle name="Output 2 5 4 4" xfId="25161" xr:uid="{C29A4640-79F0-4BB6-A464-B10EAAA20596}"/>
    <cellStyle name="Output 2 5 4 5" xfId="49065" xr:uid="{6CA95F96-B3F7-437A-B601-E3E3814DD5A9}"/>
    <cellStyle name="Output 2 5 5" xfId="1611" xr:uid="{F9A5A45D-F97B-4AE2-A906-8512B1C1D31A}"/>
    <cellStyle name="Output 2 5 5 2" xfId="5954" xr:uid="{AA16B6B1-C69E-44BE-A653-00E20A759CDF}"/>
    <cellStyle name="Output 2 5 5 2 2" xfId="8540" xr:uid="{9DF43387-596A-4D4D-80C4-8EAC36C2E29B}"/>
    <cellStyle name="Output 2 5 5 2 2 2" xfId="17529" xr:uid="{A545ACD8-0BD8-49DF-A001-5E5FDEAE1132}"/>
    <cellStyle name="Output 2 5 5 2 2 2 2" xfId="37982" xr:uid="{695FC7B0-411C-4A5F-8274-D25F946D77B7}"/>
    <cellStyle name="Output 2 5 5 2 2 3" xfId="29763" xr:uid="{BD0C9522-FD2B-4A02-8A99-470940FDA9D8}"/>
    <cellStyle name="Output 2 5 5 2 3" xfId="11177" xr:uid="{F2E9AD0C-B58D-4037-8846-F53D6AE8F5A1}"/>
    <cellStyle name="Output 2 5 5 2 3 2" xfId="20166" xr:uid="{780303C3-2AC1-4944-809B-273D1E433EC3}"/>
    <cellStyle name="Output 2 5 5 2 3 2 2" xfId="22790" xr:uid="{605FC312-3213-4367-A517-149F414A9AF5}"/>
    <cellStyle name="Output 2 5 5 2 3 3" xfId="34547" xr:uid="{1FEBE486-8B6B-40B1-A06A-CBD881335CF9}"/>
    <cellStyle name="Output 2 5 5 2 4" xfId="14943" xr:uid="{C98C93A3-2846-4E02-A763-4D36C7DBF6C5}"/>
    <cellStyle name="Output 2 5 5 2 4 2" xfId="33127" xr:uid="{84AFE74A-880F-46F9-8264-659A477E4B26}"/>
    <cellStyle name="Output 2 5 5 2 5" xfId="31684" xr:uid="{709B3D1D-F8AF-47C5-9CA5-150209EE1EBC}"/>
    <cellStyle name="Output 2 5 5 2 6" xfId="57797" xr:uid="{27BCC7EE-7FFA-4E80-87F7-6653882A7AA2}"/>
    <cellStyle name="Output 2 5 5 3" xfId="4048" xr:uid="{6F16680A-0FFB-4184-9750-34D6DF0A6B85}"/>
    <cellStyle name="Output 2 5 5 3 2" xfId="43468" xr:uid="{F0241848-B19E-4466-8EB5-130DA7F936E3}"/>
    <cellStyle name="Output 2 5 5 4" xfId="42088" xr:uid="{8EC0FB5D-2392-4201-A8A4-BC6CB677D379}"/>
    <cellStyle name="Output 2 5 5 5" xfId="51015" xr:uid="{37FF51ED-E77A-4B6A-9C00-F7CE7CEC8981}"/>
    <cellStyle name="Output 2 5 6" xfId="1710" xr:uid="{57A17602-11D1-48F4-842B-A9D06F8B4D65}"/>
    <cellStyle name="Output 2 5 6 2" xfId="6036" xr:uid="{ADC70515-272B-4388-91C5-93569B4671BB}"/>
    <cellStyle name="Output 2 5 6 2 2" xfId="8622" xr:uid="{B42C2511-44CB-4723-A317-89946B353605}"/>
    <cellStyle name="Output 2 5 6 2 2 2" xfId="17611" xr:uid="{5A7A43B0-D2B1-41FE-854A-A164DDA35E30}"/>
    <cellStyle name="Output 2 5 6 2 2 2 2" xfId="31726" xr:uid="{FBC8866F-4C1E-4833-94F6-35675EC51F6C}"/>
    <cellStyle name="Output 2 5 6 2 2 3" xfId="32893" xr:uid="{47A3A4BD-5443-4650-8618-1F83CFB0A2DD}"/>
    <cellStyle name="Output 2 5 6 2 3" xfId="11259" xr:uid="{4D5DFD40-C6D0-4506-8093-4EB1803B20B0}"/>
    <cellStyle name="Output 2 5 6 2 3 2" xfId="20248" xr:uid="{747C1AB4-23D9-4709-997E-1ED0074A0587}"/>
    <cellStyle name="Output 2 5 6 2 3 2 2" xfId="37524" xr:uid="{988FC3E0-61D2-4685-9442-3B1AF09332C9}"/>
    <cellStyle name="Output 2 5 6 2 3 3" xfId="27470" xr:uid="{29C8C2A4-986C-4C24-969F-66A658EC5631}"/>
    <cellStyle name="Output 2 5 6 2 4" xfId="15025" xr:uid="{3605F36B-CFAB-4E7E-95B5-AD4595FF6B45}"/>
    <cellStyle name="Output 2 5 6 2 4 2" xfId="39495" xr:uid="{E4FCB322-4AE9-4391-9886-6989397529D0}"/>
    <cellStyle name="Output 2 5 6 2 5" xfId="29750" xr:uid="{E7E850A2-5ECA-4CBE-AF6D-1E52D5F5A69C}"/>
    <cellStyle name="Output 2 5 6 2 6" xfId="54016" xr:uid="{4F3D36AD-8B88-45DB-9B8C-4E56069C4AF8}"/>
    <cellStyle name="Output 2 5 6 3" xfId="4147" xr:uid="{FD928B87-3C8B-4826-BD56-EEC6AE0FE533}"/>
    <cellStyle name="Output 2 5 6 3 2" xfId="26437" xr:uid="{06488BDF-257A-4653-B325-D6EC0B3BEC10}"/>
    <cellStyle name="Output 2 5 6 4" xfId="37489" xr:uid="{B14E99FD-6EC2-45A1-ACDE-606F1B8DE351}"/>
    <cellStyle name="Output 2 5 6 5" xfId="47348" xr:uid="{8EA56B07-0397-4DF0-B7B4-4FB2E78990BE}"/>
    <cellStyle name="Output 2 5 7" xfId="2694" xr:uid="{A3E5C26C-2790-41DE-BB7D-8BF825B8ACE4}"/>
    <cellStyle name="Output 2 5 7 2" xfId="6884" xr:uid="{FE801D4E-5EA3-4106-8156-81C6E626B4D6}"/>
    <cellStyle name="Output 2 5 7 2 2" xfId="12025" xr:uid="{F92D1C10-61AE-4015-9B70-AA41EC16BEE8}"/>
    <cellStyle name="Output 2 5 7 2 2 2" xfId="21014" xr:uid="{D26A6AA4-0C8A-46D8-ACC9-BD09A152A582}"/>
    <cellStyle name="Output 2 5 7 2 2 2 2" xfId="31987" xr:uid="{E53B423D-4DAB-4ADE-9DC4-28A3022110B9}"/>
    <cellStyle name="Output 2 5 7 2 2 3" xfId="40234" xr:uid="{2AE3A92A-A974-4A3A-94BD-22796B88765E}"/>
    <cellStyle name="Output 2 5 7 2 3" xfId="12848" xr:uid="{783C7791-09C0-4382-BD10-90038012DB61}"/>
    <cellStyle name="Output 2 5 7 2 3 2" xfId="21837" xr:uid="{276314EC-5A5C-4A15-B597-92979B7E6C23}"/>
    <cellStyle name="Output 2 5 7 2 3 2 2" xfId="26489" xr:uid="{7B56CC25-E268-41A4-988F-10968E6B7745}"/>
    <cellStyle name="Output 2 5 7 2 3 3" xfId="33518" xr:uid="{3B9E065C-2E0B-4897-B07F-FD37C97CA4BD}"/>
    <cellStyle name="Output 2 5 7 2 4" xfId="15873" xr:uid="{4B30C37F-7CA2-4889-B9CA-081CBF332841}"/>
    <cellStyle name="Output 2 5 7 2 4 2" xfId="43048" xr:uid="{9F80B058-0FBB-4599-A5C2-80049AE62E3C}"/>
    <cellStyle name="Output 2 5 7 2 5" xfId="34355" xr:uid="{A5A11DEF-25F7-48BC-AC47-CD9AD5D4984D}"/>
    <cellStyle name="Output 2 5 7 3" xfId="9455" xr:uid="{F8290723-6DA0-47D1-94B1-7A5374A2A375}"/>
    <cellStyle name="Output 2 5 7 3 2" xfId="18444" xr:uid="{9E06381C-99F7-4A70-A40B-E314A2E87E50}"/>
    <cellStyle name="Output 2 5 7 3 2 2" xfId="23879" xr:uid="{5AE8B9A5-A67A-47F9-A7A2-E5E70FD7A391}"/>
    <cellStyle name="Output 2 5 7 3 3" xfId="25648" xr:uid="{0C90B3FC-0C23-4061-9CD9-636FC8160D7B}"/>
    <cellStyle name="Output 2 5 7 4" xfId="32662" xr:uid="{0EDDE6EA-0613-4358-9A7A-2439AD848C6E}"/>
    <cellStyle name="Output 2 5 8" xfId="4640" xr:uid="{55847B65-E7B5-4785-B90C-3ED712282044}"/>
    <cellStyle name="Output 2 5 8 2" xfId="7226" xr:uid="{21FE23ED-AD3D-410D-964E-BA07D6A91883}"/>
    <cellStyle name="Output 2 5 8 2 2" xfId="16215" xr:uid="{D275C8BD-A202-484F-8628-113B17BD1652}"/>
    <cellStyle name="Output 2 5 8 2 2 2" xfId="40339" xr:uid="{841812A0-6CB9-41B6-B318-5B7C99E78EB6}"/>
    <cellStyle name="Output 2 5 8 2 3" xfId="25647" xr:uid="{078DF4D8-5D4C-46B1-9CD2-CDF65D52E396}"/>
    <cellStyle name="Output 2 5 8 3" xfId="9863" xr:uid="{78F5F534-B854-4270-B97E-4F4C3818AC41}"/>
    <cellStyle name="Output 2 5 8 3 2" xfId="18852" xr:uid="{330914AF-BE79-4242-80FE-5BB3FE71A36E}"/>
    <cellStyle name="Output 2 5 8 3 2 2" xfId="40907" xr:uid="{B810E741-5DA8-4FD6-9ED7-25D4F1679139}"/>
    <cellStyle name="Output 2 5 8 3 3" xfId="40289" xr:uid="{36F7D21E-F4FD-4A6F-8DAA-887915BF55F4}"/>
    <cellStyle name="Output 2 5 8 4" xfId="13629" xr:uid="{BDA98665-575C-486E-88E4-1B262AB586ED}"/>
    <cellStyle name="Output 2 5 8 4 2" xfId="25674" xr:uid="{8F2A7FB9-400F-4318-B39B-2FB0BBB0B325}"/>
    <cellStyle name="Output 2 5 8 5" xfId="33645" xr:uid="{032913F6-C4C6-4508-AA8A-FC958F997D80}"/>
    <cellStyle name="Output 2 5 9" xfId="6528" xr:uid="{63A9AD11-8084-4E5D-96B4-1216A8BD4457}"/>
    <cellStyle name="Output 2 5 9 2" xfId="11747" xr:uid="{9AC69279-EB22-48DE-99E7-014B42690EE1}"/>
    <cellStyle name="Output 2 5 9 2 2" xfId="20736" xr:uid="{13FFB965-78B0-4F2B-919C-6AF62759E024}"/>
    <cellStyle name="Output 2 5 9 2 2 2" xfId="28555" xr:uid="{101A18FC-5FC5-49A8-8FB8-2692009ED198}"/>
    <cellStyle name="Output 2 5 9 2 3" xfId="27660" xr:uid="{302542F9-C646-46B8-B0B8-1D55FFA95789}"/>
    <cellStyle name="Output 2 5 9 3" xfId="15517" xr:uid="{40C7D182-2429-484F-B087-7FC4F909237D}"/>
    <cellStyle name="Output 2 5 9 3 2" xfId="26549" xr:uid="{B20B2096-DF95-4CB8-BE5A-07CBA76B311A}"/>
    <cellStyle name="Output 2 5 9 4" xfId="28215" xr:uid="{2F74147D-F0E6-4AEF-ADA9-04F7BCBECDE9}"/>
    <cellStyle name="Output 2 6" xfId="364" xr:uid="{5C2CF5FD-A946-428A-A79D-47F733F1FE6B}"/>
    <cellStyle name="Output 2 6 10" xfId="9235" xr:uid="{0390AC41-43B0-41E1-B82C-421C8072A2E8}"/>
    <cellStyle name="Output 2 6 10 2" xfId="18224" xr:uid="{DA086161-1D2E-4D47-9980-C45D595C261A}"/>
    <cellStyle name="Output 2 6 10 2 2" xfId="28876" xr:uid="{F19A035E-80B7-4F48-B01C-869B4EBEA761}"/>
    <cellStyle name="Output 2 6 10 3" xfId="24972" xr:uid="{E302A0C0-A735-42E7-96CD-A806E042246A}"/>
    <cellStyle name="Output 2 6 11" xfId="9825" xr:uid="{A4FEAC58-E150-4F65-802A-5E94E2DA4A35}"/>
    <cellStyle name="Output 2 6 11 2" xfId="18814" xr:uid="{D62E5628-A8C7-4D3A-8E5F-B66783DAEA21}"/>
    <cellStyle name="Output 2 6 11 2 2" xfId="40053" xr:uid="{186BA3B3-B144-4AEF-B08F-426FBDF734EF}"/>
    <cellStyle name="Output 2 6 11 3" xfId="26930" xr:uid="{38962B6C-457F-4D60-8577-46F71FC9EEC1}"/>
    <cellStyle name="Output 2 6 12" xfId="2370" xr:uid="{AAD1E3C9-AABD-4E14-A3F1-68E2FDFB0E06}"/>
    <cellStyle name="Output 2 6 12 2" xfId="36809" xr:uid="{28E6164D-3C73-4066-BE62-4B10BBD82EF3}"/>
    <cellStyle name="Output 2 6 13" xfId="13279" xr:uid="{A7C82159-EF59-45B2-9C32-248AB30AD779}"/>
    <cellStyle name="Output 2 6 13 2" xfId="41344" xr:uid="{654120CA-92A2-4727-B43E-407331467801}"/>
    <cellStyle name="Output 2 6 14" xfId="43500" xr:uid="{28A4756D-4D4B-4C0D-94E5-148C9E808FFB}"/>
    <cellStyle name="Output 2 6 15" xfId="44274" xr:uid="{0BE289CD-9105-438C-8147-D2BE723D09DC}"/>
    <cellStyle name="Output 2 6 16" xfId="45546" xr:uid="{6ECBA636-22FE-4013-BD0F-F30E8F57F7C8}"/>
    <cellStyle name="Output 2 6 2" xfId="713" xr:uid="{B20FDFF8-B800-402D-93EE-19C7DF441B8F}"/>
    <cellStyle name="Output 2 6 2 2" xfId="5089" xr:uid="{89417E67-3B04-451C-81C7-44EE29091C13}"/>
    <cellStyle name="Output 2 6 2 2 2" xfId="7675" xr:uid="{29161C3F-CEDE-4203-94A9-CCA8853B0205}"/>
    <cellStyle name="Output 2 6 2 2 2 2" xfId="16664" xr:uid="{E970D96F-5DC6-459C-B748-72BC483E3335}"/>
    <cellStyle name="Output 2 6 2 2 2 2 2" xfId="37594" xr:uid="{ABF17D16-8096-4FF6-BA9B-6725935DB1C3}"/>
    <cellStyle name="Output 2 6 2 2 2 3" xfId="41862" xr:uid="{2B6E3F21-2FDB-49E9-887A-08AEE46CE86B}"/>
    <cellStyle name="Output 2 6 2 2 2 4" xfId="56334" xr:uid="{A76FAC92-C2BA-47C7-8DF5-DCB0ABC4D6AA}"/>
    <cellStyle name="Output 2 6 2 2 3" xfId="10312" xr:uid="{467C3B7A-057D-4EDC-9919-A47F5B57BC12}"/>
    <cellStyle name="Output 2 6 2 2 3 2" xfId="19301" xr:uid="{A66D356D-34D6-4B26-B16B-4470556D0593}"/>
    <cellStyle name="Output 2 6 2 2 3 2 2" xfId="30261" xr:uid="{9881A90F-1657-4146-8FED-C7EBEF3660DE}"/>
    <cellStyle name="Output 2 6 2 2 3 3" xfId="44037" xr:uid="{8B6A8C57-D7DC-4E1D-8190-5BC354BE7140}"/>
    <cellStyle name="Output 2 6 2 2 4" xfId="14078" xr:uid="{F0FA08BF-6F59-44C5-A32E-3FE5CE937E98}"/>
    <cellStyle name="Output 2 6 2 2 4 2" xfId="32667" xr:uid="{7213E397-64D2-49C3-9010-23E673DC0FB0}"/>
    <cellStyle name="Output 2 6 2 2 5" xfId="25939" xr:uid="{7A429D4F-BC18-4F26-B950-B34161291C19}"/>
    <cellStyle name="Output 2 6 2 2 6" xfId="49552" xr:uid="{6FE84DD6-E0A5-4D7B-9012-58D789F13FDE}"/>
    <cellStyle name="Output 2 6 2 3" xfId="3150" xr:uid="{41C4249B-E8B4-4A0B-A450-A66DB9C12A23}"/>
    <cellStyle name="Output 2 6 2 3 2" xfId="43385" xr:uid="{4A016E8A-C308-485F-BE98-8120E9847D7A}"/>
    <cellStyle name="Output 2 6 2 3 2 2" xfId="57598" xr:uid="{13B79812-3C5E-44AB-8F6E-6C6744F0919F}"/>
    <cellStyle name="Output 2 6 2 3 3" xfId="50816" xr:uid="{94969040-6A39-4F05-B1F2-6B0E7100BDDF}"/>
    <cellStyle name="Output 2 6 2 4" xfId="23416" xr:uid="{13600382-5463-4ECA-B828-A7611CA92074}"/>
    <cellStyle name="Output 2 6 2 4 2" xfId="54479" xr:uid="{7587930E-41F1-4498-A444-11D39949890E}"/>
    <cellStyle name="Output 2 6 2 4 3" xfId="47669" xr:uid="{0A0F372C-B862-4407-B811-CA0D783138C9}"/>
    <cellStyle name="Output 2 6 2 5" xfId="46061" xr:uid="{E7CFEB03-7412-497B-BC1D-CA63233D2D8A}"/>
    <cellStyle name="Output 2 6 3" xfId="1058" xr:uid="{EE6E3DE6-005E-4371-834A-93AB5BDAD9DB}"/>
    <cellStyle name="Output 2 6 3 2" xfId="5410" xr:uid="{F7E35958-55AE-4062-89E0-D26514D65507}"/>
    <cellStyle name="Output 2 6 3 2 2" xfId="7996" xr:uid="{7327962B-DFA1-4D83-BF8E-C11B5B7321A0}"/>
    <cellStyle name="Output 2 6 3 2 2 2" xfId="16985" xr:uid="{AB5C501B-9A44-406B-886E-D5E9A799EC7C}"/>
    <cellStyle name="Output 2 6 3 2 2 2 2" xfId="39494" xr:uid="{3D0D7C7F-7C65-499F-9EEE-DCDC2938F114}"/>
    <cellStyle name="Output 2 6 3 2 2 3" xfId="37080" xr:uid="{9F6B664E-AE62-42BB-8DBB-203E4C247EB0}"/>
    <cellStyle name="Output 2 6 3 2 2 4" xfId="56742" xr:uid="{87033EC6-5AF6-4BE6-8415-7B8ACE5E5B18}"/>
    <cellStyle name="Output 2 6 3 2 3" xfId="10633" xr:uid="{06DB9196-A7D4-4884-BC01-D7C74DB4D90B}"/>
    <cellStyle name="Output 2 6 3 2 3 2" xfId="19622" xr:uid="{B6408476-43E1-4B4E-BFDC-55A6F1832BDD}"/>
    <cellStyle name="Output 2 6 3 2 3 2 2" xfId="24946" xr:uid="{7012A1EF-DE28-4C89-A4A3-2A8ED00CB2A2}"/>
    <cellStyle name="Output 2 6 3 2 3 3" xfId="34820" xr:uid="{3BB273EA-E461-4B05-9B7C-94CF2D2F7CBC}"/>
    <cellStyle name="Output 2 6 3 2 4" xfId="14399" xr:uid="{06E6EF88-1A10-42D6-93C1-E198A05F86E5}"/>
    <cellStyle name="Output 2 6 3 2 4 2" xfId="29847" xr:uid="{7A76C8CA-366E-4347-AE6B-5721593F98D8}"/>
    <cellStyle name="Output 2 6 3 2 5" xfId="31716" xr:uid="{4577B695-34DD-4970-8BDE-08D4945DD5D7}"/>
    <cellStyle name="Output 2 6 3 2 6" xfId="49960" xr:uid="{016AF2E3-9445-4AF6-A3AE-B9F99EA54AF9}"/>
    <cellStyle name="Output 2 6 3 3" xfId="3495" xr:uid="{D289E311-8917-47AF-A1EF-5F6049177AD0}"/>
    <cellStyle name="Output 2 6 3 3 2" xfId="29625" xr:uid="{69FF6135-CD8E-4835-9B50-9C0B0782986B}"/>
    <cellStyle name="Output 2 6 3 3 2 2" xfId="58100" xr:uid="{940D8602-1E6F-4E7B-9E7E-E6038FDAB2AF}"/>
    <cellStyle name="Output 2 6 3 3 3" xfId="51318" xr:uid="{4D71CB1F-7E4B-4210-A51B-A3D6639FF62F}"/>
    <cellStyle name="Output 2 6 3 4" xfId="22391" xr:uid="{9E98B454-4175-4B6E-BDD1-21C2750092A9}"/>
    <cellStyle name="Output 2 6 3 4 2" xfId="54869" xr:uid="{A745E597-38CA-48EB-831B-D8AE70521B0D}"/>
    <cellStyle name="Output 2 6 3 4 3" xfId="48077" xr:uid="{CD62A806-B959-444C-B82B-7AE710D0D13A}"/>
    <cellStyle name="Output 2 6 3 5" xfId="53169" xr:uid="{F74B51BC-90C2-476C-B1CB-F08FA886D35D}"/>
    <cellStyle name="Output 2 6 3 6" xfId="46463" xr:uid="{78B83A40-716D-4F74-94E3-2A3CF76EC8D3}"/>
    <cellStyle name="Output 2 6 4" xfId="1402" xr:uid="{D03EB81C-6F1A-46AD-BEB9-6648898606C4}"/>
    <cellStyle name="Output 2 6 4 2" xfId="5747" xr:uid="{099884E2-E433-4357-9872-54A5730CD9C7}"/>
    <cellStyle name="Output 2 6 4 2 2" xfId="8333" xr:uid="{320A89CD-4437-4FC1-B44E-89216ABDF3DE}"/>
    <cellStyle name="Output 2 6 4 2 2 2" xfId="17322" xr:uid="{C801A976-B99F-4B35-AC67-B9CA012392D8}"/>
    <cellStyle name="Output 2 6 4 2 2 2 2" xfId="41299" xr:uid="{7977B67F-ABD4-42E4-B749-3E70A75F4D13}"/>
    <cellStyle name="Output 2 6 4 2 2 3" xfId="42110" xr:uid="{C69D5F5F-FE55-4B91-AF9C-4E6F887387F8}"/>
    <cellStyle name="Output 2 6 4 2 3" xfId="10970" xr:uid="{F5483B4F-EC0D-40AB-BA31-B7E5F66A75AE}"/>
    <cellStyle name="Output 2 6 4 2 3 2" xfId="19959" xr:uid="{FADED5CE-4676-4466-8F8A-202F06044F67}"/>
    <cellStyle name="Output 2 6 4 2 3 2 2" xfId="40160" xr:uid="{7E0943CA-2F03-4382-BA7D-77BAF707953F}"/>
    <cellStyle name="Output 2 6 4 2 3 3" xfId="40541" xr:uid="{55513912-B729-423B-8A8C-3C6E20FE3BF7}"/>
    <cellStyle name="Output 2 6 4 2 4" xfId="14736" xr:uid="{AB231ADC-B80A-4D3F-9337-0043879FFA86}"/>
    <cellStyle name="Output 2 6 4 2 4 2" xfId="39336" xr:uid="{DC211132-DE30-4CE2-B83C-04F7C4ADC99C}"/>
    <cellStyle name="Output 2 6 4 2 5" xfId="30664" xr:uid="{A6D86ACE-8707-469A-98F5-EAD4EE4AD330}"/>
    <cellStyle name="Output 2 6 4 2 6" xfId="55862" xr:uid="{239AF3E3-0FF2-4920-8368-46C3E3718A87}"/>
    <cellStyle name="Output 2 6 4 3" xfId="3839" xr:uid="{FC5D6E35-5D6A-4E7C-A028-71A84E0316D5}"/>
    <cellStyle name="Output 2 6 4 3 2" xfId="43046" xr:uid="{40881380-B84A-4B96-953A-31DBCF1FB79F}"/>
    <cellStyle name="Output 2 6 4 4" xfId="25505" xr:uid="{AA29F547-12C9-4D7B-86EC-D9C98ABD7370}"/>
    <cellStyle name="Output 2 6 4 5" xfId="49080" xr:uid="{151E1359-3F18-4869-86BA-523657AADB99}"/>
    <cellStyle name="Output 2 6 5" xfId="1715" xr:uid="{B1F76F1F-7D4D-4056-A8E8-5BF346CA60ED}"/>
    <cellStyle name="Output 2 6 5 2" xfId="6041" xr:uid="{E9C7E8FD-7C7D-41AC-BAA5-31CFEB4317B2}"/>
    <cellStyle name="Output 2 6 5 2 2" xfId="8627" xr:uid="{1674D044-7C8D-4631-B764-373E3D800042}"/>
    <cellStyle name="Output 2 6 5 2 2 2" xfId="17616" xr:uid="{1638F92A-0DB2-4980-B429-8A7707CE0DC1}"/>
    <cellStyle name="Output 2 6 5 2 2 2 2" xfId="36508" xr:uid="{95A4B303-8F3F-400A-978B-DA8DB1242A31}"/>
    <cellStyle name="Output 2 6 5 2 2 3" xfId="34006" xr:uid="{8D7482FD-94BC-4504-858A-B8705C0DC87B}"/>
    <cellStyle name="Output 2 6 5 2 3" xfId="11264" xr:uid="{828DB503-C677-41BD-A145-0A69C0EBD979}"/>
    <cellStyle name="Output 2 6 5 2 3 2" xfId="20253" xr:uid="{67F211FC-477B-424A-AA35-44CA125877ED}"/>
    <cellStyle name="Output 2 6 5 2 3 2 2" xfId="38640" xr:uid="{9F46DE36-53CC-445A-8CC7-058D08D5DD47}"/>
    <cellStyle name="Output 2 6 5 2 3 3" xfId="23968" xr:uid="{33BCB6E7-3377-4E27-BF9F-669B440ECF7E}"/>
    <cellStyle name="Output 2 6 5 2 4" xfId="15030" xr:uid="{9094F506-A409-41C2-B331-3D9A90409FA0}"/>
    <cellStyle name="Output 2 6 5 2 4 2" xfId="27449" xr:uid="{488C52DB-AF40-45B6-9EFE-1484E575A81E}"/>
    <cellStyle name="Output 2 6 5 2 5" xfId="40395" xr:uid="{8C06B94A-E127-405A-A42A-4F2B76407653}"/>
    <cellStyle name="Output 2 6 5 2 6" xfId="57625" xr:uid="{86D3E6EA-3BAE-4AC8-B7C9-6A2FC30AF1AB}"/>
    <cellStyle name="Output 2 6 5 3" xfId="4152" xr:uid="{56DADC2E-5931-4F79-8D41-CA4ACFD8817B}"/>
    <cellStyle name="Output 2 6 5 3 2" xfId="26782" xr:uid="{AEB481D0-16E6-45E5-9773-5979A26CEF13}"/>
    <cellStyle name="Output 2 6 5 4" xfId="29529" xr:uid="{63D2EEA5-BA44-474F-9155-33FB45FFAAA5}"/>
    <cellStyle name="Output 2 6 5 5" xfId="50843" xr:uid="{2921796C-398D-47E9-B309-37BE9B9DE137}"/>
    <cellStyle name="Output 2 6 6" xfId="2021" xr:uid="{40A20B48-C26B-4C19-BC4A-21557311D4F3}"/>
    <cellStyle name="Output 2 6 6 2" xfId="6329" xr:uid="{4106F5C3-46A1-4B96-9554-D3DD8853D4D5}"/>
    <cellStyle name="Output 2 6 6 2 2" xfId="8915" xr:uid="{64B5B4CE-9B2C-4A2E-BA00-14124D461885}"/>
    <cellStyle name="Output 2 6 6 2 2 2" xfId="17904" xr:uid="{FB531475-C5A0-4056-B91C-B350F4C18BD9}"/>
    <cellStyle name="Output 2 6 6 2 2 2 2" xfId="42434" xr:uid="{8027154E-FA02-4793-9E6F-C00425055C5B}"/>
    <cellStyle name="Output 2 6 6 2 2 3" xfId="23707" xr:uid="{A8E9B497-737C-424F-B8C6-B5BA0932621B}"/>
    <cellStyle name="Output 2 6 6 2 3" xfId="11552" xr:uid="{C587A6ED-36EC-4FA3-9952-072511CF5F61}"/>
    <cellStyle name="Output 2 6 6 2 3 2" xfId="20541" xr:uid="{DA3AECB2-4471-435B-9A0E-90C64C7D2A37}"/>
    <cellStyle name="Output 2 6 6 2 3 2 2" xfId="36632" xr:uid="{5CA9D874-062C-48C3-BB66-3BA8FA6CA4E5}"/>
    <cellStyle name="Output 2 6 6 2 3 3" xfId="40566" xr:uid="{BD8D8158-D512-484B-92CF-A0FB2BBB06E9}"/>
    <cellStyle name="Output 2 6 6 2 4" xfId="15318" xr:uid="{2A0205F7-141D-4E41-85C8-2D3DE9DF0977}"/>
    <cellStyle name="Output 2 6 6 2 4 2" xfId="25867" xr:uid="{0B977BB4-5879-4DD1-87D2-E115764B428C}"/>
    <cellStyle name="Output 2 6 6 2 5" xfId="35750" xr:uid="{D9AC75D4-EF8A-497E-A76A-B0E5F0E21E56}"/>
    <cellStyle name="Output 2 6 6 2 6" xfId="54031" xr:uid="{9ADF0613-831A-46CF-A1BE-6FC80310FE1E}"/>
    <cellStyle name="Output 2 6 6 3" xfId="4458" xr:uid="{081DAEFC-134B-438E-9A7F-B829272B850E}"/>
    <cellStyle name="Output 2 6 6 3 2" xfId="23174" xr:uid="{DADF48CC-269B-4A11-9141-AFE6FE50B4FA}"/>
    <cellStyle name="Output 2 6 6 4" xfId="22105" xr:uid="{A58D3A71-D5B0-4AFE-BDA6-179066D67AF7}"/>
    <cellStyle name="Output 2 6 6 5" xfId="47363" xr:uid="{A6962C29-D5F5-4D6E-AF33-20FD12269BD2}"/>
    <cellStyle name="Output 2 6 7" xfId="2832" xr:uid="{0E14B39C-E4DC-4031-801A-9ECC6110E11E}"/>
    <cellStyle name="Output 2 6 7 2" xfId="6982" xr:uid="{DBCD9FF9-6361-4876-9F57-37A852086658}"/>
    <cellStyle name="Output 2 6 7 2 2" xfId="12111" xr:uid="{32A048AB-D85C-4B98-B94E-D9F9A3C7D2F0}"/>
    <cellStyle name="Output 2 6 7 2 2 2" xfId="21100" xr:uid="{268C7A86-127F-4D52-AF64-E6505E2BF776}"/>
    <cellStyle name="Output 2 6 7 2 2 2 2" xfId="41057" xr:uid="{208AC200-2AC0-4C5E-97FE-A009F0EC3667}"/>
    <cellStyle name="Output 2 6 7 2 2 3" xfId="36973" xr:uid="{5C076C1F-3B9D-4D37-A5CE-BECBBE6182E4}"/>
    <cellStyle name="Output 2 6 7 2 3" xfId="12928" xr:uid="{C22FDBF7-8FE4-4A9B-A9DA-9CB36D902FF2}"/>
    <cellStyle name="Output 2 6 7 2 3 2" xfId="21917" xr:uid="{5FDC8FA1-1FEA-48F5-A66E-D131374E89FC}"/>
    <cellStyle name="Output 2 6 7 2 3 2 2" xfId="29525" xr:uid="{29949139-0905-4B66-A017-F2926DDE31C4}"/>
    <cellStyle name="Output 2 6 7 2 3 3" xfId="31583" xr:uid="{859C22BC-AA49-4810-A1A8-FC9B61EE392D}"/>
    <cellStyle name="Output 2 6 7 2 4" xfId="15971" xr:uid="{FD095127-75A5-49BF-B16B-D421673E3112}"/>
    <cellStyle name="Output 2 6 7 2 4 2" xfId="40675" xr:uid="{15426553-FF64-47B7-9C76-EA875596E726}"/>
    <cellStyle name="Output 2 6 7 2 5" xfId="27352" xr:uid="{5B260217-E331-4FBB-937E-68E8FC7F1B45}"/>
    <cellStyle name="Output 2 6 7 3" xfId="9545" xr:uid="{792AA561-D8A8-421D-B1F6-D0F535F3AC75}"/>
    <cellStyle name="Output 2 6 7 3 2" xfId="18534" xr:uid="{02401ADC-2512-4E99-BC8F-782C898851E5}"/>
    <cellStyle name="Output 2 6 7 3 2 2" xfId="29079" xr:uid="{8D793AB7-D464-4D2D-9F61-453190EF7163}"/>
    <cellStyle name="Output 2 6 7 3 3" xfId="32393" xr:uid="{35FF1351-7BAC-4F13-87FE-86C59F3E065F}"/>
    <cellStyle name="Output 2 6 7 4" xfId="43097" xr:uid="{A1FE7AC0-309D-4648-9695-AE23B01E79FA}"/>
    <cellStyle name="Output 2 6 8" xfId="4765" xr:uid="{B5BE826C-FA93-4350-897A-C7C839DAB119}"/>
    <cellStyle name="Output 2 6 8 2" xfId="7351" xr:uid="{33AE4E97-876F-49FC-93FD-839B6F7C33BB}"/>
    <cellStyle name="Output 2 6 8 2 2" xfId="16340" xr:uid="{1EA6EF83-5EA0-4726-99DF-6E32E8BB56C7}"/>
    <cellStyle name="Output 2 6 8 2 2 2" xfId="32172" xr:uid="{C4288BDD-1614-4466-AEB8-825ADE4213B0}"/>
    <cellStyle name="Output 2 6 8 2 3" xfId="22475" xr:uid="{8B1E9938-F078-4F59-A843-61AA67FEC814}"/>
    <cellStyle name="Output 2 6 8 3" xfId="9988" xr:uid="{B44DF1F1-935A-433D-9069-EFC69DEE5B5B}"/>
    <cellStyle name="Output 2 6 8 3 2" xfId="18977" xr:uid="{ADDEEA9A-E2FE-40ED-A157-EE47E0635D1E}"/>
    <cellStyle name="Output 2 6 8 3 2 2" xfId="36880" xr:uid="{A0B5E105-AF70-4D4B-9FDB-4619750D04C9}"/>
    <cellStyle name="Output 2 6 8 3 3" xfId="44040" xr:uid="{49D96C9C-1C42-4848-84B6-02906F540663}"/>
    <cellStyle name="Output 2 6 8 4" xfId="13754" xr:uid="{90BC4D6C-2BB3-4E29-8A49-ACBEEBDA05E0}"/>
    <cellStyle name="Output 2 6 8 4 2" xfId="29718" xr:uid="{1B02B287-3B50-4027-837F-A26BDEACE75B}"/>
    <cellStyle name="Output 2 6 8 5" xfId="23327" xr:uid="{306A3EBB-CEE9-4247-A3CC-09B14AEED771}"/>
    <cellStyle name="Output 2 6 9" xfId="6666" xr:uid="{F3793193-4E2B-479C-B04B-BBCF22D91779}"/>
    <cellStyle name="Output 2 6 9 2" xfId="11872" xr:uid="{062D196D-14C9-4BFD-88A2-B36860A62896}"/>
    <cellStyle name="Output 2 6 9 2 2" xfId="20861" xr:uid="{4BE8A3A3-D771-4595-9B39-32E281BA05BD}"/>
    <cellStyle name="Output 2 6 9 2 2 2" xfId="42833" xr:uid="{261E70D0-6164-43D4-BD18-B9CA8E463195}"/>
    <cellStyle name="Output 2 6 9 2 3" xfId="35678" xr:uid="{060DC33D-768B-4FF0-A90C-C651DCFBCF4F}"/>
    <cellStyle name="Output 2 6 9 3" xfId="15655" xr:uid="{E3357F85-7B67-4767-9083-7E6F47C7F3D0}"/>
    <cellStyle name="Output 2 6 9 3 2" xfId="27484" xr:uid="{46D84316-3E6E-4C24-8346-AE5DE8FE20D8}"/>
    <cellStyle name="Output 2 6 9 4" xfId="23727" xr:uid="{C87D4AC6-84D6-4C6E-9ADD-FD0E39B51952}"/>
    <cellStyle name="Output 2 7" xfId="490" xr:uid="{937F285B-1FFA-468F-83D0-DB106B2228D0}"/>
    <cellStyle name="Output 2 7 10" xfId="44266" xr:uid="{121AE6F1-0D39-418B-B6F5-316E433E6C85}"/>
    <cellStyle name="Output 2 7 11" xfId="45597" xr:uid="{625A6B0B-36C5-4AE0-96AF-7652F1E94624}"/>
    <cellStyle name="Output 2 7 2" xfId="839" xr:uid="{BB1DBDC5-BEE2-4796-85F6-DC7C705BFF68}"/>
    <cellStyle name="Output 2 7 2 2" xfId="5208" xr:uid="{5DDC5020-BABD-472F-9EA2-2390D7173D34}"/>
    <cellStyle name="Output 2 7 2 2 2" xfId="7794" xr:uid="{0712FE4C-D9CB-42F8-B436-6F2A6F72751A}"/>
    <cellStyle name="Output 2 7 2 2 2 2" xfId="16783" xr:uid="{FE762592-6B58-4843-B32F-C63177C5A5AD}"/>
    <cellStyle name="Output 2 7 2 2 2 2 2" xfId="41728" xr:uid="{F50F3FDF-EC31-4F54-B0E3-182BCDAEABE3}"/>
    <cellStyle name="Output 2 7 2 2 2 3" xfId="25450" xr:uid="{CADA2416-0FAC-4DE4-85CE-FE32F48795D2}"/>
    <cellStyle name="Output 2 7 2 2 2 4" xfId="56385" xr:uid="{4824C6AC-7EFC-45DD-AD0D-0283D6B1653C}"/>
    <cellStyle name="Output 2 7 2 2 3" xfId="10431" xr:uid="{E635C8D8-F0B0-4DD2-A79B-9553F4B322B1}"/>
    <cellStyle name="Output 2 7 2 2 3 2" xfId="19420" xr:uid="{11416B95-AEF3-4E66-8ADA-F2E5987FC0F6}"/>
    <cellStyle name="Output 2 7 2 2 3 2 2" xfId="27177" xr:uid="{78C628F0-8A9D-4B19-9A4B-20CFFB20A613}"/>
    <cellStyle name="Output 2 7 2 2 3 3" xfId="31079" xr:uid="{1F1052CA-A28E-442B-B5EA-F9546FE5235A}"/>
    <cellStyle name="Output 2 7 2 2 4" xfId="14197" xr:uid="{AA42E9B2-430B-456E-A181-D7F209BA832B}"/>
    <cellStyle name="Output 2 7 2 2 4 2" xfId="25186" xr:uid="{46056986-693B-4706-AC68-199EF9C6E376}"/>
    <cellStyle name="Output 2 7 2 2 5" xfId="42995" xr:uid="{4B9AC49A-5CB7-403C-A2B8-D516E6B596B0}"/>
    <cellStyle name="Output 2 7 2 2 6" xfId="49603" xr:uid="{8C28F736-3445-4CE2-A11C-8538B8A2E0BA}"/>
    <cellStyle name="Output 2 7 2 3" xfId="3276" xr:uid="{A1571DE8-829A-4A0A-A46F-B444FAB87A05}"/>
    <cellStyle name="Output 2 7 2 3 2" xfId="35159" xr:uid="{F593449E-0DA1-4BB1-ADFD-B51AF16ED240}"/>
    <cellStyle name="Output 2 7 2 3 2 2" xfId="58295" xr:uid="{FC54A62F-1F9F-4D9E-94BF-8A7BD280F7FE}"/>
    <cellStyle name="Output 2 7 2 3 3" xfId="51513" xr:uid="{A3D53123-4A26-4DB5-B539-A80410026A0B}"/>
    <cellStyle name="Output 2 7 2 4" xfId="27742" xr:uid="{21A66CF6-8F5A-477F-92AC-872F55FCAFC1}"/>
    <cellStyle name="Output 2 7 2 4 2" xfId="54527" xr:uid="{D3A01D3B-D672-469E-AE03-5E47DF367E9C}"/>
    <cellStyle name="Output 2 7 2 4 3" xfId="47720" xr:uid="{492E68AA-6ADD-4CEC-8A0B-B6255AF5C6F3}"/>
    <cellStyle name="Output 2 7 2 5" xfId="46109" xr:uid="{3DFB809B-21CB-4B1D-AA89-F8586FA29D8A}"/>
    <cellStyle name="Output 2 7 3" xfId="1184" xr:uid="{371284D0-2922-4C3B-828B-3E7D08A06A8E}"/>
    <cellStyle name="Output 2 7 3 2" xfId="5529" xr:uid="{6A5A4323-5167-4E85-A94C-F8AA5289D82D}"/>
    <cellStyle name="Output 2 7 3 2 2" xfId="8115" xr:uid="{71E7B254-8817-4E55-988D-17932E9E2912}"/>
    <cellStyle name="Output 2 7 3 2 2 2" xfId="17104" xr:uid="{0B4CBE0D-F596-4707-9804-C411BEA02290}"/>
    <cellStyle name="Output 2 7 3 2 2 2 2" xfId="25817" xr:uid="{85205E8E-E4A0-4CCC-A884-66C9339B09E6}"/>
    <cellStyle name="Output 2 7 3 2 2 3" xfId="24574" xr:uid="{2EFB0B27-ABD1-4953-88FF-46D34322E02C}"/>
    <cellStyle name="Output 2 7 3 2 2 4" xfId="56790" xr:uid="{DE2CF14A-0BA6-4A1D-9A25-4D7CC0E5981D}"/>
    <cellStyle name="Output 2 7 3 2 3" xfId="10752" xr:uid="{58EACF78-43E5-42E3-98CC-31CEB518E2A8}"/>
    <cellStyle name="Output 2 7 3 2 3 2" xfId="19741" xr:uid="{6F112998-D215-4714-A8A9-5F358734B6AB}"/>
    <cellStyle name="Output 2 7 3 2 3 2 2" xfId="36215" xr:uid="{7E0B8BD8-CDCB-4601-9250-92E8CA3109BB}"/>
    <cellStyle name="Output 2 7 3 2 3 3" xfId="34457" xr:uid="{EB5CD8F7-FF42-4329-8437-9A3BFE23564B}"/>
    <cellStyle name="Output 2 7 3 2 4" xfId="14518" xr:uid="{918062F8-F186-4BC3-A47F-E8BC5CE4826B}"/>
    <cellStyle name="Output 2 7 3 2 4 2" xfId="34562" xr:uid="{C5532785-2626-4A3D-BF66-CAAAC75EF6D9}"/>
    <cellStyle name="Output 2 7 3 2 5" xfId="24691" xr:uid="{56328AE4-72B8-4C94-B6B1-301190D6BDDF}"/>
    <cellStyle name="Output 2 7 3 2 6" xfId="50008" xr:uid="{25CC1462-366C-43C7-95CE-AED3FDAFA4FD}"/>
    <cellStyle name="Output 2 7 3 3" xfId="3621" xr:uid="{FE66DE5E-A6D5-4936-8204-9D9D35443B5B}"/>
    <cellStyle name="Output 2 7 3 3 2" xfId="27529" xr:uid="{A93C5F9C-8241-457C-B9D4-36F8DF684AA6}"/>
    <cellStyle name="Output 2 7 3 3 2 2" xfId="58950" xr:uid="{83D18A71-5CC7-4A24-AA7B-8E31E32EA86B}"/>
    <cellStyle name="Output 2 7 3 3 3" xfId="52169" xr:uid="{6045C052-DC73-4C11-828B-E22F5B747DA5}"/>
    <cellStyle name="Output 2 7 3 4" xfId="32943" xr:uid="{822FC1A3-A245-4FC6-B71F-A8B5ECE39EA8}"/>
    <cellStyle name="Output 2 7 3 4 2" xfId="54917" xr:uid="{465D1C57-6182-407F-A4FF-A7C1B45F6998}"/>
    <cellStyle name="Output 2 7 3 4 3" xfId="48125" xr:uid="{D27A777E-EF55-4099-A9B4-AF99D42C3FF0}"/>
    <cellStyle name="Output 2 7 3 5" xfId="53217" xr:uid="{3AD14843-48B5-4ACA-9E56-DC8AD5E2B113}"/>
    <cellStyle name="Output 2 7 3 6" xfId="46511" xr:uid="{0815234A-A4F8-443B-BE79-C1FA5A5CBEA0}"/>
    <cellStyle name="Output 2 7 4" xfId="1528" xr:uid="{40108275-CFEA-45B3-B3A8-DA2C71D4D27A}"/>
    <cellStyle name="Output 2 7 4 2" xfId="5873" xr:uid="{50D8D938-52C4-4F0F-B975-1F304CC33614}"/>
    <cellStyle name="Output 2 7 4 2 2" xfId="8459" xr:uid="{1E6D6F6A-6B82-42CE-B635-1107D6BCA7EE}"/>
    <cellStyle name="Output 2 7 4 2 2 2" xfId="17448" xr:uid="{10484B83-A960-45CC-967F-31C573399758}"/>
    <cellStyle name="Output 2 7 4 2 2 2 2" xfId="26928" xr:uid="{1251B3D3-0C81-40FD-A660-64B770BBB56D}"/>
    <cellStyle name="Output 2 7 4 2 2 3" xfId="25810" xr:uid="{A6549F66-D963-4FF1-BFB3-DE510C72C2FE}"/>
    <cellStyle name="Output 2 7 4 2 3" xfId="11096" xr:uid="{DFD089B4-85DA-4CC8-B398-E3346E3122B4}"/>
    <cellStyle name="Output 2 7 4 2 3 2" xfId="20085" xr:uid="{A6DA4215-3620-4DEA-9BE2-41698CF3DE68}"/>
    <cellStyle name="Output 2 7 4 2 3 2 2" xfId="41315" xr:uid="{7F4FF726-38BB-4F90-9F59-8855C60C365D}"/>
    <cellStyle name="Output 2 7 4 2 3 3" xfId="34267" xr:uid="{DF6AB3D9-4A29-4B97-9DF9-16753ACCBCE2}"/>
    <cellStyle name="Output 2 7 4 2 4" xfId="14862" xr:uid="{02C4F620-A611-47FE-8986-070EAF72CE68}"/>
    <cellStyle name="Output 2 7 4 2 4 2" xfId="28995" xr:uid="{3DF49BDE-33BA-4514-A1B3-F788E137D6EE}"/>
    <cellStyle name="Output 2 7 4 2 5" xfId="26153" xr:uid="{D438608F-C32E-4138-8D2E-E8375AD386BE}"/>
    <cellStyle name="Output 2 7 4 2 6" xfId="55913" xr:uid="{0CF824A0-A190-4274-8E88-B72E34663821}"/>
    <cellStyle name="Output 2 7 4 3" xfId="3965" xr:uid="{B8762F79-F36A-4D01-91EF-919C89A3E3CA}"/>
    <cellStyle name="Output 2 7 4 3 2" xfId="32409" xr:uid="{C7A379AC-338F-4D6E-9F97-A006997067C0}"/>
    <cellStyle name="Output 2 7 4 4" xfId="32125" xr:uid="{543BC987-F97A-4F13-AA97-5119E6B3D705}"/>
    <cellStyle name="Output 2 7 4 5" xfId="49131" xr:uid="{3C29EFEE-0C3F-4561-AE71-F60DC5F1771F}"/>
    <cellStyle name="Output 2 7 5" xfId="1840" xr:uid="{DCEF169C-5471-4C46-A828-0314F19636D6}"/>
    <cellStyle name="Output 2 7 5 2" xfId="6156" xr:uid="{DFB517CC-0809-4A4E-898C-C0C559041038}"/>
    <cellStyle name="Output 2 7 5 2 2" xfId="8742" xr:uid="{1E5F1746-7EAA-4CF3-AF91-194DBE70632B}"/>
    <cellStyle name="Output 2 7 5 2 2 2" xfId="17731" xr:uid="{41C86375-9A37-41D8-ABF9-52D305074AD0}"/>
    <cellStyle name="Output 2 7 5 2 2 2 2" xfId="31605" xr:uid="{BA1A5460-EE54-4995-A245-E5F66E6023C5}"/>
    <cellStyle name="Output 2 7 5 2 2 3" xfId="35209" xr:uid="{41661500-F132-4D8D-8DFA-0826C97504B6}"/>
    <cellStyle name="Output 2 7 5 2 3" xfId="11379" xr:uid="{B71DB161-64F4-4C36-91E9-42AE5B60B66F}"/>
    <cellStyle name="Output 2 7 5 2 3 2" xfId="20368" xr:uid="{1294A2AB-3D4A-420B-A22C-E5FDE951CF70}"/>
    <cellStyle name="Output 2 7 5 2 3 2 2" xfId="29350" xr:uid="{18F1AE6F-E546-46BE-9568-57F11634B41E}"/>
    <cellStyle name="Output 2 7 5 2 3 3" xfId="41518" xr:uid="{DB6FDB43-D90A-432D-BF3E-DA38553BC644}"/>
    <cellStyle name="Output 2 7 5 2 4" xfId="15145" xr:uid="{24C4F961-FEBC-42D4-8C5F-68F540CC1F01}"/>
    <cellStyle name="Output 2 7 5 2 4 2" xfId="33814" xr:uid="{D107EA0C-3B6A-4CCE-BE23-CD67B53F597B}"/>
    <cellStyle name="Output 2 7 5 2 5" xfId="42681" xr:uid="{394BAD89-6EB0-4519-8719-E9761030B8A2}"/>
    <cellStyle name="Output 2 7 5 2 6" xfId="59127" xr:uid="{D97D2352-9136-4AF8-89A5-90A11460E081}"/>
    <cellStyle name="Output 2 7 5 3" xfId="4277" xr:uid="{2DDF7F4C-20AF-45FD-BD3B-D43A4C12BA7E}"/>
    <cellStyle name="Output 2 7 5 3 2" xfId="24992" xr:uid="{CE72AFF4-3312-4492-A10E-FA72FF222319}"/>
    <cellStyle name="Output 2 7 5 4" xfId="42645" xr:uid="{EB424011-0CD7-4DBE-8EA2-6E456CD3DB45}"/>
    <cellStyle name="Output 2 7 5 5" xfId="52346" xr:uid="{ED9F63DA-9FE8-412F-8D75-476E7B2219B0}"/>
    <cellStyle name="Output 2 7 6" xfId="2147" xr:uid="{1C6C2B15-1BC6-4A1A-9FBB-50D17DBEF6F3}"/>
    <cellStyle name="Output 2 7 6 2" xfId="6448" xr:uid="{DDFF6D10-318A-485E-8410-2E8DFF859E98}"/>
    <cellStyle name="Output 2 7 6 2 2" xfId="9034" xr:uid="{5458CB82-6D63-4EDA-8E68-506BDB2B2041}"/>
    <cellStyle name="Output 2 7 6 2 2 2" xfId="18023" xr:uid="{CE62B1D9-9CEF-46AE-A9B6-8AED7B2ADA76}"/>
    <cellStyle name="Output 2 7 6 2 2 2 2" xfId="29499" xr:uid="{B73D980D-4804-46D7-B45E-74817F7FF1D2}"/>
    <cellStyle name="Output 2 7 6 2 2 3" xfId="22715" xr:uid="{12CC0ED1-D87B-4E45-984D-243CE20136AC}"/>
    <cellStyle name="Output 2 7 6 2 3" xfId="11671" xr:uid="{CD147EA8-14D7-48AD-BDD2-446A4D8A9F9D}"/>
    <cellStyle name="Output 2 7 6 2 3 2" xfId="20660" xr:uid="{CE6D4D9D-6928-497A-A742-1EF63FA2A2CE}"/>
    <cellStyle name="Output 2 7 6 2 3 2 2" xfId="25933" xr:uid="{69937B46-97AC-4608-8A89-F9817F15BFCD}"/>
    <cellStyle name="Output 2 7 6 2 3 3" xfId="38925" xr:uid="{2A6A6C95-640D-4B2F-978B-A66E1E85FFF6}"/>
    <cellStyle name="Output 2 7 6 2 4" xfId="15437" xr:uid="{E171A653-762C-4E9D-ACBE-E9E23CEFD646}"/>
    <cellStyle name="Output 2 7 6 2 4 2" xfId="32555" xr:uid="{C8CC8079-DEF0-4365-9006-D3D781B3F696}"/>
    <cellStyle name="Output 2 7 6 2 5" xfId="38817" xr:uid="{D525E377-5DBA-4660-B2B8-DE916800A1A2}"/>
    <cellStyle name="Output 2 7 6 2 6" xfId="54079" xr:uid="{E9C985C2-F589-4F9B-ADF5-9CED7D1778E2}"/>
    <cellStyle name="Output 2 7 6 3" xfId="4584" xr:uid="{226A6703-ACE5-4394-AF10-B9042B411174}"/>
    <cellStyle name="Output 2 7 6 3 2" xfId="22411" xr:uid="{2FE06F34-3799-48C0-BC7E-14A565E09B3E}"/>
    <cellStyle name="Output 2 7 6 4" xfId="43473" xr:uid="{76384DE5-34E8-40F5-990D-290D180A0654}"/>
    <cellStyle name="Output 2 7 6 5" xfId="47402" xr:uid="{69E23617-25FF-438F-9E6A-A3725D7DD5CA}"/>
    <cellStyle name="Output 2 7 7" xfId="4884" xr:uid="{97B67CF2-E686-4F7B-8873-402EF5A9006A}"/>
    <cellStyle name="Output 2 7 7 2" xfId="7470" xr:uid="{BAF5173B-168C-422E-8917-A59562DFC9E3}"/>
    <cellStyle name="Output 2 7 7 2 2" xfId="16459" xr:uid="{FB21A23A-F795-4405-A023-13AF8CACB525}"/>
    <cellStyle name="Output 2 7 7 2 2 2" xfId="34072" xr:uid="{1C681EF1-5073-41A6-B717-81F580E427CA}"/>
    <cellStyle name="Output 2 7 7 2 3" xfId="28493" xr:uid="{430AA5BF-6FD9-4693-8060-A54673ED5AD2}"/>
    <cellStyle name="Output 2 7 7 3" xfId="10107" xr:uid="{6D29BEA6-A59E-4006-8A54-86B2FA1D7519}"/>
    <cellStyle name="Output 2 7 7 3 2" xfId="19096" xr:uid="{BD322C0A-46E9-4DF0-A69A-4010D640C4DC}"/>
    <cellStyle name="Output 2 7 7 3 2 2" xfId="33126" xr:uid="{238329A5-D981-4BB0-B2E6-169D4237CA4E}"/>
    <cellStyle name="Output 2 7 7 3 3" xfId="31075" xr:uid="{17B1AACF-E893-4B8B-B611-5FCAA8E16B7F}"/>
    <cellStyle name="Output 2 7 7 4" xfId="13873" xr:uid="{017589B5-975A-45C1-888F-7B84BFD693C6}"/>
    <cellStyle name="Output 2 7 7 4 2" xfId="33236" xr:uid="{9BAF0B21-87E1-4F3A-9C75-0EFDB5759978}"/>
    <cellStyle name="Output 2 7 7 5" xfId="23364" xr:uid="{50B9884E-290F-4AB5-A965-8EB2D6C61178}"/>
    <cellStyle name="Output 2 7 8" xfId="2496" xr:uid="{C6AD1EF9-1B1C-4A91-A5CB-F3EB8C8D979D}"/>
    <cellStyle name="Output 2 7 8 2" xfId="38788" xr:uid="{CDDDA132-9672-4673-A558-9708D7260D7F}"/>
    <cellStyle name="Output 2 7 9" xfId="31678" xr:uid="{47F275AA-493F-43AB-ACB0-14B2A6CFD94A}"/>
    <cellStyle name="Output 2 8" xfId="209" xr:uid="{928D64C3-E764-4A3C-8254-666D5BFB17D7}"/>
    <cellStyle name="Output 2 8 2" xfId="2562" xr:uid="{C7B08055-6025-4AA0-A949-F832B0A5EBBC}"/>
    <cellStyle name="Output 2 8 2 2" xfId="6803" xr:uid="{E9353C44-5BB1-4D21-AE3C-D1AA116A3B18}"/>
    <cellStyle name="Output 2 8 2 2 2" xfId="15792" xr:uid="{7FACBE9A-7931-4205-85CB-50D1F1DC5ED6}"/>
    <cellStyle name="Output 2 8 2 2 2 2" xfId="28296" xr:uid="{7EDDABE4-994C-442E-BF44-F6F3D4C8ED4D}"/>
    <cellStyle name="Output 2 8 2 2 2 3" xfId="56373" xr:uid="{CE7AF4BF-24AD-4DDF-9490-624D702F0BF2}"/>
    <cellStyle name="Output 2 8 2 2 3" xfId="36117" xr:uid="{CB0E2CAC-2E7F-4C32-8FCF-051EC5158FCE}"/>
    <cellStyle name="Output 2 8 2 2 4" xfId="49591" xr:uid="{D167EE77-584B-487B-80F5-7208D2356E46}"/>
    <cellStyle name="Output 2 8 2 3" xfId="9373" xr:uid="{1128356F-E132-40B2-8189-6C6B5451A5AC}"/>
    <cellStyle name="Output 2 8 2 3 2" xfId="18362" xr:uid="{ECB0C896-2FB0-4FA4-968D-8E74BCEDF294}"/>
    <cellStyle name="Output 2 8 2 3 2 2" xfId="26835" xr:uid="{D7B09131-A611-4A2D-A1C1-97AB75B1704A}"/>
    <cellStyle name="Output 2 8 2 3 2 3" xfId="59032" xr:uid="{7B3DA342-9014-4FCA-99F5-363E9F181CA6}"/>
    <cellStyle name="Output 2 8 2 3 3" xfId="39544" xr:uid="{77E18ED0-A87E-4B7F-AFDF-2BB6FDB520E1}"/>
    <cellStyle name="Output 2 8 2 3 4" xfId="52251" xr:uid="{23154325-0D53-41EB-88E5-B9E7F7A4C501}"/>
    <cellStyle name="Output 2 8 2 4" xfId="13416" xr:uid="{442E8622-5A1D-479C-90EB-71A9CE742815}"/>
    <cellStyle name="Output 2 8 2 4 2" xfId="34580" xr:uid="{0F0F7C16-DE92-421F-934F-6396B9A1CF85}"/>
    <cellStyle name="Output 2 8 2 4 2 2" xfId="54515" xr:uid="{D99B2488-6165-47A6-BAD0-5738E8436F06}"/>
    <cellStyle name="Output 2 8 2 4 3" xfId="47708" xr:uid="{48936D94-79F2-44EC-B88D-8736740150B8}"/>
    <cellStyle name="Output 2 8 2 5" xfId="28049" xr:uid="{7B02A19A-924E-4CFF-8C1E-7E401FD92282}"/>
    <cellStyle name="Output 2 8 2 6" xfId="46097" xr:uid="{B4BC5F91-4F28-4B5E-AEED-5F4189FB05D5}"/>
    <cellStyle name="Output 2 8 3" xfId="2677" xr:uid="{7D71C8A9-4EA5-45DB-9106-1B4066AFA394}"/>
    <cellStyle name="Output 2 8 3 2" xfId="28954" xr:uid="{4DADD899-2B58-4BFC-8DF9-B6BC9A74D85B}"/>
    <cellStyle name="Output 2 8 3 2 2" xfId="56778" xr:uid="{023409A1-E53B-48FB-ACD1-315278D7B2E5}"/>
    <cellStyle name="Output 2 8 3 2 3" xfId="49996" xr:uid="{B45EDBBD-8704-412D-A063-B645A2380377}"/>
    <cellStyle name="Output 2 8 3 3" xfId="51629" xr:uid="{19209BA6-E2AE-483E-8AF1-B93767E482B1}"/>
    <cellStyle name="Output 2 8 3 3 2" xfId="58410" xr:uid="{71FB2B60-D723-48E9-8145-F0F55DDBDCE9}"/>
    <cellStyle name="Output 2 8 3 4" xfId="48113" xr:uid="{B0641F2D-3C9E-4954-9317-4CEDD70B36E4}"/>
    <cellStyle name="Output 2 8 3 4 2" xfId="54905" xr:uid="{0571DB87-53D6-4644-B1CD-DBB7CD033180}"/>
    <cellStyle name="Output 2 8 3 5" xfId="53205" xr:uid="{AA315F50-0CDA-4FD1-8B4D-67F85AE85409}"/>
    <cellStyle name="Output 2 8 3 6" xfId="46499" xr:uid="{EC7B9AD4-78D6-4CF9-A207-C459E92D7F3A}"/>
    <cellStyle name="Output 2 8 4" xfId="40429" xr:uid="{B2221D59-81EE-4F61-B031-74372274126D}"/>
    <cellStyle name="Output 2 8 4 2" xfId="55901" xr:uid="{77EEA384-8A77-42B6-B993-41E43E5380FE}"/>
    <cellStyle name="Output 2 8 4 3" xfId="49119" xr:uid="{16E4E1FD-43F7-4F0B-9748-CC32533DD62C}"/>
    <cellStyle name="Output 2 8 5" xfId="44382" xr:uid="{1ADBE1AE-6374-45C2-B790-F2256CF106D9}"/>
    <cellStyle name="Output 2 8 5 2" xfId="58494" xr:uid="{7D287FB2-F12F-40FB-8628-E0966A3BBCD2}"/>
    <cellStyle name="Output 2 8 5 3" xfId="51713" xr:uid="{3BE15E60-A154-44EC-ABF9-B7B26A5088CA}"/>
    <cellStyle name="Output 2 8 6" xfId="45585" xr:uid="{BBD9E8CF-3114-409B-8C0E-8D8C23BFE364}"/>
    <cellStyle name="Output 2 8 6 2" xfId="54067" xr:uid="{1532D8A4-4F53-4527-BF78-E2ED30F793E0}"/>
    <cellStyle name="Output 2 9" xfId="558" xr:uid="{BA2E9422-A388-4E20-8424-2ABAAEC1CB8B}"/>
    <cellStyle name="Output 2 9 2" xfId="4949" xr:uid="{67CE2265-E2E1-4704-AE73-F2232186D8E8}"/>
    <cellStyle name="Output 2 9 2 2" xfId="7535" xr:uid="{D0A3F216-A01A-4388-B9F8-F3EE380C6E0E}"/>
    <cellStyle name="Output 2 9 2 2 2" xfId="16524" xr:uid="{67176B53-BB11-4B71-8D36-B32AC556521E}"/>
    <cellStyle name="Output 2 9 2 2 2 2" xfId="23380" xr:uid="{F6B85F4F-05B9-4681-BA0F-2694C9F2E41B}"/>
    <cellStyle name="Output 2 9 2 2 2 3" xfId="56448" xr:uid="{8613137F-520A-4F6A-B01D-AB82FA6042AB}"/>
    <cellStyle name="Output 2 9 2 2 3" xfId="38066" xr:uid="{D982A0D2-5BED-4AC1-ADB3-79D5C69A1114}"/>
    <cellStyle name="Output 2 9 2 2 4" xfId="49666" xr:uid="{F783245C-3BA5-4E48-9FAA-5F979A99197B}"/>
    <cellStyle name="Output 2 9 2 3" xfId="10172" xr:uid="{9462686B-2218-48EA-ABC0-5A462BC063E8}"/>
    <cellStyle name="Output 2 9 2 3 2" xfId="19161" xr:uid="{0AAAC59F-CC7D-49CB-91EB-6A7AB862EFAF}"/>
    <cellStyle name="Output 2 9 2 3 2 2" xfId="41032" xr:uid="{B64F1188-AC00-40F8-B830-F58F2D290124}"/>
    <cellStyle name="Output 2 9 2 3 2 3" xfId="57612" xr:uid="{3FB56344-7F89-46F8-A2A6-AB925D740FA3}"/>
    <cellStyle name="Output 2 9 2 3 3" xfId="26415" xr:uid="{C389FF51-2CBC-4997-BCA4-078E30504451}"/>
    <cellStyle name="Output 2 9 2 3 4" xfId="50830" xr:uid="{30440647-AE8C-4387-8393-455225D73433}"/>
    <cellStyle name="Output 2 9 2 4" xfId="13938" xr:uid="{A14B9449-8E21-4410-BD10-9F2504A4FBC4}"/>
    <cellStyle name="Output 2 9 2 4 2" xfId="37077" xr:uid="{062F77E6-ADAE-41D3-8F99-F634C8A0EC28}"/>
    <cellStyle name="Output 2 9 2 4 2 2" xfId="54587" xr:uid="{13377712-2CD1-469C-B223-2BF224BAC642}"/>
    <cellStyle name="Output 2 9 2 4 3" xfId="47783" xr:uid="{C0848CBF-578B-41B8-B2A0-9F024FCEF6DC}"/>
    <cellStyle name="Output 2 9 2 5" xfId="43366" xr:uid="{41AC1FA5-4231-4E3D-8FF1-FD9FBE3A0186}"/>
    <cellStyle name="Output 2 9 2 6" xfId="46169" xr:uid="{10484DB2-B1D6-4D76-A91D-7CD53B80627B}"/>
    <cellStyle name="Output 2 9 3" xfId="2995" xr:uid="{96D67795-AE95-4505-B141-44E523BAAB64}"/>
    <cellStyle name="Output 2 9 3 2" xfId="37283" xr:uid="{61547297-92E4-480F-A4C2-B8EA6F6ED5B8}"/>
    <cellStyle name="Output 2 9 3 2 2" xfId="56850" xr:uid="{F64F0CA5-8D69-4268-8198-6206CCF3AF52}"/>
    <cellStyle name="Output 2 9 3 2 3" xfId="50068" xr:uid="{F6DD9F76-DCB8-43D9-B35C-5C9B73E020D9}"/>
    <cellStyle name="Output 2 9 3 3" xfId="51413" xr:uid="{BE30C137-DCEF-4F50-B7AF-B4444C336EEE}"/>
    <cellStyle name="Output 2 9 3 3 2" xfId="58195" xr:uid="{74D2BB41-5BDA-4C6F-B8AC-91D46BDDC3A2}"/>
    <cellStyle name="Output 2 9 3 4" xfId="48185" xr:uid="{C38B95AE-8730-4E39-B54E-963190B6AA5E}"/>
    <cellStyle name="Output 2 9 3 4 2" xfId="54977" xr:uid="{49062771-3B59-4DA1-BC71-68B4595130E6}"/>
    <cellStyle name="Output 2 9 3 5" xfId="53277" xr:uid="{0BC87115-771F-4E90-ADB5-960D12C9C862}"/>
    <cellStyle name="Output 2 9 3 6" xfId="46571" xr:uid="{E191F779-D1DD-47CC-AAD7-88F3D4F670E6}"/>
    <cellStyle name="Output 2 9 4" xfId="38698" xr:uid="{8E8E3954-93F9-4494-9D13-952A7A562D58}"/>
    <cellStyle name="Output 2 9 4 2" xfId="55976" xr:uid="{2B67AE82-D03A-4938-A33D-A85D77917FD0}"/>
    <cellStyle name="Output 2 9 4 3" xfId="49194" xr:uid="{606FD72C-9E44-4EE1-8524-9616F7E10C6D}"/>
    <cellStyle name="Output 2 9 5" xfId="44406" xr:uid="{6563C53A-9131-4E5B-AA5E-2A0772D9273E}"/>
    <cellStyle name="Output 2 9 5 2" xfId="57773" xr:uid="{A93C97BC-D848-4676-B254-4520599C1FB5}"/>
    <cellStyle name="Output 2 9 5 3" xfId="50991" xr:uid="{DC893DD1-5C05-44C8-A3CC-4A78320584AA}"/>
    <cellStyle name="Output 2 9 6" xfId="45660" xr:uid="{DD4ACD70-8346-4A7D-8B92-4E922C0FCA8C}"/>
    <cellStyle name="Output 2 9 6 2" xfId="54139" xr:uid="{FD19BC36-894E-4BCF-820B-23CC6D58F18A}"/>
    <cellStyle name="Output 3" xfId="120" xr:uid="{70C5B8A8-B172-4ED8-ACFD-38715A9C6552}"/>
    <cellStyle name="Output 3 10" xfId="906" xr:uid="{85FE26A8-ED56-4F25-BF18-A6EA64369F7F}"/>
    <cellStyle name="Output 3 10 2" xfId="5273" xr:uid="{321E1909-D0F3-4E65-A6C8-8AF5995AD994}"/>
    <cellStyle name="Output 3 10 2 2" xfId="7859" xr:uid="{1968F3F7-FBC2-425C-B34F-5E620064CAAE}"/>
    <cellStyle name="Output 3 10 2 2 2" xfId="16848" xr:uid="{FFBDA09A-B022-4D6C-8C41-EC3C26599091}"/>
    <cellStyle name="Output 3 10 2 2 2 2" xfId="31584" xr:uid="{6BE699D0-AAE4-4E77-AD3C-DC93E870D357}"/>
    <cellStyle name="Output 3 10 2 2 2 3" xfId="56617" xr:uid="{B7E38E69-962E-4D8A-8041-27B05C4AA127}"/>
    <cellStyle name="Output 3 10 2 2 3" xfId="24760" xr:uid="{938F55C3-6034-4DE7-84AD-85DD7FE9BE6D}"/>
    <cellStyle name="Output 3 10 2 2 4" xfId="49835" xr:uid="{F1E88DE0-FF1B-4182-919F-C4FDB15810A5}"/>
    <cellStyle name="Output 3 10 2 3" xfId="10496" xr:uid="{9A8E8E3D-8A4A-4A71-ABC8-E4DC2952A935}"/>
    <cellStyle name="Output 3 10 2 3 2" xfId="19485" xr:uid="{0F817CA1-A6AA-4E5D-A62E-2982283F2443}"/>
    <cellStyle name="Output 3 10 2 3 2 2" xfId="28710" xr:uid="{572F89EC-6DBB-4E1F-8055-134B4F6D1A2C}"/>
    <cellStyle name="Output 3 10 2 3 2 3" xfId="57850" xr:uid="{0C841B59-61E6-4CA1-83DA-644D3DB70624}"/>
    <cellStyle name="Output 3 10 2 3 3" xfId="26382" xr:uid="{6E01169D-B82B-49E5-A579-98EA294EC2FD}"/>
    <cellStyle name="Output 3 10 2 3 4" xfId="51068" xr:uid="{93BF8769-59D2-4ECC-AF4F-4B8841E48A09}"/>
    <cellStyle name="Output 3 10 2 4" xfId="14262" xr:uid="{9B16A26E-BC90-40CC-AD90-B40B5C2193CE}"/>
    <cellStyle name="Output 3 10 2 4 2" xfId="38708" xr:uid="{8AABF7F7-E767-4211-9E31-11F285EAF916}"/>
    <cellStyle name="Output 3 10 2 4 2 2" xfId="54750" xr:uid="{7B61190D-A23A-494E-A6E4-7A44C32CC475}"/>
    <cellStyle name="Output 3 10 2 4 3" xfId="47952" xr:uid="{A18633BF-C501-407D-B487-F0EB10F5B622}"/>
    <cellStyle name="Output 3 10 2 5" xfId="36337" xr:uid="{1C7710EF-FCD0-4ED1-94C2-DF4A9DF229F6}"/>
    <cellStyle name="Output 3 10 2 6" xfId="46338" xr:uid="{71158C2C-E941-4524-B1D8-1DC957A370A2}"/>
    <cellStyle name="Output 3 10 3" xfId="3343" xr:uid="{5672A8A2-7A3D-4DD8-9E7F-ECBF0475697D}"/>
    <cellStyle name="Output 3 10 3 2" xfId="43992" xr:uid="{5F6AD970-9D6F-458C-9A1C-C276919A0D0C}"/>
    <cellStyle name="Output 3 10 3 2 2" xfId="57013" xr:uid="{28C4B3ED-EDC7-4C09-84CA-8DEC7143E42E}"/>
    <cellStyle name="Output 3 10 3 2 3" xfId="50231" xr:uid="{9C18B32C-A070-49B4-853B-8F805D35FA12}"/>
    <cellStyle name="Output 3 10 3 3" xfId="52355" xr:uid="{C5EB30DA-8BE8-4B51-9DED-B3905C8B69DA}"/>
    <cellStyle name="Output 3 10 3 3 2" xfId="59136" xr:uid="{64FF55B5-5D09-4C8C-A887-3AC3B4A5E6A9}"/>
    <cellStyle name="Output 3 10 3 4" xfId="48348" xr:uid="{25498E7F-FB1D-4FF6-9C99-EE09F325E520}"/>
    <cellStyle name="Output 3 10 3 4 2" xfId="55140" xr:uid="{84C2AD30-BAFF-416E-AA80-05FAA770B528}"/>
    <cellStyle name="Output 3 10 3 5" xfId="53438" xr:uid="{EA2552F9-57A6-4B54-B2A5-CAA74F4F861E}"/>
    <cellStyle name="Output 3 10 3 6" xfId="46734" xr:uid="{84B347BC-73C6-4BC4-AAFB-E3AAC69EF61B}"/>
    <cellStyle name="Output 3 10 4" xfId="29245" xr:uid="{D71BC0B2-730F-4D88-8464-D5ABB98E2E54}"/>
    <cellStyle name="Output 3 10 4 2" xfId="56145" xr:uid="{15313E48-93BF-4C00-8273-213230D3155C}"/>
    <cellStyle name="Output 3 10 4 3" xfId="49363" xr:uid="{6AA5D545-C351-4A11-9B6D-64E3D8E4780B}"/>
    <cellStyle name="Output 3 10 5" xfId="44527" xr:uid="{BC58E2D5-9762-4C2D-9D9F-C19BCC39B457}"/>
    <cellStyle name="Output 3 10 5 2" xfId="58026" xr:uid="{1C600F8C-AC54-496D-A1D2-1B2DDE6FCB3B}"/>
    <cellStyle name="Output 3 10 5 3" xfId="51244" xr:uid="{F9DAA58C-3FB2-459D-AAB6-995F25674F30}"/>
    <cellStyle name="Output 3 10 6" xfId="47483" xr:uid="{E9B2C374-66F2-4659-AFD7-577B8159409E}"/>
    <cellStyle name="Output 3 10 6 2" xfId="54302" xr:uid="{A7338A9F-3EED-4DF3-B3D5-651FE1AC8D87}"/>
    <cellStyle name="Output 3 10 7" xfId="45875" xr:uid="{000F069F-367A-47EB-ADD5-26CB67810BAC}"/>
    <cellStyle name="Output 3 11" xfId="1250" xr:uid="{CD2A624A-3955-4438-A1F7-B9F9A73E8290}"/>
    <cellStyle name="Output 3 11 2" xfId="5595" xr:uid="{151F91CE-BC3E-4657-9427-85EECEB1B3FB}"/>
    <cellStyle name="Output 3 11 2 2" xfId="8181" xr:uid="{01F089F6-A015-4AE6-BD81-E2560106BEEA}"/>
    <cellStyle name="Output 3 11 2 2 2" xfId="17170" xr:uid="{EA37C916-945E-4BD1-883F-D2FE8D6FABF9}"/>
    <cellStyle name="Output 3 11 2 2 2 2" xfId="25224" xr:uid="{0FEED6BD-98D2-445F-9613-2DAD55CA4594}"/>
    <cellStyle name="Output 3 11 2 2 2 3" xfId="56656" xr:uid="{E9111810-88D2-4A74-92BA-D4DD1B13A261}"/>
    <cellStyle name="Output 3 11 2 2 3" xfId="30280" xr:uid="{E989CCAB-291B-4AC8-939E-36BC728FB5DB}"/>
    <cellStyle name="Output 3 11 2 2 4" xfId="49874" xr:uid="{5F4268F3-4B3E-4B66-8AF7-B92A6FDDF3D6}"/>
    <cellStyle name="Output 3 11 2 3" xfId="10818" xr:uid="{BE3D13E1-A3E6-4C09-BFCA-563D8F51AA5F}"/>
    <cellStyle name="Output 3 11 2 3 2" xfId="19807" xr:uid="{CA4B380D-58F8-44C9-86FD-BDD483FEEAED}"/>
    <cellStyle name="Output 3 11 2 3 2 2" xfId="26580" xr:uid="{9C6F41E4-DDDB-43D1-82B6-2D8E835D548D}"/>
    <cellStyle name="Output 3 11 2 3 2 3" xfId="57882" xr:uid="{A6380220-E3FC-41BB-A2A4-87B676B9177B}"/>
    <cellStyle name="Output 3 11 2 3 3" xfId="32202" xr:uid="{5D6BF9A2-98AF-4892-90A2-711E677BEDF0}"/>
    <cellStyle name="Output 3 11 2 3 4" xfId="51100" xr:uid="{52F652A9-0853-4EA5-9F70-C7EF118DB736}"/>
    <cellStyle name="Output 3 11 2 4" xfId="14584" xr:uid="{F10FA4D4-7B94-4189-ACD6-6986249B6197}"/>
    <cellStyle name="Output 3 11 2 4 2" xfId="24637" xr:uid="{119D6854-BE80-4E32-BCF3-66A3B19010FA}"/>
    <cellStyle name="Output 3 11 2 4 2 2" xfId="54786" xr:uid="{5EF7663A-2C4B-4A00-80D1-7F29A815E037}"/>
    <cellStyle name="Output 3 11 2 4 3" xfId="47991" xr:uid="{B23F8297-14F2-4744-AF26-0958C9A17627}"/>
    <cellStyle name="Output 3 11 2 5" xfId="40089" xr:uid="{096D4DD9-A975-4AEB-ACED-E7D384C2EE6B}"/>
    <cellStyle name="Output 3 11 2 6" xfId="46377" xr:uid="{31CE4A0D-A14A-46F8-AC70-B3F18B454F44}"/>
    <cellStyle name="Output 3 11 3" xfId="3687" xr:uid="{042CD74E-B454-4164-B14F-17009AF7AEFB}"/>
    <cellStyle name="Output 3 11 3 2" xfId="22518" xr:uid="{60D571FB-930D-4217-A0B1-A47953623AD6}"/>
    <cellStyle name="Output 3 11 3 2 2" xfId="57049" xr:uid="{D89BCD60-B86B-44AC-932B-CB3485CD9BEE}"/>
    <cellStyle name="Output 3 11 3 2 3" xfId="50267" xr:uid="{E8B739B1-AD63-4CB2-859A-545F204887BD}"/>
    <cellStyle name="Output 3 11 3 3" xfId="51612" xr:uid="{992F2707-2CAD-4A1E-9DD7-72F60A1DCA2E}"/>
    <cellStyle name="Output 3 11 3 3 2" xfId="58393" xr:uid="{BEFC7743-9691-4AFD-8E66-AEDB89D8224F}"/>
    <cellStyle name="Output 3 11 3 4" xfId="48384" xr:uid="{BBA18880-35BB-409E-9012-5C583D656FCE}"/>
    <cellStyle name="Output 3 11 3 4 2" xfId="55176" xr:uid="{43871F26-6615-48CC-B50E-6169BDD94661}"/>
    <cellStyle name="Output 3 11 3 5" xfId="46770" xr:uid="{93180BFD-7622-4F3E-BC9F-28670F11B8A6}"/>
    <cellStyle name="Output 3 11 4" xfId="42506" xr:uid="{9D1AC12F-19AA-44DE-BA8B-F0CC459123BB}"/>
    <cellStyle name="Output 3 11 4 2" xfId="56184" xr:uid="{44D70A54-FB79-426E-8890-8B8EA4249187}"/>
    <cellStyle name="Output 3 11 4 3" xfId="49402" xr:uid="{0E96DAE0-B5C4-4D8B-9715-0CDA24A447E8}"/>
    <cellStyle name="Output 3 11 5" xfId="44573" xr:uid="{41466810-2F2A-4E7F-A38A-0E5FB9ED0283}"/>
    <cellStyle name="Output 3 11 5 2" xfId="58326" xr:uid="{E507E6D6-4ED2-4BCB-9B4E-A2A86ADB7FF1}"/>
    <cellStyle name="Output 3 11 5 3" xfId="51544" xr:uid="{F57F1122-C24D-4B14-B49A-FBE4F970B166}"/>
    <cellStyle name="Output 3 11 6" xfId="47522" xr:uid="{8F1AD30A-9F2E-4887-9262-ED8465FF46D9}"/>
    <cellStyle name="Output 3 11 6 2" xfId="54338" xr:uid="{D38E777C-4422-4DB7-A899-84D3B50B88FB}"/>
    <cellStyle name="Output 3 11 7" xfId="45911" xr:uid="{162ECA0A-A6BB-4E6E-83F5-B70CB32A5755}"/>
    <cellStyle name="Output 3 12" xfId="1811" xr:uid="{030C92C2-CDFC-4F7B-AE73-CF5915F56E65}"/>
    <cellStyle name="Output 3 12 2" xfId="6128" xr:uid="{13DC0C33-1EF8-4560-8718-856B07CB84FC}"/>
    <cellStyle name="Output 3 12 2 2" xfId="8714" xr:uid="{DD2F5844-29CF-4B65-931A-A9AC8B778B68}"/>
    <cellStyle name="Output 3 12 2 2 2" xfId="17703" xr:uid="{544714C3-BDBC-41E0-AA27-2269AFFD37A8}"/>
    <cellStyle name="Output 3 12 2 2 2 2" xfId="32599" xr:uid="{4726AEB8-B8E2-4DBD-AC8B-C17992F7C804}"/>
    <cellStyle name="Output 3 12 2 2 3" xfId="43041" xr:uid="{AC43F292-B6BB-4199-9821-78B1A79E6A2D}"/>
    <cellStyle name="Output 3 12 2 2 4" xfId="56277" xr:uid="{395E9AC0-5680-4CDC-8B1A-5352E59B8573}"/>
    <cellStyle name="Output 3 12 2 3" xfId="11351" xr:uid="{7133FFF5-175D-403A-9324-71A9B685D70B}"/>
    <cellStyle name="Output 3 12 2 3 2" xfId="20340" xr:uid="{3D95197A-162F-4183-9E7A-0B246615FC5F}"/>
    <cellStyle name="Output 3 12 2 3 2 2" xfId="37067" xr:uid="{B998A8F0-9CA2-4D66-A1A8-BDBC0D208AE5}"/>
    <cellStyle name="Output 3 12 2 3 3" xfId="27663" xr:uid="{CA1AD44D-9AF5-478E-A341-F3BAF6793A8F}"/>
    <cellStyle name="Output 3 12 2 4" xfId="15117" xr:uid="{0A7D5683-7F76-423F-9DDF-8CB0EFF7629E}"/>
    <cellStyle name="Output 3 12 2 4 2" xfId="34962" xr:uid="{6BB92C3B-4D89-4034-ACCC-D526F87CCB3F}"/>
    <cellStyle name="Output 3 12 2 5" xfId="43530" xr:uid="{426E88EE-1888-4837-A631-0F7CE4BFAF2D}"/>
    <cellStyle name="Output 3 12 2 6" xfId="49495" xr:uid="{2E6ED119-097C-47E7-831C-127108FA93C7}"/>
    <cellStyle name="Output 3 12 3" xfId="4248" xr:uid="{E1E45256-430E-48E5-BC41-60697AC5C59F}"/>
    <cellStyle name="Output 3 12 3 2" xfId="39413" xr:uid="{F25810C9-8891-45A6-AA1D-15616D6C53FB}"/>
    <cellStyle name="Output 3 12 3 2 2" xfId="57917" xr:uid="{7EA2FCB2-3AFA-4CF3-809E-C7F9A61159AB}"/>
    <cellStyle name="Output 3 12 3 3" xfId="51135" xr:uid="{5DAA7F25-DDFA-472A-AFD0-7F7A7704534C}"/>
    <cellStyle name="Output 3 12 4" xfId="34087" xr:uid="{93D33D73-1AA7-4FC6-8D1B-172C8B809151}"/>
    <cellStyle name="Output 3 12 4 2" xfId="54423" xr:uid="{76811BFE-8FF8-4547-A5CB-8ED5C6C2309A}"/>
    <cellStyle name="Output 3 12 4 3" xfId="47612" xr:uid="{5583FCED-B3FD-442F-9A0F-3E6AF0BAFDA5}"/>
    <cellStyle name="Output 3 12 5" xfId="44670" xr:uid="{6832E7E1-2739-4C56-9AD1-C57811F55452}"/>
    <cellStyle name="Output 3 12 6" xfId="46004" xr:uid="{A6703A15-5516-4106-AFEE-F591B85203C4}"/>
    <cellStyle name="Output 3 13" xfId="1584" xr:uid="{6A8F4B90-133D-482A-B51F-E38DC0C49193}"/>
    <cellStyle name="Output 3 13 2" xfId="5929" xr:uid="{D817445D-7BCC-496B-9E89-381EB6A520F3}"/>
    <cellStyle name="Output 3 13 2 2" xfId="8515" xr:uid="{2046C0C0-B974-4FB2-808B-95106F41B998}"/>
    <cellStyle name="Output 3 13 2 2 2" xfId="17504" xr:uid="{ADDFDC61-83C5-4F20-A54A-8D4035A8F6E2}"/>
    <cellStyle name="Output 3 13 2 2 2 2" xfId="40612" xr:uid="{DB9579D4-134A-4D59-A8E8-2D7874CB8BAF}"/>
    <cellStyle name="Output 3 13 2 2 3" xfId="39845" xr:uid="{D9AE1D13-DAA7-4652-8DCA-EAB8D78E620F}"/>
    <cellStyle name="Output 3 13 2 2 4" xfId="56691" xr:uid="{C791D399-9B62-44BA-B10E-989FDCADABC2}"/>
    <cellStyle name="Output 3 13 2 3" xfId="11152" xr:uid="{8463CC23-83E7-4696-95C8-BCF8C95CA70E}"/>
    <cellStyle name="Output 3 13 2 3 2" xfId="20141" xr:uid="{53595DB3-541E-4A4E-BC6F-34399A68542B}"/>
    <cellStyle name="Output 3 13 2 3 2 2" xfId="40719" xr:uid="{BF19FF7A-D16F-4219-AFB6-5882B265FFFC}"/>
    <cellStyle name="Output 3 13 2 3 3" xfId="38954" xr:uid="{DED1644D-13B4-4201-9706-160060460363}"/>
    <cellStyle name="Output 3 13 2 4" xfId="14918" xr:uid="{FFF727D0-2882-4903-BBEF-98C2FBD8FE7F}"/>
    <cellStyle name="Output 3 13 2 4 2" xfId="34188" xr:uid="{D0B4A8F0-ADFB-45BB-9FDC-E3C8AE532176}"/>
    <cellStyle name="Output 3 13 2 5" xfId="25536" xr:uid="{601404C3-3E3E-4CEA-B104-944900E51522}"/>
    <cellStyle name="Output 3 13 2 6" xfId="49909" xr:uid="{08A56811-9B28-43F5-B0CF-969F98F83296}"/>
    <cellStyle name="Output 3 13 3" xfId="4021" xr:uid="{4C5D8283-D1E2-4A34-8F0E-E09F42788AB3}"/>
    <cellStyle name="Output 3 13 3 2" xfId="23695" xr:uid="{648C8247-D0B3-41FF-AE2E-9B303506814C}"/>
    <cellStyle name="Output 3 13 3 2 2" xfId="58476" xr:uid="{6B5D3C83-1C4A-40C4-AB06-7F6DDAB23D11}"/>
    <cellStyle name="Output 3 13 3 3" xfId="51695" xr:uid="{54345067-9160-44D4-8F38-72E06D831A6E}"/>
    <cellStyle name="Output 3 13 4" xfId="36848" xr:uid="{E9749C0D-4A1B-4681-9917-A5D72AB08DA1}"/>
    <cellStyle name="Output 3 13 4 2" xfId="54818" xr:uid="{3F0F40BA-952A-439F-970F-9CCFBA5EDE78}"/>
    <cellStyle name="Output 3 13 4 3" xfId="48026" xr:uid="{80FB4344-1BAD-4F92-B514-6338DAF5E5AF}"/>
    <cellStyle name="Output 3 13 5" xfId="44674" xr:uid="{F29958FB-F2F7-4757-B8F6-03CF4365DBBD}"/>
    <cellStyle name="Output 3 13 6" xfId="46412" xr:uid="{312B0908-50FF-4AD3-BAD9-794871BEFA81}"/>
    <cellStyle name="Output 3 14" xfId="2583" xr:uid="{402F1F43-94B3-4011-967E-B438261F7E9D}"/>
    <cellStyle name="Output 3 14 2" xfId="6824" xr:uid="{4C811AB0-0B90-473C-918B-049BFD0C2E51}"/>
    <cellStyle name="Output 3 14 2 2" xfId="15813" xr:uid="{E204B0FC-E935-4AB5-AC12-2D1F3D8C7DA8}"/>
    <cellStyle name="Output 3 14 2 2 2" xfId="27635" xr:uid="{EE1914E9-4EEB-4F54-8A5A-88EA9B79D41D}"/>
    <cellStyle name="Output 3 14 2 2 3" xfId="57165" xr:uid="{5DA47DAF-A9D5-4C04-B6C9-A18721594A3D}"/>
    <cellStyle name="Output 3 14 2 3" xfId="22859" xr:uid="{08E7B4B7-C86A-4718-9934-7369531F0054}"/>
    <cellStyle name="Output 3 14 2 4" xfId="50383" xr:uid="{8B62E373-B42B-4F12-B678-E9F924350891}"/>
    <cellStyle name="Output 3 14 3" xfId="9394" xr:uid="{0614DE8D-6283-45D8-85BA-9124ABEFD3C6}"/>
    <cellStyle name="Output 3 14 3 2" xfId="18383" xr:uid="{FFDDC806-633E-4EFC-B8E2-7C5562CC9CC9}"/>
    <cellStyle name="Output 3 14 3 2 2" xfId="27088" xr:uid="{B6DE5055-D59E-4798-9F07-D6C0BFC42B38}"/>
    <cellStyle name="Output 3 14 3 2 3" xfId="55676" xr:uid="{34B8AB76-C303-47BC-BCCE-C12605146006}"/>
    <cellStyle name="Output 3 14 3 3" xfId="41270" xr:uid="{337C4F00-7976-4D39-BFC8-58E3BD34E339}"/>
    <cellStyle name="Output 3 14 3 4" xfId="48895" xr:uid="{3BB34EAE-5AA6-4FDF-ACF5-4D8B1317DEC1}"/>
    <cellStyle name="Output 3 14 4" xfId="13437" xr:uid="{C1CECD30-6623-498D-8138-E1303FFE87BC}"/>
    <cellStyle name="Output 3 14 4 2" xfId="33457" xr:uid="{54559CFB-28D1-41F0-A19C-1552D7D69D3E}"/>
    <cellStyle name="Output 3 14 4 2 2" xfId="55292" xr:uid="{C29F8F18-6684-4F44-B1A8-C8088A562D41}"/>
    <cellStyle name="Output 3 14 4 3" xfId="48500" xr:uid="{0356824E-8211-4F4F-B78C-D9CD471C119D}"/>
    <cellStyle name="Output 3 14 5" xfId="27387" xr:uid="{94A97206-BF17-4612-A538-777ECD63CC81}"/>
    <cellStyle name="Output 3 14 5 2" xfId="53578" xr:uid="{AA8FB1F3-B616-43CE-BA1D-DA99205666F2}"/>
    <cellStyle name="Output 3 14 6" xfId="44753" xr:uid="{860F7C9E-6B31-4699-9106-0428D3F16230}"/>
    <cellStyle name="Output 3 14 7" xfId="46886" xr:uid="{28B00657-0D47-4FD8-AA00-304FC8A2780F}"/>
    <cellStyle name="Output 3 15" xfId="6514" xr:uid="{7594ACA4-0741-458C-B484-BBB58FCD6EA3}"/>
    <cellStyle name="Output 3 15 2" xfId="11735" xr:uid="{8FE59B66-5FDF-4395-AE5D-3FCCCA206C53}"/>
    <cellStyle name="Output 3 15 2 2" xfId="20724" xr:uid="{819A632E-6BCB-4386-B848-05B30D2DB63B}"/>
    <cellStyle name="Output 3 15 2 2 2" xfId="31230" xr:uid="{D58F10F0-F5A4-4992-8E3D-079EE1E6B6AD}"/>
    <cellStyle name="Output 3 15 2 2 3" xfId="57160" xr:uid="{E1FEA4C4-01DA-476B-8159-BEAEC6F2C260}"/>
    <cellStyle name="Output 3 15 2 3" xfId="24299" xr:uid="{D84F7791-0066-4151-957B-DCF432C2EAFA}"/>
    <cellStyle name="Output 3 15 2 4" xfId="50378" xr:uid="{5102466E-E783-4A47-B8D5-AFAB402E8AAC}"/>
    <cellStyle name="Output 3 15 3" xfId="15503" xr:uid="{E55ED577-7870-4590-B06B-EA619A3A2248}"/>
    <cellStyle name="Output 3 15 3 2" xfId="31809" xr:uid="{0BC588C2-4263-4D91-B348-861F04173E04}"/>
    <cellStyle name="Output 3 15 3 2 2" xfId="58761" xr:uid="{F50EC540-F566-4ACC-822B-856807BA2A77}"/>
    <cellStyle name="Output 3 15 3 3" xfId="51980" xr:uid="{A223B902-C3ED-4684-8FF5-DCEB92069DE2}"/>
    <cellStyle name="Output 3 15 4" xfId="22873" xr:uid="{B057B659-6B9D-425F-BE58-315DE4565905}"/>
    <cellStyle name="Output 3 15 4 2" xfId="58324" xr:uid="{8BC0E990-BC69-4521-846E-D0CDE47D1497}"/>
    <cellStyle name="Output 3 15 4 3" xfId="51542" xr:uid="{D6ED6C4E-447F-4407-8BD7-7706C232335E}"/>
    <cellStyle name="Output 3 15 5" xfId="44711" xr:uid="{1B2EA36D-5FA0-4969-A8C5-23ABC4FB6198}"/>
    <cellStyle name="Output 3 15 5 2" xfId="55287" xr:uid="{CD1A648E-5CC7-4E66-A760-604AF5EDBFC7}"/>
    <cellStyle name="Output 3 15 5 3" xfId="48495" xr:uid="{6AE4FB11-7552-4C16-BAFA-91B782EE7CE9}"/>
    <cellStyle name="Output 3 15 6" xfId="53573" xr:uid="{C8BA603C-2AE8-4C4A-AF82-43C24BA9C5D1}"/>
    <cellStyle name="Output 3 15 7" xfId="46881" xr:uid="{B28467AE-08CD-4C29-A903-6EDDC8688424}"/>
    <cellStyle name="Output 3 16" xfId="9098" xr:uid="{DD6AA7D4-A9DE-40C8-B361-A4DB5D5ECA82}"/>
    <cellStyle name="Output 3 16 2" xfId="18087" xr:uid="{A1D0D624-9616-4FA9-AD36-366796AD508E}"/>
    <cellStyle name="Output 3 16 2 2" xfId="29974" xr:uid="{06D5D7FF-44D3-4CC9-85C1-406AD1E62D6C}"/>
    <cellStyle name="Output 3 16 2 2 2" xfId="57093" xr:uid="{681F08AC-E769-4A35-8174-182244FFBF2F}"/>
    <cellStyle name="Output 3 16 2 3" xfId="50311" xr:uid="{CBB5D514-F44B-4ACA-BBD2-03215A0F36F6}"/>
    <cellStyle name="Output 3 16 3" xfId="26134" xr:uid="{41D13620-4AB6-426B-952B-3491445959AA}"/>
    <cellStyle name="Output 3 16 3 2" xfId="58698" xr:uid="{300049DE-F48D-48F9-BB5E-7D87A5933935}"/>
    <cellStyle name="Output 3 16 3 3" xfId="51917" xr:uid="{E3536766-56E5-4BA5-9C05-C271F32BE31F}"/>
    <cellStyle name="Output 3 16 4" xfId="44819" xr:uid="{9F9A2A82-912B-4408-B076-A8A6F838CC11}"/>
    <cellStyle name="Output 3 16 4 2" xfId="59114" xr:uid="{CA9B2BFF-307B-4239-931B-349F54F5F483}"/>
    <cellStyle name="Output 3 16 4 3" xfId="52333" xr:uid="{0E96A8BA-91F9-472D-A5C3-5970DC9F7DF1}"/>
    <cellStyle name="Output 3 16 5" xfId="48428" xr:uid="{20F9845B-0BFD-49A3-A990-0DABB3AAE488}"/>
    <cellStyle name="Output 3 16 5 2" xfId="55220" xr:uid="{341FF15A-88DF-4D4B-A183-0A581EAEF8E8}"/>
    <cellStyle name="Output 3 16 6" xfId="53506" xr:uid="{16E2B6D5-2E83-463C-B8A0-365F876A9A0C}"/>
    <cellStyle name="Output 3 16 7" xfId="46814" xr:uid="{95B645B4-5A2D-43E9-A5F6-008637521E08}"/>
    <cellStyle name="Output 3 17" xfId="9832" xr:uid="{1A92CFBA-2C0E-4C1E-A418-506254335F07}"/>
    <cellStyle name="Output 3 17 2" xfId="18821" xr:uid="{44648E13-253C-4D47-92F7-675E06DF21F2}"/>
    <cellStyle name="Output 3 17 2 2" xfId="23381" xr:uid="{8B83541D-43F9-4E3D-A5FB-A6EA82FD8D4C}"/>
    <cellStyle name="Output 3 17 2 2 2" xfId="57161" xr:uid="{3B8071CB-4C7B-4EA7-856C-561F1754E51A}"/>
    <cellStyle name="Output 3 17 2 3" xfId="50379" xr:uid="{71BA545C-6B94-4152-8741-CCC3E77C5D5E}"/>
    <cellStyle name="Output 3 17 3" xfId="26695" xr:uid="{9BD86C63-7AC9-48A5-98E6-CD583C3FD663}"/>
    <cellStyle name="Output 3 17 3 2" xfId="58762" xr:uid="{A698F8E3-2602-4587-A67D-A1A8846D0A86}"/>
    <cellStyle name="Output 3 17 3 3" xfId="51981" xr:uid="{2ACBE191-7D80-4CBF-9CA1-0C485A5C96DF}"/>
    <cellStyle name="Output 3 17 4" xfId="44846" xr:uid="{0E15125F-2B9C-4141-9A72-0FDFF82B591A}"/>
    <cellStyle name="Output 3 17 4 2" xfId="57906" xr:uid="{5AAAC041-5149-4DE2-B377-6440AB2B3D39}"/>
    <cellStyle name="Output 3 17 4 3" xfId="51124" xr:uid="{52C7AF21-3135-44BA-9540-6962AD86AE82}"/>
    <cellStyle name="Output 3 17 5" xfId="48496" xr:uid="{BCEA63A9-EF19-4785-B5C7-B1E1C6E02B9F}"/>
    <cellStyle name="Output 3 17 5 2" xfId="55288" xr:uid="{19054B91-DEA3-4BA0-8028-7370CFA2EA12}"/>
    <cellStyle name="Output 3 17 6" xfId="53574" xr:uid="{E4E42820-62F1-4686-AC4C-89797647DFD4}"/>
    <cellStyle name="Output 3 17 7" xfId="46882" xr:uid="{F25B90AC-24E6-43B7-BC99-B185A9D3988F}"/>
    <cellStyle name="Output 3 18" xfId="2218" xr:uid="{7D6EB56A-7FC1-4523-82B8-4A9279757BDF}"/>
    <cellStyle name="Output 3 18 2" xfId="26797" xr:uid="{176BB484-509A-4FDF-99BF-EFB3FD902C89}"/>
    <cellStyle name="Output 3 18 2 2" xfId="57256" xr:uid="{3DE37F81-855F-4635-9EBE-DDA30B15C198}"/>
    <cellStyle name="Output 3 18 2 3" xfId="50474" xr:uid="{7963C97C-AA08-42B8-B319-99291338D16E}"/>
    <cellStyle name="Output 3 18 3" xfId="44878" xr:uid="{B5DB13F8-00DC-463F-A132-6B75E35498E5}"/>
    <cellStyle name="Output 3 18 3 2" xfId="58857" xr:uid="{6158071E-5A6B-415F-A57D-E7AAD17379C4}"/>
    <cellStyle name="Output 3 18 3 3" xfId="52076" xr:uid="{42B0DB46-512F-4EAE-BF94-3C657916B40B}"/>
    <cellStyle name="Output 3 18 4" xfId="51525" xr:uid="{3AC3A304-A917-44FF-8145-01A761D54F83}"/>
    <cellStyle name="Output 3 18 4 2" xfId="58307" xr:uid="{F456F6F8-3904-4023-9B16-CE1172736320}"/>
    <cellStyle name="Output 3 18 5" xfId="48591" xr:uid="{3F38EB37-7B03-4BA2-B930-0465600E739D}"/>
    <cellStyle name="Output 3 18 5 2" xfId="55380" xr:uid="{CB46AAE6-A5D8-4202-8C32-D57393DC9AC3}"/>
    <cellStyle name="Output 3 18 6" xfId="53666" xr:uid="{80591DD7-A0C5-4BB2-A03A-2066BD76F1D2}"/>
    <cellStyle name="Output 3 18 7" xfId="46977" xr:uid="{4C01CC45-4656-4981-A39C-394743752F37}"/>
    <cellStyle name="Output 3 19" xfId="13127" xr:uid="{896D0FA7-13BC-4BE9-9CA9-69D14325E7F7}"/>
    <cellStyle name="Output 3 19 2" xfId="27773" xr:uid="{22D1DEE5-73C6-455B-B306-9D6AE847476B}"/>
    <cellStyle name="Output 3 19 2 2" xfId="57286" xr:uid="{B971BC44-FF8A-47DF-8951-439B142F2D3E}"/>
    <cellStyle name="Output 3 19 2 3" xfId="50504" xr:uid="{926C4F19-B9E1-48D3-AF38-4C2983791F84}"/>
    <cellStyle name="Output 3 19 3" xfId="44966" xr:uid="{1FF3CA50-62CC-4FB6-970F-F47E9333E579}"/>
    <cellStyle name="Output 3 19 3 2" xfId="58887" xr:uid="{036B2DB2-9B29-489A-AEDA-702FC035108D}"/>
    <cellStyle name="Output 3 19 3 3" xfId="52106" xr:uid="{395E34BC-0D2E-4896-8C7A-E38EF6536EAC}"/>
    <cellStyle name="Output 3 19 4" xfId="48881" xr:uid="{A6AF152E-2D00-4863-8902-4435A40A13B0}"/>
    <cellStyle name="Output 3 19 4 2" xfId="55662" xr:uid="{97EB714D-2F45-4ACB-8BEB-2C6A748677BA}"/>
    <cellStyle name="Output 3 19 5" xfId="48621" xr:uid="{C313E2E3-2D00-4A52-97B2-8B19316823A7}"/>
    <cellStyle name="Output 3 19 5 2" xfId="55410" xr:uid="{056F3062-B731-4D55-B555-0D562ADE4C63}"/>
    <cellStyle name="Output 3 19 6" xfId="53696" xr:uid="{A3046D95-FD89-4350-9527-88935CCE1C37}"/>
    <cellStyle name="Output 3 19 7" xfId="47007" xr:uid="{9EC9A37C-9695-4BC4-94A7-BD3BB1A3A93F}"/>
    <cellStyle name="Output 3 2" xfId="156" xr:uid="{72B2B735-97C4-49EF-AB9F-8218BE27FF84}"/>
    <cellStyle name="Output 3 2 10" xfId="1967" xr:uid="{08EDC91A-7C7E-4FBC-9126-4DDCAAF4B9ED}"/>
    <cellStyle name="Output 3 2 10 2" xfId="6275" xr:uid="{437E361E-B36D-4EB9-8343-D953D445AE1C}"/>
    <cellStyle name="Output 3 2 10 2 2" xfId="8861" xr:uid="{27C8179C-D1AC-4DC0-8947-52928DB3F5FE}"/>
    <cellStyle name="Output 3 2 10 2 2 2" xfId="17850" xr:uid="{417E7417-5DEA-4EFB-AA2E-2AFE1284FA59}"/>
    <cellStyle name="Output 3 2 10 2 2 2 2" xfId="25773" xr:uid="{E1D25244-361E-4B68-85C1-77BB81550D60}"/>
    <cellStyle name="Output 3 2 10 2 2 3" xfId="28983" xr:uid="{6F49731C-8A61-4410-AED0-8FD8443C57DA}"/>
    <cellStyle name="Output 3 2 10 2 3" xfId="11498" xr:uid="{E32AFF62-6C26-4498-A1B8-6C7D008E3405}"/>
    <cellStyle name="Output 3 2 10 2 3 2" xfId="20487" xr:uid="{EA910AA7-C189-4FA4-838C-C72E35BF450D}"/>
    <cellStyle name="Output 3 2 10 2 3 2 2" xfId="23604" xr:uid="{79568292-E0C8-41F5-AE9B-F16CA3789A58}"/>
    <cellStyle name="Output 3 2 10 2 3 3" xfId="40498" xr:uid="{43D28C67-B699-406A-B2E7-4DC5BE23073F}"/>
    <cellStyle name="Output 3 2 10 2 4" xfId="15264" xr:uid="{813D9511-6DF2-4200-9C76-13362A604590}"/>
    <cellStyle name="Output 3 2 10 2 4 2" xfId="33328" xr:uid="{C7109D8F-B6FD-4780-B5A9-5A029E6234EE}"/>
    <cellStyle name="Output 3 2 10 2 5" xfId="28383" xr:uid="{DD970719-EACC-4DF5-B1FB-3DA74CF117BA}"/>
    <cellStyle name="Output 3 2 10 3" xfId="4404" xr:uid="{E5F765A9-0FB1-4398-B8FA-1CF548391A48}"/>
    <cellStyle name="Output 3 2 10 3 2" xfId="38435" xr:uid="{7D18CBEB-E306-4DAC-9CEF-7E9294D397BA}"/>
    <cellStyle name="Output 3 2 10 4" xfId="32387" xr:uid="{5B1E6F75-AE59-45E1-AA61-04B096D51561}"/>
    <cellStyle name="Output 3 2 11" xfId="2690" xr:uid="{885320CD-7E5D-4982-9D09-63343F19816D}"/>
    <cellStyle name="Output 3 2 11 2" xfId="6880" xr:uid="{E5389F86-0F29-47D6-B613-0F7BC1644CB9}"/>
    <cellStyle name="Output 3 2 11 2 2" xfId="15869" xr:uid="{4B43C7C0-CD9C-45C2-8151-02648FCFC365}"/>
    <cellStyle name="Output 3 2 11 2 2 2" xfId="28948" xr:uid="{E0DDBD54-9D20-4035-9D73-9967CE17089C}"/>
    <cellStyle name="Output 3 2 11 2 3" xfId="35621" xr:uid="{0D3FF958-AB16-4BF3-87BD-EDE08ECEC77A}"/>
    <cellStyle name="Output 3 2 11 3" xfId="9451" xr:uid="{8D83316C-7D55-4D42-ABCB-D2608297BD85}"/>
    <cellStyle name="Output 3 2 11 3 2" xfId="18440" xr:uid="{BADCC06A-B89F-42B3-81C6-212208F5791E}"/>
    <cellStyle name="Output 3 2 11 3 2 2" xfId="26929" xr:uid="{869C2743-C44D-46A0-959F-FC50933028D9}"/>
    <cellStyle name="Output 3 2 11 3 3" xfId="32522" xr:uid="{7D5699C5-4DC1-47BF-A4D5-B740C42512B8}"/>
    <cellStyle name="Output 3 2 11 4" xfId="13489" xr:uid="{8F29CF61-3A47-4FDC-A597-3E205D0819F4}"/>
    <cellStyle name="Output 3 2 11 4 2" xfId="36986" xr:uid="{CB11502B-47EB-42C6-835D-A8E7D0B1E2D3}"/>
    <cellStyle name="Output 3 2 11 5" xfId="35068" xr:uid="{0B9FB778-278C-44AB-B330-6BC967C8CA89}"/>
    <cellStyle name="Output 3 2 12" xfId="6612" xr:uid="{B17223C4-06A5-4FE4-94E5-E4A769976610}"/>
    <cellStyle name="Output 3 2 12 2" xfId="11818" xr:uid="{8BA39B02-414A-4A86-9E8A-7CBD38D678E2}"/>
    <cellStyle name="Output 3 2 12 2 2" xfId="20807" xr:uid="{B3764A36-4772-4A0B-AAE1-D73E25059E30}"/>
    <cellStyle name="Output 3 2 12 2 2 2" xfId="39593" xr:uid="{7A4DD60A-4871-4A62-A452-03AAEC5789C5}"/>
    <cellStyle name="Output 3 2 12 2 3" xfId="36182" xr:uid="{F2A9609E-C5A7-4DB5-8AF9-F91CF16E892D}"/>
    <cellStyle name="Output 3 2 12 3" xfId="15601" xr:uid="{E66E640E-2ED8-45CF-AE0E-2D0E31FC4A8D}"/>
    <cellStyle name="Output 3 2 12 3 2" xfId="22759" xr:uid="{866A3989-FC8B-488B-859E-06095F0AEE59}"/>
    <cellStyle name="Output 3 2 12 4" xfId="41844" xr:uid="{C3AC50C2-3888-41E2-B3D5-442133FD6A03}"/>
    <cellStyle name="Output 3 2 13" xfId="9181" xr:uid="{E50D3F04-7AE1-4925-BC0E-00C4D8CC8D93}"/>
    <cellStyle name="Output 3 2 13 2" xfId="18170" xr:uid="{D2F4C9DF-8FDF-4BBE-AAE3-A408D9F24EF2}"/>
    <cellStyle name="Output 3 2 13 2 2" xfId="36688" xr:uid="{2E2B2DA4-9198-4769-938F-280F310F2C4E}"/>
    <cellStyle name="Output 3 2 13 3" xfId="29003" xr:uid="{6FDDE7FA-1FF6-4D0A-9DFF-48677FC53E8D}"/>
    <cellStyle name="Output 3 2 14" xfId="9773" xr:uid="{1269A4AE-00B3-4496-810F-EF4A12A35ED3}"/>
    <cellStyle name="Output 3 2 14 2" xfId="18762" xr:uid="{FB1C2938-0756-4AA7-9A00-472D2A9EC261}"/>
    <cellStyle name="Output 3 2 14 2 2" xfId="37515" xr:uid="{20834FD1-1E76-40F0-ABD7-3AD5DB13DF24}"/>
    <cellStyle name="Output 3 2 14 3" xfId="35706" xr:uid="{D3AC159A-E0DE-4E0F-ABC3-E8B744011BBF}"/>
    <cellStyle name="Output 3 2 15" xfId="2316" xr:uid="{B41072EA-2B15-4CAF-AB7C-F6037C6FC7F3}"/>
    <cellStyle name="Output 3 2 15 2" xfId="23897" xr:uid="{A8FCF916-7599-4346-A78E-50398601844D}"/>
    <cellStyle name="Output 3 2 16" xfId="13225" xr:uid="{875DC758-32A9-439D-9C39-4076C3B1314A}"/>
    <cellStyle name="Output 3 2 16 2" xfId="30410" xr:uid="{72E1CE31-01AE-423B-B0F2-DF8D9ED40D1E}"/>
    <cellStyle name="Output 3 2 17" xfId="43570" xr:uid="{F153FF39-DD35-4B54-B584-47B2FB26A1E3}"/>
    <cellStyle name="Output 3 2 18" xfId="44296" xr:uid="{C3B74545-474F-42C1-BF8C-F1A793D0EDED}"/>
    <cellStyle name="Output 3 2 19" xfId="45525" xr:uid="{3730E3DD-7E6F-47C2-959D-222F4B1BBDC8}"/>
    <cellStyle name="Output 3 2 2" xfId="332" xr:uid="{5527D7B6-7DBC-443D-BBEC-798F22497FFC}"/>
    <cellStyle name="Output 3 2 2 10" xfId="6634" xr:uid="{EE0859D3-38F8-42E4-B74B-9D98D3A00C77}"/>
    <cellStyle name="Output 3 2 2 10 2" xfId="11840" xr:uid="{D59FE710-F614-4A85-9271-0A752BC05AF7}"/>
    <cellStyle name="Output 3 2 2 10 2 2" xfId="20829" xr:uid="{4779ACAF-C8A0-4E1A-8EC5-C9A89915B750}"/>
    <cellStyle name="Output 3 2 2 10 2 2 2" xfId="28461" xr:uid="{CE700EE4-0A75-441B-877F-F02064CEA0D3}"/>
    <cellStyle name="Output 3 2 2 10 2 3" xfId="22926" xr:uid="{21DBBA4D-0661-4673-8028-AD5509C7BB0D}"/>
    <cellStyle name="Output 3 2 2 10 3" xfId="15623" xr:uid="{FD75E6EA-7B74-4450-834C-70FA90601493}"/>
    <cellStyle name="Output 3 2 2 10 3 2" xfId="32839" xr:uid="{78E657A1-5879-4229-84F2-AB7292B5140E}"/>
    <cellStyle name="Output 3 2 2 10 4" xfId="25691" xr:uid="{5722FC6C-0B55-45BB-9576-B00220F0AF75}"/>
    <cellStyle name="Output 3 2 2 11" xfId="9203" xr:uid="{DF88822C-3B02-4A03-BAEF-F472FB87EB1D}"/>
    <cellStyle name="Output 3 2 2 11 2" xfId="18192" xr:uid="{9EE2EA99-2CCD-4B9A-8841-8B405051F5A0}"/>
    <cellStyle name="Output 3 2 2 11 2 2" xfId="38838" xr:uid="{932FEB98-4575-4F69-BA3E-BD6383AF3081}"/>
    <cellStyle name="Output 3 2 2 11 3" xfId="33830" xr:uid="{E6892A37-8ED3-43A2-8DDF-D3774F05252D}"/>
    <cellStyle name="Output 3 2 2 12" xfId="9767" xr:uid="{67C890FA-000D-467A-AC1A-13593FE85B56}"/>
    <cellStyle name="Output 3 2 2 12 2" xfId="18756" xr:uid="{8C321F48-1B79-44DB-9A75-1920E844AE61}"/>
    <cellStyle name="Output 3 2 2 12 2 2" xfId="43597" xr:uid="{F4CB5959-0052-4270-8144-743C61619E49}"/>
    <cellStyle name="Output 3 2 2 12 3" xfId="37532" xr:uid="{32D866CD-4A80-40C4-A60D-28A05468C174}"/>
    <cellStyle name="Output 3 2 2 13" xfId="2338" xr:uid="{9CA5901F-6F27-4D76-AAE7-A115FE9B93D2}"/>
    <cellStyle name="Output 3 2 2 13 2" xfId="43763" xr:uid="{26A385A9-9502-43B2-8F63-36658CF0B646}"/>
    <cellStyle name="Output 3 2 2 14" xfId="13247" xr:uid="{6C2EA978-F864-406F-8CC0-C61F6867E318}"/>
    <cellStyle name="Output 3 2 2 14 2" xfId="41507" xr:uid="{954AFBA5-79FA-4292-B64C-CD0A3BF3F911}"/>
    <cellStyle name="Output 3 2 2 15" xfId="37169" xr:uid="{57AB8DF4-2A51-4B10-A5D4-851D8AF7DE96}"/>
    <cellStyle name="Output 3 2 2 16" xfId="46040" xr:uid="{CF02D35E-78B8-465C-9046-BBDFAEF5863B}"/>
    <cellStyle name="Output 3 2 2 2" xfId="464" xr:uid="{85A9FC69-2699-4152-8BFE-40F66D01F3E0}"/>
    <cellStyle name="Output 3 2 2 2 10" xfId="9328" xr:uid="{C4E5811F-DC87-4432-A5A0-3E8946B40A19}"/>
    <cellStyle name="Output 3 2 2 2 10 2" xfId="18317" xr:uid="{2AE2C4A2-BEB1-44AC-AEB3-075B89B1C5E3}"/>
    <cellStyle name="Output 3 2 2 2 10 2 2" xfId="34299" xr:uid="{35275117-E543-49FB-9148-9DB19FA36AA7}"/>
    <cellStyle name="Output 3 2 2 2 10 3" xfId="42023" xr:uid="{21A7089B-7EE9-403E-8C4E-E8144527629B}"/>
    <cellStyle name="Output 3 2 2 2 11" xfId="12700" xr:uid="{D1C32DB7-E2EC-47AF-81A8-079B59E7C493}"/>
    <cellStyle name="Output 3 2 2 2 11 2" xfId="21689" xr:uid="{624B8320-3E98-438D-AAF0-815AC6DFD52D}"/>
    <cellStyle name="Output 3 2 2 2 11 2 2" xfId="35416" xr:uid="{B2D5E76E-69CA-4BB4-9637-B3D8FC6BFE70}"/>
    <cellStyle name="Output 3 2 2 2 11 3" xfId="26357" xr:uid="{80F68C5E-33A6-4C0D-94CE-8FD2114DAC5D}"/>
    <cellStyle name="Output 3 2 2 2 12" xfId="2470" xr:uid="{FC1D6D20-E45E-41B8-A584-E2EAE201A460}"/>
    <cellStyle name="Output 3 2 2 2 12 2" xfId="41243" xr:uid="{2501541A-F985-4CBA-87AC-1F6839EC659B}"/>
    <cellStyle name="Output 3 2 2 2 13" xfId="13379" xr:uid="{75884436-EB8C-4727-B3C8-54A22B2C09CD}"/>
    <cellStyle name="Output 3 2 2 2 13 2" xfId="43226" xr:uid="{2E07C063-C27A-43B6-83A2-799A639D9A66}"/>
    <cellStyle name="Output 3 2 2 2 14" xfId="29105" xr:uid="{460D9154-93A9-4573-854C-26D8FF4FCF48}"/>
    <cellStyle name="Output 3 2 2 2 15" xfId="49531" xr:uid="{1D50B487-832D-4764-A654-3B71A6A31E68}"/>
    <cellStyle name="Output 3 2 2 2 2" xfId="813" xr:uid="{1D4DABE9-3BEE-441E-85BD-71B349110FF3}"/>
    <cellStyle name="Output 3 2 2 2 2 2" xfId="5182" xr:uid="{23C8DA88-8D2C-461D-8A25-9CD50B54D873}"/>
    <cellStyle name="Output 3 2 2 2 2 2 2" xfId="7768" xr:uid="{1DCE368F-3321-4B47-B8B6-BBBE4E4736C1}"/>
    <cellStyle name="Output 3 2 2 2 2 2 2 2" xfId="16757" xr:uid="{29A5A308-2780-4CB7-9AAE-B4CFC7C39282}"/>
    <cellStyle name="Output 3 2 2 2 2 2 2 2 2" xfId="37476" xr:uid="{EA9F7AF7-6A67-43F1-99EA-F52FA034840C}"/>
    <cellStyle name="Output 3 2 2 2 2 2 2 3" xfId="26312" xr:uid="{1EADAD2C-6C2A-4F30-9211-B721E003343A}"/>
    <cellStyle name="Output 3 2 2 2 2 2 3" xfId="10405" xr:uid="{680423FB-ECCF-4055-BF63-5B050BC63AF2}"/>
    <cellStyle name="Output 3 2 2 2 2 2 3 2" xfId="19394" xr:uid="{A1D6598E-963C-40C2-8B67-EAA572678801}"/>
    <cellStyle name="Output 3 2 2 2 2 2 3 2 2" xfId="42959" xr:uid="{39590D99-3094-4CDE-8BCC-E77A4E121C10}"/>
    <cellStyle name="Output 3 2 2 2 2 2 3 3" xfId="41520" xr:uid="{6BF721F0-AB87-451C-9999-300C21D9ABE5}"/>
    <cellStyle name="Output 3 2 2 2 2 2 4" xfId="14171" xr:uid="{924CCF32-2B18-4AA6-8565-8C02F89BB6CA}"/>
    <cellStyle name="Output 3 2 2 2 2 2 4 2" xfId="22154" xr:uid="{60A98AB2-1B1E-4360-9CC5-75FB819A80B4}"/>
    <cellStyle name="Output 3 2 2 2 2 2 5" xfId="34784" xr:uid="{6684C19A-65D8-4A3D-AED4-272EBF7D0B4E}"/>
    <cellStyle name="Output 3 2 2 2 2 3" xfId="3250" xr:uid="{A98AF317-D88B-4D84-AEDA-F9729AF5387E}"/>
    <cellStyle name="Output 3 2 2 2 2 3 2" xfId="39151" xr:uid="{91912FBF-923B-4BEA-8A57-049BC1E2A7FA}"/>
    <cellStyle name="Output 3 2 2 2 2 4" xfId="25531" xr:uid="{B477226A-594B-41D4-A665-36058F2B1966}"/>
    <cellStyle name="Output 3 2 2 2 2 5" xfId="56313" xr:uid="{C630648F-5AD1-469B-81B6-80C71618570C}"/>
    <cellStyle name="Output 3 2 2 2 3" xfId="1158" xr:uid="{319045E1-F186-4147-B88D-5810DEA483D4}"/>
    <cellStyle name="Output 3 2 2 2 3 2" xfId="5503" xr:uid="{1BB34DF4-5A66-4AB9-97AE-EBBC04686456}"/>
    <cellStyle name="Output 3 2 2 2 3 2 2" xfId="8089" xr:uid="{8A4DFDE2-4FD5-4C6D-BD74-D9B5C5511B51}"/>
    <cellStyle name="Output 3 2 2 2 3 2 2 2" xfId="17078" xr:uid="{9C4263C4-6A45-40CC-B2B8-E860D94BA9F8}"/>
    <cellStyle name="Output 3 2 2 2 3 2 2 2 2" xfId="22625" xr:uid="{3EF43C44-2AAB-405C-9CA9-B21916233D9C}"/>
    <cellStyle name="Output 3 2 2 2 3 2 2 3" xfId="27726" xr:uid="{4BD199B2-10F6-4797-8BF0-E2A5DD8C7A72}"/>
    <cellStyle name="Output 3 2 2 2 3 2 3" xfId="10726" xr:uid="{A71235F3-78CE-4D18-A7DF-928502FAAE99}"/>
    <cellStyle name="Output 3 2 2 2 3 2 3 2" xfId="19715" xr:uid="{8C0B4B32-8FF5-4B6E-8A4C-DFB4233C5AE7}"/>
    <cellStyle name="Output 3 2 2 2 3 2 3 2 2" xfId="29930" xr:uid="{85D98BEB-B478-4E55-8901-C6AA86E49F1A}"/>
    <cellStyle name="Output 3 2 2 2 3 2 3 3" xfId="26652" xr:uid="{8187BB84-0372-430C-824D-58C781446A78}"/>
    <cellStyle name="Output 3 2 2 2 3 2 4" xfId="14492" xr:uid="{3609A064-0E94-465A-BD15-481C28587D26}"/>
    <cellStyle name="Output 3 2 2 2 3 2 4 2" xfId="23846" xr:uid="{95128688-59CB-4EEA-858B-F936BC903C80}"/>
    <cellStyle name="Output 3 2 2 2 3 2 5" xfId="27841" xr:uid="{241F753C-187F-43F5-BB49-B2D7C68946A0}"/>
    <cellStyle name="Output 3 2 2 2 3 3" xfId="3595" xr:uid="{3AEEA48F-7F9F-4036-8C67-1579926B7680}"/>
    <cellStyle name="Output 3 2 2 2 3 3 2" xfId="43351" xr:uid="{2400F67B-3E63-4D51-B1A7-0CEA4519601B}"/>
    <cellStyle name="Output 3 2 2 2 3 4" xfId="37123" xr:uid="{E06BE2B2-3698-4484-9291-2A3D45C4264D}"/>
    <cellStyle name="Output 3 2 2 2 4" xfId="1502" xr:uid="{AB58D280-90E8-4ABD-B0A8-0E9A8D6DCB98}"/>
    <cellStyle name="Output 3 2 2 2 4 2" xfId="5847" xr:uid="{95ED3E85-AE46-42BB-8794-5B46CC4D9F66}"/>
    <cellStyle name="Output 3 2 2 2 4 2 2" xfId="8433" xr:uid="{F037E2C3-FF3C-42DB-BDED-56B49BE49797}"/>
    <cellStyle name="Output 3 2 2 2 4 2 2 2" xfId="17422" xr:uid="{2DD7F031-1DD3-4F68-A976-599D5C52B800}"/>
    <cellStyle name="Output 3 2 2 2 4 2 2 2 2" xfId="43252" xr:uid="{29260763-71E8-4CE7-9F0F-49897D676780}"/>
    <cellStyle name="Output 3 2 2 2 4 2 2 3" xfId="22616" xr:uid="{EEE7FC15-4A5A-41A0-8799-B389C28A22C6}"/>
    <cellStyle name="Output 3 2 2 2 4 2 3" xfId="11070" xr:uid="{679639D6-0FB1-4E59-A8B9-5E06CA2DD00F}"/>
    <cellStyle name="Output 3 2 2 2 4 2 3 2" xfId="20059" xr:uid="{92CB75C0-B223-48A4-BA2C-2666228433EA}"/>
    <cellStyle name="Output 3 2 2 2 4 2 3 2 2" xfId="38481" xr:uid="{BB81511D-9C5B-41EE-9DB7-F0DBE65E31A2}"/>
    <cellStyle name="Output 3 2 2 2 4 2 3 3" xfId="34395" xr:uid="{C4F425DB-6790-449E-A0EB-D208ECF53EE9}"/>
    <cellStyle name="Output 3 2 2 2 4 2 4" xfId="14836" xr:uid="{6F3A00DA-4A3C-4B1C-A375-A19B527D5D67}"/>
    <cellStyle name="Output 3 2 2 2 4 2 4 2" xfId="35902" xr:uid="{A241751F-689E-4372-8FAF-D4459A2BCFB8}"/>
    <cellStyle name="Output 3 2 2 2 4 2 5" xfId="23022" xr:uid="{CE229442-6481-4F17-B4E1-7C39429548AD}"/>
    <cellStyle name="Output 3 2 2 2 4 3" xfId="3939" xr:uid="{70D974F3-1EC9-432C-9591-45029724A93F}"/>
    <cellStyle name="Output 3 2 2 2 4 3 2" xfId="36826" xr:uid="{6803C76A-BB50-4519-BBE0-D6BFF27F4D6D}"/>
    <cellStyle name="Output 3 2 2 2 4 4" xfId="29388" xr:uid="{B91FEF13-8C2C-434B-8154-968D002A7E0C}"/>
    <cellStyle name="Output 3 2 2 2 5" xfId="175" xr:uid="{8B9E8115-E125-4661-89E7-FD4240D67134}"/>
    <cellStyle name="Output 3 2 2 2 5 2" xfId="2573" xr:uid="{6B24B751-1296-4F85-8A82-534E20147CBA}"/>
    <cellStyle name="Output 3 2 2 2 5 2 2" xfId="6814" xr:uid="{4674C5A7-35E1-4C82-865E-BC7C36BC5944}"/>
    <cellStyle name="Output 3 2 2 2 5 2 2 2" xfId="15803" xr:uid="{933C3DF6-5268-4EE7-B1E3-2D1A5FC477E9}"/>
    <cellStyle name="Output 3 2 2 2 5 2 2 2 2" xfId="38534" xr:uid="{62119FDD-DBB7-499E-8690-E98ABE98B34D}"/>
    <cellStyle name="Output 3 2 2 2 5 2 2 3" xfId="43162" xr:uid="{78F69C2B-2CA2-4DA2-B913-84108EEB4595}"/>
    <cellStyle name="Output 3 2 2 2 5 2 3" xfId="9384" xr:uid="{08D59ECF-A224-4B79-91CE-FBE1AB8686A3}"/>
    <cellStyle name="Output 3 2 2 2 5 2 3 2" xfId="18373" xr:uid="{022BDE25-C2B7-43F4-8FE1-BC97C55DE11D}"/>
    <cellStyle name="Output 3 2 2 2 5 2 3 2 2" xfId="38052" xr:uid="{7E62B1D9-CF6F-4116-A8AD-987A26886EFE}"/>
    <cellStyle name="Output 3 2 2 2 5 2 3 3" xfId="32991" xr:uid="{E5059B84-2138-4DD6-BC33-C046FF0A0192}"/>
    <cellStyle name="Output 3 2 2 2 5 2 4" xfId="13427" xr:uid="{26405689-E62E-48CA-9F51-7E2CF7760352}"/>
    <cellStyle name="Output 3 2 2 2 5 2 4 2" xfId="29658" xr:uid="{643610B3-C26E-4693-B1FD-6E2DD59BA73A}"/>
    <cellStyle name="Output 3 2 2 2 5 2 5" xfId="38323" xr:uid="{CC4ADBF0-81BC-4D99-8752-18426FE03FE1}"/>
    <cellStyle name="Output 3 2 2 2 5 3" xfId="2643" xr:uid="{117C246B-358F-4F00-925E-ABC6B166774A}"/>
    <cellStyle name="Output 3 2 2 2 5 3 2" xfId="29681" xr:uid="{1E848B9D-2BD0-4B33-A1C1-9212CC291C86}"/>
    <cellStyle name="Output 3 2 2 2 5 4" xfId="30870" xr:uid="{8FC45CD1-4455-42AE-86DA-0BDF1F5189FB}"/>
    <cellStyle name="Output 3 2 2 2 6" xfId="2121" xr:uid="{A9F4AAD1-6D2C-4A92-AE25-D95190CE4450}"/>
    <cellStyle name="Output 3 2 2 2 6 2" xfId="6422" xr:uid="{254BC34D-B78D-4765-AAF0-05DE1EE03016}"/>
    <cellStyle name="Output 3 2 2 2 6 2 2" xfId="9008" xr:uid="{6784E949-5AD7-45C8-A168-F14DF649C2E5}"/>
    <cellStyle name="Output 3 2 2 2 6 2 2 2" xfId="17997" xr:uid="{7DEDAD9F-FFB8-40F2-94DC-0FB2911B034D}"/>
    <cellStyle name="Output 3 2 2 2 6 2 2 2 2" xfId="32047" xr:uid="{919E7FDE-936E-4E03-9D2E-0AF311833E43}"/>
    <cellStyle name="Output 3 2 2 2 6 2 2 3" xfId="30757" xr:uid="{3492B9FF-D571-41A0-A757-525FCA8541B7}"/>
    <cellStyle name="Output 3 2 2 2 6 2 3" xfId="11645" xr:uid="{D1FA9247-3411-458C-9018-93E07919BB55}"/>
    <cellStyle name="Output 3 2 2 2 6 2 3 2" xfId="20634" xr:uid="{D4AD052F-C501-49C0-A752-D8DE683C4CED}"/>
    <cellStyle name="Output 3 2 2 2 6 2 3 2 2" xfId="22840" xr:uid="{8C4A5940-D92C-40B4-A845-FA377D574BEE}"/>
    <cellStyle name="Output 3 2 2 2 6 2 3 3" xfId="34703" xr:uid="{9C23BC91-B562-47B8-9C9F-4C96E9013178}"/>
    <cellStyle name="Output 3 2 2 2 6 2 4" xfId="15411" xr:uid="{4DC5C96B-E646-463F-AA98-2A719488094F}"/>
    <cellStyle name="Output 3 2 2 2 6 2 4 2" xfId="32001" xr:uid="{922BE2A3-3909-4EEC-BAD7-5F7BBC812660}"/>
    <cellStyle name="Output 3 2 2 2 6 2 5" xfId="41271" xr:uid="{49EA673E-821C-4C49-BBA1-139A6F8CE6EE}"/>
    <cellStyle name="Output 3 2 2 2 6 3" xfId="4558" xr:uid="{59F58D5B-32CD-4BD2-AC96-AB72D1912EF1}"/>
    <cellStyle name="Output 3 2 2 2 6 3 2" xfId="31685" xr:uid="{2140DBD5-7B94-46F8-8A75-34DE60191147}"/>
    <cellStyle name="Output 3 2 2 2 6 4" xfId="28471" xr:uid="{17F4ACA6-B8E6-4B97-A44A-7FD8A6BB8C65}"/>
    <cellStyle name="Output 3 2 2 2 7" xfId="2931" xr:uid="{65181193-CF70-457D-9992-EE2DE6227587}"/>
    <cellStyle name="Output 3 2 2 2 7 2" xfId="7081" xr:uid="{0A453101-883A-40DA-BD78-74C0751148A0}"/>
    <cellStyle name="Output 3 2 2 2 7 2 2" xfId="12207" xr:uid="{A65199AC-C527-48AC-ADDB-3722ABE7BB5D}"/>
    <cellStyle name="Output 3 2 2 2 7 2 2 2" xfId="21196" xr:uid="{ED68FF1B-268D-414C-85BF-F4A49DDDFDF1}"/>
    <cellStyle name="Output 3 2 2 2 7 2 2 2 2" xfId="28884" xr:uid="{39A85D4A-FCF2-4AF7-A08A-6F5AA0DAB09B}"/>
    <cellStyle name="Output 3 2 2 2 7 2 2 3" xfId="26735" xr:uid="{B959889C-DFFD-43B8-9433-2EE7EE31D6F9}"/>
    <cellStyle name="Output 3 2 2 2 7 2 3" xfId="13001" xr:uid="{6CD0136C-63FA-4B3B-9BA0-16CBE085CB93}"/>
    <cellStyle name="Output 3 2 2 2 7 2 3 2" xfId="21990" xr:uid="{6B322F14-72BE-4331-8FAE-CF7500452E54}"/>
    <cellStyle name="Output 3 2 2 2 7 2 3 2 2" xfId="27270" xr:uid="{6019240B-7FCB-43E6-ADCE-8A5BD0C09FCA}"/>
    <cellStyle name="Output 3 2 2 2 7 2 3 3" xfId="41886" xr:uid="{5A4FEBA7-E452-46D3-8369-2945E8747FDD}"/>
    <cellStyle name="Output 3 2 2 2 7 2 4" xfId="16070" xr:uid="{B40758E2-DFBE-4349-B59A-3D3850C09FED}"/>
    <cellStyle name="Output 3 2 2 2 7 2 4 2" xfId="26925" xr:uid="{9991E565-F033-43C4-AFA1-3DDA42EE4618}"/>
    <cellStyle name="Output 3 2 2 2 7 2 5" xfId="28905" xr:uid="{C79672B7-3DB8-41F5-A7F6-369415ACD5C4}"/>
    <cellStyle name="Output 3 2 2 2 7 3" xfId="9644" xr:uid="{42B26C67-AD0D-4DC7-9FB0-BC85CBDE8D16}"/>
    <cellStyle name="Output 3 2 2 2 7 3 2" xfId="18633" xr:uid="{21CA530C-2D20-48C6-8563-7C52CE559B13}"/>
    <cellStyle name="Output 3 2 2 2 7 3 2 2" xfId="29780" xr:uid="{13380F71-F6E7-4154-81A0-3C4D22083F93}"/>
    <cellStyle name="Output 3 2 2 2 7 3 3" xfId="26020" xr:uid="{EEFEE32F-0B07-47CB-B97B-51A9CBD8FA36}"/>
    <cellStyle name="Output 3 2 2 2 7 4" xfId="33598" xr:uid="{73D765BF-14D5-4CA2-80CE-D86A2BA3BA8B}"/>
    <cellStyle name="Output 3 2 2 2 8" xfId="4858" xr:uid="{0F3CCA80-3557-4578-967F-4E6692CABA69}"/>
    <cellStyle name="Output 3 2 2 2 8 2" xfId="7444" xr:uid="{D498409B-A348-41D9-9F99-A7619BDD687C}"/>
    <cellStyle name="Output 3 2 2 2 8 2 2" xfId="16433" xr:uid="{8DD8A8F5-E10F-48D2-9E41-8AFA046DDD96}"/>
    <cellStyle name="Output 3 2 2 2 8 2 2 2" xfId="23779" xr:uid="{581A3E3E-FBBD-4469-9131-D8C4FA6AAEF3}"/>
    <cellStyle name="Output 3 2 2 2 8 2 3" xfId="27463" xr:uid="{F26C9E4F-2137-4032-AEF0-674E740CB9AB}"/>
    <cellStyle name="Output 3 2 2 2 8 3" xfId="10081" xr:uid="{6EC5003E-27A8-4F64-AF6A-AED53BE8FF52}"/>
    <cellStyle name="Output 3 2 2 2 8 3 2" xfId="19070" xr:uid="{B7EBC68C-B4CC-475D-AC91-CC177128BC2A}"/>
    <cellStyle name="Output 3 2 2 2 8 3 2 2" xfId="41525" xr:uid="{BDCD139F-AE33-413D-B752-7F392804C9DD}"/>
    <cellStyle name="Output 3 2 2 2 8 3 3" xfId="41515" xr:uid="{2F91BE40-5694-4A90-94C2-2CFCF74CA8E3}"/>
    <cellStyle name="Output 3 2 2 2 8 4" xfId="13847" xr:uid="{0C3974DB-44EC-4A2C-BE54-E1F9DA8A52FF}"/>
    <cellStyle name="Output 3 2 2 2 8 4 2" xfId="30445" xr:uid="{07A62385-89FD-45AC-8529-33A370FE16B5}"/>
    <cellStyle name="Output 3 2 2 2 8 5" xfId="34485" xr:uid="{0110549B-0F46-4720-98D4-6CF8CF5AA02D}"/>
    <cellStyle name="Output 3 2 2 2 9" xfId="6766" xr:uid="{F395BA56-1E20-458D-8051-EB937E1B8306}"/>
    <cellStyle name="Output 3 2 2 2 9 2" xfId="11965" xr:uid="{2163D800-CF87-4F52-B842-FFCFE9DF9584}"/>
    <cellStyle name="Output 3 2 2 2 9 2 2" xfId="20954" xr:uid="{2B86707A-A0A1-4518-8C39-84687D9C9379}"/>
    <cellStyle name="Output 3 2 2 2 9 2 2 2" xfId="38511" xr:uid="{9987F90D-5393-4315-9B5B-E052C6F41AAC}"/>
    <cellStyle name="Output 3 2 2 2 9 2 3" xfId="40368" xr:uid="{D652D085-9856-4422-A3D5-5349DC0D98DE}"/>
    <cellStyle name="Output 3 2 2 2 9 3" xfId="15755" xr:uid="{5569CBD6-55E9-4DA2-9ACC-87DD09E07A69}"/>
    <cellStyle name="Output 3 2 2 2 9 3 2" xfId="37026" xr:uid="{3B786BDD-4BBA-4291-97F3-3DEFDDA1E9C0}"/>
    <cellStyle name="Output 3 2 2 2 9 4" xfId="35721" xr:uid="{A173AC34-AA07-489D-97DD-3BCC02F78108}"/>
    <cellStyle name="Output 3 2 2 3" xfId="681" xr:uid="{C599F4FB-B6DC-4E78-925F-5AB7576AE614}"/>
    <cellStyle name="Output 3 2 2 3 2" xfId="5057" xr:uid="{54698FC1-85F1-4A04-AB40-AB86A0DC4043}"/>
    <cellStyle name="Output 3 2 2 3 2 2" xfId="7643" xr:uid="{D4B50918-581B-4D20-A3C8-C7902AA1E1A2}"/>
    <cellStyle name="Output 3 2 2 3 2 2 2" xfId="16632" xr:uid="{9A7C9395-79EC-4B54-A64A-74EBF3E639A3}"/>
    <cellStyle name="Output 3 2 2 3 2 2 2 2" xfId="28683" xr:uid="{DAEF309F-F674-46A9-9A8E-9A704E8A3B4A}"/>
    <cellStyle name="Output 3 2 2 3 2 2 3" xfId="29690" xr:uid="{D38E4108-F9BC-4924-8480-45D95BDCC43F}"/>
    <cellStyle name="Output 3 2 2 3 2 3" xfId="10280" xr:uid="{FA06A820-1FB7-4C1A-946F-B0BADB616E45}"/>
    <cellStyle name="Output 3 2 2 3 2 3 2" xfId="19269" xr:uid="{DAA067EA-ED5E-4AF6-9D6F-4D7FBBF8A4EC}"/>
    <cellStyle name="Output 3 2 2 3 2 3 2 2" xfId="27126" xr:uid="{D19329DC-9739-4C15-9476-882B3B637031}"/>
    <cellStyle name="Output 3 2 2 3 2 3 3" xfId="25229" xr:uid="{EE6E6CEF-CBFE-486E-A17C-BFD47C0808DE}"/>
    <cellStyle name="Output 3 2 2 3 2 4" xfId="14046" xr:uid="{17DC1843-7989-41A1-97A9-57261D1810B5}"/>
    <cellStyle name="Output 3 2 2 3 2 4 2" xfId="29882" xr:uid="{4C574F4A-5A10-49B9-AD7F-2F65FDBFED27}"/>
    <cellStyle name="Output 3 2 2 3 2 5" xfId="40840" xr:uid="{FCB41700-CAB1-4724-B03C-5BA04196767C}"/>
    <cellStyle name="Output 3 2 2 3 2 6" xfId="58477" xr:uid="{C4C4343F-1BC0-4A89-9271-2201B5D4882B}"/>
    <cellStyle name="Output 3 2 2 3 3" xfId="3118" xr:uid="{97D4EB49-67C8-4BD0-86CB-82B4150B79E6}"/>
    <cellStyle name="Output 3 2 2 3 3 2" xfId="37131" xr:uid="{8DA2F413-47E2-4D4C-83A8-8BBE237AA698}"/>
    <cellStyle name="Output 3 2 2 3 4" xfId="33267" xr:uid="{56CCB938-87F8-4E40-AB99-78B750077BF0}"/>
    <cellStyle name="Output 3 2 2 3 5" xfId="51696" xr:uid="{AB11D872-7B7A-4BD8-92C1-DA8ED4B6BFC5}"/>
    <cellStyle name="Output 3 2 2 4" xfId="1026" xr:uid="{3A1570F5-2803-4AE5-99AC-52812E4AD532}"/>
    <cellStyle name="Output 3 2 2 4 2" xfId="5378" xr:uid="{537F83E5-2D85-417A-BCD9-3858E8740DA0}"/>
    <cellStyle name="Output 3 2 2 4 2 2" xfId="7964" xr:uid="{C8C6DFF0-2C8A-4163-8656-F7FBE6E63C16}"/>
    <cellStyle name="Output 3 2 2 4 2 2 2" xfId="16953" xr:uid="{7144375C-0614-4AA1-8279-5BA2DF312145}"/>
    <cellStyle name="Output 3 2 2 4 2 2 2 2" xfId="36236" xr:uid="{BFDDFB4D-D2BE-45B8-8A43-FC7853D91398}"/>
    <cellStyle name="Output 3 2 2 4 2 2 3" xfId="24532" xr:uid="{DA1986EA-8CE6-44A1-8E5C-9982CD172A1C}"/>
    <cellStyle name="Output 3 2 2 4 2 3" xfId="10601" xr:uid="{DB7C73C4-9E17-4134-8AD1-2CBE889EAB73}"/>
    <cellStyle name="Output 3 2 2 4 2 3 2" xfId="19590" xr:uid="{906FDD81-BCC5-49B5-93C9-EFA3256FDF0F}"/>
    <cellStyle name="Output 3 2 2 4 2 3 2 2" xfId="33752" xr:uid="{E9A84DA0-2A48-4C91-8FE0-0F238D5CBC2A}"/>
    <cellStyle name="Output 3 2 2 4 2 3 3" xfId="26532" xr:uid="{0AA890E4-998F-48D1-8965-26610BAE0496}"/>
    <cellStyle name="Output 3 2 2 4 2 4" xfId="14367" xr:uid="{CB128D7C-19D6-4500-AB79-B9DD6633D81E}"/>
    <cellStyle name="Output 3 2 2 4 2 4 2" xfId="35618" xr:uid="{446D4694-F239-46DE-B5D1-3FBEC0434422}"/>
    <cellStyle name="Output 3 2 2 4 2 5" xfId="35093" xr:uid="{982F611D-D3B2-4AAF-936B-DEA2C3077FF1}"/>
    <cellStyle name="Output 3 2 2 4 2 6" xfId="54458" xr:uid="{2B55D457-59E4-4639-B57A-1EF1FB25262F}"/>
    <cellStyle name="Output 3 2 2 4 3" xfId="3463" xr:uid="{53734FC5-7725-4350-95A5-95D9175F08E1}"/>
    <cellStyle name="Output 3 2 2 4 3 2" xfId="38501" xr:uid="{1722918D-C14D-4F29-BDB5-3ACF8EE732DD}"/>
    <cellStyle name="Output 3 2 2 4 4" xfId="38430" xr:uid="{45653070-94B6-4B4C-9883-822E64ED5193}"/>
    <cellStyle name="Output 3 2 2 4 5" xfId="47648" xr:uid="{522AB8F7-FA3A-4B5D-9E40-9FA491A93153}"/>
    <cellStyle name="Output 3 2 2 5" xfId="1370" xr:uid="{E58DCD06-FE61-4F3B-9364-4B26B224DE42}"/>
    <cellStyle name="Output 3 2 2 5 2" xfId="5715" xr:uid="{E123AAE9-8822-44B6-B942-80201339B788}"/>
    <cellStyle name="Output 3 2 2 5 2 2" xfId="8301" xr:uid="{45F194A0-1D23-499D-AE95-4A773B006FC6}"/>
    <cellStyle name="Output 3 2 2 5 2 2 2" xfId="17290" xr:uid="{87FF7E46-73C9-40DD-9D46-7842B7BB5A83}"/>
    <cellStyle name="Output 3 2 2 5 2 2 2 2" xfId="23048" xr:uid="{74039FC5-C105-4429-ADF1-9D68C8A6FFD8}"/>
    <cellStyle name="Output 3 2 2 5 2 2 3" xfId="30072" xr:uid="{B96DD0E3-D40A-42F5-B0D1-E1DAED4C157D}"/>
    <cellStyle name="Output 3 2 2 5 2 3" xfId="10938" xr:uid="{E91B46DB-9FE6-4485-85B8-69898637FB5F}"/>
    <cellStyle name="Output 3 2 2 5 2 3 2" xfId="19927" xr:uid="{AAF8AEDA-04A9-4CAB-8BE3-347139EEDBBB}"/>
    <cellStyle name="Output 3 2 2 5 2 3 2 2" xfId="36510" xr:uid="{3D860512-F664-4C29-AA64-D5F82F511FB3}"/>
    <cellStyle name="Output 3 2 2 5 2 3 3" xfId="26634" xr:uid="{0F16DBA4-5063-4543-AF5C-FC27AFB54859}"/>
    <cellStyle name="Output 3 2 2 5 2 4" xfId="14704" xr:uid="{144959BA-1EE9-42C9-ADF0-4A5986BBC7D5}"/>
    <cellStyle name="Output 3 2 2 5 2 4 2" xfId="37588" xr:uid="{5E85FF5E-D029-42F4-B961-C03529406018}"/>
    <cellStyle name="Output 3 2 2 5 2 5" xfId="39556" xr:uid="{772E57C9-1D4A-4323-8F9F-1224B9DA3A1B}"/>
    <cellStyle name="Output 3 2 2 5 3" xfId="3807" xr:uid="{E23F50F2-BB57-491F-9E7A-E8B34358FF45}"/>
    <cellStyle name="Output 3 2 2 5 3 2" xfId="41745" xr:uid="{8CF0A7C9-84D8-4B46-8612-976CBAD9FA47}"/>
    <cellStyle name="Output 3 2 2 5 4" xfId="37448" xr:uid="{2546BA44-D13D-4BAC-815F-64453A4273FD}"/>
    <cellStyle name="Output 3 2 2 6" xfId="1701" xr:uid="{61734167-9ED6-4506-A254-1F4D4C3BF9B3}"/>
    <cellStyle name="Output 3 2 2 6 2" xfId="6027" xr:uid="{22B46FCB-5972-4980-8FCD-0BDBE554E9D3}"/>
    <cellStyle name="Output 3 2 2 6 2 2" xfId="8613" xr:uid="{98EC9692-D729-463D-AF27-A06E392DCEF1}"/>
    <cellStyle name="Output 3 2 2 6 2 2 2" xfId="17602" xr:uid="{5F4D219B-DB5F-419C-893F-610B45BCA940}"/>
    <cellStyle name="Output 3 2 2 6 2 2 2 2" xfId="32856" xr:uid="{F52F95DD-BA9C-4F15-9B67-28E72C2D32E1}"/>
    <cellStyle name="Output 3 2 2 6 2 2 3" xfId="41026" xr:uid="{A3177B60-4DDA-43CA-B33B-84313F377C3D}"/>
    <cellStyle name="Output 3 2 2 6 2 3" xfId="11250" xr:uid="{B7FD9675-2FCC-412B-A29A-E04A90F7EBD1}"/>
    <cellStyle name="Output 3 2 2 6 2 3 2" xfId="20239" xr:uid="{CB40942D-7219-4434-A486-32A63D7EE6B4}"/>
    <cellStyle name="Output 3 2 2 6 2 3 2 2" xfId="23974" xr:uid="{0D4225C5-18DF-474E-BA59-9D8EEFABFEFF}"/>
    <cellStyle name="Output 3 2 2 6 2 3 3" xfId="44093" xr:uid="{AD835AB8-5EC1-44D1-AF5A-223622B965E0}"/>
    <cellStyle name="Output 3 2 2 6 2 4" xfId="15016" xr:uid="{B043A271-F2BA-4BB9-8CF0-6F2FB93CF013}"/>
    <cellStyle name="Output 3 2 2 6 2 4 2" xfId="24833" xr:uid="{D6887341-814D-4BCF-A3F9-2FA69383FFD3}"/>
    <cellStyle name="Output 3 2 2 6 2 5" xfId="22222" xr:uid="{2F611397-147E-45E7-8555-7125F3A53DB0}"/>
    <cellStyle name="Output 3 2 2 6 3" xfId="4138" xr:uid="{1D33310D-7A91-4BAF-96A6-4A879B04E0D1}"/>
    <cellStyle name="Output 3 2 2 6 3 2" xfId="31967" xr:uid="{0F10768A-EA42-4F0C-B2DA-0EF24165E7F6}"/>
    <cellStyle name="Output 3 2 2 6 4" xfId="23939" xr:uid="{B9EF30AE-26D0-4049-88D7-1C2F4696309A}"/>
    <cellStyle name="Output 3 2 2 7" xfId="1989" xr:uid="{3D7C6708-478A-4F44-97BB-923E4E93557F}"/>
    <cellStyle name="Output 3 2 2 7 2" xfId="6297" xr:uid="{40CD96CA-94F5-45DA-BB70-60F6A3610D67}"/>
    <cellStyle name="Output 3 2 2 7 2 2" xfId="8883" xr:uid="{69B6B8D7-031C-4A43-A5F5-23ADA5272A1F}"/>
    <cellStyle name="Output 3 2 2 7 2 2 2" xfId="17872" xr:uid="{C0E22F63-D406-4020-BE87-44E0AB1CD772}"/>
    <cellStyle name="Output 3 2 2 7 2 2 2 2" xfId="30253" xr:uid="{69D14EEF-AA2E-4B8C-8349-393DA3A9EBF0}"/>
    <cellStyle name="Output 3 2 2 7 2 2 3" xfId="33806" xr:uid="{76222615-0B72-4FB8-B8F2-E78DA4332557}"/>
    <cellStyle name="Output 3 2 2 7 2 3" xfId="11520" xr:uid="{7C219606-CD0B-4453-BA68-2FE9DF7928A0}"/>
    <cellStyle name="Output 3 2 2 7 2 3 2" xfId="20509" xr:uid="{7BD97BAA-522C-4184-8FAB-FA136BDD4BB8}"/>
    <cellStyle name="Output 3 2 2 7 2 3 2 2" xfId="42297" xr:uid="{D32E7C63-668A-4291-9E28-FDC279A3C717}"/>
    <cellStyle name="Output 3 2 2 7 2 3 3" xfId="26708" xr:uid="{7ADD8C95-3DC4-4B12-85F1-01602A3DCFEF}"/>
    <cellStyle name="Output 3 2 2 7 2 4" xfId="15286" xr:uid="{852BC6C3-ADCE-42B9-A325-A58E076A18B9}"/>
    <cellStyle name="Output 3 2 2 7 2 4 2" xfId="40753" xr:uid="{576D0722-49AB-49ED-9E9E-C721D16C472A}"/>
    <cellStyle name="Output 3 2 2 7 2 5" xfId="33218" xr:uid="{3102D9BC-3260-465A-913E-76C254F996AB}"/>
    <cellStyle name="Output 3 2 2 7 3" xfId="4426" xr:uid="{0BD102E1-B815-4022-B0FA-E82F097D3D73}"/>
    <cellStyle name="Output 3 2 2 7 3 2" xfId="43426" xr:uid="{D7C4F23F-173F-4344-9B42-BA124E560CC5}"/>
    <cellStyle name="Output 3 2 2 7 4" xfId="37617" xr:uid="{2910BF45-EC42-4F26-9334-998B2490DFE2}"/>
    <cellStyle name="Output 3 2 2 8" xfId="2800" xr:uid="{8ED4DFAA-D2EA-402E-B8B3-85AB041883CB}"/>
    <cellStyle name="Output 3 2 2 8 2" xfId="6950" xr:uid="{62CD8A77-FB84-4E02-A0BA-B54EBB0C67F4}"/>
    <cellStyle name="Output 3 2 2 8 2 2" xfId="12079" xr:uid="{7A724748-D8D4-488D-ABBD-2640A9A1B57B}"/>
    <cellStyle name="Output 3 2 2 8 2 2 2" xfId="21068" xr:uid="{2177EC39-43A3-4FBC-B751-E51930334FE9}"/>
    <cellStyle name="Output 3 2 2 8 2 2 2 2" xfId="22726" xr:uid="{C9A8EF7F-6F8B-49E2-98B3-53FDF4B965CF}"/>
    <cellStyle name="Output 3 2 2 8 2 2 3" xfId="25187" xr:uid="{275F87ED-9933-4E5B-B88C-798F65E14BE0}"/>
    <cellStyle name="Output 3 2 2 8 2 3" xfId="12901" xr:uid="{CCB09A8E-C3E3-4079-BAD0-A1EBF3730134}"/>
    <cellStyle name="Output 3 2 2 8 2 3 2" xfId="21890" xr:uid="{19BFE360-7345-4BD5-B2DF-C77CA1C4A164}"/>
    <cellStyle name="Output 3 2 2 8 2 3 2 2" xfId="42496" xr:uid="{C497F0B0-1DD8-4840-A1B4-849C97A1CAFF}"/>
    <cellStyle name="Output 3 2 2 8 2 3 3" xfId="41986" xr:uid="{01CD0F46-6F74-4A7E-BB2B-9664866021A3}"/>
    <cellStyle name="Output 3 2 2 8 2 4" xfId="15939" xr:uid="{CB67086B-ED73-4611-B22F-3FC9AECBAD59}"/>
    <cellStyle name="Output 3 2 2 8 2 4 2" xfId="35505" xr:uid="{35BC2459-DE2E-4E28-96E1-4AA454270355}"/>
    <cellStyle name="Output 3 2 2 8 2 5" xfId="32589" xr:uid="{50AEF495-49F3-465E-ACEE-7342CFBC69B9}"/>
    <cellStyle name="Output 3 2 2 8 3" xfId="9513" xr:uid="{2506E11F-5FAE-42E6-A6C9-332C2B96A83D}"/>
    <cellStyle name="Output 3 2 2 8 3 2" xfId="18502" xr:uid="{13AE91DB-7D7C-41FB-BF38-82AEE5F19E17}"/>
    <cellStyle name="Output 3 2 2 8 3 2 2" xfId="43651" xr:uid="{F77DE46C-DAF2-483E-8C06-FC593AE32987}"/>
    <cellStyle name="Output 3 2 2 8 3 3" xfId="34024" xr:uid="{4D2DCDE9-F9FF-4C99-A54B-3C24241AF26A}"/>
    <cellStyle name="Output 3 2 2 8 4" xfId="36746" xr:uid="{60904A7A-65C3-419A-916E-E0100A30FD84}"/>
    <cellStyle name="Output 3 2 2 9" xfId="4733" xr:uid="{89C8BAB1-FDE8-4357-9B11-6F08786A1ECD}"/>
    <cellStyle name="Output 3 2 2 9 2" xfId="7319" xr:uid="{D90D33B6-4419-45DD-908F-8EBECB316C32}"/>
    <cellStyle name="Output 3 2 2 9 2 2" xfId="16308" xr:uid="{C6EAF142-8E80-4166-8E9D-DB7A2A691DD5}"/>
    <cellStyle name="Output 3 2 2 9 2 2 2" xfId="34764" xr:uid="{69978F54-1B6B-439B-934B-83A6D255DAA4}"/>
    <cellStyle name="Output 3 2 2 9 2 3" xfId="37955" xr:uid="{FD7CF86A-D66B-4B4F-A5EF-D836B6CD985D}"/>
    <cellStyle name="Output 3 2 2 9 3" xfId="9956" xr:uid="{6F6C6D4F-D51C-412F-ACB7-C2D65695DCD3}"/>
    <cellStyle name="Output 3 2 2 9 3 2" xfId="18945" xr:uid="{2654367C-4D90-47DD-84F1-AF429EF7B374}"/>
    <cellStyle name="Output 3 2 2 9 3 2 2" xfId="42892" xr:uid="{628F5778-A6C7-4A1A-B9B7-2C71F4A75BDD}"/>
    <cellStyle name="Output 3 2 2 9 3 3" xfId="34495" xr:uid="{6F5898BF-3A1D-4851-B199-882A06E47CEF}"/>
    <cellStyle name="Output 3 2 2 9 4" xfId="13722" xr:uid="{4B382BDD-051C-4F9D-BECA-DFF37DD0B1AE}"/>
    <cellStyle name="Output 3 2 2 9 4 2" xfId="32064" xr:uid="{71B4FA48-785A-45A5-A0ED-6ECB99F45D9B}"/>
    <cellStyle name="Output 3 2 2 9 5" xfId="25530" xr:uid="{25FFDA8F-4FD0-4E19-B551-A608DB7F94D3}"/>
    <cellStyle name="Output 3 2 3" xfId="442" xr:uid="{09D36AB9-8DE0-4CB3-87E0-584D186EDD72}"/>
    <cellStyle name="Output 3 2 3 10" xfId="9306" xr:uid="{AB66E84B-F75D-439B-A44C-033C79BAC691}"/>
    <cellStyle name="Output 3 2 3 10 2" xfId="18295" xr:uid="{8A99B6CF-CE46-4CCD-9F2A-6F8015A99302}"/>
    <cellStyle name="Output 3 2 3 10 2 2" xfId="23082" xr:uid="{58779031-CB86-44A7-815E-6F4C87000B5F}"/>
    <cellStyle name="Output 3 2 3 10 3" xfId="23366" xr:uid="{CC26B34D-7BCB-4D32-8BF1-A705FA3B9B13}"/>
    <cellStyle name="Output 3 2 3 11" xfId="12233" xr:uid="{289D8630-8576-498C-AE10-DFABF9865FF8}"/>
    <cellStyle name="Output 3 2 3 11 2" xfId="21222" xr:uid="{FCAFDFD9-3CC8-4119-8937-24AA1B1D4207}"/>
    <cellStyle name="Output 3 2 3 11 2 2" xfId="31461" xr:uid="{C5658ED4-5F07-45DF-B93D-E44C96A41AD1}"/>
    <cellStyle name="Output 3 2 3 11 3" xfId="32161" xr:uid="{F48EE0CD-AAD7-4FEA-8DD6-2BF6E6F19252}"/>
    <cellStyle name="Output 3 2 3 12" xfId="2448" xr:uid="{6074B41F-FF8D-4828-9269-DC47C5C4366B}"/>
    <cellStyle name="Output 3 2 3 12 2" xfId="30324" xr:uid="{AEFA3C77-D08D-489A-A611-8DE6175A215C}"/>
    <cellStyle name="Output 3 2 3 13" xfId="13357" xr:uid="{2FC94BBB-00E9-47D1-8B2A-03B0620AD689}"/>
    <cellStyle name="Output 3 2 3 13 2" xfId="38303" xr:uid="{6B7E3C4D-5510-4E34-BF81-11E1E4E91C6C}"/>
    <cellStyle name="Output 3 2 3 14" xfId="24564" xr:uid="{FBB275E4-0D64-45EF-BA65-563185DB10CD}"/>
    <cellStyle name="Output 3 2 3 15" xfId="46442" xr:uid="{850C3703-1E0E-48CA-99A6-D1F4E4BC56CF}"/>
    <cellStyle name="Output 3 2 3 2" xfId="791" xr:uid="{7830D99A-FBD0-4B68-810E-9C336C428FED}"/>
    <cellStyle name="Output 3 2 3 2 2" xfId="5160" xr:uid="{CE993555-9D60-431C-9A7E-D2F60A6D08D2}"/>
    <cellStyle name="Output 3 2 3 2 2 2" xfId="7746" xr:uid="{2D8F9DAF-C199-48A9-A1AD-97E57B013359}"/>
    <cellStyle name="Output 3 2 3 2 2 2 2" xfId="16735" xr:uid="{B7C3B850-C160-42E9-B376-62AD3A18A5BE}"/>
    <cellStyle name="Output 3 2 3 2 2 2 2 2" xfId="31795" xr:uid="{4A0CC095-6AD2-46FC-8B45-D3F5EEFE73DD}"/>
    <cellStyle name="Output 3 2 3 2 2 2 3" xfId="35461" xr:uid="{08154C62-2C90-47F9-9C01-9BB4D600747B}"/>
    <cellStyle name="Output 3 2 3 2 2 3" xfId="10383" xr:uid="{DD9CAE98-4354-4988-AA77-D885E0E65318}"/>
    <cellStyle name="Output 3 2 3 2 2 3 2" xfId="19372" xr:uid="{7A729E12-9617-47ED-82D1-03CA0CF133C6}"/>
    <cellStyle name="Output 3 2 3 2 2 3 2 2" xfId="37871" xr:uid="{1E1BED71-215B-4027-B89D-B105BC3F4ED7}"/>
    <cellStyle name="Output 3 2 3 2 2 3 3" xfId="43911" xr:uid="{07F43C5D-1288-416E-9E66-1382F60C48D6}"/>
    <cellStyle name="Output 3 2 3 2 2 4" xfId="14149" xr:uid="{2070F58E-AB34-424B-A125-5D204B2CE6F0}"/>
    <cellStyle name="Output 3 2 3 2 2 4 2" xfId="34157" xr:uid="{18404931-686A-47AA-9592-6BA2D23A03CE}"/>
    <cellStyle name="Output 3 2 3 2 2 5" xfId="34173" xr:uid="{DF845BA1-0291-4ECB-9F05-143AE6324A55}"/>
    <cellStyle name="Output 3 2 3 2 2 6" xfId="56721" xr:uid="{94C037ED-F49B-427B-89D9-BCEB4220A26F}"/>
    <cellStyle name="Output 3 2 3 2 3" xfId="3228" xr:uid="{C1A6BB27-BF43-41C0-AF44-401B9110D7AB}"/>
    <cellStyle name="Output 3 2 3 2 3 2" xfId="38678" xr:uid="{4F469077-5895-47C2-A5B1-4A142F3C12F6}"/>
    <cellStyle name="Output 3 2 3 2 4" xfId="33041" xr:uid="{1CB5CD23-3B3D-4492-9C8F-1B61321F8919}"/>
    <cellStyle name="Output 3 2 3 2 5" xfId="49939" xr:uid="{14E5E2E3-1F2F-4BAF-88E2-9BF77DD9B2D3}"/>
    <cellStyle name="Output 3 2 3 3" xfId="1136" xr:uid="{69576AE6-DA9C-402A-94BD-37F8B4F78B5F}"/>
    <cellStyle name="Output 3 2 3 3 2" xfId="5481" xr:uid="{8DCB2195-F368-46DD-9497-5711953BA754}"/>
    <cellStyle name="Output 3 2 3 3 2 2" xfId="8067" xr:uid="{1D64E869-8A26-4CE6-B9E0-1F42CBA301F2}"/>
    <cellStyle name="Output 3 2 3 3 2 2 2" xfId="17056" xr:uid="{6A8FF20F-0BE9-4BB8-BD4E-18C439DF266B}"/>
    <cellStyle name="Output 3 2 3 3 2 2 2 2" xfId="41416" xr:uid="{46531C8E-18E9-4EC9-A88E-B2713C84125F}"/>
    <cellStyle name="Output 3 2 3 3 2 2 3" xfId="39064" xr:uid="{092E552B-95B7-4C75-B5B9-9FA2D7A7C785}"/>
    <cellStyle name="Output 3 2 3 3 2 3" xfId="10704" xr:uid="{D334440A-1274-4558-AB4F-4069520C324B}"/>
    <cellStyle name="Output 3 2 3 3 2 3 2" xfId="19693" xr:uid="{70A3BC48-C199-445F-91B9-50337CA902D1}"/>
    <cellStyle name="Output 3 2 3 3 2 3 2 2" xfId="27806" xr:uid="{F07DF3C5-4D77-487B-B441-C1D83D3C7A9B}"/>
    <cellStyle name="Output 3 2 3 3 2 3 3" xfId="40560" xr:uid="{8019EBFA-B25F-49A5-9AF6-53A022B0F5BF}"/>
    <cellStyle name="Output 3 2 3 3 2 4" xfId="14470" xr:uid="{884D563F-5FA4-4797-A157-545C57D36619}"/>
    <cellStyle name="Output 3 2 3 3 2 4 2" xfId="36355" xr:uid="{0F05738C-0B50-42AD-AD9B-E19CB397006B}"/>
    <cellStyle name="Output 3 2 3 3 2 5" xfId="43801" xr:uid="{36D6F9D4-324F-4677-A5F0-F1424008CABB}"/>
    <cellStyle name="Output 3 2 3 3 2 6" xfId="57847" xr:uid="{72EF37AF-021F-43E9-B84F-F131FAA26139}"/>
    <cellStyle name="Output 3 2 3 3 3" xfId="3573" xr:uid="{43D1C6F0-A8E7-4165-BB7E-429B81CDB7B2}"/>
    <cellStyle name="Output 3 2 3 3 3 2" xfId="38239" xr:uid="{156A3CF8-63B0-4EF8-9C93-A2293B5AB7F9}"/>
    <cellStyle name="Output 3 2 3 3 4" xfId="31427" xr:uid="{365A4980-0477-423B-A5E3-DE6D941230AF}"/>
    <cellStyle name="Output 3 2 3 3 5" xfId="51065" xr:uid="{80837AA8-28BA-4C84-9FC1-70D31A815849}"/>
    <cellStyle name="Output 3 2 3 4" xfId="1480" xr:uid="{13B0A7F2-404D-466E-91FB-FC2EDE1F97E9}"/>
    <cellStyle name="Output 3 2 3 4 2" xfId="5825" xr:uid="{35B35F5F-7EC3-48B9-B853-A8E66041A7A0}"/>
    <cellStyle name="Output 3 2 3 4 2 2" xfId="8411" xr:uid="{5CC2CDD4-A4FE-478C-8D48-F0BBDE6E5A37}"/>
    <cellStyle name="Output 3 2 3 4 2 2 2" xfId="17400" xr:uid="{CEBBD7C0-7917-4E29-8133-0F70E82BAF3B}"/>
    <cellStyle name="Output 3 2 3 4 2 2 2 2" xfId="38156" xr:uid="{0C2F66AF-313F-4106-8E1E-76EF02CFE716}"/>
    <cellStyle name="Output 3 2 3 4 2 2 3" xfId="41407" xr:uid="{DD878617-1ACD-46FF-B8FF-E6F317730E71}"/>
    <cellStyle name="Output 3 2 3 4 2 3" xfId="11048" xr:uid="{B6209DE0-265F-493B-A3EE-79F466C8BE11}"/>
    <cellStyle name="Output 3 2 3 4 2 3 2" xfId="20037" xr:uid="{00DCF04F-DECC-4CA6-ACC6-636BB082FE05}"/>
    <cellStyle name="Output 3 2 3 4 2 3 2 2" xfId="32795" xr:uid="{9D93410E-D6EB-4855-948A-41D417CDD2B2}"/>
    <cellStyle name="Output 3 2 3 4 2 3 3" xfId="32080" xr:uid="{F6EEBA49-A193-4AE3-9A6F-3A1D63A14883}"/>
    <cellStyle name="Output 3 2 3 4 2 4" xfId="14814" xr:uid="{C5A4FC8F-A912-472C-A0BB-0471D2AE39BF}"/>
    <cellStyle name="Output 3 2 3 4 2 4 2" xfId="27827" xr:uid="{2832B1B7-6B07-451D-B3B0-3337999C56B6}"/>
    <cellStyle name="Output 3 2 3 4 2 5" xfId="27276" xr:uid="{F724B9FB-B695-4B9A-B8B2-A4B480A6D4A3}"/>
    <cellStyle name="Output 3 2 3 4 2 6" xfId="54848" xr:uid="{2C263DDC-2697-4279-AD1A-9578DE100A23}"/>
    <cellStyle name="Output 3 2 3 4 3" xfId="3917" xr:uid="{36F9DB70-632B-4F6F-B24A-A8D225447B08}"/>
    <cellStyle name="Output 3 2 3 4 3 2" xfId="39707" xr:uid="{24128F97-DC56-44B2-92E7-9CE54A6CB449}"/>
    <cellStyle name="Output 3 2 3 4 4" xfId="24867" xr:uid="{CF3DFAA6-AC0C-4A2B-B4C0-455805156545}"/>
    <cellStyle name="Output 3 2 3 4 5" xfId="48056" xr:uid="{BF130E9D-689B-4897-86DA-6B428A376898}"/>
    <cellStyle name="Output 3 2 3 5" xfId="1307" xr:uid="{1B0646BF-7222-4D91-BDC0-7ABA9BA41B9A}"/>
    <cellStyle name="Output 3 2 3 5 2" xfId="5652" xr:uid="{63B54A90-46A7-4613-9DF8-B8ED786876D1}"/>
    <cellStyle name="Output 3 2 3 5 2 2" xfId="8238" xr:uid="{369A7625-7A72-43CE-A859-130D7352BDC7}"/>
    <cellStyle name="Output 3 2 3 5 2 2 2" xfId="17227" xr:uid="{F56D5D9B-093D-4758-B0EF-887399ED0716}"/>
    <cellStyle name="Output 3 2 3 5 2 2 2 2" xfId="40028" xr:uid="{993258FB-AF9D-47DB-8A84-ED793F61F783}"/>
    <cellStyle name="Output 3 2 3 5 2 2 3" xfId="41342" xr:uid="{E5F9D6E1-1478-419C-AB2A-42DB5C6F1237}"/>
    <cellStyle name="Output 3 2 3 5 2 3" xfId="10875" xr:uid="{E1DB6844-85AB-466B-8EE8-5EBCA919C6A1}"/>
    <cellStyle name="Output 3 2 3 5 2 3 2" xfId="19864" xr:uid="{DAB74C4A-16DD-45B6-801D-67BACC250C21}"/>
    <cellStyle name="Output 3 2 3 5 2 3 2 2" xfId="39166" xr:uid="{B253D53B-39B5-47C0-83A3-EA5828AC7FA3}"/>
    <cellStyle name="Output 3 2 3 5 2 3 3" xfId="26507" xr:uid="{74202884-6152-476E-BA7C-D5F91B2FB4AD}"/>
    <cellStyle name="Output 3 2 3 5 2 4" xfId="14641" xr:uid="{77BA6507-26EC-4261-9C81-1A21473C6338}"/>
    <cellStyle name="Output 3 2 3 5 2 4 2" xfId="25014" xr:uid="{B44087D6-5762-4B98-A574-198285500F11}"/>
    <cellStyle name="Output 3 2 3 5 2 5" xfId="28888" xr:uid="{DBCB274C-DA16-4875-AA02-0991F756506F}"/>
    <cellStyle name="Output 3 2 3 5 3" xfId="3744" xr:uid="{7305C459-5921-40EF-B619-DBC6F5BA5465}"/>
    <cellStyle name="Output 3 2 3 5 3 2" xfId="22914" xr:uid="{FC245247-3E14-449D-8250-E96218AA81E0}"/>
    <cellStyle name="Output 3 2 3 5 4" xfId="43161" xr:uid="{1D245C33-8A85-4F28-9363-11B5C9CF21AF}"/>
    <cellStyle name="Output 3 2 3 5 5" xfId="53148" xr:uid="{8A0F0425-8F8E-4803-9765-29D904A4A3AA}"/>
    <cellStyle name="Output 3 2 3 6" xfId="2099" xr:uid="{6B98619C-CA2F-4ABB-9BF0-D9E903E758C8}"/>
    <cellStyle name="Output 3 2 3 6 2" xfId="6400" xr:uid="{3627843F-DCAB-4243-BF5D-B9896FFFB03A}"/>
    <cellStyle name="Output 3 2 3 6 2 2" xfId="8986" xr:uid="{E4AEFD83-E808-47A8-9113-8930F9DD53E5}"/>
    <cellStyle name="Output 3 2 3 6 2 2 2" xfId="17975" xr:uid="{834093D8-B339-4FB8-B136-BF01B8ECDEE9}"/>
    <cellStyle name="Output 3 2 3 6 2 2 2 2" xfId="22147" xr:uid="{A45DA7E9-3C2A-4DF2-B20D-530CFA17C86C}"/>
    <cellStyle name="Output 3 2 3 6 2 2 3" xfId="42499" xr:uid="{C168DA1F-206B-4B4B-B9AE-53A216DCAC53}"/>
    <cellStyle name="Output 3 2 3 6 2 3" xfId="11623" xr:uid="{05AE2783-A17E-4857-A499-3A8D60A0CC83}"/>
    <cellStyle name="Output 3 2 3 6 2 3 2" xfId="20612" xr:uid="{91728E3D-A7BD-499D-A865-8E5A2474956D}"/>
    <cellStyle name="Output 3 2 3 6 2 3 2 2" xfId="27089" xr:uid="{8170075F-3AAF-43C2-9E7E-57E78A0BA5EA}"/>
    <cellStyle name="Output 3 2 3 6 2 3 3" xfId="35122" xr:uid="{7D5CE9E0-5B1C-4577-86E6-693D58A9031E}"/>
    <cellStyle name="Output 3 2 3 6 2 4" xfId="15389" xr:uid="{FFB0F97B-7298-4EEA-871B-9CF20C2D9590}"/>
    <cellStyle name="Output 3 2 3 6 2 4 2" xfId="35936" xr:uid="{9C33B854-4984-43A1-8560-97330312D4FE}"/>
    <cellStyle name="Output 3 2 3 6 2 5" xfId="30370" xr:uid="{8A66B5F6-B765-41F3-B682-D145D4DDCD08}"/>
    <cellStyle name="Output 3 2 3 6 3" xfId="4536" xr:uid="{B7F337CE-356B-43A7-A304-0B937596925C}"/>
    <cellStyle name="Output 3 2 3 6 3 2" xfId="43284" xr:uid="{1C4F4A82-CB64-493A-9BF2-B7C83BA347C2}"/>
    <cellStyle name="Output 3 2 3 6 4" xfId="24084" xr:uid="{943776ED-9F6A-4061-8488-57372B1710BA}"/>
    <cellStyle name="Output 3 2 3 7" xfId="2909" xr:uid="{CB45FB1A-C30C-4719-89A5-BC833B30A07E}"/>
    <cellStyle name="Output 3 2 3 7 2" xfId="7059" xr:uid="{DF13C117-6E3B-4DEB-950E-8C8CEBAC898B}"/>
    <cellStyle name="Output 3 2 3 7 2 2" xfId="12185" xr:uid="{41EB4F40-4F25-4FAE-9E89-CECD3708ACF6}"/>
    <cellStyle name="Output 3 2 3 7 2 2 2" xfId="21174" xr:uid="{38C73569-0807-43FF-ABB3-E4CA6D9ACA49}"/>
    <cellStyle name="Output 3 2 3 7 2 2 2 2" xfId="42905" xr:uid="{671A9B7A-A7B0-4FBD-AA06-140913350FB8}"/>
    <cellStyle name="Output 3 2 3 7 2 2 3" xfId="26979" xr:uid="{EFC64B47-1D91-45C2-83D9-2E9DDCBB1952}"/>
    <cellStyle name="Output 3 2 3 7 2 3" xfId="12987" xr:uid="{B8E8CAE2-2607-4B79-840E-00B802C8BFA5}"/>
    <cellStyle name="Output 3 2 3 7 2 3 2" xfId="21976" xr:uid="{B650C3DC-5423-4A80-8706-643C9DFDBDEE}"/>
    <cellStyle name="Output 3 2 3 7 2 3 2 2" xfId="39991" xr:uid="{6FCBB0CE-F4FC-4B54-B4E2-07FCF10B9608}"/>
    <cellStyle name="Output 3 2 3 7 2 3 3" xfId="26476" xr:uid="{C455AA6B-99A6-4EDB-8759-585CB31FE807}"/>
    <cellStyle name="Output 3 2 3 7 2 4" xfId="16048" xr:uid="{A005C767-939C-45A7-938D-C96F08C977BB}"/>
    <cellStyle name="Output 3 2 3 7 2 4 2" xfId="40952" xr:uid="{5DB51D96-60A9-482F-8B9D-FE85071915D1}"/>
    <cellStyle name="Output 3 2 3 7 2 5" xfId="36761" xr:uid="{3D530CF0-7710-4992-A38A-6F70398B8807}"/>
    <cellStyle name="Output 3 2 3 7 3" xfId="9622" xr:uid="{2AC84B0A-50DA-4D01-B2F2-5A1F76FCD1C1}"/>
    <cellStyle name="Output 3 2 3 7 3 2" xfId="18611" xr:uid="{BE79C225-4426-428C-A302-09A351508BC8}"/>
    <cellStyle name="Output 3 2 3 7 3 2 2" xfId="25524" xr:uid="{57D11B30-2378-4CFD-ABD5-B70AF88569FB}"/>
    <cellStyle name="Output 3 2 3 7 3 3" xfId="42106" xr:uid="{C72A706B-C0F2-4208-B0A2-1155533024D3}"/>
    <cellStyle name="Output 3 2 3 7 4" xfId="33125" xr:uid="{76B03D47-B1C5-4095-9BC6-4547CE07D7B8}"/>
    <cellStyle name="Output 3 2 3 8" xfId="4836" xr:uid="{8CFA7B0B-405A-4061-B44C-3F55F9FEF63A}"/>
    <cellStyle name="Output 3 2 3 8 2" xfId="7422" xr:uid="{CA2A8E0A-F11C-4AE6-9207-16821BF3E06F}"/>
    <cellStyle name="Output 3 2 3 8 2 2" xfId="16411" xr:uid="{114AA779-EAAD-465C-B154-926BA8EB58D9}"/>
    <cellStyle name="Output 3 2 3 8 2 2 2" xfId="36207" xr:uid="{D42410BA-BB32-4DAE-9C29-4C4AF1CC51D6}"/>
    <cellStyle name="Output 3 2 3 8 2 3" xfId="28308" xr:uid="{AA38DDE8-BEAA-41B2-8AE2-B26A206BD8D1}"/>
    <cellStyle name="Output 3 2 3 8 3" xfId="10059" xr:uid="{57CCFCC0-2E6E-4F65-A35C-6EB409A84931}"/>
    <cellStyle name="Output 3 2 3 8 3 2" xfId="19048" xr:uid="{E3241189-5B04-45FB-95FE-1A8A81C87998}"/>
    <cellStyle name="Output 3 2 3 8 3 2 2" xfId="30426" xr:uid="{88C8FB85-4D9E-4192-9DD3-410A22341450}"/>
    <cellStyle name="Output 3 2 3 8 3 3" xfId="43914" xr:uid="{E48139F5-EE95-4F48-AD4B-498DE9D4CB4D}"/>
    <cellStyle name="Output 3 2 3 8 4" xfId="13825" xr:uid="{FBDD7999-F41C-433C-8902-646FF87CFFA2}"/>
    <cellStyle name="Output 3 2 3 8 4 2" xfId="25973" xr:uid="{33EF35BF-7C2B-47AD-9C51-70A305021601}"/>
    <cellStyle name="Output 3 2 3 8 5" xfId="37304" xr:uid="{3355109E-491A-49DF-929E-CA23CFF97815}"/>
    <cellStyle name="Output 3 2 3 9" xfId="6744" xr:uid="{235DBA8A-FA25-40C5-A535-EC9BB247CBCB}"/>
    <cellStyle name="Output 3 2 3 9 2" xfId="11943" xr:uid="{83F95F3E-BF61-4B21-A310-F7C051AEB0DC}"/>
    <cellStyle name="Output 3 2 3 9 2 2" xfId="20932" xr:uid="{46536B5A-8345-4EA4-9EA2-FA523AFE49E4}"/>
    <cellStyle name="Output 3 2 3 9 2 2 2" xfId="42283" xr:uid="{0295E567-180A-4B49-A231-86412DDB995A}"/>
    <cellStyle name="Output 3 2 3 9 2 3" xfId="42783" xr:uid="{3F372BC5-543E-4579-BAB0-3B739B42A874}"/>
    <cellStyle name="Output 3 2 3 9 3" xfId="15733" xr:uid="{054445BB-3333-4CD3-81CA-7A1581D09C62}"/>
    <cellStyle name="Output 3 2 3 9 3 2" xfId="31333" xr:uid="{FA4EBB87-C290-41C7-9832-6C3F801F76F4}"/>
    <cellStyle name="Output 3 2 3 9 4" xfId="22173" xr:uid="{5DEA1EF5-C636-4335-A8E2-328ED612E635}"/>
    <cellStyle name="Output 3 2 4" xfId="539" xr:uid="{BD317CB4-BB02-4A9B-97F1-D11822378213}"/>
    <cellStyle name="Output 3 2 4 10" xfId="49059" xr:uid="{0EF17B2E-C95C-43F2-A9CF-85EAE4801D4A}"/>
    <cellStyle name="Output 3 2 4 2" xfId="888" xr:uid="{EEFE4564-E3FA-463F-B087-7472CBCC510F}"/>
    <cellStyle name="Output 3 2 4 2 2" xfId="5257" xr:uid="{3EF9640B-BECB-4DE6-BCEA-0A71A03B06DC}"/>
    <cellStyle name="Output 3 2 4 2 2 2" xfId="7843" xr:uid="{4EFB4BB5-0F39-4727-88D9-1EB8092C1A24}"/>
    <cellStyle name="Output 3 2 4 2 2 2 2" xfId="16832" xr:uid="{5AA190B9-A29C-40F1-A3B9-5F84AF051403}"/>
    <cellStyle name="Output 3 2 4 2 2 2 2 2" xfId="37010" xr:uid="{34F5B19F-C9C7-43FF-9880-6E67A294EABA}"/>
    <cellStyle name="Output 3 2 4 2 2 2 3" xfId="29032" xr:uid="{887BE590-E14C-459C-9687-7981965CFAF0}"/>
    <cellStyle name="Output 3 2 4 2 2 3" xfId="10480" xr:uid="{E9B8978B-A8F9-4819-9FD2-E889F7FD11F2}"/>
    <cellStyle name="Output 3 2 4 2 2 3 2" xfId="19469" xr:uid="{2505F3E1-3FE8-425B-A2FB-FB056A03CA8E}"/>
    <cellStyle name="Output 3 2 4 2 2 3 2 2" xfId="26073" xr:uid="{BBB3D1E4-3B98-48C3-BFDA-11E16C5FE822}"/>
    <cellStyle name="Output 3 2 4 2 2 3 3" xfId="33363" xr:uid="{C3CEE661-AB4C-434F-A12D-C41F3FB8C50C}"/>
    <cellStyle name="Output 3 2 4 2 2 4" xfId="14246" xr:uid="{B2210CDC-2D09-4E80-9246-A7F1AB8716FC}"/>
    <cellStyle name="Output 3 2 4 2 2 4 2" xfId="38657" xr:uid="{2F5EB4D9-1EB8-42B2-8F32-A6037AD7D954}"/>
    <cellStyle name="Output 3 2 4 2 2 5" xfId="23587" xr:uid="{3A5C4407-72C2-4D2C-ADE8-EE4898B966AA}"/>
    <cellStyle name="Output 3 2 4 2 3" xfId="3325" xr:uid="{F64A4AFF-2E05-4BD1-AD5F-EA65D4817626}"/>
    <cellStyle name="Output 3 2 4 2 3 2" xfId="30453" xr:uid="{9102B73B-7134-4A48-8431-2F93171818CE}"/>
    <cellStyle name="Output 3 2 4 2 4" xfId="38274" xr:uid="{FE2BA57A-6577-4426-A8F1-F96E81C6D997}"/>
    <cellStyle name="Output 3 2 4 2 5" xfId="55841" xr:uid="{F476F4EE-6051-4681-A504-14090A77DE99}"/>
    <cellStyle name="Output 3 2 4 3" xfId="1233" xr:uid="{9075B73B-3FAA-475C-8ABB-7F28E14EC7C0}"/>
    <cellStyle name="Output 3 2 4 3 2" xfId="5578" xr:uid="{ECAAC89C-E6E4-4925-B329-30F8F8B1B687}"/>
    <cellStyle name="Output 3 2 4 3 2 2" xfId="8164" xr:uid="{E708F48A-4D1E-4A0B-A61E-7880BDDD8BF7}"/>
    <cellStyle name="Output 3 2 4 3 2 2 2" xfId="17153" xr:uid="{0619821C-5CBB-4A57-BC58-3F5C52372B11}"/>
    <cellStyle name="Output 3 2 4 3 2 2 2 2" xfId="35435" xr:uid="{89C5B918-B563-4646-A0D0-E1C5A32945B5}"/>
    <cellStyle name="Output 3 2 4 3 2 2 3" xfId="41090" xr:uid="{217E5D61-3014-4FFE-9A64-E1954675DC64}"/>
    <cellStyle name="Output 3 2 4 3 2 3" xfId="10801" xr:uid="{A2EDEFAC-795D-44AA-BC5A-30B9E883396A}"/>
    <cellStyle name="Output 3 2 4 3 2 3 2" xfId="19790" xr:uid="{7A0EC2D0-75FD-440C-B240-280063303370}"/>
    <cellStyle name="Output 3 2 4 3 2 3 2 2" xfId="43490" xr:uid="{7EE175C3-946D-40C0-9DE9-ACF673B31C9B}"/>
    <cellStyle name="Output 3 2 4 3 2 3 3" xfId="32004" xr:uid="{37B7E000-899D-4FC0-9D48-363429E354EC}"/>
    <cellStyle name="Output 3 2 4 3 2 4" xfId="14567" xr:uid="{932A5030-B631-4A43-ADE2-8C8C5B6B036F}"/>
    <cellStyle name="Output 3 2 4 3 2 4 2" xfId="41902" xr:uid="{73B08405-4DCF-4341-9E8E-A1BC6B8E393F}"/>
    <cellStyle name="Output 3 2 4 3 2 5" xfId="41168" xr:uid="{BCC79EBD-085B-4CFF-904F-74E0C9AB3258}"/>
    <cellStyle name="Output 3 2 4 3 3" xfId="3670" xr:uid="{0FF52A4F-8192-42A1-842A-A292C04C475E}"/>
    <cellStyle name="Output 3 2 4 3 3 2" xfId="37487" xr:uid="{4F51D9BE-4DB7-44F9-9D5E-5EEB8661D792}"/>
    <cellStyle name="Output 3 2 4 3 4" xfId="31168" xr:uid="{7CF073D8-38CB-4654-BEF6-675D01D5B87F}"/>
    <cellStyle name="Output 3 2 4 4" xfId="1577" xr:uid="{589F6FAB-53CA-46D4-AAC1-DEC8C01ECA0E}"/>
    <cellStyle name="Output 3 2 4 4 2" xfId="5922" xr:uid="{C83FC857-2C12-4B80-A85F-CD046955C315}"/>
    <cellStyle name="Output 3 2 4 4 2 2" xfId="8508" xr:uid="{9CA33552-4E42-4713-8F83-F508F1A956AF}"/>
    <cellStyle name="Output 3 2 4 4 2 2 2" xfId="17497" xr:uid="{4CFC649A-51E2-45E1-82F0-A61BC2B6EE77}"/>
    <cellStyle name="Output 3 2 4 4 2 2 2 2" xfId="37897" xr:uid="{58B158A7-0E04-4AA6-BAEB-412EFA409CB6}"/>
    <cellStyle name="Output 3 2 4 4 2 2 3" xfId="35477" xr:uid="{258029E4-68CE-4695-B605-6E9672E53BD5}"/>
    <cellStyle name="Output 3 2 4 4 2 3" xfId="11145" xr:uid="{1C7C6335-C678-49C0-BAC1-B02F460CC024}"/>
    <cellStyle name="Output 3 2 4 4 2 3 2" xfId="20134" xr:uid="{AD51717D-3283-4481-8823-61075A8C6CD2}"/>
    <cellStyle name="Output 3 2 4 4 2 3 2 2" xfId="38004" xr:uid="{246E8840-5792-4495-91A4-ADCAC9A18FB1}"/>
    <cellStyle name="Output 3 2 4 4 2 3 3" xfId="40272" xr:uid="{0AA86913-A034-4E10-BC88-E6E58D5896A4}"/>
    <cellStyle name="Output 3 2 4 4 2 4" xfId="14911" xr:uid="{9059AECA-FC9B-4FA8-823F-3CFC07D2684C}"/>
    <cellStyle name="Output 3 2 4 4 2 4 2" xfId="27546" xr:uid="{2514EB92-83C4-4CC5-91A6-EA08B59C2BB0}"/>
    <cellStyle name="Output 3 2 4 4 2 5" xfId="22446" xr:uid="{23254A9C-566A-45E3-BB14-F7567C82DFDE}"/>
    <cellStyle name="Output 3 2 4 4 3" xfId="4014" xr:uid="{8845CDCA-331A-43B9-9C3D-1DEFBCF60D19}"/>
    <cellStyle name="Output 3 2 4 4 3 2" xfId="40947" xr:uid="{A8D5EAB8-2240-41B0-8246-C51CBEBEB5A8}"/>
    <cellStyle name="Output 3 2 4 4 4" xfId="33529" xr:uid="{95136031-EF8D-43A4-BC7E-C1BC031F0DE9}"/>
    <cellStyle name="Output 3 2 4 5" xfId="1889" xr:uid="{5FDC9471-6D76-4CE7-A817-568A956CBC00}"/>
    <cellStyle name="Output 3 2 4 5 2" xfId="6205" xr:uid="{5F17B9BA-A17E-4F23-AE29-BA594D590A4C}"/>
    <cellStyle name="Output 3 2 4 5 2 2" xfId="8791" xr:uid="{F81C836E-1573-4BC2-A018-7F3191D8FA1C}"/>
    <cellStyle name="Output 3 2 4 5 2 2 2" xfId="17780" xr:uid="{E30E3EC2-F535-4D0A-9C79-DF9941B2D734}"/>
    <cellStyle name="Output 3 2 4 5 2 2 2 2" xfId="43724" xr:uid="{B10A46B5-2A3B-4506-B383-521B5AF7A07C}"/>
    <cellStyle name="Output 3 2 4 5 2 2 3" xfId="30496" xr:uid="{2D1450FD-3AB4-4535-881F-B1839752F44E}"/>
    <cellStyle name="Output 3 2 4 5 2 3" xfId="11428" xr:uid="{B1F3F845-4BB9-4718-85FA-3F8C795CE601}"/>
    <cellStyle name="Output 3 2 4 5 2 3 2" xfId="20417" xr:uid="{61BAB16D-DB2C-4B0F-AA45-DE9DEBCF9086}"/>
    <cellStyle name="Output 3 2 4 5 2 3 2 2" xfId="25290" xr:uid="{3C1C3F80-8075-42FC-9764-5961FDB9A883}"/>
    <cellStyle name="Output 3 2 4 5 2 3 3" xfId="26691" xr:uid="{C71DC71B-784D-438C-B7B2-354226BEC9B1}"/>
    <cellStyle name="Output 3 2 4 5 2 4" xfId="15194" xr:uid="{481E8BB0-F786-4D18-BB1A-2E696DB9B8BD}"/>
    <cellStyle name="Output 3 2 4 5 2 4 2" xfId="22346" xr:uid="{12EB1485-571F-475A-B69D-2C1160CA04DC}"/>
    <cellStyle name="Output 3 2 4 5 2 5" xfId="23462" xr:uid="{71581F78-5804-42A9-9A30-6B15944EDCD1}"/>
    <cellStyle name="Output 3 2 4 5 3" xfId="4326" xr:uid="{2DBDDB0C-3F29-4FBC-BFB2-DEC21DD69E48}"/>
    <cellStyle name="Output 3 2 4 5 3 2" xfId="39017" xr:uid="{C0379F1E-8F7D-4158-BF17-742CADD8CAED}"/>
    <cellStyle name="Output 3 2 4 5 4" xfId="22730" xr:uid="{B36985C5-E056-4107-9964-68E8B76779FF}"/>
    <cellStyle name="Output 3 2 4 6" xfId="2196" xr:uid="{E1D9A082-0080-457A-98B3-BEDCD7C985F3}"/>
    <cellStyle name="Output 3 2 4 6 2" xfId="6497" xr:uid="{1155DB02-CD6A-4C2A-BC50-131D402820D1}"/>
    <cellStyle name="Output 3 2 4 6 2 2" xfId="9083" xr:uid="{C997F6BD-23FF-4802-8650-F993845C5A4E}"/>
    <cellStyle name="Output 3 2 4 6 2 2 2" xfId="18072" xr:uid="{0170E6E9-4B53-4CA0-9542-51C086F359C4}"/>
    <cellStyle name="Output 3 2 4 6 2 2 2 2" xfId="26852" xr:uid="{750979DD-B9AA-474C-9C6D-DD2B47AE6203}"/>
    <cellStyle name="Output 3 2 4 6 2 2 3" xfId="38742" xr:uid="{A38A2E74-4560-4A81-9F23-72A5E92747AE}"/>
    <cellStyle name="Output 3 2 4 6 2 3" xfId="11720" xr:uid="{1EA7D55A-FB7C-4FB8-BD7A-C9F9363A0AB5}"/>
    <cellStyle name="Output 3 2 4 6 2 3 2" xfId="20709" xr:uid="{7F5190A8-33B5-43CE-8CD1-3C7873A8C10E}"/>
    <cellStyle name="Output 3 2 4 6 2 3 2 2" xfId="42670" xr:uid="{FFD7AE35-EEBB-4E03-9D3B-B4F0F29A0EC6}"/>
    <cellStyle name="Output 3 2 4 6 2 3 3" xfId="44100" xr:uid="{E015E8EB-0D3F-4CD7-80A9-E255C5653853}"/>
    <cellStyle name="Output 3 2 4 6 2 4" xfId="15486" xr:uid="{4F964B90-95E6-4A72-B110-4E1666DD6E0B}"/>
    <cellStyle name="Output 3 2 4 6 2 4 2" xfId="28229" xr:uid="{C938525A-70D5-421C-8BC7-43DB61309877}"/>
    <cellStyle name="Output 3 2 4 6 2 5" xfId="24667" xr:uid="{A94D6D16-13FF-412D-A6FF-07E2F6CBBEDE}"/>
    <cellStyle name="Output 3 2 4 6 3" xfId="4633" xr:uid="{F531B613-A565-40F9-B252-4FE6955465ED}"/>
    <cellStyle name="Output 3 2 4 6 3 2" xfId="23415" xr:uid="{AA107191-F6D4-437D-AE33-1E532443FC62}"/>
    <cellStyle name="Output 3 2 4 6 4" xfId="34742" xr:uid="{7C8C0BAE-2376-44AA-8F80-5CD0ED2DF2EB}"/>
    <cellStyle name="Output 3 2 4 7" xfId="4933" xr:uid="{D19FCDD2-8685-4841-848E-B629CB6E40BD}"/>
    <cellStyle name="Output 3 2 4 7 2" xfId="7519" xr:uid="{E9DB9EC2-975A-4630-BA86-FB315CFD5607}"/>
    <cellStyle name="Output 3 2 4 7 2 2" xfId="16508" xr:uid="{BD622FBC-CF8E-4BC9-8121-E4444AE15DF7}"/>
    <cellStyle name="Output 3 2 4 7 2 2 2" xfId="25151" xr:uid="{D74CCC6A-5B42-4920-B2C9-8A6FDE029BB3}"/>
    <cellStyle name="Output 3 2 4 7 2 3" xfId="26492" xr:uid="{C2996463-0B80-4E7E-ADC1-BB817BE80EA8}"/>
    <cellStyle name="Output 3 2 4 7 3" xfId="10156" xr:uid="{53F7A347-8A3F-4976-B7D5-14566F2CEB3C}"/>
    <cellStyle name="Output 3 2 4 7 3 2" xfId="19145" xr:uid="{DA9D739E-C787-4DD6-8679-A7ED575122C1}"/>
    <cellStyle name="Output 3 2 4 7 3 2 2" xfId="27239" xr:uid="{C6F2DE25-779A-41F1-BFCE-68B535AAAE42}"/>
    <cellStyle name="Output 3 2 4 7 3 3" xfId="34266" xr:uid="{50AD899E-882D-4B2B-9CFF-C891CDF0DCA9}"/>
    <cellStyle name="Output 3 2 4 7 4" xfId="13922" xr:uid="{8C24C861-6382-4CE0-ADCF-849FCE661D24}"/>
    <cellStyle name="Output 3 2 4 7 4 2" xfId="35051" xr:uid="{41535367-FFFC-4B7E-B7EE-6133EBD627CD}"/>
    <cellStyle name="Output 3 2 4 7 5" xfId="31618" xr:uid="{06BA3A85-ABA7-48CE-A38A-C3CA4878838B}"/>
    <cellStyle name="Output 3 2 4 8" xfId="2545" xr:uid="{5079A595-0F4D-41B8-8026-75D4A33A7E41}"/>
    <cellStyle name="Output 3 2 4 8 2" xfId="27094" xr:uid="{A008BA99-97B8-4A08-B421-7A02C6951D94}"/>
    <cellStyle name="Output 3 2 4 9" xfId="24305" xr:uid="{DC78991D-BA96-4114-97D7-4613135749F1}"/>
    <cellStyle name="Output 3 2 5" xfId="310" xr:uid="{61111CDF-EADE-458E-85F4-7B529E970F52}"/>
    <cellStyle name="Output 3 2 5 2" xfId="4711" xr:uid="{C5C4A130-7132-4485-AAE9-66FFD1F7B10D}"/>
    <cellStyle name="Output 3 2 5 2 2" xfId="7297" xr:uid="{50C08E91-9D11-4F34-948B-D0DF51C4EE40}"/>
    <cellStyle name="Output 3 2 5 2 2 2" xfId="16286" xr:uid="{69FB79F2-E6E1-4459-AFC7-E787299B4FEF}"/>
    <cellStyle name="Output 3 2 5 2 2 2 2" xfId="37201" xr:uid="{6002583C-D4D9-4BA3-9835-C597AD2FC3A7}"/>
    <cellStyle name="Output 3 2 5 2 2 3" xfId="25042" xr:uid="{38DB21C9-844D-4502-AA73-D6556B90C334}"/>
    <cellStyle name="Output 3 2 5 2 3" xfId="9934" xr:uid="{11E7C8B2-A540-42BE-A047-F89E5B85B48A}"/>
    <cellStyle name="Output 3 2 5 2 3 2" xfId="18923" xr:uid="{EFE23316-9304-4211-8CB5-D6EAD627651F}"/>
    <cellStyle name="Output 3 2 5 2 3 2 2" xfId="34605" xr:uid="{C21A28A6-9F09-4DE6-8C01-4B0B8A85A4DF}"/>
    <cellStyle name="Output 3 2 5 2 3 3" xfId="40442" xr:uid="{195E2415-C99A-4E44-994E-0CB8118F86DA}"/>
    <cellStyle name="Output 3 2 5 2 4" xfId="13700" xr:uid="{3CC645AF-61BB-41CE-A066-3B8899752265}"/>
    <cellStyle name="Output 3 2 5 2 4 2" xfId="26292" xr:uid="{B2516F20-4545-4D0E-8144-528383CA5CAA}"/>
    <cellStyle name="Output 3 2 5 2 5" xfId="33040" xr:uid="{AE55209A-4A5C-4377-9DB6-45C05050B0FE}"/>
    <cellStyle name="Output 3 2 5 2 6" xfId="55670" xr:uid="{ECE01DE5-5ACA-4892-8B11-33C063170522}"/>
    <cellStyle name="Output 3 2 5 3" xfId="2778" xr:uid="{A6A1772E-CCCD-42C1-8FC2-4C35E32F0656}"/>
    <cellStyle name="Output 3 2 5 3 2" xfId="31272" xr:uid="{F280A7AB-86C9-4C67-AECA-C072A7E1D78A}"/>
    <cellStyle name="Output 3 2 5 4" xfId="31469" xr:uid="{B7BEB077-FBA9-4C36-BE0D-6844CEF5DE15}"/>
    <cellStyle name="Output 3 2 5 5" xfId="48889" xr:uid="{4313FDAD-FD7A-4BEA-8B3D-58B56378CA2E}"/>
    <cellStyle name="Output 3 2 6" xfId="659" xr:uid="{D2648331-BDD3-430B-B824-3521E6FF558F}"/>
    <cellStyle name="Output 3 2 6 2" xfId="5035" xr:uid="{9DB4A53B-F06E-48AB-9692-0DE57744629B}"/>
    <cellStyle name="Output 3 2 6 2 2" xfId="7621" xr:uid="{A724B694-4EEB-47C4-95C1-8C3E3B2DD785}"/>
    <cellStyle name="Output 3 2 6 2 2 2" xfId="16610" xr:uid="{1F6C3606-3127-48B0-823C-6F1CBCAA2C1D}"/>
    <cellStyle name="Output 3 2 6 2 2 2 2" xfId="39681" xr:uid="{36FD57DB-914E-4808-8612-0E5CB6D669E8}"/>
    <cellStyle name="Output 3 2 6 2 2 3" xfId="27681" xr:uid="{1C649F83-5E77-41DF-A1C0-C850CF0873F9}"/>
    <cellStyle name="Output 3 2 6 2 3" xfId="10258" xr:uid="{D8236D44-E95D-47F5-9342-8A2527756B37}"/>
    <cellStyle name="Output 3 2 6 2 3 2" xfId="19247" xr:uid="{A409AF29-ACB6-47C2-B8E4-F72D12FAEA99}"/>
    <cellStyle name="Output 3 2 6 2 3 2 2" xfId="39802" xr:uid="{F7685D0F-AB3E-4E38-AE9B-08895DA466EF}"/>
    <cellStyle name="Output 3 2 6 2 3 3" xfId="44112" xr:uid="{F08B325C-8B37-4316-BB2C-C88D4320F38B}"/>
    <cellStyle name="Output 3 2 6 2 4" xfId="14024" xr:uid="{7C80988B-49D8-466D-95BC-CCA41849F535}"/>
    <cellStyle name="Output 3 2 6 2 4 2" xfId="25178" xr:uid="{CEFC3273-471C-4428-AC37-BD18CF20FF4D}"/>
    <cellStyle name="Output 3 2 6 2 5" xfId="29902" xr:uid="{ACEB842E-62DB-45EB-8586-2A14213DB38C}"/>
    <cellStyle name="Output 3 2 6 2 6" xfId="54010" xr:uid="{EBA0A203-3BB6-4AF5-BFEA-9CCEF739A9C5}"/>
    <cellStyle name="Output 3 2 6 3" xfId="3096" xr:uid="{78E42FC7-5E00-4E01-83F9-E54F3322EC69}"/>
    <cellStyle name="Output 3 2 6 3 2" xfId="31435" xr:uid="{D76E6862-CE47-4B11-851B-B0CBC259BE7A}"/>
    <cellStyle name="Output 3 2 6 4" xfId="28429" xr:uid="{3D7AA84A-4319-41C1-8C11-798493041AA1}"/>
    <cellStyle name="Output 3 2 6 5" xfId="47342" xr:uid="{36C175DB-4159-4F5B-95A9-FFB7FAA9EC6E}"/>
    <cellStyle name="Output 3 2 7" xfId="1004" xr:uid="{AAE69790-7FD9-42B3-8277-F9ACCA3B0D88}"/>
    <cellStyle name="Output 3 2 7 2" xfId="5356" xr:uid="{BBD574B9-36AF-414F-9201-8C6D6CBA0902}"/>
    <cellStyle name="Output 3 2 7 2 2" xfId="7942" xr:uid="{86D3E652-050F-4AD3-BC14-FEDB3710EEC1}"/>
    <cellStyle name="Output 3 2 7 2 2 2" xfId="16931" xr:uid="{75709C26-5559-4703-AABE-022CCD9328CE}"/>
    <cellStyle name="Output 3 2 7 2 2 2 2" xfId="27904" xr:uid="{807B895A-1CF4-4BA3-BD51-86E8240CDB8F}"/>
    <cellStyle name="Output 3 2 7 2 2 3" xfId="25477" xr:uid="{F805032B-D40C-4F63-8022-6EAF9B58DA4B}"/>
    <cellStyle name="Output 3 2 7 2 3" xfId="10579" xr:uid="{3E0145AF-33A8-4BC4-AAF6-1C519C6E07EF}"/>
    <cellStyle name="Output 3 2 7 2 3 2" xfId="19568" xr:uid="{E3A82D4E-FCE8-41E3-910B-7C9B4B32F279}"/>
    <cellStyle name="Output 3 2 7 2 3 2 2" xfId="28932" xr:uid="{E20A6835-0ADC-4065-84C3-0492DB17565A}"/>
    <cellStyle name="Output 3 2 7 2 3 3" xfId="31142" xr:uid="{DB0C7207-E5FA-4BAA-B627-E522DA2C6AEB}"/>
    <cellStyle name="Output 3 2 7 2 4" xfId="14345" xr:uid="{3FBD02CE-2D55-42D6-88CF-FFA37D464BC3}"/>
    <cellStyle name="Output 3 2 7 2 4 2" xfId="37361" xr:uid="{09F0FE29-EF3B-4BC9-8FFD-64551DE770E0}"/>
    <cellStyle name="Output 3 2 7 2 5" xfId="36854" xr:uid="{E11E8A71-4E23-4205-9D81-D68CB52D1732}"/>
    <cellStyle name="Output 3 2 7 3" xfId="3441" xr:uid="{0506DFC8-DBBD-4FCA-9DA5-873A473DA245}"/>
    <cellStyle name="Output 3 2 7 3 2" xfId="32899" xr:uid="{7547414A-B3DD-45B7-AF49-8DA0A2B77675}"/>
    <cellStyle name="Output 3 2 7 4" xfId="32744" xr:uid="{4BAC0015-1382-4D45-AD55-E63583FB4013}"/>
    <cellStyle name="Output 3 2 8" xfId="1348" xr:uid="{05792393-529E-406F-89C1-A6FADC72482A}"/>
    <cellStyle name="Output 3 2 8 2" xfId="5693" xr:uid="{DDF5C738-828C-46FD-A6F0-99B2E2A3B657}"/>
    <cellStyle name="Output 3 2 8 2 2" xfId="8279" xr:uid="{5C42A489-34BE-4D77-A152-53322081780C}"/>
    <cellStyle name="Output 3 2 8 2 2 2" xfId="17268" xr:uid="{407770D0-6C3C-459D-B7F6-752E3A60DC2D}"/>
    <cellStyle name="Output 3 2 8 2 2 2 2" xfId="27269" xr:uid="{F18C1424-252B-451A-95B4-D87CD33B5BC7}"/>
    <cellStyle name="Output 3 2 8 2 2 3" xfId="25598" xr:uid="{7D49FC40-6B98-4343-AFE7-042A417B0482}"/>
    <cellStyle name="Output 3 2 8 2 3" xfId="10916" xr:uid="{1D47C991-DE38-4674-B560-1B440285A9DD}"/>
    <cellStyle name="Output 3 2 8 2 3 2" xfId="19905" xr:uid="{96589DC8-D083-4AC8-8BBB-A19810CA60BE}"/>
    <cellStyle name="Output 3 2 8 2 3 2 2" xfId="28183" xr:uid="{1E36EF2F-4D8E-4564-8291-DB2FB55B835A}"/>
    <cellStyle name="Output 3 2 8 2 3 3" xfId="40479" xr:uid="{E692FBC3-82D5-428A-8E8F-4EEA8F1CBA9B}"/>
    <cellStyle name="Output 3 2 8 2 4" xfId="14682" xr:uid="{BC21CEB9-408C-40B1-8B87-A59D54810339}"/>
    <cellStyle name="Output 3 2 8 2 4 2" xfId="32364" xr:uid="{F6A25F5A-8B98-4D42-8F19-FD6A0EDCB2BC}"/>
    <cellStyle name="Output 3 2 8 2 5" xfId="33845" xr:uid="{25A01413-60F0-46A1-996C-D6EB7DECE4DB}"/>
    <cellStyle name="Output 3 2 8 3" xfId="3785" xr:uid="{DD3A0DF3-2684-42FC-BAFA-DD287F9ADD69}"/>
    <cellStyle name="Output 3 2 8 3 2" xfId="34310" xr:uid="{77BA5870-0B3B-443F-8051-429B73089A7B}"/>
    <cellStyle name="Output 3 2 8 4" xfId="31800" xr:uid="{A4EEE801-3365-4D4E-8657-F0437FDBF33F}"/>
    <cellStyle name="Output 3 2 9" xfId="1596" xr:uid="{0A131B2B-E967-40AF-985D-664F69D700DD}"/>
    <cellStyle name="Output 3 2 9 2" xfId="5940" xr:uid="{32184315-66A3-46E0-ABF1-E07E3A37F7CB}"/>
    <cellStyle name="Output 3 2 9 2 2" xfId="8526" xr:uid="{B5979EF8-A8B2-447D-B84D-E7D96854F591}"/>
    <cellStyle name="Output 3 2 9 2 2 2" xfId="17515" xr:uid="{2145C789-476A-41C0-BD27-31AF06FC97BE}"/>
    <cellStyle name="Output 3 2 9 2 2 2 2" xfId="43902" xr:uid="{F9C8727E-4528-4307-80E1-9574FB60C756}"/>
    <cellStyle name="Output 3 2 9 2 2 3" xfId="33203" xr:uid="{F96EEECA-8AF5-419F-A6D8-F0CEAAF8A045}"/>
    <cellStyle name="Output 3 2 9 2 3" xfId="11163" xr:uid="{9E7DC440-6930-4848-B7B5-5B8E5F5046FE}"/>
    <cellStyle name="Output 3 2 9 2 3 2" xfId="20152" xr:uid="{B63B7D87-3529-4A0A-B628-DF14C801F2F2}"/>
    <cellStyle name="Output 3 2 9 2 3 2 2" xfId="28993" xr:uid="{5B5BEB27-2F46-46E3-8AF9-F9EF4CFFB659}"/>
    <cellStyle name="Output 3 2 9 2 3 3" xfId="32017" xr:uid="{0D627528-BEC2-4483-AF89-07DD3CACC2E5}"/>
    <cellStyle name="Output 3 2 9 2 4" xfId="14929" xr:uid="{E12F5CF1-F2C0-46DE-AF25-6F4AE07A69F7}"/>
    <cellStyle name="Output 3 2 9 2 4 2" xfId="29498" xr:uid="{B23AAF02-6473-437D-ABA7-1AF9EDA17CAC}"/>
    <cellStyle name="Output 3 2 9 2 5" xfId="34922" xr:uid="{40B2DA84-1713-4E1F-8FC1-5606BFE2B624}"/>
    <cellStyle name="Output 3 2 9 3" xfId="4033" xr:uid="{A8CD264D-943A-4E85-BA98-AFCA61FC470E}"/>
    <cellStyle name="Output 3 2 9 3 2" xfId="41091" xr:uid="{9811B99C-F6F5-4320-926A-2031E0159C1A}"/>
    <cellStyle name="Output 3 2 9 4" xfId="33659" xr:uid="{C17BA435-33D3-46A5-8F00-9F97A5382C4D}"/>
    <cellStyle name="Output 3 20" xfId="23824" xr:uid="{9428684A-6A8A-4D43-9028-FFE965CF9B4E}"/>
    <cellStyle name="Output 3 20 2" xfId="44980" xr:uid="{1DE18CB7-465E-499F-BBDB-3C57287549E6}"/>
    <cellStyle name="Output 3 20 2 2" xfId="57156" xr:uid="{CD84E2E8-4EAE-4C05-90FB-9CE915299574}"/>
    <cellStyle name="Output 3 20 2 3" xfId="50374" xr:uid="{783F18E9-D462-42B2-9E9B-5BE154DE9D65}"/>
    <cellStyle name="Output 3 20 3" xfId="51976" xr:uid="{1714FE2E-415D-4349-A2EE-C47844C68A1A}"/>
    <cellStyle name="Output 3 20 3 2" xfId="58757" xr:uid="{4E0F0273-4FE5-4292-8BE4-717146C7968A}"/>
    <cellStyle name="Output 3 20 4" xfId="51959" xr:uid="{35FDBC9F-A0CC-4006-89FE-0F3B2B61CBCE}"/>
    <cellStyle name="Output 3 20 4 2" xfId="58740" xr:uid="{B34ED6BB-0E1D-4124-8146-96C54DA9868A}"/>
    <cellStyle name="Output 3 20 5" xfId="48491" xr:uid="{E815AD74-741C-4CE9-BC7D-B0339AFA8E3D}"/>
    <cellStyle name="Output 3 20 5 2" xfId="55283" xr:uid="{C3CEB65A-7C5D-489F-83D1-BD2DDCEA151D}"/>
    <cellStyle name="Output 3 20 6" xfId="53569" xr:uid="{8A930145-D370-4C51-9FE3-5F73691C4EEF}"/>
    <cellStyle name="Output 3 20 7" xfId="46877" xr:uid="{03C42D3F-E67D-4DF4-B321-DD3906268E36}"/>
    <cellStyle name="Output 3 21" xfId="44952" xr:uid="{0811788E-4282-4575-93BF-FCE39B1B7593}"/>
    <cellStyle name="Output 3 21 2" xfId="50626" xr:uid="{215635A6-9F8C-4554-8154-91A359CF6E4C}"/>
    <cellStyle name="Output 3 21 2 2" xfId="57408" xr:uid="{19001093-9116-4B75-8A3F-F924116DC2CB}"/>
    <cellStyle name="Output 3 21 3" xfId="52440" xr:uid="{AA91E4E7-0F5F-42E4-AE3B-868D45BF1DB4}"/>
    <cellStyle name="Output 3 21 3 2" xfId="59221" xr:uid="{EA3B8A8D-888D-40DD-9051-BFBB404548E8}"/>
    <cellStyle name="Output 3 21 4" xfId="48743" xr:uid="{A4FA2950-E7D9-4FA4-AC74-25778E5F22F1}"/>
    <cellStyle name="Output 3 21 4 2" xfId="55532" xr:uid="{527932BB-2B60-4D9C-A109-B4E71F899776}"/>
    <cellStyle name="Output 3 21 5" xfId="53818" xr:uid="{919EB85A-5946-42FA-879B-4566C83CD64B}"/>
    <cellStyle name="Output 3 21 6" xfId="47129" xr:uid="{B7FBD4EB-51C0-4D18-A415-92703B2C4918}"/>
    <cellStyle name="Output 3 22" xfId="45034" xr:uid="{F458A380-86AA-42DC-90CD-9C365179EA18}"/>
    <cellStyle name="Output 3 22 2" xfId="50624" xr:uid="{7532AA69-8305-497D-B8EF-18DDE4A646D4}"/>
    <cellStyle name="Output 3 22 2 2" xfId="57406" xr:uid="{E6480D91-FBBC-4C7B-825A-2EA524DF3B45}"/>
    <cellStyle name="Output 3 22 3" xfId="52438" xr:uid="{C3C7342D-E3EF-47AB-BC82-C93BD0669131}"/>
    <cellStyle name="Output 3 22 3 2" xfId="59219" xr:uid="{8850F0A3-F8FB-4BCF-83B5-6482B14CD71E}"/>
    <cellStyle name="Output 3 22 4" xfId="48741" xr:uid="{E5A04D73-A853-4A30-B50E-980827677273}"/>
    <cellStyle name="Output 3 22 4 2" xfId="55530" xr:uid="{B8565CEE-7DA0-48BE-A2D7-16C24302744E}"/>
    <cellStyle name="Output 3 22 5" xfId="53816" xr:uid="{AA83E6E8-C586-4433-A1E3-8E871B5910E8}"/>
    <cellStyle name="Output 3 22 6" xfId="47127" xr:uid="{84AE1D4E-C85B-4300-B887-AF21B8D05677}"/>
    <cellStyle name="Output 3 23" xfId="45020" xr:uid="{23A69117-DBFB-42D5-9681-3F654E93519D}"/>
    <cellStyle name="Output 3 23 2" xfId="50614" xr:uid="{26E59212-DD3B-450E-8BE9-9D54F5D7A7ED}"/>
    <cellStyle name="Output 3 23 2 2" xfId="57396" xr:uid="{6CF27FF9-7F95-4FE2-A524-0DD10CAB8A23}"/>
    <cellStyle name="Output 3 23 3" xfId="52428" xr:uid="{24C0E162-9D91-4C7F-9876-CC89813517F0}"/>
    <cellStyle name="Output 3 23 3 2" xfId="59209" xr:uid="{A43F6692-F861-489A-AAF2-5028430DA73D}"/>
    <cellStyle name="Output 3 23 4" xfId="48731" xr:uid="{4100028B-4F72-47AC-B9E7-E793E515AF3D}"/>
    <cellStyle name="Output 3 23 4 2" xfId="55520" xr:uid="{21FBEB5A-AF41-41E9-A516-CA113F7BE8AD}"/>
    <cellStyle name="Output 3 23 5" xfId="53806" xr:uid="{2703C26B-3F4F-41BC-8F78-A2695D218798}"/>
    <cellStyle name="Output 3 23 6" xfId="47117" xr:uid="{846A0888-42D8-49CE-B495-5648CFB4DEC7}"/>
    <cellStyle name="Output 3 24" xfId="45079" xr:uid="{1BB94BF6-9347-40B6-9071-1A2A0D27660E}"/>
    <cellStyle name="Output 3 24 2" xfId="50717" xr:uid="{49DC3220-9729-4C64-9ADF-F917BD26ABD7}"/>
    <cellStyle name="Output 3 24 2 2" xfId="57499" xr:uid="{B96E2201-88BE-4CE2-9670-790D26827E7A}"/>
    <cellStyle name="Output 3 24 3" xfId="52528" xr:uid="{791BD48A-F18B-403B-A4C6-6CF5FD81CBFE}"/>
    <cellStyle name="Output 3 24 3 2" xfId="59309" xr:uid="{F4DB298B-DE0F-4575-A1CA-2016B55DAF7D}"/>
    <cellStyle name="Output 3 24 4" xfId="48828" xr:uid="{FD22905F-0D80-41F9-83A5-2A725A77AE90}"/>
    <cellStyle name="Output 3 24 4 2" xfId="55613" xr:uid="{D0A5FDDC-4281-47F9-B989-97C820C1AA52}"/>
    <cellStyle name="Output 3 24 5" xfId="53906" xr:uid="{8969F821-359E-40B3-83E8-ABF5D7AAA3C5}"/>
    <cellStyle name="Output 3 24 6" xfId="47220" xr:uid="{DEC9C57F-2F66-4D31-96F8-FA0D03CF64CC}"/>
    <cellStyle name="Output 3 25" xfId="45146" xr:uid="{0DFC0EBE-D872-448A-BE65-578B20B842B7}"/>
    <cellStyle name="Output 3 25 2" xfId="50731" xr:uid="{BDDA80FD-EBC5-45AD-A458-4911B43E797A}"/>
    <cellStyle name="Output 3 25 2 2" xfId="57513" xr:uid="{7604611B-BF5D-4EBD-B8F5-FFB61C80D2CD}"/>
    <cellStyle name="Output 3 25 3" xfId="52542" xr:uid="{F674FE9D-70CD-4654-A99E-F1DE0CDFB454}"/>
    <cellStyle name="Output 3 25 3 2" xfId="59323" xr:uid="{E94520B9-8596-45FC-ABC5-5304E9ABAD44}"/>
    <cellStyle name="Output 3 25 4" xfId="48838" xr:uid="{2F13EDA7-87CE-4234-BD6F-1A635AF64E40}"/>
    <cellStyle name="Output 3 25 4 2" xfId="55623" xr:uid="{31C8F348-A34F-4916-8281-277B87D70631}"/>
    <cellStyle name="Output 3 25 5" xfId="53920" xr:uid="{9E4A7CBF-8272-482B-9E9D-254A0AD81167}"/>
    <cellStyle name="Output 3 25 6" xfId="47234" xr:uid="{FD7A2474-C543-49DC-B8DE-C4F7C0201710}"/>
    <cellStyle name="Output 3 26" xfId="45173" xr:uid="{A7939D41-088D-42C7-AE28-32BBBFF13505}"/>
    <cellStyle name="Output 3 26 2" xfId="50695" xr:uid="{5294AB6E-37CE-4EA5-8D49-ED91C8934A94}"/>
    <cellStyle name="Output 3 26 2 2" xfId="57477" xr:uid="{29C31F60-EF57-4879-8F82-BAB0D4BA8F2E}"/>
    <cellStyle name="Output 3 26 3" xfId="52506" xr:uid="{6D8DDE4A-B27A-44D4-8AC1-DB925F0CC990}"/>
    <cellStyle name="Output 3 26 3 2" xfId="59287" xr:uid="{2E083DBC-8D09-410E-9D3B-A869AF728B77}"/>
    <cellStyle name="Output 3 26 4" xfId="53884" xr:uid="{D512B340-16FA-482E-B96D-59F61004EC5D}"/>
    <cellStyle name="Output 3 26 5" xfId="47198" xr:uid="{9B43013E-808B-4F1C-B81E-F2458E7D9BFF}"/>
    <cellStyle name="Output 3 27" xfId="45259" xr:uid="{97043B2E-EECD-430B-AF78-2D7C80894E86}"/>
    <cellStyle name="Output 3 27 2" xfId="55795" xr:uid="{8AD3FF20-1DFA-435D-A2F3-56702E4397B2}"/>
    <cellStyle name="Output 3 27 3" xfId="49012" xr:uid="{6CBA4E3F-D526-431B-84F4-F0496344A732}"/>
    <cellStyle name="Output 3 28" xfId="45273" xr:uid="{14B772F1-FD60-45C2-BC02-A5C8CFC2BD2D}"/>
    <cellStyle name="Output 3 28 2" xfId="58028" xr:uid="{68DDAC90-A472-4898-81CE-6D90214492B1}"/>
    <cellStyle name="Output 3 28 3" xfId="51246" xr:uid="{6DAF1888-BC2F-4BA6-9266-C91DA49D23B7}"/>
    <cellStyle name="Output 3 29" xfId="45241" xr:uid="{D42DCDCE-8541-42C6-9442-9480CF21C038}"/>
    <cellStyle name="Output 3 29 2" xfId="52628" xr:uid="{63CBDE27-E44A-4EC3-8A47-BC8BC92F6075}"/>
    <cellStyle name="Output 3 3" xfId="274" xr:uid="{2F21D746-F112-4979-BB6F-CA2332664855}"/>
    <cellStyle name="Output 3 3 10" xfId="6576" xr:uid="{103F1203-D274-4B29-BE6F-174F3E72EEC1}"/>
    <cellStyle name="Output 3 3 10 2" xfId="11787" xr:uid="{7E5287E8-9FA9-4C0C-8346-7D1A3E41929C}"/>
    <cellStyle name="Output 3 3 10 2 2" xfId="20776" xr:uid="{189D4C89-96A7-4F1B-BE5D-190DBBB3A59B}"/>
    <cellStyle name="Output 3 3 10 2 2 2" xfId="35218" xr:uid="{4C1E5C1E-0037-4AD4-BE87-F08C26C09355}"/>
    <cellStyle name="Output 3 3 10 2 3" xfId="24219" xr:uid="{44AEDC21-AF81-4142-8E10-71E9A00B02B3}"/>
    <cellStyle name="Output 3 3 10 3" xfId="15565" xr:uid="{2F81461A-8193-4092-9AA1-07272E3CD1F5}"/>
    <cellStyle name="Output 3 3 10 3 2" xfId="24428" xr:uid="{2E1B2558-79FD-4C39-A987-4EC6BE27C98E}"/>
    <cellStyle name="Output 3 3 10 4" xfId="37957" xr:uid="{5C20FE8A-45A0-4E26-99D9-035DA8AD353C}"/>
    <cellStyle name="Output 3 3 11" xfId="9150" xr:uid="{99C37642-5ED9-47CF-9DB3-E2813FCDABB7}"/>
    <cellStyle name="Output 3 3 11 2" xfId="18139" xr:uid="{6BE4FFFD-0EC9-4476-82BD-E2C1636AB4E0}"/>
    <cellStyle name="Output 3 3 11 2 2" xfId="29349" xr:uid="{471472FF-8CAB-4719-B701-575DEC87023E}"/>
    <cellStyle name="Output 3 3 11 3" xfId="43663" xr:uid="{8ED5EA7D-2E6F-4044-835B-00CA11E3691D}"/>
    <cellStyle name="Output 3 3 12" xfId="9769" xr:uid="{47A03FF2-3E9F-4B49-9D86-096606DB1E35}"/>
    <cellStyle name="Output 3 3 12 2" xfId="18758" xr:uid="{4B3AA503-5C32-415B-B0BC-ACA33265B66C}"/>
    <cellStyle name="Output 3 3 12 2 2" xfId="39750" xr:uid="{B878AF0F-D114-4A8C-AE00-7CCAA622901C}"/>
    <cellStyle name="Output 3 3 12 3" xfId="34399" xr:uid="{5FBED419-E3B1-413B-92B5-23EB2BFFD83A}"/>
    <cellStyle name="Output 3 3 13" xfId="2280" xr:uid="{118F9128-28C0-44B9-AD29-257448FBDAED}"/>
    <cellStyle name="Output 3 3 13 2" xfId="32773" xr:uid="{8C7F2B06-7CF9-4135-B5F0-39C01A25C291}"/>
    <cellStyle name="Output 3 3 14" xfId="13189" xr:uid="{E30BA36C-7856-41B7-9496-88209953F41B}"/>
    <cellStyle name="Output 3 3 14 2" xfId="31559" xr:uid="{112F6C7C-7075-4E42-A685-DEA9EAF4569C}"/>
    <cellStyle name="Output 3 3 15" xfId="26811" xr:uid="{EA6D5D17-1A9C-40D5-AE13-77DF35A5B2D3}"/>
    <cellStyle name="Output 3 3 16" xfId="44272" xr:uid="{75D620AB-C462-4481-9ED8-35EE3806A7CD}"/>
    <cellStyle name="Output 3 3 17" xfId="45552" xr:uid="{8A13FC85-A515-44A3-A700-306A5E9052B1}"/>
    <cellStyle name="Output 3 3 2" xfId="409" xr:uid="{204F3BF9-6CA7-49D9-A3E3-187F71D46CB9}"/>
    <cellStyle name="Output 3 3 2 10" xfId="9275" xr:uid="{CD40CB63-9BE6-4CFB-A3F3-0E112D106DBD}"/>
    <cellStyle name="Output 3 3 2 10 2" xfId="18264" xr:uid="{BCE22757-E54A-442E-B170-059C9662D579}"/>
    <cellStyle name="Output 3 3 2 10 2 2" xfId="25846" xr:uid="{C2CF38EE-0711-4C83-888A-CC2111443385}"/>
    <cellStyle name="Output 3 3 2 10 3" xfId="24336" xr:uid="{9DB0D0BC-0E51-42EA-81E7-CFA992941C14}"/>
    <cellStyle name="Output 3 3 2 11" xfId="12292" xr:uid="{0CF46BB6-90D5-4D71-8C06-4E686C064051}"/>
    <cellStyle name="Output 3 3 2 11 2" xfId="21281" xr:uid="{160AF790-F0B3-4DD8-898A-D98B720C93DB}"/>
    <cellStyle name="Output 3 3 2 11 2 2" xfId="28395" xr:uid="{0B0E16B7-C0FD-4AA2-BA95-C545DA5FC391}"/>
    <cellStyle name="Output 3 3 2 11 3" xfId="26801" xr:uid="{D01EEB7A-68F0-4A7A-A018-E195997B67B8}"/>
    <cellStyle name="Output 3 3 2 12" xfId="2415" xr:uid="{3294B886-AA4D-4D7F-9174-D0461AEABD84}"/>
    <cellStyle name="Output 3 3 2 12 2" xfId="37019" xr:uid="{D267E26E-BC01-471D-AF9F-47DF16783E91}"/>
    <cellStyle name="Output 3 3 2 13" xfId="13324" xr:uid="{264D26F9-932F-4E77-BFDA-85BC4B6544D0}"/>
    <cellStyle name="Output 3 3 2 13 2" xfId="39149" xr:uid="{6D71D0E1-338B-45CF-8FAA-5948AFE9F73E}"/>
    <cellStyle name="Output 3 3 2 14" xfId="27766" xr:uid="{03761EF7-3D73-484B-922D-C4D66DEA95D7}"/>
    <cellStyle name="Output 3 3 2 15" xfId="46067" xr:uid="{CC83B1A8-DA45-495F-AEF6-11B014F59584}"/>
    <cellStyle name="Output 3 3 2 2" xfId="758" xr:uid="{FE18F5B7-E2E8-4B63-B0FF-BED87E8DB126}"/>
    <cellStyle name="Output 3 3 2 2 2" xfId="5129" xr:uid="{5924D78C-C4F0-4F0B-B467-BDDEAD6EDCDC}"/>
    <cellStyle name="Output 3 3 2 2 2 2" xfId="7715" xr:uid="{E93B5C70-8F1F-4688-821F-4345E593520B}"/>
    <cellStyle name="Output 3 3 2 2 2 2 2" xfId="16704" xr:uid="{E2F8A923-30BC-4599-9C9A-AE54C32F145A}"/>
    <cellStyle name="Output 3 3 2 2 2 2 2 2" xfId="22886" xr:uid="{D364E080-0EDE-4BE0-B5DD-83C5DB8B7E98}"/>
    <cellStyle name="Output 3 3 2 2 2 2 3" xfId="38282" xr:uid="{2A8E2D89-C6B5-4F32-89F4-CC4A1C0BD9E4}"/>
    <cellStyle name="Output 3 3 2 2 2 3" xfId="10352" xr:uid="{A84EA300-4872-42ED-ADA0-79873B3A00DB}"/>
    <cellStyle name="Output 3 3 2 2 2 3 2" xfId="19341" xr:uid="{22A12441-C53D-4E9C-A0F8-877D3F7FD26B}"/>
    <cellStyle name="Output 3 3 2 2 2 3 2 2" xfId="31902" xr:uid="{751ABD6A-1EDA-4EB0-8C66-C567509AD70E}"/>
    <cellStyle name="Output 3 3 2 2 2 3 3" xfId="37812" xr:uid="{0C1F87A6-0C80-4E96-A710-FDCA180EE624}"/>
    <cellStyle name="Output 3 3 2 2 2 4" xfId="14118" xr:uid="{DB96ADE0-DED5-4B95-B8F0-F68C09545282}"/>
    <cellStyle name="Output 3 3 2 2 2 4 2" xfId="29365" xr:uid="{C0173DD9-9233-4912-9189-71D22703F3E2}"/>
    <cellStyle name="Output 3 3 2 2 2 5" xfId="43951" xr:uid="{F8C09BFF-3770-4BFD-94F7-3313BD32EB83}"/>
    <cellStyle name="Output 3 3 2 2 2 6" xfId="56340" xr:uid="{3066AF9F-B308-4743-B107-D5043BB7A731}"/>
    <cellStyle name="Output 3 3 2 2 3" xfId="3195" xr:uid="{AF7AD18E-02A3-4502-9A1F-717194FC5A29}"/>
    <cellStyle name="Output 3 3 2 2 3 2" xfId="27732" xr:uid="{91C2166A-0120-4237-93AD-754F3BB4279B}"/>
    <cellStyle name="Output 3 3 2 2 4" xfId="33913" xr:uid="{72507FF1-5F5E-4E41-B7CF-59C6C48D8E8F}"/>
    <cellStyle name="Output 3 3 2 2 5" xfId="49558" xr:uid="{B144085C-00E7-4248-B836-F7680A55DC8C}"/>
    <cellStyle name="Output 3 3 2 3" xfId="1103" xr:uid="{8DEB619C-69F3-405E-A63C-FCC16B264BFD}"/>
    <cellStyle name="Output 3 3 2 3 2" xfId="5450" xr:uid="{CEA825C3-D25D-4D13-A774-22D6D5496851}"/>
    <cellStyle name="Output 3 3 2 3 2 2" xfId="8036" xr:uid="{D370E3DE-5CC0-4BE1-A6B0-0E73BA83684E}"/>
    <cellStyle name="Output 3 3 2 3 2 2 2" xfId="17025" xr:uid="{95AF84FF-EEE5-442D-B007-76E8C9063B65}"/>
    <cellStyle name="Output 3 3 2 3 2 2 2 2" xfId="41556" xr:uid="{96EDE8DA-2142-4553-94EE-44E3C92A8D73}"/>
    <cellStyle name="Output 3 3 2 3 2 2 3" xfId="36569" xr:uid="{595EC2AA-A878-49F7-9A90-4DA5932D780F}"/>
    <cellStyle name="Output 3 3 2 3 2 3" xfId="10673" xr:uid="{5A6FCC92-A34C-484A-87CE-86C3BE0493C6}"/>
    <cellStyle name="Output 3 3 2 3 2 3 2" xfId="19662" xr:uid="{230B7F26-1209-4603-994C-04B0FD3ADFB5}"/>
    <cellStyle name="Output 3 3 2 3 2 3 2 2" xfId="43766" xr:uid="{00E2FDEC-4A56-47CC-87AB-917B2BE901FC}"/>
    <cellStyle name="Output 3 3 2 3 2 3 3" xfId="34685" xr:uid="{1A1BCF3E-6BB6-4ABE-8F56-384F70BCDC81}"/>
    <cellStyle name="Output 3 3 2 3 2 4" xfId="14439" xr:uid="{08AE3A78-98C9-4732-A19A-041C4745629F}"/>
    <cellStyle name="Output 3 3 2 3 2 4 2" xfId="29008" xr:uid="{4994CE76-8CF9-440A-BB80-3C6CD0E1BC3C}"/>
    <cellStyle name="Output 3 3 2 3 2 5" xfId="28621" xr:uid="{55DB0D34-3C8D-4375-BBE7-D01C68201096}"/>
    <cellStyle name="Output 3 3 2 3 2 6" xfId="57885" xr:uid="{CA4218DD-F7C8-4A20-981D-A040AD8918F7}"/>
    <cellStyle name="Output 3 3 2 3 3" xfId="3540" xr:uid="{6860100A-0954-492C-A1BF-E0478A0AC245}"/>
    <cellStyle name="Output 3 3 2 3 3 2" xfId="39090" xr:uid="{54120456-7FFD-41E7-B635-4E0F39C3DE55}"/>
    <cellStyle name="Output 3 3 2 3 4" xfId="28543" xr:uid="{00B015B1-AEE4-4B10-9427-BE3CF6278CF7}"/>
    <cellStyle name="Output 3 3 2 3 5" xfId="51103" xr:uid="{BED81E3D-575C-4BEC-835F-18FD9FCAA2DF}"/>
    <cellStyle name="Output 3 3 2 4" xfId="1447" xr:uid="{16029C4B-F4A4-4F94-9A61-8A7A384001F4}"/>
    <cellStyle name="Output 3 3 2 4 2" xfId="5792" xr:uid="{C61319D2-AC7E-4D31-9C91-D5D3CBE9A784}"/>
    <cellStyle name="Output 3 3 2 4 2 2" xfId="8378" xr:uid="{C23734D9-D832-4FE7-B224-A02640F83560}"/>
    <cellStyle name="Output 3 3 2 4 2 2 2" xfId="17367" xr:uid="{6F96B2FD-8BBD-4CFB-A225-C6E89CE6E564}"/>
    <cellStyle name="Output 3 3 2 4 2 2 2 2" xfId="34265" xr:uid="{E46158D0-F84C-4300-B545-AF6C79536DA0}"/>
    <cellStyle name="Output 3 3 2 4 2 2 3" xfId="40141" xr:uid="{99A4D59C-D701-42CA-AF83-7CA17A68A104}"/>
    <cellStyle name="Output 3 3 2 4 2 3" xfId="11015" xr:uid="{D6924260-6367-46E3-8D13-207BD8A415E2}"/>
    <cellStyle name="Output 3 3 2 4 2 3 2" xfId="20004" xr:uid="{C422D698-F4F6-4E97-86A8-5E34158A3025}"/>
    <cellStyle name="Output 3 3 2 4 2 3 2 2" xfId="33641" xr:uid="{F7953489-1FE3-4354-8A17-A925A7FC5347}"/>
    <cellStyle name="Output 3 3 2 4 2 3 3" xfId="25322" xr:uid="{E3F0B94A-2773-439A-8944-FE99304D13F3}"/>
    <cellStyle name="Output 3 3 2 4 2 4" xfId="14781" xr:uid="{1B3DEFB4-98DD-4916-A77D-B83F88A186BF}"/>
    <cellStyle name="Output 3 3 2 4 2 4 2" xfId="35510" xr:uid="{3DB5E467-8A24-4C16-A898-17C320B386C2}"/>
    <cellStyle name="Output 3 3 2 4 2 5" xfId="24534" xr:uid="{577077BD-97FA-4341-B598-69268CD65584}"/>
    <cellStyle name="Output 3 3 2 4 2 6" xfId="54485" xr:uid="{EC971F33-CD1E-46EB-BF55-273D49949698}"/>
    <cellStyle name="Output 3 3 2 4 3" xfId="3884" xr:uid="{A100C37D-8EC4-49D7-8418-6E200C7BA74F}"/>
    <cellStyle name="Output 3 3 2 4 3 2" xfId="27417" xr:uid="{D8FEB7B3-DCBE-434D-884D-DE64F570E5AA}"/>
    <cellStyle name="Output 3 3 2 4 4" xfId="25714" xr:uid="{CC80E4E6-3D9A-49F3-B5A6-A65C7889ACC3}"/>
    <cellStyle name="Output 3 3 2 4 5" xfId="47675" xr:uid="{9D0D3C38-C13A-4784-ADE3-E4DA0E6BA253}"/>
    <cellStyle name="Output 3 3 2 5" xfId="1597" xr:uid="{C3770EEB-6A69-4122-9F0D-F5AD1A3DB2E3}"/>
    <cellStyle name="Output 3 3 2 5 2" xfId="5941" xr:uid="{E8A46E86-6313-4616-943E-CD29A0B49766}"/>
    <cellStyle name="Output 3 3 2 5 2 2" xfId="8527" xr:uid="{01B1A334-1E04-425C-8F08-354C1A74F78A}"/>
    <cellStyle name="Output 3 3 2 5 2 2 2" xfId="17516" xr:uid="{3A6A28B7-8A85-4FAF-A2B8-46D83DCD4DD7}"/>
    <cellStyle name="Output 3 3 2 5 2 2 2 2" xfId="30782" xr:uid="{3981C0BA-7EC8-4616-A271-FDF444036ADE}"/>
    <cellStyle name="Output 3 3 2 5 2 2 3" xfId="42613" xr:uid="{94299327-FB99-4E37-B729-FCFB7A032682}"/>
    <cellStyle name="Output 3 3 2 5 2 3" xfId="11164" xr:uid="{67E53072-4B38-4E81-BE24-0DCFC350057A}"/>
    <cellStyle name="Output 3 3 2 5 2 3 2" xfId="20153" xr:uid="{81B47931-FB3D-482D-98FC-C8570AF1FA0C}"/>
    <cellStyle name="Output 3 3 2 5 2 3 2 2" xfId="38134" xr:uid="{E828E3B8-D7D3-4D23-B4E5-E4DE923983C1}"/>
    <cellStyle name="Output 3 3 2 5 2 3 3" xfId="41426" xr:uid="{3BC74614-7C6F-4D2A-A705-0846E513BF6B}"/>
    <cellStyle name="Output 3 3 2 5 2 4" xfId="14930" xr:uid="{AC2CD846-63E0-4FBE-A6D5-761E313DF5E1}"/>
    <cellStyle name="Output 3 3 2 5 2 4 2" xfId="38638" xr:uid="{F9320D6B-66FE-4A73-B514-B74304C279C0}"/>
    <cellStyle name="Output 3 3 2 5 2 5" xfId="22137" xr:uid="{CC1D6CE2-1B1B-4C44-B662-35372DDF29DA}"/>
    <cellStyle name="Output 3 3 2 5 3" xfId="4034" xr:uid="{9A279A10-0E79-4D22-9000-2F56796ED8EC}"/>
    <cellStyle name="Output 3 3 2 5 3 2" xfId="28238" xr:uid="{61426BC0-5231-4B43-8441-C659260022AF}"/>
    <cellStyle name="Output 3 3 2 5 4" xfId="43070" xr:uid="{F48CD0A5-0469-4C0B-AF5F-A322E2120179}"/>
    <cellStyle name="Output 3 3 2 6" xfId="2066" xr:uid="{3A710458-93B4-4293-A423-75A9B60F3E84}"/>
    <cellStyle name="Output 3 3 2 6 2" xfId="6369" xr:uid="{416C852A-0715-476F-9101-29397F81E183}"/>
    <cellStyle name="Output 3 3 2 6 2 2" xfId="8955" xr:uid="{DDE4096E-6997-4637-9209-68858B88FB9C}"/>
    <cellStyle name="Output 3 3 2 6 2 2 2" xfId="17944" xr:uid="{3FEE53D1-F6B6-489F-A108-CF9CF18C6E2F}"/>
    <cellStyle name="Output 3 3 2 6 2 2 2 2" xfId="25177" xr:uid="{BBC5056F-151C-4CD4-AE50-68DE863034CD}"/>
    <cellStyle name="Output 3 3 2 6 2 2 3" xfId="41356" xr:uid="{A8AB1CE5-A0D6-4F4D-A0AF-07F33EA2BDF6}"/>
    <cellStyle name="Output 3 3 2 6 2 3" xfId="11592" xr:uid="{9C571BE0-E2B9-40CE-B217-1443019A7942}"/>
    <cellStyle name="Output 3 3 2 6 2 3 2" xfId="20581" xr:uid="{E61359A5-D0B9-422A-9615-404601983D99}"/>
    <cellStyle name="Output 3 3 2 6 2 3 2 2" xfId="25143" xr:uid="{F3739FE9-8BE2-4E28-9B92-3E141F71CF61}"/>
    <cellStyle name="Output 3 3 2 6 2 3 3" xfId="44045" xr:uid="{19A9CFBF-9E34-4628-A339-1A6080EFBE27}"/>
    <cellStyle name="Output 3 3 2 6 2 4" xfId="15358" xr:uid="{6A2730F7-E9F1-4087-B7A0-2BB3DEAC089C}"/>
    <cellStyle name="Output 3 3 2 6 2 4 2" xfId="43505" xr:uid="{DFB9395F-9319-44F3-99FE-F3BB01E605A5}"/>
    <cellStyle name="Output 3 3 2 6 2 5" xfId="36242" xr:uid="{FC72E39E-99BC-498C-9982-B9FE5782978A}"/>
    <cellStyle name="Output 3 3 2 6 3" xfId="4503" xr:uid="{71583BB1-F6DA-4A38-895B-7659394F6F1B}"/>
    <cellStyle name="Output 3 3 2 6 3 2" xfId="27920" xr:uid="{06B9E9DD-D3CA-42B7-8236-D09FFB91CDD0}"/>
    <cellStyle name="Output 3 3 2 6 4" xfId="38423" xr:uid="{5F4621B3-73F1-4DC6-8A7D-B7CBE8F79760}"/>
    <cellStyle name="Output 3 3 2 7" xfId="2876" xr:uid="{37F8F61D-2687-4224-A664-F7BFBE2489A7}"/>
    <cellStyle name="Output 3 3 2 7 2" xfId="7026" xr:uid="{6E48C68A-664E-4A0A-8B2F-904043996F72}"/>
    <cellStyle name="Output 3 3 2 7 2 2" xfId="12153" xr:uid="{014B6FAB-5ED6-4705-81CD-C9B4501EC3FC}"/>
    <cellStyle name="Output 3 3 2 7 2 2 2" xfId="21142" xr:uid="{8E3A003B-9E73-449D-85B2-9F19F1DD358F}"/>
    <cellStyle name="Output 3 3 2 7 2 2 2 2" xfId="36696" xr:uid="{3D13A80E-712A-4132-A0BE-F2998D649C15}"/>
    <cellStyle name="Output 3 3 2 7 2 2 3" xfId="23060" xr:uid="{32245DF2-9BD3-48A5-A8B4-54AFE30124A3}"/>
    <cellStyle name="Output 3 3 2 7 2 3" xfId="12962" xr:uid="{51F749DE-68DC-459E-BB88-6511A97CABA4}"/>
    <cellStyle name="Output 3 3 2 7 2 3 2" xfId="21951" xr:uid="{62F2F766-7173-446A-81FE-953507DEDDFF}"/>
    <cellStyle name="Output 3 3 2 7 2 3 2 2" xfId="30737" xr:uid="{43422AC6-8C95-472E-99CA-75B5724DB9DA}"/>
    <cellStyle name="Output 3 3 2 7 2 3 3" xfId="31938" xr:uid="{12B813D4-F488-4064-A931-5ED12E235B19}"/>
    <cellStyle name="Output 3 3 2 7 2 4" xfId="16015" xr:uid="{1CE0236F-643D-4A4A-AC4D-3BD00319ACC1}"/>
    <cellStyle name="Output 3 3 2 7 2 4 2" xfId="22110" xr:uid="{B157264D-9DCF-4774-B614-5627E8D63D4C}"/>
    <cellStyle name="Output 3 3 2 7 2 5" xfId="34304" xr:uid="{F9ED8608-3123-4025-B9F6-CC6EDFD24E62}"/>
    <cellStyle name="Output 3 3 2 7 3" xfId="9589" xr:uid="{A7CB6B4F-8488-43DB-8345-B5B8CEA82014}"/>
    <cellStyle name="Output 3 3 2 7 3 2" xfId="18578" xr:uid="{95365F2D-8B64-48DB-967D-5F221DC94319}"/>
    <cellStyle name="Output 3 3 2 7 3 2 2" xfId="39592" xr:uid="{4443F762-0651-420A-99D2-A05A0193C6A8}"/>
    <cellStyle name="Output 3 3 2 7 3 3" xfId="42956" xr:uid="{57B77FFE-C402-4F06-9B9E-4F7AFB4899C1}"/>
    <cellStyle name="Output 3 3 2 7 4" xfId="37275" xr:uid="{0102EB17-0B05-4CF9-8AE8-FD5865EB792E}"/>
    <cellStyle name="Output 3 3 2 8" xfId="4805" xr:uid="{8CD439B8-BEA5-4C23-9EBB-01BC58795314}"/>
    <cellStyle name="Output 3 3 2 8 2" xfId="7391" xr:uid="{472F652B-D962-401D-B784-32C4D0EB5604}"/>
    <cellStyle name="Output 3 3 2 8 2 2" xfId="16380" xr:uid="{8163A079-F8A3-4EF6-9603-C76725BBC916}"/>
    <cellStyle name="Output 3 3 2 8 2 2 2" xfId="28874" xr:uid="{508D2925-DAC0-4A53-BA80-1DD6F8D3EF96}"/>
    <cellStyle name="Output 3 3 2 8 2 3" xfId="24709" xr:uid="{55B63B86-AB28-4E93-906A-9FD560D168BB}"/>
    <cellStyle name="Output 3 3 2 8 3" xfId="10028" xr:uid="{0C650B6E-DF6D-4708-B54C-84FB5C4C1ED4}"/>
    <cellStyle name="Output 3 3 2 8 3 2" xfId="19017" xr:uid="{A697EBCF-CE09-42DC-9106-9E089D039F50}"/>
    <cellStyle name="Output 3 3 2 8 3 2 2" xfId="36348" xr:uid="{3047D244-B47B-4EA1-A41F-5A2FC467BFD6}"/>
    <cellStyle name="Output 3 3 2 8 3 3" xfId="37815" xr:uid="{CE851DF2-5B80-4358-BD9E-3C6FD44E1596}"/>
    <cellStyle name="Output 3 3 2 8 4" xfId="13794" xr:uid="{553AE10D-87FA-424D-BDC0-E90F8F5F7050}"/>
    <cellStyle name="Output 3 3 2 8 4 2" xfId="28023" xr:uid="{131F6844-EED0-4E85-B882-AFA78C9A0605}"/>
    <cellStyle name="Output 3 3 2 8 5" xfId="32710" xr:uid="{A0DBF8DF-BDA5-4E25-8AC6-97076884FEE0}"/>
    <cellStyle name="Output 3 3 2 9" xfId="6711" xr:uid="{2AF2C4DF-3715-42C0-8083-CF80CBF76C2E}"/>
    <cellStyle name="Output 3 3 2 9 2" xfId="11912" xr:uid="{C4F808BD-0B44-4B1A-AC91-9D7BCF0D2D30}"/>
    <cellStyle name="Output 3 3 2 9 2 2" xfId="20901" xr:uid="{C1439997-4E5D-44CD-B1EF-FE47CBF35950}"/>
    <cellStyle name="Output 3 3 2 9 2 2 2" xfId="39245" xr:uid="{1570384E-37C3-48CA-B0A5-5598C031CFDB}"/>
    <cellStyle name="Output 3 3 2 9 2 3" xfId="40518" xr:uid="{84727568-E56B-4D50-A065-86B624C74A0E}"/>
    <cellStyle name="Output 3 3 2 9 3" xfId="15700" xr:uid="{BCC7E43B-4D3E-459A-9DDE-B2989062CD3D}"/>
    <cellStyle name="Output 3 3 2 9 3 2" xfId="39727" xr:uid="{247FF788-591E-40EE-801B-ECD3DBF10AD1}"/>
    <cellStyle name="Output 3 3 2 9 4" xfId="33291" xr:uid="{3241151F-77B0-4707-A78F-DC53C4041D7A}"/>
    <cellStyle name="Output 3 3 3" xfId="623" xr:uid="{90D8AD6D-C8D8-4838-BA79-112A8EF17C1E}"/>
    <cellStyle name="Output 3 3 3 2" xfId="5004" xr:uid="{3D72F15E-2B29-4900-B49A-760215710910}"/>
    <cellStyle name="Output 3 3 3 2 2" xfId="7590" xr:uid="{8FA3C2A4-2273-4127-8732-E428A62609D4}"/>
    <cellStyle name="Output 3 3 3 2 2 2" xfId="16579" xr:uid="{E44979A1-BEDD-495E-BA54-636614DE6095}"/>
    <cellStyle name="Output 3 3 3 2 2 2 2" xfId="35325" xr:uid="{A16D0766-36C5-4B1C-AB61-54DE74CC456F}"/>
    <cellStyle name="Output 3 3 3 2 2 3" xfId="41946" xr:uid="{B288DFC2-EE3F-498C-B26B-AB3ED6D8CBBC}"/>
    <cellStyle name="Output 3 3 3 2 2 4" xfId="56748" xr:uid="{234E0A78-5B6E-453D-BBB8-9D808F59E267}"/>
    <cellStyle name="Output 3 3 3 2 3" xfId="10227" xr:uid="{A952E7FA-A90C-4DA8-BD0A-B1C958A95E5C}"/>
    <cellStyle name="Output 3 3 3 2 3 2" xfId="19216" xr:uid="{B701F3FF-D505-40FC-8A1F-186E433E5B87}"/>
    <cellStyle name="Output 3 3 3 2 3 2 2" xfId="40156" xr:uid="{D1644A95-33FA-4D66-B6F9-A8087C4BA79E}"/>
    <cellStyle name="Output 3 3 3 2 3 3" xfId="26392" xr:uid="{065692D1-F9A5-4866-88D4-82990D1ACCBE}"/>
    <cellStyle name="Output 3 3 3 2 4" xfId="13993" xr:uid="{A85A4ADB-F112-488F-B68E-9D1B85FA3837}"/>
    <cellStyle name="Output 3 3 3 2 4 2" xfId="41301" xr:uid="{CBE96DC1-8605-4F8A-8C39-7260B2D92583}"/>
    <cellStyle name="Output 3 3 3 2 5" xfId="28775" xr:uid="{F3321E18-E9F4-43A0-BD80-80C707E06ADA}"/>
    <cellStyle name="Output 3 3 3 2 6" xfId="49966" xr:uid="{A134E10E-7750-4B81-9B70-133BEB1BAA77}"/>
    <cellStyle name="Output 3 3 3 3" xfId="3060" xr:uid="{F67CFC95-2C64-4817-8B98-B7F7F3B88555}"/>
    <cellStyle name="Output 3 3 3 3 2" xfId="39801" xr:uid="{2BB54BF7-64F2-4436-B314-DCBE0B49D16D}"/>
    <cellStyle name="Output 3 3 3 3 2 2" xfId="59137" xr:uid="{C6B89083-6B5E-4E0F-81E8-4D238F1FB988}"/>
    <cellStyle name="Output 3 3 3 3 3" xfId="52356" xr:uid="{B63E6D70-E1B4-41D6-966C-7496BF0209D0}"/>
    <cellStyle name="Output 3 3 3 4" xfId="27389" xr:uid="{76C3B6C6-AAFB-4036-9820-11C6F015F778}"/>
    <cellStyle name="Output 3 3 3 4 2" xfId="54875" xr:uid="{AF666A26-A8B2-468B-8466-569A08327323}"/>
    <cellStyle name="Output 3 3 3 4 3" xfId="48083" xr:uid="{13362ACD-09B2-4197-9A5C-9A0AF844F3B2}"/>
    <cellStyle name="Output 3 3 3 5" xfId="53175" xr:uid="{A9EB97D8-48FB-4F0E-8A48-668A923B3459}"/>
    <cellStyle name="Output 3 3 3 6" xfId="46469" xr:uid="{20252400-90F9-4591-A6CE-6EF16996A902}"/>
    <cellStyle name="Output 3 3 4" xfId="968" xr:uid="{D4AC1381-A6B5-48EA-B819-49041578C88F}"/>
    <cellStyle name="Output 3 3 4 2" xfId="5325" xr:uid="{2B9D3E9C-07E0-4E8C-B827-036D72E02EA3}"/>
    <cellStyle name="Output 3 3 4 2 2" xfId="7911" xr:uid="{91F729E2-4723-4463-A551-A87F706C6961}"/>
    <cellStyle name="Output 3 3 4 2 2 2" xfId="16900" xr:uid="{F4A88C94-202A-4DC8-9F75-501693FC0DCA}"/>
    <cellStyle name="Output 3 3 4 2 2 2 2" xfId="34792" xr:uid="{78ECF4D2-2732-4556-9BC3-F2483B69558F}"/>
    <cellStyle name="Output 3 3 4 2 2 3" xfId="27653" xr:uid="{B80A48F3-068F-4CC7-B5DB-B3AA1D6FBDDB}"/>
    <cellStyle name="Output 3 3 4 2 3" xfId="10548" xr:uid="{4E5B3DEC-2B73-4DC5-ACC4-CBBC0933FCB7}"/>
    <cellStyle name="Output 3 3 4 2 3 2" xfId="19537" xr:uid="{4FC520A6-0ED4-4084-8A20-A066378D720A}"/>
    <cellStyle name="Output 3 3 4 2 3 2 2" xfId="25353" xr:uid="{34F5CAC7-D8A6-435D-B1F7-356F67FBC2D9}"/>
    <cellStyle name="Output 3 3 4 2 3 3" xfId="26682" xr:uid="{43BBCB66-AF7B-4D2E-9196-090D4D5EBCA4}"/>
    <cellStyle name="Output 3 3 4 2 4" xfId="14314" xr:uid="{DA239292-EF33-4F19-9910-EE81E4064B4D}"/>
    <cellStyle name="Output 3 3 4 2 4 2" xfId="32772" xr:uid="{F1E4FE40-1189-449C-A72C-BADDDA833729}"/>
    <cellStyle name="Output 3 3 4 2 5" xfId="29814" xr:uid="{E8DAAEE3-F469-44FD-9D85-32EA62597A06}"/>
    <cellStyle name="Output 3 3 4 2 6" xfId="55868" xr:uid="{117E5966-D7C0-4451-9D79-1708F7B3C5B7}"/>
    <cellStyle name="Output 3 3 4 3" xfId="3405" xr:uid="{F883F735-5475-40A4-8695-D8C97F698B43}"/>
    <cellStyle name="Output 3 3 4 3 2" xfId="28978" xr:uid="{E5054755-08E9-4A69-A9CF-06F4563F6911}"/>
    <cellStyle name="Output 3 3 4 4" xfId="28900" xr:uid="{F67959C3-F454-43D1-9D9D-F82DDEF65CE5}"/>
    <cellStyle name="Output 3 3 4 5" xfId="49086" xr:uid="{50DA5BD1-594C-4C52-8D8E-64762115B550}"/>
    <cellStyle name="Output 3 3 5" xfId="1312" xr:uid="{9D61ABB8-D67D-4B52-9E76-AEC61F294696}"/>
    <cellStyle name="Output 3 3 5 2" xfId="5657" xr:uid="{A1CC4528-71E8-45FA-8914-688D340FE825}"/>
    <cellStyle name="Output 3 3 5 2 2" xfId="8243" xr:uid="{8F9398D0-5DBE-4388-B2A5-1C0641C24D9C}"/>
    <cellStyle name="Output 3 3 5 2 2 2" xfId="17232" xr:uid="{01216427-E8CC-41EF-A412-A5ECA65CDED7}"/>
    <cellStyle name="Output 3 3 5 2 2 2 2" xfId="34895" xr:uid="{C2FE6426-8143-442A-AC0B-2A4FBCCBE720}"/>
    <cellStyle name="Output 3 3 5 2 2 3" xfId="42469" xr:uid="{55312776-0115-41F8-BD0C-8F73BC46FEB4}"/>
    <cellStyle name="Output 3 3 5 2 3" xfId="10880" xr:uid="{C9FFD318-B16F-4C19-AB30-133C65FAE48B}"/>
    <cellStyle name="Output 3 3 5 2 3 2" xfId="19869" xr:uid="{A48ED2E5-EDE8-4C2F-B8A1-34824ED6B595}"/>
    <cellStyle name="Output 3 3 5 2 3 2 2" xfId="27090" xr:uid="{8DD06517-EC3E-44C0-8EE0-ACE2103432E0}"/>
    <cellStyle name="Output 3 3 5 2 3 3" xfId="36607" xr:uid="{4F293C6E-A786-4067-A05E-17AA106B7455}"/>
    <cellStyle name="Output 3 3 5 2 4" xfId="14646" xr:uid="{53AC8E2F-B7C6-4832-A3E0-4934F856C640}"/>
    <cellStyle name="Output 3 3 5 2 4 2" xfId="26126" xr:uid="{99E993BB-96C2-4B50-95BC-6916C5E7F2C3}"/>
    <cellStyle name="Output 3 3 5 2 5" xfId="29936" xr:uid="{8B308407-0340-4B86-BD70-17ADF054D39C}"/>
    <cellStyle name="Output 3 3 5 2 6" xfId="58946" xr:uid="{9B6BED1C-49A7-4802-9C8C-2A89B8DE2050}"/>
    <cellStyle name="Output 3 3 5 3" xfId="3749" xr:uid="{115D8311-8565-4C53-BB90-E4090F668E30}"/>
    <cellStyle name="Output 3 3 5 3 2" xfId="29244" xr:uid="{05C37BEA-DB47-49D0-94B2-B374C989181B}"/>
    <cellStyle name="Output 3 3 5 4" xfId="28063" xr:uid="{9A281B27-7779-4E0B-9797-7B4C7C7FC353}"/>
    <cellStyle name="Output 3 3 5 5" xfId="52165" xr:uid="{94A2E39C-7B26-4B47-B0D6-855AF41D832D}"/>
    <cellStyle name="Output 3 3 6" xfId="1809" xr:uid="{6E6BC4E1-8F1E-4A09-8654-FB185BBBE5A7}"/>
    <cellStyle name="Output 3 3 6 2" xfId="6126" xr:uid="{AFC98525-2071-4C15-AADF-8F1B227D2800}"/>
    <cellStyle name="Output 3 3 6 2 2" xfId="8712" xr:uid="{0781C147-F27D-43C1-A669-8F883037F30A}"/>
    <cellStyle name="Output 3 3 6 2 2 2" xfId="17701" xr:uid="{7235DEF9-A2D0-4AD7-B3B9-3BBCE0D230DA}"/>
    <cellStyle name="Output 3 3 6 2 2 2 2" xfId="23481" xr:uid="{47D0BE30-8BCD-4919-8BA2-E695D899EE1C}"/>
    <cellStyle name="Output 3 3 6 2 2 3" xfId="25645" xr:uid="{A19F3EB2-AEE5-4167-8F2E-0C10430A0AC0}"/>
    <cellStyle name="Output 3 3 6 2 3" xfId="11349" xr:uid="{2F16C6D9-97D3-4349-B6B2-A5FBB600C90A}"/>
    <cellStyle name="Output 3 3 6 2 3 2" xfId="20338" xr:uid="{4E04FDAD-36E2-4E5F-B817-EC58D9E07650}"/>
    <cellStyle name="Output 3 3 6 2 3 2 2" xfId="40913" xr:uid="{EC965245-7F50-4578-A7AA-F2D349CA712D}"/>
    <cellStyle name="Output 3 3 6 2 3 3" xfId="43868" xr:uid="{DD58BC56-88D8-44CE-B451-C4520A461823}"/>
    <cellStyle name="Output 3 3 6 2 4" xfId="15115" xr:uid="{7162238F-4F84-4F0F-BB27-C4B267FE47AF}"/>
    <cellStyle name="Output 3 3 6 2 4 2" xfId="27027" xr:uid="{527A681F-357A-40D8-AF10-8E78C77C9BAB}"/>
    <cellStyle name="Output 3 3 6 2 5" xfId="26133" xr:uid="{D6F82FF6-E89E-4021-886F-C24DFE612AB3}"/>
    <cellStyle name="Output 3 3 6 2 6" xfId="54037" xr:uid="{762FD7EB-86FE-4259-9818-4F0983C0A728}"/>
    <cellStyle name="Output 3 3 6 3" xfId="4246" xr:uid="{876CE9F1-8279-4726-9A84-3C38D68B4433}"/>
    <cellStyle name="Output 3 3 6 3 2" xfId="43260" xr:uid="{1119B224-A299-4260-A4D4-3A30112053BC}"/>
    <cellStyle name="Output 3 3 6 4" xfId="38537" xr:uid="{7A0C7445-086F-4566-A5B5-7082825D2344}"/>
    <cellStyle name="Output 3 3 6 5" xfId="47369" xr:uid="{A409AAC8-B3E5-4001-A549-AD588E586BA4}"/>
    <cellStyle name="Output 3 3 7" xfId="1821" xr:uid="{2D02711C-881F-48B7-BDA4-E85B8A887BAF}"/>
    <cellStyle name="Output 3 3 7 2" xfId="6138" xr:uid="{25AE58B2-FA55-4F2C-BDBD-82CBE2948AAB}"/>
    <cellStyle name="Output 3 3 7 2 2" xfId="8724" xr:uid="{8EC67E59-DF7F-4F7F-9A19-7C212B6C769F}"/>
    <cellStyle name="Output 3 3 7 2 2 2" xfId="17713" xr:uid="{C0BCF635-8D06-4CD6-9AFA-B2F29BC325D1}"/>
    <cellStyle name="Output 3 3 7 2 2 2 2" xfId="40877" xr:uid="{DB8319BD-B357-4AF2-8914-3E6D348D5D55}"/>
    <cellStyle name="Output 3 3 7 2 2 3" xfId="22733" xr:uid="{DB539CFC-FD0F-48DA-813C-FF55BE5EA314}"/>
    <cellStyle name="Output 3 3 7 2 3" xfId="11361" xr:uid="{0C575324-C44D-4D6D-8895-206FE6E1D0BE}"/>
    <cellStyle name="Output 3 3 7 2 3 2" xfId="20350" xr:uid="{065AEF75-33C0-4C9C-9052-9A37AD584AD6}"/>
    <cellStyle name="Output 3 3 7 2 3 2 2" xfId="38334" xr:uid="{8F2BDF3A-DE28-4968-80A5-CC45CFF139EF}"/>
    <cellStyle name="Output 3 3 7 2 3 3" xfId="32018" xr:uid="{A4381524-86BD-4AFC-B083-2BCCDB7AEA00}"/>
    <cellStyle name="Output 3 3 7 2 4" xfId="15127" xr:uid="{C4D2774E-83B1-46A7-BB95-CC5A30592FA4}"/>
    <cellStyle name="Output 3 3 7 2 4 2" xfId="43091" xr:uid="{BD7AAA93-6CBF-4DC1-8027-5B76770BC048}"/>
    <cellStyle name="Output 3 3 7 2 5" xfId="22416" xr:uid="{A01E4078-9DE6-4031-8390-547E22B76ABA}"/>
    <cellStyle name="Output 3 3 7 3" xfId="4258" xr:uid="{351A20FA-8A77-4770-A357-88E77E5AB05D}"/>
    <cellStyle name="Output 3 3 7 3 2" xfId="24847" xr:uid="{891F199C-8333-4ED4-8217-F3BB90833789}"/>
    <cellStyle name="Output 3 3 7 4" xfId="35572" xr:uid="{07305EDF-8A33-4E5E-9F51-3E8E5EC07106}"/>
    <cellStyle name="Output 3 3 8" xfId="2742" xr:uid="{B1C3C3E3-F926-4464-9AA1-DAD3ACD6F974}"/>
    <cellStyle name="Output 3 3 8 2" xfId="6923" xr:uid="{307ED462-8946-4344-9E9A-AC9435DBA35B}"/>
    <cellStyle name="Output 3 3 8 2 2" xfId="12057" xr:uid="{99F18CDA-7E52-4647-BBF9-B18EED46042E}"/>
    <cellStyle name="Output 3 3 8 2 2 2" xfId="21046" xr:uid="{214CBDFD-0375-4DC3-868A-090BFC5F1D07}"/>
    <cellStyle name="Output 3 3 8 2 2 2 2" xfId="30998" xr:uid="{87A3DF58-BF6E-4A4E-9FE8-BD36CD0C5D1F}"/>
    <cellStyle name="Output 3 3 8 2 2 3" xfId="26514" xr:uid="{68185DEB-8E3D-474F-8A77-DF3E50FAEEE9}"/>
    <cellStyle name="Output 3 3 8 2 3" xfId="12881" xr:uid="{D1F6FDA4-1C2F-417A-AF37-2DE6B39CFDB7}"/>
    <cellStyle name="Output 3 3 8 2 3 2" xfId="21870" xr:uid="{CE1055CC-E705-4C00-88A8-DFBE56DD8F58}"/>
    <cellStyle name="Output 3 3 8 2 3 2 2" xfId="33257" xr:uid="{00BAAC6A-B20F-45DD-A65A-284CC9399F7C}"/>
    <cellStyle name="Output 3 3 8 2 3 3" xfId="32447" xr:uid="{1472AFCE-74BD-4ADC-8F1A-AE7F537C6F3B}"/>
    <cellStyle name="Output 3 3 8 2 4" xfId="15912" xr:uid="{DB3CB69F-FB1D-4E8C-AF98-8305587096A6}"/>
    <cellStyle name="Output 3 3 8 2 4 2" xfId="30262" xr:uid="{A89ED9D3-C4EC-411B-A98D-F252CFDC8830}"/>
    <cellStyle name="Output 3 3 8 2 5" xfId="39824" xr:uid="{B433C511-B2A6-4908-9A28-D7E627138DC5}"/>
    <cellStyle name="Output 3 3 8 3" xfId="9487" xr:uid="{D439E6E7-0D5D-4577-A27B-56F27F4B5D05}"/>
    <cellStyle name="Output 3 3 8 3 2" xfId="18476" xr:uid="{78D632ED-C75F-4D9D-B42F-A9ACF91FC9FA}"/>
    <cellStyle name="Output 3 3 8 3 2 2" xfId="28673" xr:uid="{E82F0510-E08E-40AA-A4B0-2046AB07D3B3}"/>
    <cellStyle name="Output 3 3 8 3 3" xfId="23671" xr:uid="{61C6754C-8C60-4C67-9ECF-39D4EAE25C9D}"/>
    <cellStyle name="Output 3 3 8 4" xfId="41200" xr:uid="{8D34639C-AC45-43EB-BE75-A4DFE37FAF66}"/>
    <cellStyle name="Output 3 3 9" xfId="4680" xr:uid="{4011923F-868A-4655-AE3F-3D8FFEF0A0CC}"/>
    <cellStyle name="Output 3 3 9 2" xfId="7266" xr:uid="{431E7F14-5F4E-478E-BB3F-9F536E4B189F}"/>
    <cellStyle name="Output 3 3 9 2 2" xfId="16255" xr:uid="{F2651C00-0B8D-452F-9219-413D078D0763}"/>
    <cellStyle name="Output 3 3 9 2 2 2" xfId="32632" xr:uid="{F102F7EC-0EFF-459B-B1D3-79DC7220E27C}"/>
    <cellStyle name="Output 3 3 9 2 3" xfId="43310" xr:uid="{71069D3D-8795-4AFC-83D2-5204973D3CC0}"/>
    <cellStyle name="Output 3 3 9 3" xfId="9903" xr:uid="{89F3E8B8-1AC3-4F16-B941-FD050FDCE162}"/>
    <cellStyle name="Output 3 3 9 3 2" xfId="18892" xr:uid="{86908618-814A-4DE2-8816-75027DF87AB3}"/>
    <cellStyle name="Output 3 3 9 3 2 2" xfId="35866" xr:uid="{3DB36810-CC2A-4A27-839D-0B549E2DDF9D}"/>
    <cellStyle name="Output 3 3 9 3 3" xfId="34645" xr:uid="{BCD42530-6578-4B36-9960-58FC6D7CC2EB}"/>
    <cellStyle name="Output 3 3 9 4" xfId="13669" xr:uid="{D97B973F-D441-4DC5-AFAA-84D3E26CD25F}"/>
    <cellStyle name="Output 3 3 9 4 2" xfId="43387" xr:uid="{3EC64EC0-048A-44BC-B6EF-B7057A7F86D0}"/>
    <cellStyle name="Output 3 3 9 5" xfId="30269" xr:uid="{D9E38D30-6B49-43C1-905B-DA81D0EECC53}"/>
    <cellStyle name="Output 3 30" xfId="45330" xr:uid="{F09CF84E-5BCB-487E-80CC-FDA8A6BE4E36}"/>
    <cellStyle name="Output 3 31" xfId="45346" xr:uid="{B8DD26AE-30BA-4868-8072-35B06E493C7F}"/>
    <cellStyle name="Output 3 32" xfId="45356" xr:uid="{C442CAD5-105A-4B5A-9FC0-CBA6A95102CE}"/>
    <cellStyle name="Output 3 33" xfId="45380" xr:uid="{D4715621-3B43-49BF-BA5F-5F07D0CDC68C}"/>
    <cellStyle name="Output 3 34" xfId="44248" xr:uid="{A34209BE-EFD6-40B9-B14E-3E8EDEE3C59E}"/>
    <cellStyle name="Output 3 35" xfId="44144" xr:uid="{16BB97EF-0E66-470B-BFAF-A64680A54D9A}"/>
    <cellStyle name="Output 3 36" xfId="45494" xr:uid="{2BC303CA-EB8D-46FB-8A30-4A1822718E0A}"/>
    <cellStyle name="Output 3 4" xfId="339" xr:uid="{C0EFA157-5BFA-4A99-B54D-6B3EC23593B0}"/>
    <cellStyle name="Output 3 4 10" xfId="6641" xr:uid="{7070E1D7-FB56-4421-B3BC-B3F1B5CF1939}"/>
    <cellStyle name="Output 3 4 10 2" xfId="11847" xr:uid="{AEAE3DEA-1185-4E79-A6D1-A64F235E698B}"/>
    <cellStyle name="Output 3 4 10 2 2" xfId="20836" xr:uid="{1486FC72-49DE-4DE3-A982-1195784C4BA4}"/>
    <cellStyle name="Output 3 4 10 2 2 2" xfId="32399" xr:uid="{C9E84C09-F02C-453E-95F2-A25C61778297}"/>
    <cellStyle name="Output 3 4 10 2 3" xfId="41668" xr:uid="{4E717095-E9BB-4716-AF4F-E1E025566C45}"/>
    <cellStyle name="Output 3 4 10 3" xfId="15630" xr:uid="{9D078599-4E14-4AED-A236-6BB922244FBF}"/>
    <cellStyle name="Output 3 4 10 3 2" xfId="30309" xr:uid="{AF478A37-8E2A-41D2-897A-DDA2E9CA725D}"/>
    <cellStyle name="Output 3 4 10 4" xfId="27990" xr:uid="{923A7014-8267-47AE-8E82-BE8CEE786BB8}"/>
    <cellStyle name="Output 3 4 11" xfId="9210" xr:uid="{C9F015E6-C26A-4814-9ACE-7261E23F0E30}"/>
    <cellStyle name="Output 3 4 11 2" xfId="18199" xr:uid="{528DEC5F-86BA-48D3-B681-C4781E2350FB}"/>
    <cellStyle name="Output 3 4 11 2 2" xfId="37938" xr:uid="{AC2B3B0F-CD07-400E-80C1-D812AE7886C1}"/>
    <cellStyle name="Output 3 4 11 3" xfId="37150" xr:uid="{80A9808E-795B-4D42-BFC3-1BA1A71AA445}"/>
    <cellStyle name="Output 3 4 12" xfId="12319" xr:uid="{257D1A97-C6E7-4568-9076-7F5A100B4725}"/>
    <cellStyle name="Output 3 4 12 2" xfId="21308" xr:uid="{3C944070-CC74-4BCA-B1C1-2F553642E27D}"/>
    <cellStyle name="Output 3 4 12 2 2" xfId="23215" xr:uid="{EE4A5142-9CD7-4730-AB08-42E7B6A6567A}"/>
    <cellStyle name="Output 3 4 12 3" xfId="38074" xr:uid="{A4DF6134-F2CD-4640-BEBE-4F329CD0A4F9}"/>
    <cellStyle name="Output 3 4 13" xfId="2345" xr:uid="{AABB8D86-B24C-454D-86A0-702E2344319B}"/>
    <cellStyle name="Output 3 4 13 2" xfId="40176" xr:uid="{F3FE3C27-18FD-4B7E-BC14-4C807576EDD0}"/>
    <cellStyle name="Output 3 4 14" xfId="13254" xr:uid="{EAA85139-1394-4D18-9554-F39802BB8DA5}"/>
    <cellStyle name="Output 3 4 14 2" xfId="38771" xr:uid="{96B43325-D94B-44B2-947A-347276045867}"/>
    <cellStyle name="Output 3 4 15" xfId="32851" xr:uid="{BD2148BC-41B1-4F44-A02D-7051141FB6F9}"/>
    <cellStyle name="Output 3 4 16" xfId="44307" xr:uid="{2CB3C2E4-40F9-4582-8EFF-2083995EDAAF}"/>
    <cellStyle name="Output 3 4 17" xfId="45603" xr:uid="{DA468EF0-D1DE-43DF-8AE8-61EE1AA65276}"/>
    <cellStyle name="Output 3 4 2" xfId="471" xr:uid="{5812F70C-F4AE-4FF6-90DB-CA5E8A701AEE}"/>
    <cellStyle name="Output 3 4 2 10" xfId="9335" xr:uid="{ABAD2483-5B23-48DE-8C25-6A7EA7C108C8}"/>
    <cellStyle name="Output 3 4 2 10 2" xfId="18324" xr:uid="{64F3C76E-1467-40D2-A50F-333413FF84C1}"/>
    <cellStyle name="Output 3 4 2 10 2 2" xfId="30807" xr:uid="{C8DC1731-7CD1-46C5-BD05-D0F45A0870A9}"/>
    <cellStyle name="Output 3 4 2 10 3" xfId="39289" xr:uid="{375A49CA-BFDB-4956-A6B8-B521CA6B8052}"/>
    <cellStyle name="Output 3 4 2 11" xfId="9708" xr:uid="{FAD336A6-C46F-4E1C-A6AE-3EC40001402E}"/>
    <cellStyle name="Output 3 4 2 11 2" xfId="18697" xr:uid="{079BAFB6-027A-47E2-AFBC-0D3258489D46}"/>
    <cellStyle name="Output 3 4 2 11 2 2" xfId="36335" xr:uid="{8D4395C4-282B-4BC8-B48D-B5706DE99AD3}"/>
    <cellStyle name="Output 3 4 2 11 3" xfId="26674" xr:uid="{4573524B-76BE-474D-9B2A-6817F28BBA4E}"/>
    <cellStyle name="Output 3 4 2 12" xfId="2477" xr:uid="{2B9D7500-3BA7-4DDC-A8AF-E1F53FB06F91}"/>
    <cellStyle name="Output 3 4 2 12 2" xfId="24138" xr:uid="{4E5A4342-960B-4C13-AD41-03645FD143CE}"/>
    <cellStyle name="Output 3 4 2 13" xfId="13386" xr:uid="{46A1F5D9-EF8B-4E53-84F1-DBA8C828422E}"/>
    <cellStyle name="Output 3 4 2 13 2" xfId="27330" xr:uid="{A403F8AE-F94B-4555-8EFD-1B19129972C3}"/>
    <cellStyle name="Output 3 4 2 14" xfId="31552" xr:uid="{8569FACF-6963-48AF-9D77-E7E92981DA1A}"/>
    <cellStyle name="Output 3 4 2 15" xfId="46115" xr:uid="{9B2721C8-1516-4615-9D15-9FA6568975AB}"/>
    <cellStyle name="Output 3 4 2 2" xfId="820" xr:uid="{5050FB78-047E-4D0F-B08A-43CE1AE06C29}"/>
    <cellStyle name="Output 3 4 2 2 2" xfId="5189" xr:uid="{0B5D8334-2F61-432A-BE87-322DFDE08F5A}"/>
    <cellStyle name="Output 3 4 2 2 2 2" xfId="7775" xr:uid="{8DF645E2-4A5D-4D56-A695-108E286DF80D}"/>
    <cellStyle name="Output 3 4 2 2 2 2 2" xfId="16764" xr:uid="{33304391-DE51-46F4-8385-EF217E88F949}"/>
    <cellStyle name="Output 3 4 2 2 2 2 2 2" xfId="41816" xr:uid="{C0FC2BA8-FC5F-447D-9D03-F9EA4A104137}"/>
    <cellStyle name="Output 3 4 2 2 2 2 3" xfId="43969" xr:uid="{9EB4E380-0B8C-4E58-9A27-BEFF8AFB798C}"/>
    <cellStyle name="Output 3 4 2 2 2 3" xfId="10412" xr:uid="{84D0FAA2-B8B1-4119-8F2E-04EAA4CC9FE2}"/>
    <cellStyle name="Output 3 4 2 2 2 3 2" xfId="19401" xr:uid="{B5A3A9E8-CE9C-4DFC-933F-13F16CEC728B}"/>
    <cellStyle name="Output 3 4 2 2 2 3 2 2" xfId="27022" xr:uid="{E3F0EA66-62C4-4755-A355-3F0EBC6187DC}"/>
    <cellStyle name="Output 3 4 2 2 2 3 3" xfId="35896" xr:uid="{8A5612F7-FB0B-411D-9ABA-EC40C80BB3F1}"/>
    <cellStyle name="Output 3 4 2 2 2 4" xfId="14178" xr:uid="{C7781CDF-A369-4B6F-B5F1-BEF927E51B63}"/>
    <cellStyle name="Output 3 4 2 2 2 4 2" xfId="38512" xr:uid="{EA4EA576-4721-4A58-BC20-344448F4F9DB}"/>
    <cellStyle name="Output 3 4 2 2 2 5" xfId="25378" xr:uid="{992DABC2-18F7-4DB7-9A1A-70F9BA638CED}"/>
    <cellStyle name="Output 3 4 2 2 2 6" xfId="56391" xr:uid="{ECA4E1E1-C18B-4508-A603-B572AE4D9B7A}"/>
    <cellStyle name="Output 3 4 2 2 3" xfId="3257" xr:uid="{6770CEDE-E2BA-42D2-84A5-C786B1952794}"/>
    <cellStyle name="Output 3 4 2 2 3 2" xfId="35005" xr:uid="{684C70BA-C193-41F1-8622-0AB85FFD790C}"/>
    <cellStyle name="Output 3 4 2 2 4" xfId="27830" xr:uid="{0E2529C6-B0C5-482F-99DA-B49687B6D0B4}"/>
    <cellStyle name="Output 3 4 2 2 5" xfId="49609" xr:uid="{2ADD105D-D4C5-4463-B24D-35560CD89194}"/>
    <cellStyle name="Output 3 4 2 3" xfId="1165" xr:uid="{248A2DA3-63AB-420F-A1D2-6022257F3FC4}"/>
    <cellStyle name="Output 3 4 2 3 2" xfId="5510" xr:uid="{A1DF90D8-EBD1-4DD0-B565-1E684AA670CB}"/>
    <cellStyle name="Output 3 4 2 3 2 2" xfId="8096" xr:uid="{D946FE32-BB82-4D73-B483-8AC828552600}"/>
    <cellStyle name="Output 3 4 2 3 2 2 2" xfId="17085" xr:uid="{ED798A10-BD07-4781-984C-297D56523E51}"/>
    <cellStyle name="Output 3 4 2 3 2 2 2 2" xfId="25685" xr:uid="{A12EFD78-CD3F-48E3-909D-B5442B7B81B6}"/>
    <cellStyle name="Output 3 4 2 3 2 2 3" xfId="24444" xr:uid="{3B2B6C92-59D7-4CA6-9AF0-B305593E0BF0}"/>
    <cellStyle name="Output 3 4 2 3 2 3" xfId="10733" xr:uid="{8C8F4C1B-1136-4AA0-B052-EC98173995C9}"/>
    <cellStyle name="Output 3 4 2 3 2 3 2" xfId="19722" xr:uid="{A9EB3311-AF7D-4B99-9FF6-8A17263A5C48}"/>
    <cellStyle name="Output 3 4 2 3 2 3 2 2" xfId="36061" xr:uid="{C110C9A5-6511-49E6-9D0B-F5607F6FDFCA}"/>
    <cellStyle name="Output 3 4 2 3 2 3 3" xfId="25340" xr:uid="{F62B5C1B-8CF1-4667-8EAE-C5ED069D9059}"/>
    <cellStyle name="Output 3 4 2 3 2 4" xfId="14499" xr:uid="{BB0FB71B-6E20-4468-B3F3-10BF7E5986FF}"/>
    <cellStyle name="Output 3 4 2 3 2 4 2" xfId="34076" xr:uid="{F70079E7-2195-4573-B8CE-39A4143AA335}"/>
    <cellStyle name="Output 3 4 2 3 2 5" xfId="24560" xr:uid="{F149D291-414E-477D-94DD-48335D26C4B5}"/>
    <cellStyle name="Output 3 4 2 3 2 6" xfId="58559" xr:uid="{6715BBB5-599A-42EA-BD44-07FDC72E494E}"/>
    <cellStyle name="Output 3 4 2 3 3" xfId="3602" xr:uid="{3C6FAA32-D3C8-4C96-BFF8-277E863C6743}"/>
    <cellStyle name="Output 3 4 2 3 3 2" xfId="27467" xr:uid="{5EBF9EB5-82D8-4B3B-A537-47D0CDCEF90C}"/>
    <cellStyle name="Output 3 4 2 3 4" xfId="32067" xr:uid="{2B28F6DC-96F0-4C93-B42C-2300575A1C96}"/>
    <cellStyle name="Output 3 4 2 3 5" xfId="51778" xr:uid="{A9301804-F938-4E0E-8DFF-9DD68B2F3B9D}"/>
    <cellStyle name="Output 3 4 2 4" xfId="1509" xr:uid="{08C9790C-C04C-48C9-87F1-F4D60B317DF5}"/>
    <cellStyle name="Output 3 4 2 4 2" xfId="5854" xr:uid="{B3F244B6-02E7-494B-8E79-697F82EFF8BB}"/>
    <cellStyle name="Output 3 4 2 4 2 2" xfId="8440" xr:uid="{0DDBEF97-1E29-4A20-BDA0-680A224B759F}"/>
    <cellStyle name="Output 3 4 2 4 2 2 2" xfId="17429" xr:uid="{8B4233F2-8E74-4F02-9E56-50514FA8969E}"/>
    <cellStyle name="Output 3 4 2 4 2 2 2 2" xfId="27356" xr:uid="{7DFAC47F-5B24-4F3C-A927-BC74AEB5AD89}"/>
    <cellStyle name="Output 3 4 2 4 2 2 3" xfId="25678" xr:uid="{D1395E3F-193B-4CF1-9234-824CA32263E1}"/>
    <cellStyle name="Output 3 4 2 4 2 3" xfId="11077" xr:uid="{AEA6EC36-72BA-4FBC-B154-FB3FDC022D22}"/>
    <cellStyle name="Output 3 4 2 4 2 3 2" xfId="20066" xr:uid="{98783E7B-A13A-4A2A-90D3-11DA9A0B43AB}"/>
    <cellStyle name="Output 3 4 2 4 2 3 2 2" xfId="41197" xr:uid="{8C1DEC68-C106-4BD5-BB2E-34C13C987F95}"/>
    <cellStyle name="Output 3 4 2 4 2 3 3" xfId="35527" xr:uid="{59F062EC-8C93-46D7-A8FC-35EE91678468}"/>
    <cellStyle name="Output 3 4 2 4 2 4" xfId="14843" xr:uid="{180DECA0-D42A-48B0-8492-E9F55FBBB667}"/>
    <cellStyle name="Output 3 4 2 4 2 4 2" xfId="28865" xr:uid="{17634684-BDE2-41E6-A40A-5F73A1623203}"/>
    <cellStyle name="Output 3 4 2 4 2 5" xfId="26035" xr:uid="{467BAE94-6573-46E4-81D0-226481C510BD}"/>
    <cellStyle name="Output 3 4 2 4 2 6" xfId="54533" xr:uid="{DD703BAA-C957-4CB5-9456-0D53F00D8ABD}"/>
    <cellStyle name="Output 3 4 2 4 3" xfId="3946" xr:uid="{C6888F97-3DFE-46AF-9331-E4A85C83B518}"/>
    <cellStyle name="Output 3 4 2 4 3 2" xfId="32056" xr:uid="{B479A354-70C5-4546-BBF0-5D998A69C861}"/>
    <cellStyle name="Output 3 4 2 4 4" xfId="31835" xr:uid="{925C0506-80EC-4C53-8409-7FA547659B02}"/>
    <cellStyle name="Output 3 4 2 4 5" xfId="47726" xr:uid="{58817715-3A58-4869-9516-BA7746ED31E4}"/>
    <cellStyle name="Output 3 4 2 5" xfId="1900" xr:uid="{62A5CF09-0551-4F01-A5C0-98FC71ECA95B}"/>
    <cellStyle name="Output 3 4 2 5 2" xfId="6216" xr:uid="{57F88419-B713-459D-8003-CD817C4A7F81}"/>
    <cellStyle name="Output 3 4 2 5 2 2" xfId="8802" xr:uid="{588C1D82-6E64-463F-904F-04002AD8C063}"/>
    <cellStyle name="Output 3 4 2 5 2 2 2" xfId="17791" xr:uid="{7DAEA05A-F528-46DA-84B3-4E1C3E63579C}"/>
    <cellStyle name="Output 3 4 2 5 2 2 2 2" xfId="37699" xr:uid="{493E2653-7A3A-4B8C-A91D-021216132DCC}"/>
    <cellStyle name="Output 3 4 2 5 2 2 3" xfId="32390" xr:uid="{EF30A957-FE90-4648-91AD-2F3A567F99C5}"/>
    <cellStyle name="Output 3 4 2 5 2 3" xfId="11439" xr:uid="{A6EEB1CB-1AD5-46EC-AF9F-2790DB305A5F}"/>
    <cellStyle name="Output 3 4 2 5 2 3 2" xfId="20428" xr:uid="{9B868574-1360-4EA2-AFED-FC796D3F16A7}"/>
    <cellStyle name="Output 3 4 2 5 2 3 2 2" xfId="37939" xr:uid="{1C55FB89-34D2-41CD-A018-8C351E939419}"/>
    <cellStyle name="Output 3 4 2 5 2 3 3" xfId="27456" xr:uid="{A22EDF3C-A519-4C87-8B03-E94721F46ED7}"/>
    <cellStyle name="Output 3 4 2 5 2 4" xfId="15205" xr:uid="{327AE576-835B-43F8-B965-6F20E2B97930}"/>
    <cellStyle name="Output 3 4 2 5 2 4 2" xfId="40112" xr:uid="{BC448DC8-2C58-41F2-81FD-A0864351380A}"/>
    <cellStyle name="Output 3 4 2 5 2 5" xfId="31449" xr:uid="{F77A923C-075E-4FD7-96C5-02BA3AE0DA07}"/>
    <cellStyle name="Output 3 4 2 5 3" xfId="4337" xr:uid="{66E0F1F5-5799-42BF-88AF-36EFC26ADC1B}"/>
    <cellStyle name="Output 3 4 2 5 3 2" xfId="31997" xr:uid="{71496A8E-6F62-463B-8026-FF84B4D2D0FB}"/>
    <cellStyle name="Output 3 4 2 5 4" xfId="39321" xr:uid="{7C33101C-1B14-43C2-A816-8A0AFF9FECC4}"/>
    <cellStyle name="Output 3 4 2 6" xfId="2128" xr:uid="{6CE401BB-4BB4-450E-B098-AF6124EA1D95}"/>
    <cellStyle name="Output 3 4 2 6 2" xfId="6429" xr:uid="{9483095B-E54B-448E-B027-6397AC6E0AC5}"/>
    <cellStyle name="Output 3 4 2 6 2 2" xfId="9015" xr:uid="{13CD6FD8-1B87-4427-9398-CE7AB87E29E3}"/>
    <cellStyle name="Output 3 4 2 6 2 2 2" xfId="18004" xr:uid="{E8ECAB78-41B5-457A-A56C-E0489DC59296}"/>
    <cellStyle name="Output 3 4 2 6 2 2 2 2" xfId="29578" xr:uid="{9E3C9ADC-0E0A-484C-9A8A-41F7C9730F8F}"/>
    <cellStyle name="Output 3 4 2 6 2 2 3" xfId="22561" xr:uid="{7C525CEF-444E-4BDC-8E91-F80699FA24A1}"/>
    <cellStyle name="Output 3 4 2 6 2 3" xfId="11652" xr:uid="{E8493478-A242-4ECA-BDB0-2CBFF0DFEB37}"/>
    <cellStyle name="Output 3 4 2 6 2 3 2" xfId="20641" xr:uid="{534B173A-E56C-41C6-8915-C435C0B5D633}"/>
    <cellStyle name="Output 3 4 2 6 2 3 2 2" xfId="25882" xr:uid="{21632483-5B25-49C3-BAED-AB2B92BA1C23}"/>
    <cellStyle name="Output 3 4 2 6 2 3 3" xfId="33395" xr:uid="{4A8BA65A-B606-498A-BBEA-8A170644FD40}"/>
    <cellStyle name="Output 3 4 2 6 2 4" xfId="15418" xr:uid="{37AFDE9E-5F00-4F9B-A999-190C6A4D234E}"/>
    <cellStyle name="Output 3 4 2 6 2 4 2" xfId="32425" xr:uid="{E0433026-E50D-44B2-82AF-046A983AA811}"/>
    <cellStyle name="Output 3 4 2 6 2 5" xfId="24167" xr:uid="{B167285E-5BBE-4FA7-80F9-EEB96153D790}"/>
    <cellStyle name="Output 3 4 2 6 3" xfId="4565" xr:uid="{46E1B480-A24E-4967-9842-398E42075FD5}"/>
    <cellStyle name="Output 3 4 2 6 3 2" xfId="23129" xr:uid="{1D038864-B604-4B04-B421-96E5CE10624D}"/>
    <cellStyle name="Output 3 4 2 6 4" xfId="25412" xr:uid="{C6EC321A-AAFA-4FB5-B427-959EF7E40C62}"/>
    <cellStyle name="Output 3 4 2 7" xfId="2938" xr:uid="{2709B8CA-583B-4FFD-89D6-EE6B04D35642}"/>
    <cellStyle name="Output 3 4 2 7 2" xfId="7088" xr:uid="{6EE124C8-DCE1-4F5F-9E27-9084C5926156}"/>
    <cellStyle name="Output 3 4 2 7 2 2" xfId="12214" xr:uid="{8857F9B4-EF79-4AEE-A02E-1B3043347271}"/>
    <cellStyle name="Output 3 4 2 7 2 2 2" xfId="21203" xr:uid="{25ED7EB0-13C7-4D06-9980-C5366A9ED614}"/>
    <cellStyle name="Output 3 4 2 7 2 2 2 2" xfId="31331" xr:uid="{820BDD5B-AB3D-481A-A1C5-AB1828EAC2D2}"/>
    <cellStyle name="Output 3 4 2 7 2 2 3" xfId="24967" xr:uid="{3B23EDE4-7F8E-41EA-AA68-88CDD2E718C0}"/>
    <cellStyle name="Output 3 4 2 7 2 3" xfId="13008" xr:uid="{DC21E5A2-4F08-4253-A5D9-5FE844B83267}"/>
    <cellStyle name="Output 3 4 2 7 2 3 2" xfId="21997" xr:uid="{0A2E0F8F-08D4-45EF-B220-1D9024853F47}"/>
    <cellStyle name="Output 3 4 2 7 2 3 2 2" xfId="34451" xr:uid="{AB19FA15-15A3-4CB5-B963-303E3FD13829}"/>
    <cellStyle name="Output 3 4 2 7 2 3 3" xfId="39152" xr:uid="{BE14847C-211E-406E-B7ED-93CA61504154}"/>
    <cellStyle name="Output 3 4 2 7 2 4" xfId="16077" xr:uid="{98D37A98-54C4-4C37-BCA2-761D012491DE}"/>
    <cellStyle name="Output 3 4 2 7 2 4 2" xfId="42307" xr:uid="{8FBC4920-5B6E-4E21-BC79-8A3309D378C3}"/>
    <cellStyle name="Output 3 4 2 7 2 5" xfId="31352" xr:uid="{BBF8609F-27A6-4BDA-9597-C3313FB37AE5}"/>
    <cellStyle name="Output 3 4 2 7 3" xfId="9651" xr:uid="{31789085-0E4F-43B8-9E4F-F2568C6992D5}"/>
    <cellStyle name="Output 3 4 2 7 3 2" xfId="18640" xr:uid="{B58D81D4-289E-4E80-A20B-9C636457ADF2}"/>
    <cellStyle name="Output 3 4 2 7 3 2 2" xfId="35895" xr:uid="{9AE642B5-76FC-441D-93AE-E6999F8AC6A2}"/>
    <cellStyle name="Output 3 4 2 7 3 3" xfId="28320" xr:uid="{BFEEFFC8-43B0-4475-935A-3C57603A3A86}"/>
    <cellStyle name="Output 3 4 2 7 4" xfId="36917" xr:uid="{DCFBC8CB-9E71-4367-B2C1-0822D89A7037}"/>
    <cellStyle name="Output 3 4 2 8" xfId="4865" xr:uid="{7C804720-99F3-4AA9-A8DE-8C1563F59223}"/>
    <cellStyle name="Output 3 4 2 8 2" xfId="7451" xr:uid="{722EBAA4-789E-4D35-8E46-FAE3ADFA8FCE}"/>
    <cellStyle name="Output 3 4 2 8 2 2" xfId="16440" xr:uid="{4D87F3A9-7D01-4B85-BB5E-B4F7DDC4A44E}"/>
    <cellStyle name="Output 3 4 2 8 2 2 2" xfId="34009" xr:uid="{2758688E-D788-481C-9080-F3C674BBED58}"/>
    <cellStyle name="Output 3 4 2 8 2 3" xfId="28601" xr:uid="{6CF60C9C-F669-491F-9BDA-D2F53BCC9C30}"/>
    <cellStyle name="Output 3 4 2 8 3" xfId="10088" xr:uid="{0C0EA42F-3C0D-4C92-96D9-B4F81445D77E}"/>
    <cellStyle name="Output 3 4 2 8 3 2" xfId="19077" xr:uid="{62BAA9EA-4543-423B-8B90-F8DFA21B80F3}"/>
    <cellStyle name="Output 3 4 2 8 3 2 2" xfId="38780" xr:uid="{3A81C66F-0BE9-4758-B155-05ADF5697531}"/>
    <cellStyle name="Output 3 4 2 8 3 3" xfId="35890" xr:uid="{CDF04E42-F0BF-43CB-B8FE-C4D0C6B00024}"/>
    <cellStyle name="Output 3 4 2 8 4" xfId="13854" xr:uid="{EA265794-0444-4CE4-93F8-13F4BE534A63}"/>
    <cellStyle name="Output 3 4 2 8 4 2" xfId="36645" xr:uid="{0DBF610A-33C9-403C-A98A-69080885B824}"/>
    <cellStyle name="Output 3 4 2 8 5" xfId="40307" xr:uid="{7890C15B-F38F-4A38-A3EF-C7CA66C257E7}"/>
    <cellStyle name="Output 3 4 2 9" xfId="6773" xr:uid="{C565A733-83D6-4542-9B1E-5DC96757FBC9}"/>
    <cellStyle name="Output 3 4 2 9 2" xfId="11972" xr:uid="{F83C79B3-BB76-4DD9-9565-A8BECA75A897}"/>
    <cellStyle name="Output 3 4 2 9 2 2" xfId="20961" xr:uid="{85829DD7-1191-417E-B9B3-8A71D24A00DF}"/>
    <cellStyle name="Output 3 4 2 9 2 2 2" xfId="41227" xr:uid="{8FC67C9B-5184-469A-B208-3700F8D3A87F}"/>
    <cellStyle name="Output 3 4 2 9 2 3" xfId="32100" xr:uid="{01589E9A-5AD5-4C66-BCF1-100E2D812103}"/>
    <cellStyle name="Output 3 4 2 9 3" xfId="15762" xr:uid="{57A9766D-AD5D-4BA8-90A0-F2C46187C25E}"/>
    <cellStyle name="Output 3 4 2 9 3 2" xfId="32730" xr:uid="{256D52C4-A30B-40E3-8CE4-3E4E56D74712}"/>
    <cellStyle name="Output 3 4 2 9 4" xfId="42558" xr:uid="{56E4894E-718E-45ED-816C-F1B5ADC49FEB}"/>
    <cellStyle name="Output 3 4 3" xfId="688" xr:uid="{F3A303F5-FC7B-4A59-97BA-8BBF64F38EC2}"/>
    <cellStyle name="Output 3 4 3 2" xfId="5064" xr:uid="{3473CF61-2DF0-4AE7-86BE-74796F947F94}"/>
    <cellStyle name="Output 3 4 3 2 2" xfId="7650" xr:uid="{95E89B1F-BB16-46CA-8208-60CA5FAD181F}"/>
    <cellStyle name="Output 3 4 3 2 2 2" xfId="16639" xr:uid="{63A33405-DC67-420E-B028-ED1755CD7D30}"/>
    <cellStyle name="Output 3 4 3 2 2 2 2" xfId="35962" xr:uid="{1E5DC577-CD0B-41CC-A7F1-5C10264F5998}"/>
    <cellStyle name="Output 3 4 3 2 2 3" xfId="28796" xr:uid="{606C27C7-B71F-4F7C-AB61-0B5D483596D9}"/>
    <cellStyle name="Output 3 4 3 2 2 4" xfId="56796" xr:uid="{69350AD8-EDAE-484B-BDAB-F2FA6778AA68}"/>
    <cellStyle name="Output 3 4 3 2 3" xfId="10287" xr:uid="{17C3F63E-D117-4EEE-B76F-4065BF9EC127}"/>
    <cellStyle name="Output 3 4 3 2 3 2" xfId="19276" xr:uid="{054CCA1B-956D-4625-82F2-D93C4801A0DA}"/>
    <cellStyle name="Output 3 4 3 2 3 2 2" xfId="42064" xr:uid="{8895DBCD-D146-4902-B187-ECAC1B438BCD}"/>
    <cellStyle name="Output 3 4 3 2 3 3" xfId="30903" xr:uid="{29B4CCFC-EE70-41FD-8827-80355007C596}"/>
    <cellStyle name="Output 3 4 3 2 4" xfId="14053" xr:uid="{1F6A21E1-C4C2-408E-B500-CCDAE864AA26}"/>
    <cellStyle name="Output 3 4 3 2 4 2" xfId="35998" xr:uid="{A61B9FE3-9DDB-4BAD-86E7-E21844528114}"/>
    <cellStyle name="Output 3 4 3 2 5" xfId="23577" xr:uid="{E3A2E102-6DF3-4291-A0E3-7964A031B3B5}"/>
    <cellStyle name="Output 3 4 3 2 6" xfId="50014" xr:uid="{7B4F18DD-2EC5-4A4E-A078-3AEF26E3B655}"/>
    <cellStyle name="Output 3 4 3 3" xfId="3125" xr:uid="{95E8FAA9-2541-49B0-8876-FF4B7593C671}"/>
    <cellStyle name="Output 3 4 3 3 2" xfId="32835" xr:uid="{6FC56893-821B-4252-9F1B-D3321C42F0C3}"/>
    <cellStyle name="Output 3 4 3 3 2 2" xfId="58732" xr:uid="{D5EC7333-8ECA-4932-9AE4-EA15403F360A}"/>
    <cellStyle name="Output 3 4 3 3 3" xfId="51951" xr:uid="{E6A9356D-E6E2-44BF-8E91-77A3DA08723F}"/>
    <cellStyle name="Output 3 4 3 4" xfId="32367" xr:uid="{8B3A0C62-43E9-4BD9-B507-3919B67BD7FB}"/>
    <cellStyle name="Output 3 4 3 4 2" xfId="54923" xr:uid="{FA3ADC07-8A37-4A26-978F-F4A6FEB6752A}"/>
    <cellStyle name="Output 3 4 3 4 3" xfId="48131" xr:uid="{BF601A19-115A-433F-AF99-F47832CC8CEC}"/>
    <cellStyle name="Output 3 4 3 5" xfId="53223" xr:uid="{39153C39-1D27-4FCF-8E18-A576CC460F8E}"/>
    <cellStyle name="Output 3 4 3 6" xfId="46517" xr:uid="{F841025D-A785-4F91-B3FE-BD0DD713C345}"/>
    <cellStyle name="Output 3 4 4" xfId="1033" xr:uid="{1DE9BEC1-D1C5-4306-998E-E5E3245360E1}"/>
    <cellStyle name="Output 3 4 4 2" xfId="5385" xr:uid="{CBD84D4F-916E-403C-BF64-5F1FDCEEE948}"/>
    <cellStyle name="Output 3 4 4 2 2" xfId="7971" xr:uid="{E220BBEB-F5AD-465C-A916-2D4294C142DF}"/>
    <cellStyle name="Output 3 4 4 2 2 2" xfId="16960" xr:uid="{1BFAC462-0080-407A-A34A-7F4EC4629145}"/>
    <cellStyle name="Output 3 4 4 2 2 2 2" xfId="29168" xr:uid="{5224B802-660B-45A6-B9CF-8776237F8EB2}"/>
    <cellStyle name="Output 3 4 4 2 2 3" xfId="43040" xr:uid="{7C6D5DFD-204D-4ACC-9AEB-0CC2BBD07A44}"/>
    <cellStyle name="Output 3 4 4 2 3" xfId="10608" xr:uid="{81F0220A-876B-477D-B60B-C4D034FC732F}"/>
    <cellStyle name="Output 3 4 4 2 3 2" xfId="19597" xr:uid="{95CA1717-1221-4AF0-B22E-FA18460FC98A}"/>
    <cellStyle name="Output 3 4 4 2 3 2 2" xfId="37072" xr:uid="{B234A3FD-01D2-49F1-8EC7-D0AC3AA217D3}"/>
    <cellStyle name="Output 3 4 4 2 3 3" xfId="25204" xr:uid="{76FD6E56-2812-4E31-A875-26558C9D6221}"/>
    <cellStyle name="Output 3 4 4 2 4" xfId="14374" xr:uid="{6695A279-E8AC-457F-8BCB-2CE162E8ED15}"/>
    <cellStyle name="Output 3 4 4 2 4 2" xfId="39915" xr:uid="{AEA8992F-736C-42FC-89B6-43303773BB75}"/>
    <cellStyle name="Output 3 4 4 2 5" xfId="38248" xr:uid="{0ADAA527-415C-4837-ABCD-5F679534D46A}"/>
    <cellStyle name="Output 3 4 4 2 6" xfId="55919" xr:uid="{E816DBCC-53E9-4BA2-9093-C78F41D4BA59}"/>
    <cellStyle name="Output 3 4 4 3" xfId="3470" xr:uid="{AD2A6B5E-ADED-4810-8D27-4D2B2CE2604D}"/>
    <cellStyle name="Output 3 4 4 3 2" xfId="41217" xr:uid="{EC7794F0-7ED1-49E1-ADF9-24F5120271A9}"/>
    <cellStyle name="Output 3 4 4 4" xfId="41146" xr:uid="{1F26B5B3-290B-4A9C-9980-955C23B9B437}"/>
    <cellStyle name="Output 3 4 4 5" xfId="49137" xr:uid="{66695C9C-E096-4C40-B9C6-BF39A5B6ED2D}"/>
    <cellStyle name="Output 3 4 5" xfId="1377" xr:uid="{2BF2EAD3-1525-4535-AE16-923524326A2F}"/>
    <cellStyle name="Output 3 4 5 2" xfId="5722" xr:uid="{9CC9CB36-8ADA-4738-8A34-2FCEBF859DD5}"/>
    <cellStyle name="Output 3 4 5 2 2" xfId="8308" xr:uid="{85232BCC-1122-4E82-B5CD-EFE174125324}"/>
    <cellStyle name="Output 3 4 5 2 2 2" xfId="17297" xr:uid="{82DA9199-99E3-430B-8AD9-BB5C6B33D015}"/>
    <cellStyle name="Output 3 4 5 2 2 2 2" xfId="26061" xr:uid="{C1EAA5BD-3A6B-47E4-9C5D-5C992F5A823A}"/>
    <cellStyle name="Output 3 4 5 2 2 3" xfId="36227" xr:uid="{F9F9294F-2BF7-4796-8497-F5B3EC216D9F}"/>
    <cellStyle name="Output 3 4 5 2 3" xfId="10945" xr:uid="{C831EE50-3127-4652-9608-2B49856EAB6C}"/>
    <cellStyle name="Output 3 4 5 2 3 2" xfId="19934" xr:uid="{07A6B508-26D7-4C88-BEF5-F233FC79566B}"/>
    <cellStyle name="Output 3 4 5 2 3 2 2" xfId="29421" xr:uid="{21017803-C4B6-4B78-9DAE-22812F03F5C5}"/>
    <cellStyle name="Output 3 4 5 2 3 3" xfId="25407" xr:uid="{5C63E045-8D2A-46B4-A44B-AB98E6D0A71D}"/>
    <cellStyle name="Output 3 4 5 2 4" xfId="14711" xr:uid="{00B498F0-6F43-4E18-99D2-235992F5563D}"/>
    <cellStyle name="Output 3 4 5 2 4 2" xfId="28953" xr:uid="{1400EAEE-173A-44F6-8E8C-6121C3CA0084}"/>
    <cellStyle name="Output 3 4 5 2 5" xfId="35468" xr:uid="{84F06F07-A591-4597-849E-FA83B3E7DB12}"/>
    <cellStyle name="Output 3 4 5 2 6" xfId="58999" xr:uid="{BD63D2BD-8C60-415F-A518-FE8AD0B7A0FB}"/>
    <cellStyle name="Output 3 4 5 3" xfId="3814" xr:uid="{B60344D3-D6A9-4270-BC11-E7AC6E48ECDB}"/>
    <cellStyle name="Output 3 4 5 3 2" xfId="39011" xr:uid="{A16D1CF0-7546-42E6-93E5-840867128F48}"/>
    <cellStyle name="Output 3 4 5 4" xfId="34354" xr:uid="{5FAF9BC0-0B4B-4866-9B83-A2051204CDFC}"/>
    <cellStyle name="Output 3 4 5 5" xfId="52218" xr:uid="{26C6C53B-2DAD-4E9C-893F-4DB746A81AFE}"/>
    <cellStyle name="Output 3 4 6" xfId="1816" xr:uid="{3EE6407F-9E70-438B-8D96-2A9709CB3CE2}"/>
    <cellStyle name="Output 3 4 6 2" xfId="6133" xr:uid="{5876C2E4-C0B4-448E-A83B-947AC7FE6F3D}"/>
    <cellStyle name="Output 3 4 6 2 2" xfId="8719" xr:uid="{AB36531E-0813-4469-8FFC-8D3D4E65ABEA}"/>
    <cellStyle name="Output 3 4 6 2 2 2" xfId="17708" xr:uid="{4B5EAB40-BD66-4508-9F79-6E15323A695D}"/>
    <cellStyle name="Output 3 4 6 2 2 2 2" xfId="33711" xr:uid="{071E721C-B302-44B4-A84C-28FBA49EDD65}"/>
    <cellStyle name="Output 3 4 6 2 2 3" xfId="27944" xr:uid="{5F689405-71DF-41A7-B550-D33CB46BF4DB}"/>
    <cellStyle name="Output 3 4 6 2 3" xfId="11356" xr:uid="{9029662F-5128-4819-9B28-DF077360B5E7}"/>
    <cellStyle name="Output 3 4 6 2 3 2" xfId="20345" xr:uid="{0FD34598-4FE3-49AB-86C9-98792F1F59E2}"/>
    <cellStyle name="Output 3 4 6 2 3 2 2" xfId="23654" xr:uid="{9C60BF9C-48C6-44AA-9D9B-9955688922F6}"/>
    <cellStyle name="Output 3 4 6 2 3 3" xfId="24031" xr:uid="{AC4ABCE1-4445-43BC-93E3-27A3BA3C69BC}"/>
    <cellStyle name="Output 3 4 6 2 4" xfId="15122" xr:uid="{DA4F9C44-9609-444C-9783-727EDCEDBBED}"/>
    <cellStyle name="Output 3 4 6 2 4 2" xfId="41977" xr:uid="{3C630AD7-60EB-44ED-8313-122B3FAB33CC}"/>
    <cellStyle name="Output 3 4 6 2 5" xfId="28433" xr:uid="{ED09D50A-FB6D-4073-956E-8B1ACD44DE38}"/>
    <cellStyle name="Output 3 4 6 2 6" xfId="54085" xr:uid="{9C071212-D7B6-4E91-8A23-4566B55F31DC}"/>
    <cellStyle name="Output 3 4 6 3" xfId="4253" xr:uid="{E121C1E4-76A8-4032-8D9F-6FBD568D399D}"/>
    <cellStyle name="Output 3 4 6 3 2" xfId="27364" xr:uid="{287A5EE1-9FA3-433E-B7FB-BC78D3EB734A}"/>
    <cellStyle name="Output 3 4 6 4" xfId="41253" xr:uid="{5BB462A7-7A30-4D57-9AAA-A5887B28EA3C}"/>
    <cellStyle name="Output 3 4 6 5" xfId="47408" xr:uid="{6C8D5D12-21F8-468D-975E-CE93C70D2786}"/>
    <cellStyle name="Output 3 4 7" xfId="1996" xr:uid="{516E4D38-F64C-4C50-8112-44FB8D23BFEC}"/>
    <cellStyle name="Output 3 4 7 2" xfId="6304" xr:uid="{54620D77-F2B9-4361-8BBB-FA1B5C5FAA5A}"/>
    <cellStyle name="Output 3 4 7 2 2" xfId="8890" xr:uid="{93D68E55-B437-4CE2-A146-4AFD7039EABC}"/>
    <cellStyle name="Output 3 4 7 2 2 2" xfId="17879" xr:uid="{4E6F0ED5-4261-4F24-9959-119DB560D1A8}"/>
    <cellStyle name="Output 3 4 7 2 2 2 2" xfId="36416" xr:uid="{7706B5B6-AF93-4A62-8D0E-33F7830D4076}"/>
    <cellStyle name="Output 3 4 7 2 2 3" xfId="37126" xr:uid="{C4ACD540-49D9-4967-B649-36BBC763A7D9}"/>
    <cellStyle name="Output 3 4 7 2 3" xfId="11527" xr:uid="{91E27728-8647-4EC2-93E8-7B3C9B38B0F6}"/>
    <cellStyle name="Output 3 4 7 2 3 2" xfId="20516" xr:uid="{6BDD892B-A3C2-4B2B-AF91-94B582311120}"/>
    <cellStyle name="Output 3 4 7 2 3 2 2" xfId="39563" xr:uid="{7B91F120-C5F6-47ED-912F-9BDBDF9530B8}"/>
    <cellStyle name="Output 3 4 7 2 3 3" xfId="26438" xr:uid="{4D260C6A-C863-43AF-86E8-6C1C5CF64D2D}"/>
    <cellStyle name="Output 3 4 7 2 4" xfId="15293" xr:uid="{0E62D98B-4A65-4BD3-A949-8EE9864A24BD}"/>
    <cellStyle name="Output 3 4 7 2 4 2" xfId="23487" xr:uid="{44C3EECE-0828-46AF-A3A8-83DC8E5A0EDB}"/>
    <cellStyle name="Output 3 4 7 2 5" xfId="32321" xr:uid="{9A4BC07B-F9A0-4571-8280-659E0FF954A8}"/>
    <cellStyle name="Output 3 4 7 3" xfId="4433" xr:uid="{3BBE6082-CC8C-49A9-851A-5E986FA2C3C1}"/>
    <cellStyle name="Output 3 4 7 3 2" xfId="27559" xr:uid="{8E1E9437-8E8C-4E13-8E66-B84201669A35}"/>
    <cellStyle name="Output 3 4 7 4" xfId="40417" xr:uid="{AE7B6DE4-C1E9-4A85-A4FF-50244FCF8985}"/>
    <cellStyle name="Output 3 4 8" xfId="2807" xr:uid="{5CCF25A9-AF41-4811-8EF4-79AC65DC565B}"/>
    <cellStyle name="Output 3 4 8 2" xfId="6957" xr:uid="{133449A8-52FC-402A-A795-681718954413}"/>
    <cellStyle name="Output 3 4 8 2 2" xfId="12086" xr:uid="{235DC1FC-7E1D-4FEC-A8E4-D7B71F47B006}"/>
    <cellStyle name="Output 3 4 8 2 2 2" xfId="21075" xr:uid="{856533EE-3C8E-419A-B8EE-5B743CF8B400}"/>
    <cellStyle name="Output 3 4 8 2 2 2 2" xfId="25768" xr:uid="{64B7475C-47B0-4AF6-8223-792368077103}"/>
    <cellStyle name="Output 3 4 8 2 2 3" xfId="43855" xr:uid="{F75DF531-21B7-457B-91D2-24BF783BE6B0}"/>
    <cellStyle name="Output 3 4 8 2 3" xfId="12908" xr:uid="{8822D892-F8CE-45D0-9947-BDBC7FD4012B}"/>
    <cellStyle name="Output 3 4 8 2 3 2" xfId="21897" xr:uid="{2C46D798-B737-4CFB-A310-34DB0E5BEF12}"/>
    <cellStyle name="Output 3 4 8 2 3 2 2" xfId="38950" xr:uid="{6B470A53-CFFA-48B0-987F-B782639D4378}"/>
    <cellStyle name="Output 3 4 8 2 3 3" xfId="39252" xr:uid="{8EAE6305-9B2E-414C-B7B4-4470D933EE94}"/>
    <cellStyle name="Output 3 4 8 2 4" xfId="15946" xr:uid="{2DAC70D5-49FF-47EF-8F26-3B4367DECE7D}"/>
    <cellStyle name="Output 3 4 8 2 4 2" xfId="38596" xr:uid="{24AA5114-0630-4E5F-A282-5B401954A7CF}"/>
    <cellStyle name="Output 3 4 8 2 5" xfId="30059" xr:uid="{BFD32A83-3E91-4BA7-A00F-4ABC5A1D896A}"/>
    <cellStyle name="Output 3 4 8 3" xfId="9520" xr:uid="{EC771D4A-FA0C-441C-A430-26CA0F2C89C5}"/>
    <cellStyle name="Output 3 4 8 3 2" xfId="18509" xr:uid="{3A0C2F8D-37AB-4F63-BBEA-CEBEF29F5BA4}"/>
    <cellStyle name="Output 3 4 8 3 2 2" xfId="22249" xr:uid="{9719019B-CF16-495A-A151-B20402C43C8A}"/>
    <cellStyle name="Output 3 4 8 3 3" xfId="37344" xr:uid="{87F4E8A4-2E5B-4A28-A9AB-6DFE5754EC8C}"/>
    <cellStyle name="Output 3 4 8 4" xfId="32444" xr:uid="{75ED165E-6D69-4D8E-894F-821F8F0C1A56}"/>
    <cellStyle name="Output 3 4 9" xfId="4740" xr:uid="{F87F3465-82FB-4046-A9B4-5AE9D8520923}"/>
    <cellStyle name="Output 3 4 9 2" xfId="7326" xr:uid="{E054DCE2-A934-4F1E-875D-3801A1568C86}"/>
    <cellStyle name="Output 3 4 9 2 2" xfId="16315" xr:uid="{47040B28-CD16-46D4-AEA0-DB16D2EC43D0}"/>
    <cellStyle name="Output 3 4 9 2 2 2" xfId="38572" xr:uid="{7A9DC683-FAE9-468A-9F66-E50EEA3ADF55}"/>
    <cellStyle name="Output 3 4 9 2 3" xfId="40670" xr:uid="{88B4F483-AE6F-43C7-897D-8A09B16D2C94}"/>
    <cellStyle name="Output 3 4 9 3" xfId="9963" xr:uid="{FEE231CE-993C-4D79-9E7F-F565E6167467}"/>
    <cellStyle name="Output 3 4 9 3 2" xfId="18952" xr:uid="{62BB91A0-0611-41FF-AA48-4AF65DAADEE6}"/>
    <cellStyle name="Output 3 4 9 3 2 2" xfId="24045" xr:uid="{1A46668D-3210-4AF1-8CDD-69B31C6EB246}"/>
    <cellStyle name="Output 3 4 9 3 3" xfId="30907" xr:uid="{B7E27996-30CE-44D4-A9AA-A1234228F713}"/>
    <cellStyle name="Output 3 4 9 4" xfId="13729" xr:uid="{44905EFA-60AB-488A-AA95-0B16DE029048}"/>
    <cellStyle name="Output 3 4 9 4 2" xfId="29595" xr:uid="{AE03F891-3CD1-4181-A467-5267E8093415}"/>
    <cellStyle name="Output 3 4 9 5" xfId="27829" xr:uid="{5B29F8A8-9854-4527-88AD-0462CBDA804F}"/>
    <cellStyle name="Output 3 5" xfId="229" xr:uid="{4FC472E6-CE4B-45FE-9FC8-42F85D14D48E}"/>
    <cellStyle name="Output 3 5 10" xfId="9113" xr:uid="{DDA0BC96-A284-490F-9115-125BDC39CC6E}"/>
    <cellStyle name="Output 3 5 10 2" xfId="18102" xr:uid="{B0022B31-B9BE-4604-8BDF-6D94CAAF465A}"/>
    <cellStyle name="Output 3 5 10 2 2" xfId="38197" xr:uid="{9431652F-3573-4137-A79B-59F722C64564}"/>
    <cellStyle name="Output 3 5 10 3" xfId="34347" xr:uid="{5215CB37-DE58-4E49-BCDB-FE4DC3B626A9}"/>
    <cellStyle name="Output 3 5 11" xfId="9794" xr:uid="{C9B1E869-3197-44F2-BB82-75EC3B2497C2}"/>
    <cellStyle name="Output 3 5 11 2" xfId="18783" xr:uid="{799E5137-93D1-4226-8245-37A0CC56DD1E}"/>
    <cellStyle name="Output 3 5 11 2 2" xfId="30557" xr:uid="{5B84B7E1-5B71-46F1-9D76-91F8C76A2A57}"/>
    <cellStyle name="Output 3 5 11 3" xfId="22610" xr:uid="{119D9990-87BB-4963-8D2E-084C0A48F64F}"/>
    <cellStyle name="Output 3 5 12" xfId="2235" xr:uid="{D7CD5F3C-F8AC-4AC4-980A-FC7C321FC315}"/>
    <cellStyle name="Output 3 5 12 2" xfId="35777" xr:uid="{8DF8FDE4-1AE9-44FC-98AF-70AB799E9348}"/>
    <cellStyle name="Output 3 5 13" xfId="13144" xr:uid="{B3E98985-45FA-480A-B987-D4EA287B600E}"/>
    <cellStyle name="Output 3 5 13 2" xfId="28849" xr:uid="{44B9E41A-1AE6-4377-BA19-D35A161B7887}"/>
    <cellStyle name="Output 3 5 14" xfId="42741" xr:uid="{94430EE1-B9E6-49AB-89AF-D87241407516}"/>
    <cellStyle name="Output 3 5 15" xfId="44378" xr:uid="{2E40FEDC-6E2F-418E-BBD0-6A3E13D3851D}"/>
    <cellStyle name="Output 3 5 16" xfId="45611" xr:uid="{4AFB2EFE-8451-40A6-BCF5-CCA985B95B85}"/>
    <cellStyle name="Output 3 5 2" xfId="578" xr:uid="{1C54EAC5-E26F-4B09-B051-AB2B6FA7E288}"/>
    <cellStyle name="Output 3 5 2 2" xfId="4967" xr:uid="{D4DDFCB0-BCDC-4C77-BDDD-086CD4CADDA8}"/>
    <cellStyle name="Output 3 5 2 2 2" xfId="7553" xr:uid="{76AA4CCA-CF56-485C-8BD6-6FB5EADA19B4}"/>
    <cellStyle name="Output 3 5 2 2 2 2" xfId="16542" xr:uid="{A3167639-C79F-47A5-A094-39040B26E72A}"/>
    <cellStyle name="Output 3 5 2 2 2 2 2" xfId="22712" xr:uid="{8DC42A80-6577-49B3-8DF6-7164566689F7}"/>
    <cellStyle name="Output 3 5 2 2 2 3" xfId="29055" xr:uid="{04DF5495-7910-45D7-9D50-FEEEA48D889B}"/>
    <cellStyle name="Output 3 5 2 2 2 4" xfId="56399" xr:uid="{DDA5B971-6E2F-4591-BCE2-9F1829937C75}"/>
    <cellStyle name="Output 3 5 2 2 3" xfId="10190" xr:uid="{0926F7E2-7E18-40CF-AD02-A930677D6AE8}"/>
    <cellStyle name="Output 3 5 2 2 3 2" xfId="19179" xr:uid="{1EC37164-9D7E-461E-8CB7-901674D052B6}"/>
    <cellStyle name="Output 3 5 2 2 3 2 2" xfId="31739" xr:uid="{CAFD5A60-1125-43BD-BBE5-0E3F71C56067}"/>
    <cellStyle name="Output 3 5 2 2 3 3" xfId="37675" xr:uid="{CB7AA7B6-C7E6-4993-836C-0DB1DF6EDB3E}"/>
    <cellStyle name="Output 3 5 2 2 4" xfId="13956" xr:uid="{DE687681-6D2E-4F99-A7F8-59AED84209A4}"/>
    <cellStyle name="Output 3 5 2 2 4 2" xfId="28207" xr:uid="{DB1E874E-17F3-4CBE-B0EE-E827670FBB2B}"/>
    <cellStyle name="Output 3 5 2 2 5" xfId="34102" xr:uid="{8C4F35EF-F5F7-4334-B36E-D79A2A721F03}"/>
    <cellStyle name="Output 3 5 2 2 6" xfId="49617" xr:uid="{4E44594F-08ED-4221-8C82-6030D366253D}"/>
    <cellStyle name="Output 3 5 2 3" xfId="3015" xr:uid="{DC24D52D-885E-43FE-A3BB-811B83073633}"/>
    <cellStyle name="Output 3 5 2 3 2" xfId="27659" xr:uid="{84A26249-0087-4E98-B8E8-5F645314F0C7}"/>
    <cellStyle name="Output 3 5 2 3 2 2" xfId="57713" xr:uid="{0EEDEC70-E1D1-45A0-B6DD-951E4270DC36}"/>
    <cellStyle name="Output 3 5 2 3 3" xfId="50931" xr:uid="{5187AB38-84EA-472D-B923-8E6E31BBF641}"/>
    <cellStyle name="Output 3 5 2 4" xfId="43018" xr:uid="{B97771E7-EC95-4633-9159-C97C0025EF22}"/>
    <cellStyle name="Output 3 5 2 4 2" xfId="54541" xr:uid="{F9E31B68-B903-4A97-8CA1-065331AD0A3A}"/>
    <cellStyle name="Output 3 5 2 4 3" xfId="47734" xr:uid="{B4040BB5-4B9A-4DC1-B562-6D2F44B067AF}"/>
    <cellStyle name="Output 3 5 2 5" xfId="46123" xr:uid="{78D9F49D-C04F-4111-8AD8-C6C4A0966DAB}"/>
    <cellStyle name="Output 3 5 3" xfId="923" xr:uid="{4EBDF2BD-F8C7-4591-8496-4BED5A01DD7E}"/>
    <cellStyle name="Output 3 5 3 2" xfId="5288" xr:uid="{8A8F86D0-525C-4A26-AB87-90BF5D54FD50}"/>
    <cellStyle name="Output 3 5 3 2 2" xfId="7874" xr:uid="{3EC262D2-BBBC-45AA-8DDE-B6C1AA01F7AA}"/>
    <cellStyle name="Output 3 5 3 2 2 2" xfId="16863" xr:uid="{C29F2F2B-55E9-4ACA-902F-62207DF928A4}"/>
    <cellStyle name="Output 3 5 3 2 2 2 2" xfId="33950" xr:uid="{7BC7F15C-D075-4C14-83A4-34ABA5740C7D}"/>
    <cellStyle name="Output 3 5 3 2 2 3" xfId="36379" xr:uid="{EE2D4789-0469-42D8-AF9E-82D534A866BF}"/>
    <cellStyle name="Output 3 5 3 2 2 4" xfId="56804" xr:uid="{DC32AFE3-B462-4E16-8575-5A4D4B33C860}"/>
    <cellStyle name="Output 3 5 3 2 3" xfId="10511" xr:uid="{CD8345A0-424C-4AC6-BB7B-378DD1305991}"/>
    <cellStyle name="Output 3 5 3 2 3 2" xfId="19500" xr:uid="{89A400E0-840E-4E29-9E5C-3B9B7752AF11}"/>
    <cellStyle name="Output 3 5 3 2 3 2 2" xfId="30548" xr:uid="{5F2B154B-ED31-4951-AB19-C6CDCFB7D67C}"/>
    <cellStyle name="Output 3 5 3 2 3 3" xfId="25369" xr:uid="{98138B19-6CC5-4848-8A41-35695CDB3B23}"/>
    <cellStyle name="Output 3 5 3 2 4" xfId="14277" xr:uid="{14EA58AE-C08B-4677-9E16-C346BA010C32}"/>
    <cellStyle name="Output 3 5 3 2 4 2" xfId="41915" xr:uid="{513391EB-D1C8-4E5F-AB9E-8CEA12822A82}"/>
    <cellStyle name="Output 3 5 3 2 5" xfId="41259" xr:uid="{E89836B0-27C3-4360-9A92-5D22B4AA8819}"/>
    <cellStyle name="Output 3 5 3 2 6" xfId="50022" xr:uid="{49D19254-EA59-47F1-971A-3C0CE73E47EA}"/>
    <cellStyle name="Output 3 5 3 3" xfId="3360" xr:uid="{7F549228-D620-45C4-A315-20A8B36CBCF6}"/>
    <cellStyle name="Output 3 5 3 3 2" xfId="28769" xr:uid="{9DCC5252-9A94-4FA8-9CB2-F8179849172E}"/>
    <cellStyle name="Output 3 5 3 3 2 2" xfId="57863" xr:uid="{B02BB560-E980-457E-8833-9EB1F959DB86}"/>
    <cellStyle name="Output 3 5 3 3 3" xfId="51081" xr:uid="{D3147399-64FF-4FCB-B575-0A0545068D14}"/>
    <cellStyle name="Output 3 5 3 4" xfId="26191" xr:uid="{2358A0A3-246D-428E-8842-2440C84CF97E}"/>
    <cellStyle name="Output 3 5 3 4 2" xfId="54931" xr:uid="{91A7EE23-6E9C-441C-84AA-025FA043E15F}"/>
    <cellStyle name="Output 3 5 3 4 3" xfId="48139" xr:uid="{2D2CA526-8F87-4FD3-8592-152FB0EF0AD5}"/>
    <cellStyle name="Output 3 5 3 5" xfId="53231" xr:uid="{2FA14484-D256-4427-B879-2AD0EDDF4681}"/>
    <cellStyle name="Output 3 5 3 6" xfId="46525" xr:uid="{EB115DF7-9E7A-4E03-A0EB-3BB8CC57B52E}"/>
    <cellStyle name="Output 3 5 4" xfId="1267" xr:uid="{CAFAA4A5-EF5B-4449-AF94-412E46ECBE5A}"/>
    <cellStyle name="Output 3 5 4 2" xfId="5612" xr:uid="{605D5047-DCCB-44CA-A8A1-64B2FA79E06F}"/>
    <cellStyle name="Output 3 5 4 2 2" xfId="8198" xr:uid="{01F48050-4460-40E7-B2E3-57E017D09928}"/>
    <cellStyle name="Output 3 5 4 2 2 2" xfId="17187" xr:uid="{0CE616AB-2B6C-4C54-ABAF-80BA9FBD49CC}"/>
    <cellStyle name="Output 3 5 4 2 2 2 2" xfId="31169" xr:uid="{EC1347FD-49ED-4DF7-9CA1-95A5DE68885F}"/>
    <cellStyle name="Output 3 5 4 2 2 3" xfId="42702" xr:uid="{51E0EBB0-2FE1-4E49-AF61-0300B4012F1F}"/>
    <cellStyle name="Output 3 5 4 2 3" xfId="10835" xr:uid="{EF0DA9A3-850F-434F-B5E6-28DE42419A94}"/>
    <cellStyle name="Output 3 5 4 2 3 2" xfId="19824" xr:uid="{67C3AC48-2F88-48EE-B442-F0460FC590A3}"/>
    <cellStyle name="Output 3 5 4 2 3 2 2" xfId="32331" xr:uid="{F98D7415-90BD-4CCB-A472-260A78BF2E3C}"/>
    <cellStyle name="Output 3 5 4 2 3 3" xfId="40212" xr:uid="{DB1DBBCD-68BF-424F-8C07-7149652B45F7}"/>
    <cellStyle name="Output 3 5 4 2 4" xfId="14601" xr:uid="{972D2A71-C8D2-41D0-91D7-3865F312C867}"/>
    <cellStyle name="Output 3 5 4 2 4 2" xfId="22843" xr:uid="{98D497AC-F627-44C9-AFA1-05C18870788D}"/>
    <cellStyle name="Output 3 5 4 2 5" xfId="25174" xr:uid="{9FA41B43-708B-4173-A605-F8E0E534258A}"/>
    <cellStyle name="Output 3 5 4 2 6" xfId="55927" xr:uid="{DD541518-B260-4ADC-82D4-57660BD43169}"/>
    <cellStyle name="Output 3 5 4 3" xfId="3704" xr:uid="{C63C33D0-4EFF-49A7-916A-76737F4F9458}"/>
    <cellStyle name="Output 3 5 4 3 2" xfId="36066" xr:uid="{CDF6D287-65F3-4120-8175-7315EFD6DBD8}"/>
    <cellStyle name="Output 3 5 4 4" xfId="29570" xr:uid="{5EF779F1-4CCA-494A-AEED-A5B18F0904F6}"/>
    <cellStyle name="Output 3 5 4 5" xfId="49145" xr:uid="{B0B9B815-9F0E-4474-8918-B97871B7FDA1}"/>
    <cellStyle name="Output 3 5 5" xfId="1697" xr:uid="{D0319092-8FF9-46FC-A511-BD8566CD4E7A}"/>
    <cellStyle name="Output 3 5 5 2" xfId="6023" xr:uid="{AFD8B53C-468C-4962-983E-9D9201BB9E03}"/>
    <cellStyle name="Output 3 5 5 2 2" xfId="8609" xr:uid="{77CB2B4E-E5ED-4F1F-9272-5AFCD36D2E78}"/>
    <cellStyle name="Output 3 5 5 2 2 2" xfId="17598" xr:uid="{8E40FB36-A603-4645-9FDC-2817387370ED}"/>
    <cellStyle name="Output 3 5 5 2 2 2 2" xfId="35490" xr:uid="{8D949D50-A1BB-41B5-8379-C096BDBF4BD1}"/>
    <cellStyle name="Output 3 5 5 2 2 3" xfId="43270" xr:uid="{36BF0EE8-B14D-4FCA-8438-156F23CDF188}"/>
    <cellStyle name="Output 3 5 5 2 3" xfId="11246" xr:uid="{8E57BA8C-BF08-4C15-A727-9D78862E3975}"/>
    <cellStyle name="Output 3 5 5 2 3 2" xfId="20235" xr:uid="{1419A894-64DF-4E20-8A76-ABF1835442C5}"/>
    <cellStyle name="Output 3 5 5 2 3 2 2" xfId="31057" xr:uid="{8169B337-8A10-44EA-8460-C24E51E6F24D}"/>
    <cellStyle name="Output 3 5 5 2 3 3" xfId="22927" xr:uid="{AF9D88B1-B924-413E-8E77-80683EC12310}"/>
    <cellStyle name="Output 3 5 5 2 4" xfId="15012" xr:uid="{584E16A3-F2C3-494E-AC86-CF3EF1D0A11C}"/>
    <cellStyle name="Output 3 5 5 2 4 2" xfId="36387" xr:uid="{94E4644F-685D-45A1-94D5-47CEC951A7B4}"/>
    <cellStyle name="Output 3 5 5 2 5" xfId="35712" xr:uid="{FF00434C-C7AA-484A-82E4-3904A1D64DFB}"/>
    <cellStyle name="Output 3 5 5 2 6" xfId="58319" xr:uid="{7B0459BE-DDF8-40B3-A358-C4766D905358}"/>
    <cellStyle name="Output 3 5 5 3" xfId="4134" xr:uid="{E2690BE7-8EC2-4FEB-9DDD-DCBDB04A2D61}"/>
    <cellStyle name="Output 3 5 5 3 2" xfId="34195" xr:uid="{68B6470C-FA8A-443E-92F1-FC360A269A61}"/>
    <cellStyle name="Output 3 5 5 4" xfId="31002" xr:uid="{4BDD9F71-F219-4935-BB00-6F2A038B0021}"/>
    <cellStyle name="Output 3 5 5 5" xfId="51537" xr:uid="{03691DD6-E232-471E-9A56-E8A6243F1EF4}"/>
    <cellStyle name="Output 3 5 6" xfId="187" xr:uid="{E6B87786-099D-4AAC-922B-C1DB6192A2C8}"/>
    <cellStyle name="Output 3 5 6 2" xfId="2961" xr:uid="{D436AEB1-2D9B-43BD-BA16-C6796507E2B1}"/>
    <cellStyle name="Output 3 5 6 2 2" xfId="7111" xr:uid="{6A4DD001-DC97-4C1A-9A4D-3C6B51EE61E0}"/>
    <cellStyle name="Output 3 5 6 2 2 2" xfId="16100" xr:uid="{3A72231C-EC2B-4383-BA2F-E2C588483C0F}"/>
    <cellStyle name="Output 3 5 6 2 2 2 2" xfId="42700" xr:uid="{C473B385-F5F2-4F65-9EF7-582958AD7077}"/>
    <cellStyle name="Output 3 5 6 2 2 3" xfId="27234" xr:uid="{CE6C0036-5BBE-42D6-AE92-90FF79EABB28}"/>
    <cellStyle name="Output 3 5 6 2 3" xfId="9674" xr:uid="{F66FCFCB-07F6-4EB2-89CB-271344293D99}"/>
    <cellStyle name="Output 3 5 6 2 3 2" xfId="18663" xr:uid="{B7265208-F698-4A0F-BF10-A90C50C56327}"/>
    <cellStyle name="Output 3 5 6 2 3 2 2" xfId="24583" xr:uid="{0DF9FD17-838D-4E35-A024-C983ADCF8B70}"/>
    <cellStyle name="Output 3 5 6 2 3 3" xfId="43963" xr:uid="{E99E4B5E-957F-4D3E-92E5-4AC2C473E31A}"/>
    <cellStyle name="Output 3 5 6 2 4" xfId="13514" xr:uid="{0767ECC4-72DE-4BCD-A68B-14932E549A36}"/>
    <cellStyle name="Output 3 5 6 2 4 2" xfId="24090" xr:uid="{28D574B7-F2F8-485D-A01E-BE0449054417}"/>
    <cellStyle name="Output 3 5 6 2 5" xfId="22836" xr:uid="{510DFBEE-7B65-44F9-A7C7-0356334593C6}"/>
    <cellStyle name="Output 3 5 6 2 6" xfId="54093" xr:uid="{8E9168BE-2232-478B-825C-C62EFB53DA1C}"/>
    <cellStyle name="Output 3 5 6 3" xfId="2655" xr:uid="{892C367B-A90B-4513-8636-AF9CD5B9B0DE}"/>
    <cellStyle name="Output 3 5 6 3 2" xfId="29835" xr:uid="{9BB69D26-4AFF-4423-9297-5F4EC4D2EA1F}"/>
    <cellStyle name="Output 3 5 6 4" xfId="43475" xr:uid="{A3D3B886-FE3B-4D0D-BBDD-141608AE00C4}"/>
    <cellStyle name="Output 3 5 6 5" xfId="47416" xr:uid="{B82785E9-F052-4AD7-928A-38A88ABD97DA}"/>
    <cellStyle name="Output 3 5 7" xfId="2697" xr:uid="{62100039-012E-4CD9-AC37-0542CA34EBC1}"/>
    <cellStyle name="Output 3 5 7 2" xfId="6887" xr:uid="{6EA93DAA-61D7-4181-AB2B-B9C7743508F5}"/>
    <cellStyle name="Output 3 5 7 2 2" xfId="12028" xr:uid="{D68B6DC6-A406-4178-A23A-ECBEBB8BF751}"/>
    <cellStyle name="Output 3 5 7 2 2 2" xfId="21017" xr:uid="{04134D10-7ABF-47D1-9B4D-986E672A7758}"/>
    <cellStyle name="Output 3 5 7 2 2 2 2" xfId="37550" xr:uid="{1DED0038-0031-4624-B2E9-A7F635690F48}"/>
    <cellStyle name="Output 3 5 7 2 2 3" xfId="37811" xr:uid="{EC1477E6-0561-489A-9E92-547788F06D25}"/>
    <cellStyle name="Output 3 5 7 2 3" xfId="12851" xr:uid="{348E3747-EDF2-4290-A22C-55D86715A53D}"/>
    <cellStyle name="Output 3 5 7 2 3 2" xfId="21840" xr:uid="{F5F515CC-9A61-4445-B746-EEDF80BFAB48}"/>
    <cellStyle name="Output 3 5 7 2 3 2 2" xfId="30770" xr:uid="{4DD54E7B-2A12-49E6-AB70-3E4814B451CB}"/>
    <cellStyle name="Output 3 5 7 2 3 3" xfId="39081" xr:uid="{6E06BBC2-69CC-4BE2-9942-57B42AC06AD1}"/>
    <cellStyle name="Output 3 5 7 2 4" xfId="15876" xr:uid="{98879036-B2D5-43B8-ABEF-47CE5FA76ECF}"/>
    <cellStyle name="Output 3 5 7 2 4 2" xfId="31395" xr:uid="{858611FB-4D4B-4E0E-94B0-2F697E1D02FA}"/>
    <cellStyle name="Output 3 5 7 2 5" xfId="39918" xr:uid="{1AF9A4F4-650D-4A50-934D-E595D43E852C}"/>
    <cellStyle name="Output 3 5 7 3" xfId="9458" xr:uid="{226066B6-CE5A-4589-A3A0-B7ACFF985422}"/>
    <cellStyle name="Output 3 5 7 3 2" xfId="18447" xr:uid="{E3421E69-3CA6-4DCE-92B8-EBD1EF2C017B}"/>
    <cellStyle name="Output 3 5 7 3 2 2" xfId="42406" xr:uid="{BAE1EEB2-36CB-4CC8-9B2E-E43D29996E91}"/>
    <cellStyle name="Output 3 5 7 3 3" xfId="29992" xr:uid="{D9220439-580B-40E9-971A-D52A12033E8C}"/>
    <cellStyle name="Output 3 5 7 4" xfId="38225" xr:uid="{4A079214-7A51-49C2-B2AD-4B26BE01712A}"/>
    <cellStyle name="Output 3 5 8" xfId="4643" xr:uid="{51D12BBD-41F3-4A0D-A6D9-5EB7F63F7ADC}"/>
    <cellStyle name="Output 3 5 8 2" xfId="7229" xr:uid="{36DAEA7A-0CAB-4EE6-9C37-DB5809186B08}"/>
    <cellStyle name="Output 3 5 8 2 2" xfId="16218" xr:uid="{4C7CB3DE-CAAD-4F07-B5A1-5F8D24CD0BE5}"/>
    <cellStyle name="Output 3 5 8 2 2 2" xfId="25155" xr:uid="{F2580CCD-5CD5-420A-BE82-6B5B9290AD20}"/>
    <cellStyle name="Output 3 5 8 2 3" xfId="29991" xr:uid="{B84CFE37-5C6F-48C5-8118-A44848A756AE}"/>
    <cellStyle name="Output 3 5 8 3" xfId="9866" xr:uid="{84A7C69B-2E75-4271-89FA-EFD6E1B6E989}"/>
    <cellStyle name="Output 3 5 8 3 2" xfId="18855" xr:uid="{F330DE0D-946D-421B-B76D-9164B12C7696}"/>
    <cellStyle name="Output 3 5 8 3 2 2" xfId="27255" xr:uid="{4BF3BFF4-FEBF-4B04-B32F-4200F983F2C2}"/>
    <cellStyle name="Output 3 5 8 3 3" xfId="26536" xr:uid="{710D5C81-EF37-412B-908B-7FAD62D8AF5F}"/>
    <cellStyle name="Output 3 5 8 4" xfId="13632" xr:uid="{6931E077-6F7B-496C-900E-6FC87BA2E5B3}"/>
    <cellStyle name="Output 3 5 8 4 2" xfId="30018" xr:uid="{878E0AE0-E84C-4340-A0A6-DD88878BA6F1}"/>
    <cellStyle name="Output 3 5 8 5" xfId="39208" xr:uid="{33D87A82-D927-4F6D-82B9-666B8C4B61FC}"/>
    <cellStyle name="Output 3 5 9" xfId="6531" xr:uid="{BF1F4EAB-CB75-47C6-8B25-B7DCB56F9298}"/>
    <cellStyle name="Output 3 5 9 2" xfId="11750" xr:uid="{2035F97C-D7F7-42F0-997F-4AC89B76BEF5}"/>
    <cellStyle name="Output 3 5 9 2 2" xfId="20739" xr:uid="{9C1F0033-40D4-428D-9009-82CE4D0DF449}"/>
    <cellStyle name="Output 3 5 9 2 2 2" xfId="22588" xr:uid="{1D603A92-F680-4267-B8F2-4FDDB78A053B}"/>
    <cellStyle name="Output 3 5 9 2 3" xfId="40563" xr:uid="{408D4CF6-6ABC-4FE9-B730-51C20639A553}"/>
    <cellStyle name="Output 3 5 9 3" xfId="15520" xr:uid="{812D478C-EF86-41FB-8BD8-38CD4840E2FC}"/>
    <cellStyle name="Output 3 5 9 3 2" xfId="30794" xr:uid="{7DDA9AD2-5F2E-4D54-805C-9E82915CB526}"/>
    <cellStyle name="Output 3 5 9 4" xfId="36422" xr:uid="{BB0C623A-BA50-49AE-AE1E-EAA3948DB385}"/>
    <cellStyle name="Output 3 6" xfId="367" xr:uid="{452AA4E8-8C3F-4C07-A8EB-CD2E81270213}"/>
    <cellStyle name="Output 3 6 10" xfId="9238" xr:uid="{54BF7199-2594-437D-808B-69A1DC6AB921}"/>
    <cellStyle name="Output 3 6 10 2" xfId="18227" xr:uid="{696F883A-4373-4864-9823-0CB86A7A588D}"/>
    <cellStyle name="Output 3 6 10 2 2" xfId="33566" xr:uid="{B4AB315E-C1B2-4A4A-8078-B433530C650D}"/>
    <cellStyle name="Output 3 6 10 3" xfId="29381" xr:uid="{22155796-5D3E-4728-8A18-FE18001EBEAF}"/>
    <cellStyle name="Output 3 6 11" xfId="12544" xr:uid="{A67AA164-B817-42F0-8370-A7F58E97A986}"/>
    <cellStyle name="Output 3 6 11 2" xfId="21533" xr:uid="{50D7A1A5-3B1D-4595-9BD0-32519DDAA4AA}"/>
    <cellStyle name="Output 3 6 11 2 2" xfId="41075" xr:uid="{2742F681-5C88-40B2-86B3-E5365158EDF7}"/>
    <cellStyle name="Output 3 6 11 3" xfId="41247" xr:uid="{F6358436-4B3B-4E1B-920C-774230A990AC}"/>
    <cellStyle name="Output 3 6 12" xfId="2373" xr:uid="{047DC786-9606-47CE-BD99-DE91924DD792}"/>
    <cellStyle name="Output 3 6 12 2" xfId="34259" xr:uid="{A6119071-38BB-4CD9-AE63-62751560D2FC}"/>
    <cellStyle name="Output 3 6 13" xfId="13282" xr:uid="{E689B7C0-F30A-44C8-85AE-8446294F0E9D}"/>
    <cellStyle name="Output 3 6 13 2" xfId="25075" xr:uid="{1CB92CB3-E7B7-4B15-8648-1500EA98530A}"/>
    <cellStyle name="Output 3 6 14" xfId="31847" xr:uid="{7CEC8736-7238-4FD6-9BE4-5C1B2F703DEE}"/>
    <cellStyle name="Output 3 6 15" xfId="44438" xr:uid="{E2901151-4FA7-4DC3-8CF9-C2E1AE118C79}"/>
    <cellStyle name="Output 3 6 16" xfId="45666" xr:uid="{96704B8F-EC89-4727-8E99-2AB477951D6A}"/>
    <cellStyle name="Output 3 6 2" xfId="716" xr:uid="{F3862CA9-FB6C-4DE9-AFEB-F2FC373D4E84}"/>
    <cellStyle name="Output 3 6 2 2" xfId="5092" xr:uid="{66E2F07B-16E3-4235-861F-4236B5BCA2AD}"/>
    <cellStyle name="Output 3 6 2 2 2" xfId="7678" xr:uid="{52289317-B59A-4EC0-A3B9-603AF3131FF1}"/>
    <cellStyle name="Output 3 6 2 2 2 2" xfId="16667" xr:uid="{1591A7F8-2E7A-42BF-B0FE-798989D029CE}"/>
    <cellStyle name="Output 3 6 2 2 2 2 2" xfId="23418" xr:uid="{777016C4-C895-48E6-989D-441A2A2F874B}"/>
    <cellStyle name="Output 3 6 2 2 2 3" xfId="25579" xr:uid="{73DA0A57-25B6-40E6-BD95-C50CBACF3B89}"/>
    <cellStyle name="Output 3 6 2 2 2 4" xfId="56454" xr:uid="{7316D0F9-426B-474F-8817-C344A7123CBB}"/>
    <cellStyle name="Output 3 6 2 2 3" xfId="10315" xr:uid="{7E7FD869-6191-4CF1-9949-5172C127F69E}"/>
    <cellStyle name="Output 3 6 2 2 3 2" xfId="19304" xr:uid="{4D9997B9-A0E2-46D9-8BED-E78D913484B4}"/>
    <cellStyle name="Output 3 6 2 2 3 2 2" xfId="41070" xr:uid="{88E6CF48-E155-465D-98B3-3AE829EBD095}"/>
    <cellStyle name="Output 3 6 2 2 3 3" xfId="41613" xr:uid="{CEE8626B-04EE-47CA-9868-0CBDCCF48C79}"/>
    <cellStyle name="Output 3 6 2 2 4" xfId="14081" xr:uid="{50BC874D-61B6-49D7-BF84-2E5F17D521D4}"/>
    <cellStyle name="Output 3 6 2 2 4 2" xfId="38230" xr:uid="{E1B92D5D-970F-46FD-9612-E00790ACF629}"/>
    <cellStyle name="Output 3 6 2 2 5" xfId="30283" xr:uid="{3CAAAB31-8752-463E-A6B0-73F8AA6C4998}"/>
    <cellStyle name="Output 3 6 2 2 6" xfId="49672" xr:uid="{BE0780BE-9431-44FE-901E-7A0B06A1DCAA}"/>
    <cellStyle name="Output 3 6 2 3" xfId="3153" xr:uid="{BFF82DCA-D5FC-4133-90A4-CEF51B891339}"/>
    <cellStyle name="Output 3 6 2 3 2" xfId="31732" xr:uid="{28A43D83-6369-4A84-BACE-06B2ED494C30}"/>
    <cellStyle name="Output 3 6 2 3 2 2" xfId="58984" xr:uid="{4F7366D2-6107-4619-A02F-A505BAA1B08B}"/>
    <cellStyle name="Output 3 6 2 3 3" xfId="52203" xr:uid="{D010EF58-0E85-43EF-ABE2-BC70DA0945B6}"/>
    <cellStyle name="Output 3 6 2 4" xfId="41943" xr:uid="{749D208F-AA4A-41B8-A1ED-8FA96FD218C1}"/>
    <cellStyle name="Output 3 6 2 4 2" xfId="54593" xr:uid="{5DF55447-6D17-4F1D-9A7A-96484F90205A}"/>
    <cellStyle name="Output 3 6 2 4 3" xfId="47789" xr:uid="{01D8E0FB-7032-4ABA-9267-F76D33C0063A}"/>
    <cellStyle name="Output 3 6 2 5" xfId="46175" xr:uid="{3A5418B8-673E-4508-AE46-8B8539C73776}"/>
    <cellStyle name="Output 3 6 3" xfId="1061" xr:uid="{25E7CCA8-96CF-4256-A52E-FD17A484B733}"/>
    <cellStyle name="Output 3 6 3 2" xfId="5413" xr:uid="{15F5FCED-299C-4F30-BEA6-62D7E944992F}"/>
    <cellStyle name="Output 3 6 3 2 2" xfId="7999" xr:uid="{FB1FA0C1-0323-4546-904C-51D4FA91B9CE}"/>
    <cellStyle name="Output 3 6 3 2 2 2" xfId="16988" xr:uid="{5B1F28BA-BABD-4F69-B249-204B38C98C80}"/>
    <cellStyle name="Output 3 6 3 2 2 2 2" xfId="28244" xr:uid="{256E4B38-A6C9-45B6-B253-746F47FDCDEE}"/>
    <cellStyle name="Output 3 6 3 2 2 3" xfId="35208" xr:uid="{12C75770-16F3-41D1-AC63-85DC70A96602}"/>
    <cellStyle name="Output 3 6 3 2 2 4" xfId="56856" xr:uid="{6A3102CE-7996-4462-8732-2A16F7B8B993}"/>
    <cellStyle name="Output 3 6 3 2 3" xfId="10636" xr:uid="{2BC539C4-1451-45BD-9911-4B658F65A1C1}"/>
    <cellStyle name="Output 3 6 3 2 3 2" xfId="19625" xr:uid="{E80F3597-AFB7-46B9-BAB4-82C73E154191}"/>
    <cellStyle name="Output 3 6 3 2 3 2 2" xfId="29355" xr:uid="{A5EDD6F7-570C-4B70-A282-A1E6E8DA5688}"/>
    <cellStyle name="Output 3 6 3 2 3 3" xfId="26651" xr:uid="{DD1CADF3-D733-4138-AE0E-3AB8041247B5}"/>
    <cellStyle name="Output 3 6 3 2 4" xfId="14402" xr:uid="{53D139A6-A0AE-40D7-A60D-414B84E2F085}"/>
    <cellStyle name="Output 3 6 3 2 4 2" xfId="40655" xr:uid="{A3320CA7-6672-45D4-81EB-BA95FF71E077}"/>
    <cellStyle name="Output 3 6 3 2 5" xfId="37279" xr:uid="{B818DBA7-CA45-4C9C-8584-F8BD484BF54A}"/>
    <cellStyle name="Output 3 6 3 2 6" xfId="50074" xr:uid="{FFEC6541-D982-42B5-B103-9D3400C43445}"/>
    <cellStyle name="Output 3 6 3 3" xfId="3498" xr:uid="{4749B680-B304-48D9-8B23-96AAAB1A920C}"/>
    <cellStyle name="Output 3 6 3 3 2" xfId="23179" xr:uid="{8800532E-FE1C-4D19-BC82-39C1195FBE29}"/>
    <cellStyle name="Output 3 6 3 3 2 2" xfId="58123" xr:uid="{16E736E9-1F37-443A-89BC-73EAC1D65934}"/>
    <cellStyle name="Output 3 6 3 3 3" xfId="51341" xr:uid="{C28F1322-7B14-4E9E-AD2B-41CEB5F1E8CD}"/>
    <cellStyle name="Output 3 6 3 4" xfId="34323" xr:uid="{7AEF0574-4F53-4074-A60C-0ED0C9A80959}"/>
    <cellStyle name="Output 3 6 3 4 2" xfId="54983" xr:uid="{4D425F35-2ECF-45E5-9F11-115461B99ACD}"/>
    <cellStyle name="Output 3 6 3 4 3" xfId="48191" xr:uid="{D1E55500-3D91-4C80-9BEF-C1D3C4A73BB6}"/>
    <cellStyle name="Output 3 6 3 5" xfId="53283" xr:uid="{20A85E89-D0EE-4F58-ACB5-2E3DD6631A84}"/>
    <cellStyle name="Output 3 6 3 6" xfId="46577" xr:uid="{AC36F7E2-3BC9-420C-BD70-D88FDF4D1052}"/>
    <cellStyle name="Output 3 6 4" xfId="1405" xr:uid="{426C29FF-1452-4035-B3C9-8D9093C91A41}"/>
    <cellStyle name="Output 3 6 4 2" xfId="5750" xr:uid="{27804243-BA9F-4DB6-939E-3A07CCA9CD99}"/>
    <cellStyle name="Output 3 6 4 2 2" xfId="8336" xr:uid="{7677B989-4C36-4B6D-A386-D259CF8FC925}"/>
    <cellStyle name="Output 3 6 4 2 2 2" xfId="17325" xr:uid="{721F7596-6EDC-452D-B392-0412B5BA0CA7}"/>
    <cellStyle name="Output 3 6 4 2 2 2 2" xfId="27691" xr:uid="{B1773AFE-D5D7-4E7C-A357-A2C90C472700}"/>
    <cellStyle name="Output 3 6 4 2 2 3" xfId="25826" xr:uid="{69C574F1-2CCD-4428-A952-4D69783B8510}"/>
    <cellStyle name="Output 3 6 4 2 3" xfId="10973" xr:uid="{62DFDD93-8034-49B3-A345-1D1861EE9456}"/>
    <cellStyle name="Output 3 6 4 2 3 2" xfId="19962" xr:uid="{A809D632-FEDE-4BDC-A655-6CBD093E9031}"/>
    <cellStyle name="Output 3 6 4 2 3 2 2" xfId="28675" xr:uid="{F71D977B-D52C-45E5-8880-FF21C3E98E82}"/>
    <cellStyle name="Output 3 6 4 2 3 3" xfId="26512" xr:uid="{C0338EFA-8F0D-409D-A9B0-2AA18A64B056}"/>
    <cellStyle name="Output 3 6 4 2 4" xfId="14739" xr:uid="{F48C3281-D130-457A-9881-CD6B0A12A077}"/>
    <cellStyle name="Output 3 6 4 2 4 2" xfId="28086" xr:uid="{014E2344-7D54-43B6-9973-88211177CA52}"/>
    <cellStyle name="Output 3 6 4 2 5" xfId="34572" xr:uid="{8868C9A4-F3B5-4B6B-AFE4-BDD8C7FDF17F}"/>
    <cellStyle name="Output 3 6 4 2 6" xfId="55982" xr:uid="{5099259F-2875-41B6-BFB6-6E277C539333}"/>
    <cellStyle name="Output 3 6 4 3" xfId="3842" xr:uid="{CC138091-C478-4DC5-8395-1BA1DFC92ABB}"/>
    <cellStyle name="Output 3 6 4 3 2" xfId="31393" xr:uid="{6B27AC43-7037-46D7-A550-43E71401FD94}"/>
    <cellStyle name="Output 3 6 4 4" xfId="29849" xr:uid="{92F7720F-1386-4303-BEF3-80FA8F277700}"/>
    <cellStyle name="Output 3 6 4 5" xfId="49200" xr:uid="{4D40E95D-FAD0-42E0-9114-16808D90E0D4}"/>
    <cellStyle name="Output 3 6 5" xfId="1599" xr:uid="{0FAED5A1-8951-4F00-8D1C-169FE6D35E4A}"/>
    <cellStyle name="Output 3 6 5 2" xfId="5943" xr:uid="{52B925BF-7612-4D51-8054-C910EF5BBABB}"/>
    <cellStyle name="Output 3 6 5 2 2" xfId="8529" xr:uid="{1BF666BD-6821-4F37-876C-97BE4DC5A96D}"/>
    <cellStyle name="Output 3 6 5 2 2 2" xfId="17518" xr:uid="{E8048E18-F38C-41A5-8D0B-2E7BC6C15103}"/>
    <cellStyle name="Output 3 6 5 2 2 2 2" xfId="26745" xr:uid="{D8B70E50-9655-4CDA-A21F-1BE08BA5D6A7}"/>
    <cellStyle name="Output 3 6 5 2 2 3" xfId="38766" xr:uid="{9202B086-3F91-4A28-BC4D-CA247F988731}"/>
    <cellStyle name="Output 3 6 5 2 3" xfId="11166" xr:uid="{C6C719FA-44CF-4708-8024-C0400FB1D957}"/>
    <cellStyle name="Output 3 6 5 2 3 2" xfId="20155" xr:uid="{7CE25648-E9BA-4141-9D9F-C0EAB3242D9F}"/>
    <cellStyle name="Output 3 6 5 2 3 2 2" xfId="33683" xr:uid="{F8CF3776-B65C-4831-A8DD-61594B941A9E}"/>
    <cellStyle name="Output 3 6 5 2 3 3" xfId="25375" xr:uid="{ABCA4466-C1DD-4FE1-B3FA-CB28D6A8AEE0}"/>
    <cellStyle name="Output 3 6 5 2 4" xfId="14932" xr:uid="{822A0BBB-5EDD-4D9D-91B8-FD46CEA4B25B}"/>
    <cellStyle name="Output 3 6 5 2 4 2" xfId="33384" xr:uid="{3CF9C5D0-35CD-4630-B656-950604C3B8FB}"/>
    <cellStyle name="Output 3 6 5 2 5" xfId="23697" xr:uid="{6554EA18-FC02-41BF-B1FA-C9F9548579A2}"/>
    <cellStyle name="Output 3 6 5 2 6" xfId="57699" xr:uid="{BE68A466-530B-44F1-9876-7E4D0B23B600}"/>
    <cellStyle name="Output 3 6 5 3" xfId="4036" xr:uid="{D2B18682-C030-460C-8741-5461E83D3747}"/>
    <cellStyle name="Output 3 6 5 3 2" xfId="27440" xr:uid="{4FEC4B48-4194-4609-AB60-62F307DDF498}"/>
    <cellStyle name="Output 3 6 5 4" xfId="39222" xr:uid="{00E7F537-2BBD-4BA7-BDD9-BD2C1378C0E3}"/>
    <cellStyle name="Output 3 6 5 5" xfId="50917" xr:uid="{73D40EB5-6864-4C4F-B8DD-1A7C9865297A}"/>
    <cellStyle name="Output 3 6 6" xfId="2024" xr:uid="{2F14B76F-5B0D-4BAF-A745-6C946B445BFD}"/>
    <cellStyle name="Output 3 6 6 2" xfId="6332" xr:uid="{660CE116-5995-4B91-86E5-64EFC1F0F26F}"/>
    <cellStyle name="Output 3 6 6 2 2" xfId="8918" xr:uid="{99F60B1F-BC93-417E-A14E-06BA0DB39179}"/>
    <cellStyle name="Output 3 6 6 2 2 2" xfId="17907" xr:uid="{4E1D5040-1178-488F-93CF-C69455E8ECB9}"/>
    <cellStyle name="Output 3 6 6 2 2 2 2" xfId="26150" xr:uid="{67ED0118-BDED-402B-98B1-2ACB7543C1BB}"/>
    <cellStyle name="Output 3 6 6 2 2 3" xfId="42234" xr:uid="{D5B94ED0-E6C9-452A-BBD8-053F4BD57A40}"/>
    <cellStyle name="Output 3 6 6 2 3" xfId="11555" xr:uid="{80C57C9F-19B9-41D5-A050-F17EBDA4F81F}"/>
    <cellStyle name="Output 3 6 6 2 3 2" xfId="20544" xr:uid="{673F01F8-0498-418A-B37C-7BF467C1FDA4}"/>
    <cellStyle name="Output 3 6 6 2 3 2 2" xfId="24136" xr:uid="{01AA3FB0-DC65-43B6-A6B9-E831EB0EDDB9}"/>
    <cellStyle name="Output 3 6 6 2 3 3" xfId="26531" xr:uid="{F124F556-FF4A-49E6-9CE6-ED73AF9A5637}"/>
    <cellStyle name="Output 3 6 6 2 4" xfId="15321" xr:uid="{B44B3C0C-75E5-4D21-A8C6-6C097DD9B6FF}"/>
    <cellStyle name="Output 3 6 6 2 4 2" xfId="30211" xr:uid="{3E3E2C2A-E981-4A26-9CBF-99337EE69930}"/>
    <cellStyle name="Output 3 6 6 2 5" xfId="34862" xr:uid="{AC9FBFC1-2292-4984-99B3-576E8AC4FEE5}"/>
    <cellStyle name="Output 3 6 6 2 6" xfId="54145" xr:uid="{764823AC-CC6A-47E5-B196-016E9BE76C42}"/>
    <cellStyle name="Output 3 6 6 3" xfId="4461" xr:uid="{6CD9F13D-D6B7-4AB3-9BE0-23F7788C46B3}"/>
    <cellStyle name="Output 3 6 6 3 2" xfId="41701" xr:uid="{4424B72A-365C-4B86-BDD3-6694716AFABC}"/>
    <cellStyle name="Output 3 6 6 4" xfId="24553" xr:uid="{34C005F4-5484-4B8E-821D-63F3172E82F1}"/>
    <cellStyle name="Output 3 6 6 5" xfId="47433" xr:uid="{D106B889-8546-424A-B6EB-C4C18CDFD86E}"/>
    <cellStyle name="Output 3 6 7" xfId="2835" xr:uid="{7BEBCF6B-8930-4645-8EB2-F25074F71F19}"/>
    <cellStyle name="Output 3 6 7 2" xfId="6985" xr:uid="{8BF981AF-F281-4D59-8290-94EDDDAF2418}"/>
    <cellStyle name="Output 3 6 7 2 2" xfId="12114" xr:uid="{87FBE888-22B6-432E-A79C-BDA0DB08917D}"/>
    <cellStyle name="Output 3 6 7 2 2 2" xfId="21103" xr:uid="{8E577D51-F1DF-4267-9359-073BB866511E}"/>
    <cellStyle name="Output 3 6 7 2 2 2 2" xfId="27405" xr:uid="{5FBF1220-1735-4CBE-BA25-7A7219763814}"/>
    <cellStyle name="Output 3 6 7 2 2 3" xfId="35079" xr:uid="{B2D56F98-1ECC-431E-B737-CCAA12A6DC39}"/>
    <cellStyle name="Output 3 6 7 2 3" xfId="12931" xr:uid="{C9B84AE4-17B6-4288-9E84-BAD30FEF7C31}"/>
    <cellStyle name="Output 3 6 7 2 3 2" xfId="21920" xr:uid="{3CE89D81-0C99-42C9-8980-839C6FD4F7D9}"/>
    <cellStyle name="Output 3 6 7 2 3 2 2" xfId="33193" xr:uid="{3B3E35E8-EAF7-4BEF-95BE-180FA747551F}"/>
    <cellStyle name="Output 3 6 7 2 3 3" xfId="37146" xr:uid="{085819FD-ACB8-4827-9D1E-D9272DB57011}"/>
    <cellStyle name="Output 3 6 7 2 4" xfId="15974" xr:uid="{020E41D4-8648-44D6-875B-D8B00BABF5B1}"/>
    <cellStyle name="Output 3 6 7 2 4 2" xfId="26874" xr:uid="{C5B16E05-3033-4D16-87FF-4D97A68895D7}"/>
    <cellStyle name="Output 3 6 7 2 5" xfId="22970" xr:uid="{69BA6107-06E9-4B56-BC6E-96A845EBEBFF}"/>
    <cellStyle name="Output 3 6 7 3" xfId="9548" xr:uid="{5AB1C517-E9D1-4134-9A79-8C2E15012648}"/>
    <cellStyle name="Output 3 6 7 3 2" xfId="18537" xr:uid="{F7574CCA-417D-4F4A-9E2A-0B0EEF141FD3}"/>
    <cellStyle name="Output 3 6 7 3 2 2" xfId="33769" xr:uid="{D8F60027-B338-4F27-9A32-C25E348811CA}"/>
    <cellStyle name="Output 3 6 7 3 3" xfId="37956" xr:uid="{D853483C-BDCB-4118-A2E2-1635FBF61E0C}"/>
    <cellStyle name="Output 3 6 7 4" xfId="31443" xr:uid="{CC4234E2-D83B-4D10-A408-3A91A27A1507}"/>
    <cellStyle name="Output 3 6 8" xfId="4768" xr:uid="{BDD3CAB0-2733-4253-9ADC-62E40E0EDD58}"/>
    <cellStyle name="Output 3 6 8 2" xfId="7354" xr:uid="{265744FE-7B51-4666-8F31-1E335B6ECBFC}"/>
    <cellStyle name="Output 3 6 8 2 2" xfId="16343" xr:uid="{E7A1683A-DFBB-417B-9F6F-8EABBA0361E5}"/>
    <cellStyle name="Output 3 6 8 2 2 2" xfId="37735" xr:uid="{BE9B6715-521F-419B-8CF4-B0AB90599E08}"/>
    <cellStyle name="Output 3 6 8 2 3" xfId="32433" xr:uid="{D2B27F5D-38EF-42AF-9701-3FEAA8209E40}"/>
    <cellStyle name="Output 3 6 8 3" xfId="9991" xr:uid="{885516B0-714B-4918-B5DB-252242FA7661}"/>
    <cellStyle name="Output 3 6 8 3 2" xfId="18980" xr:uid="{9F13FAED-026F-4EE8-B26D-0195AE0CF7DF}"/>
    <cellStyle name="Output 3 6 8 3 2 2" xfId="34978" xr:uid="{1658CF65-8DCA-44C9-A7E9-2BF44981BF08}"/>
    <cellStyle name="Output 3 6 8 3 3" xfId="41616" xr:uid="{4CE27B4B-3027-4CDC-A521-63B3C3B2987A}"/>
    <cellStyle name="Output 3 6 8 4" xfId="13757" xr:uid="{E4CABE02-5BCD-4326-9409-55A89EB611AB}"/>
    <cellStyle name="Output 3 6 8 4 2" xfId="35731" xr:uid="{0D586A82-F73D-4885-B03C-B5A4CB6A869C}"/>
    <cellStyle name="Output 3 6 8 5" xfId="41854" xr:uid="{2B5352C5-10D3-4622-ABC1-0FB75E912083}"/>
    <cellStyle name="Output 3 6 9" xfId="6669" xr:uid="{7416E717-B82A-447D-9A2D-01AED16A62A1}"/>
    <cellStyle name="Output 3 6 9 2" xfId="11875" xr:uid="{B7D6C6BD-8218-4084-919F-982AF2CAF861}"/>
    <cellStyle name="Output 3 6 9 2 2" xfId="20864" xr:uid="{F6E66006-1C3B-4B1F-8203-955C54BB3F60}"/>
    <cellStyle name="Output 3 6 9 2 2 2" xfId="31180" xr:uid="{7F8DF3CE-C1E5-410F-8CF0-6B7087B7CB38}"/>
    <cellStyle name="Output 3 6 9 2 3" xfId="34717" xr:uid="{BE41B244-CCB6-4041-BD6E-7C9DDCF61D4F}"/>
    <cellStyle name="Output 3 6 9 3" xfId="15658" xr:uid="{37E0CB34-B640-46FB-92FA-236EA6E5B20A}"/>
    <cellStyle name="Output 3 6 9 3 2" xfId="22314" xr:uid="{A1F6F36D-C7C8-458F-9FF8-F847738FAC5E}"/>
    <cellStyle name="Output 3 6 9 4" xfId="42254" xr:uid="{4049873C-EC6A-45BD-9E3E-60783B810ACC}"/>
    <cellStyle name="Output 3 7" xfId="508" xr:uid="{3D1B498E-AFF1-48B1-938A-C041DE9989E8}"/>
    <cellStyle name="Output 3 7 10" xfId="44468" xr:uid="{F5A21E6F-4724-489F-8B00-BE87803D1701}"/>
    <cellStyle name="Output 3 7 11" xfId="45702" xr:uid="{1E8BAE18-E57B-4F47-8186-2C36D826880F}"/>
    <cellStyle name="Output 3 7 2" xfId="857" xr:uid="{029D96BC-1A47-4E7E-8D8E-8252CDE0C1E4}"/>
    <cellStyle name="Output 3 7 2 2" xfId="5226" xr:uid="{1BEB15FD-05EA-4F69-9CC6-A379B8D5B45A}"/>
    <cellStyle name="Output 3 7 2 2 2" xfId="7812" xr:uid="{B64F9EEE-08F9-4A8D-9C76-548FD9275434}"/>
    <cellStyle name="Output 3 7 2 2 2 2" xfId="16801" xr:uid="{33268B74-A1B9-415C-A58F-21CFA86D2DE5}"/>
    <cellStyle name="Output 3 7 2 2 2 2 2" xfId="32448" xr:uid="{F728A093-4D25-4565-AD61-5221572B03A4}"/>
    <cellStyle name="Output 3 7 2 2 2 3" xfId="29715" xr:uid="{355EE7B2-E68D-4FF9-8B6F-F3FB111571FD}"/>
    <cellStyle name="Output 3 7 2 2 2 4" xfId="56490" xr:uid="{1464A074-F675-407F-AC0A-61BD19988AFD}"/>
    <cellStyle name="Output 3 7 2 2 3" xfId="10449" xr:uid="{1656959A-11CC-481D-B3F0-7651198DD124}"/>
    <cellStyle name="Output 3 7 2 2 3 2" xfId="19438" xr:uid="{62C11CAA-38ED-43A8-8960-58260ADC7B9D}"/>
    <cellStyle name="Output 3 7 2 2 3 2 2" xfId="37132" xr:uid="{CC39F8A4-B265-401B-8093-2FEDFDDCE120}"/>
    <cellStyle name="Output 3 7 2 2 3 3" xfId="31103" xr:uid="{1FA11B26-AE59-48A5-8B68-6EF70D0768DB}"/>
    <cellStyle name="Output 3 7 2 2 4" xfId="14215" xr:uid="{2EEE7E94-C7BE-4612-9A9B-32A809DED7FD}"/>
    <cellStyle name="Output 3 7 2 2 4 2" xfId="37528" xr:uid="{EB357EF1-37E2-4466-B9F4-5C34BBE16AEE}"/>
    <cellStyle name="Output 3 7 2 2 5" xfId="33715" xr:uid="{B6094115-7C42-46AA-8CB9-0CF4BAAE99DE}"/>
    <cellStyle name="Output 3 7 2 2 6" xfId="49708" xr:uid="{8BBB3A1F-2747-4AAD-AF5E-79ABAD43D5F1}"/>
    <cellStyle name="Output 3 7 2 3" xfId="3294" xr:uid="{B1EF37FB-C370-430C-9D0A-6DD452BC213B}"/>
    <cellStyle name="Output 3 7 2 3 2" xfId="36375" xr:uid="{27A9BD17-4F44-4BED-B0C0-EAAB218EAFF3}"/>
    <cellStyle name="Output 3 7 2 3 2 2" xfId="58175" xr:uid="{54A2F8F6-34C5-4496-940F-25FC033BB0C3}"/>
    <cellStyle name="Output 3 7 2 3 3" xfId="51393" xr:uid="{FE907258-D53D-44C1-A39E-BB5DD4DA9931}"/>
    <cellStyle name="Output 3 7 2 4" xfId="40724" xr:uid="{0BFE8C13-3E20-485C-9899-D4BFA69BBA8C}"/>
    <cellStyle name="Output 3 7 2 4 2" xfId="54629" xr:uid="{8CCCAD1A-10B4-4B95-86F1-320CD0C56952}"/>
    <cellStyle name="Output 3 7 2 4 3" xfId="47825" xr:uid="{9452263D-33F7-4536-A3F7-069E5DCC8FA2}"/>
    <cellStyle name="Output 3 7 2 5" xfId="46211" xr:uid="{4860B81E-FC60-4B57-A28B-1C8188EF2C9C}"/>
    <cellStyle name="Output 3 7 3" xfId="1202" xr:uid="{A5964A86-A832-44D7-9790-10D6CCE8B462}"/>
    <cellStyle name="Output 3 7 3 2" xfId="5547" xr:uid="{5F1E9C41-F083-4628-A808-4E6D1B003BC0}"/>
    <cellStyle name="Output 3 7 3 2 2" xfId="8133" xr:uid="{1B6AE4FC-37CE-4FF5-866F-8F64D63CEE77}"/>
    <cellStyle name="Output 3 7 3 2 2 2" xfId="17122" xr:uid="{CD08E6F7-DD24-428A-8BEA-93FE9E339764}"/>
    <cellStyle name="Output 3 7 3 2 2 2 2" xfId="38422" xr:uid="{ADB20DBE-768D-48EC-80AE-6535EACE3390}"/>
    <cellStyle name="Output 3 7 3 2 2 3" xfId="23575" xr:uid="{165F2DB0-9504-4E4D-86F3-5055E080C594}"/>
    <cellStyle name="Output 3 7 3 2 2 4" xfId="56892" xr:uid="{7EBF4DB3-1757-4574-97EF-980DEB34C773}"/>
    <cellStyle name="Output 3 7 3 2 3" xfId="10770" xr:uid="{D2B82439-428B-4097-BA9D-97F9FF886851}"/>
    <cellStyle name="Output 3 7 3 2 3 2" xfId="19759" xr:uid="{7A8BACAF-DB2F-40B1-A7AC-BE365E8DBF01}"/>
    <cellStyle name="Output 3 7 3 2 3 2 2" xfId="27353" xr:uid="{46444607-8FA0-4883-94CF-8E7928D37220}"/>
    <cellStyle name="Output 3 7 3 2 3 3" xfId="33316" xr:uid="{1DE732C3-6F0A-42C8-BD95-778256D34E23}"/>
    <cellStyle name="Output 3 7 3 2 4" xfId="14536" xr:uid="{861D35AD-17D7-4885-900C-8664923AF9BA}"/>
    <cellStyle name="Output 3 7 3 2 4 2" xfId="28749" xr:uid="{21D6561F-124B-463C-873D-899710B6C541}"/>
    <cellStyle name="Output 3 7 3 2 5" xfId="23760" xr:uid="{85DFCD7E-5D54-4361-B19F-999C3EF7DCB1}"/>
    <cellStyle name="Output 3 7 3 2 6" xfId="50110" xr:uid="{4E198771-53F1-485A-8942-A1BFAFE5E8BA}"/>
    <cellStyle name="Output 3 7 3 3" xfId="3639" xr:uid="{FF11714F-3B25-4D6C-B9EC-A72953A42FE7}"/>
    <cellStyle name="Output 3 7 3 3 2" xfId="37648" xr:uid="{9FAE41AF-7362-438D-9D7A-C2AE0873CE17}"/>
    <cellStyle name="Output 3 7 3 3 2 2" xfId="55815" xr:uid="{6D123EA0-D539-4C73-A219-714DBAEACE2C}"/>
    <cellStyle name="Output 3 7 3 3 3" xfId="49033" xr:uid="{4F45F49A-8326-4164-8FBE-1FC8B130A2E4}"/>
    <cellStyle name="Output 3 7 3 4" xfId="26303" xr:uid="{9FB1BCF5-A64B-4B25-883B-4D2516FEEFD9}"/>
    <cellStyle name="Output 3 7 3 4 2" xfId="55019" xr:uid="{40251389-9FD0-48A6-A4A4-C5CEE701432F}"/>
    <cellStyle name="Output 3 7 3 4 3" xfId="48227" xr:uid="{1C9AD4DE-A289-4DFF-9463-2F3B2CFCCBED}"/>
    <cellStyle name="Output 3 7 3 5" xfId="53319" xr:uid="{781062A3-61D8-4503-8569-3C9F1F06848A}"/>
    <cellStyle name="Output 3 7 3 6" xfId="46613" xr:uid="{C56A8367-BA6D-4BAA-AC25-E5D63585FEF3}"/>
    <cellStyle name="Output 3 7 4" xfId="1546" xr:uid="{5610B228-0AE5-48E6-B357-2ECBB63F4E8C}"/>
    <cellStyle name="Output 3 7 4 2" xfId="5891" xr:uid="{A9472861-FF96-492C-AC10-3BFF43A82BB3}"/>
    <cellStyle name="Output 3 7 4 2 2" xfId="8477" xr:uid="{4EC02A47-FF66-4AC0-97B3-6EC9D6A8CF05}"/>
    <cellStyle name="Output 3 7 4 2 2 2" xfId="17466" xr:uid="{3FC2F150-FDAB-42CF-AD8F-D76F71533F9A}"/>
    <cellStyle name="Output 3 7 4 2 2 2 2" xfId="37403" xr:uid="{99C13BC7-D5E6-4476-BA6C-B7C9DD10C779}"/>
    <cellStyle name="Output 3 7 4 2 2 3" xfId="38447" xr:uid="{4BB7891E-2582-48C5-B9EF-196975D40938}"/>
    <cellStyle name="Output 3 7 4 2 3" xfId="11114" xr:uid="{EBCD5B7E-FA9B-480F-A267-B0C1CF438564}"/>
    <cellStyle name="Output 3 7 4 2 3 2" xfId="20103" xr:uid="{6A94ACFF-4EF3-4F59-99E6-D6AC683AADC1}"/>
    <cellStyle name="Output 3 7 4 2 3 2 2" xfId="40678" xr:uid="{9531E74A-93D3-488C-9F90-F6A2A53782CA}"/>
    <cellStyle name="Output 3 7 4 2 3 3" xfId="34415" xr:uid="{8F07683D-C6FD-42AD-AD63-2F1426F125F2}"/>
    <cellStyle name="Output 3 7 4 2 4" xfId="14880" xr:uid="{1C19A6F7-D895-40D9-B32F-F6DC59B2A2EF}"/>
    <cellStyle name="Output 3 7 4 2 4 2" xfId="42118" xr:uid="{B701F809-A9AF-48D4-85AA-01D86E2524F4}"/>
    <cellStyle name="Output 3 7 4 2 5" xfId="25517" xr:uid="{7850E34F-E64A-415D-A281-597310EF63DB}"/>
    <cellStyle name="Output 3 7 4 2 6" xfId="56018" xr:uid="{FBF9D655-38CE-4F6E-B222-F4A85F70C9D1}"/>
    <cellStyle name="Output 3 7 4 3" xfId="3983" xr:uid="{13955351-9468-4FF1-8A7E-88F01799841B}"/>
    <cellStyle name="Output 3 7 4 3 2" xfId="23422" xr:uid="{95E16209-A62B-4A19-91BB-C162950FB25B}"/>
    <cellStyle name="Output 3 7 4 4" xfId="42851" xr:uid="{7A312F67-B17F-43F7-A6E7-3851ECB8D144}"/>
    <cellStyle name="Output 3 7 4 5" xfId="49236" xr:uid="{A61D001A-91D5-4F5C-AC9F-A4FEA0DF7854}"/>
    <cellStyle name="Output 3 7 5" xfId="1858" xr:uid="{006307DD-E68C-449A-948A-96FC65BE1946}"/>
    <cellStyle name="Output 3 7 5 2" xfId="6174" xr:uid="{6016016C-FD4A-48DC-8EBB-88A6E1C0C001}"/>
    <cellStyle name="Output 3 7 5 2 2" xfId="8760" xr:uid="{32D02D03-2E5F-464F-B9B1-BA0F58ECC9DC}"/>
    <cellStyle name="Output 3 7 5 2 2 2" xfId="17749" xr:uid="{F6EFBDC1-8040-4FFE-A32D-570AAAECA429}"/>
    <cellStyle name="Output 3 7 5 2 2 2 2" xfId="39507" xr:uid="{CAE6A630-73C4-463B-B5ED-7212B6EE5E14}"/>
    <cellStyle name="Output 3 7 5 2 2 3" xfId="36418" xr:uid="{A735E451-C4D7-40E1-B3E1-F2105C3B23DA}"/>
    <cellStyle name="Output 3 7 5 2 3" xfId="11397" xr:uid="{F6A23C2A-8BFF-4310-9A4F-CAF87185E51A}"/>
    <cellStyle name="Output 3 7 5 2 3 2" xfId="20386" xr:uid="{433BFC46-20F1-4229-9AA0-1F6451867D16}"/>
    <cellStyle name="Output 3 7 5 2 3 2 2" xfId="42422" xr:uid="{50716789-0807-4749-9CA9-99D98F05ACF1}"/>
    <cellStyle name="Output 3 7 5 2 3 3" xfId="41618" xr:uid="{65D8018C-BC39-4670-9DFD-3F72429B25CA}"/>
    <cellStyle name="Output 3 7 5 2 4" xfId="15163" xr:uid="{FFF5C294-8805-4686-9D44-F6ECA0724D40}"/>
    <cellStyle name="Output 3 7 5 2 4 2" xfId="26012" xr:uid="{606E5C40-C89C-4390-BAB8-8749D5DACF32}"/>
    <cellStyle name="Output 3 7 5 2 5" xfId="36802" xr:uid="{C5600FBD-73A6-4D93-906F-F844F36BAB34}"/>
    <cellStyle name="Output 3 7 5 2 6" xfId="58576" xr:uid="{FE5D2A34-0868-4906-B6F8-D024C12FBDD4}"/>
    <cellStyle name="Output 3 7 5 3" xfId="4295" xr:uid="{93601EF4-049B-4A9D-AC84-252D39AFA65A}"/>
    <cellStyle name="Output 3 7 5 3 2" xfId="24152" xr:uid="{26EDDF65-16E7-420E-A801-D52BA03B74BE}"/>
    <cellStyle name="Output 3 7 5 4" xfId="36769" xr:uid="{59C519E3-51F9-451E-B19F-7499D6C6D9EB}"/>
    <cellStyle name="Output 3 7 5 5" xfId="51795" xr:uid="{748E6C73-B824-422E-A092-ADB6572BFCFA}"/>
    <cellStyle name="Output 3 7 6" xfId="2165" xr:uid="{EA7DE135-8C6E-4B9E-A498-3407AC596F9B}"/>
    <cellStyle name="Output 3 7 6 2" xfId="6466" xr:uid="{E3B03374-2DA4-41E6-BDD0-8008D4B79808}"/>
    <cellStyle name="Output 3 7 6 2 2" xfId="9052" xr:uid="{EA31BCAD-B8A2-476E-8D1E-308744B771FE}"/>
    <cellStyle name="Output 3 7 6 2 2 2" xfId="18041" xr:uid="{BAB08E6C-40B8-4E8A-A5B8-49F9125EC5E5}"/>
    <cellStyle name="Output 3 7 6 2 2 2 2" xfId="39768" xr:uid="{313787AE-AD5F-48AB-BCB3-A7CD4323A74B}"/>
    <cellStyle name="Output 3 7 6 2 2 3" xfId="35191" xr:uid="{5EF1837D-223B-4EA7-B81D-2D835FAE68A4}"/>
    <cellStyle name="Output 3 7 6 2 3" xfId="11689" xr:uid="{ED479BC6-67AE-4675-89CB-A37B349E0645}"/>
    <cellStyle name="Output 3 7 6 2 3 2" xfId="20678" xr:uid="{79724695-47A0-463F-ABCA-696C2D6FCDAC}"/>
    <cellStyle name="Output 3 7 6 2 3 2 2" xfId="38560" xr:uid="{46FDAECC-0F72-40C5-811A-3BC706E57096}"/>
    <cellStyle name="Output 3 7 6 2 3 3" xfId="25329" xr:uid="{1A7A90C6-0D03-4EE5-A227-32B716AA1B29}"/>
    <cellStyle name="Output 3 7 6 2 4" xfId="15455" xr:uid="{0ACAB2D7-D64E-4200-B1F6-129E688E1394}"/>
    <cellStyle name="Output 3 7 6 2 4 2" xfId="24701" xr:uid="{345B4650-120C-4BA5-8199-23800516F3A2}"/>
    <cellStyle name="Output 3 7 6 2 5" xfId="26250" xr:uid="{C271FEB2-12BB-4278-951A-7003C727FF8F}"/>
    <cellStyle name="Output 3 7 6 2 6" xfId="54181" xr:uid="{061C0CF7-3B3C-438B-A91D-00ACD43443CA}"/>
    <cellStyle name="Output 3 7 6 3" xfId="4602" xr:uid="{11D293F7-0B74-48D7-9EAD-E08929341BD6}"/>
    <cellStyle name="Output 3 7 6 3 2" xfId="42676" xr:uid="{6AC199CA-F80F-48BB-8ACE-E69604E2D963}"/>
    <cellStyle name="Output 3 7 6 4" xfId="42581" xr:uid="{651C8747-0A3A-4C81-857A-0CFEEE10B33B}"/>
    <cellStyle name="Output 3 7 6 5" xfId="47444" xr:uid="{A7EFB807-154A-42C6-A218-3C89DA9FE25A}"/>
    <cellStyle name="Output 3 7 7" xfId="4902" xr:uid="{3D62CDFD-CE00-4873-8D41-E22858CB3AC1}"/>
    <cellStyle name="Output 3 7 7 2" xfId="7488" xr:uid="{F89520CC-CB40-4FF3-9427-DED849040E14}"/>
    <cellStyle name="Output 3 7 7 2 2" xfId="16477" xr:uid="{C076A6BB-097A-46E9-900B-538A4E1C8E57}"/>
    <cellStyle name="Output 3 7 7 2 2 2" xfId="26572" xr:uid="{7E5A76C0-D7FD-4584-B86F-1D4EB5627E61}"/>
    <cellStyle name="Output 3 7 7 2 3" xfId="23991" xr:uid="{BA12A7F7-8EEE-4032-8C3E-E6B162DA5468}"/>
    <cellStyle name="Output 3 7 7 3" xfId="10125" xr:uid="{033484F0-7D56-428F-879D-489085A77035}"/>
    <cellStyle name="Output 3 7 7 3 2" xfId="19114" xr:uid="{588FC8DE-3BD2-4521-A15D-5597F7B0B555}"/>
    <cellStyle name="Output 3 7 7 3 2 2" xfId="41896" xr:uid="{6356A750-77AF-4A42-8A27-29AE82F91377}"/>
    <cellStyle name="Output 3 7 7 3 3" xfId="31099" xr:uid="{AA25C35D-EBC4-411C-81C4-C9F5D4F54D76}"/>
    <cellStyle name="Output 3 7 7 4" xfId="13891" xr:uid="{676F2C8D-2B2C-4C25-AA13-157F2213F78E}"/>
    <cellStyle name="Output 3 7 7 4 2" xfId="27764" xr:uid="{1AED67E0-6368-4B67-A01C-27B0E2D4BB27}"/>
    <cellStyle name="Output 3 7 7 5" xfId="22691" xr:uid="{0E5DF5F0-E906-44C1-AFF7-C6238633AE3D}"/>
    <cellStyle name="Output 3 7 8" xfId="2514" xr:uid="{32E528E0-2556-4702-92D0-6133A37F6AF4}"/>
    <cellStyle name="Output 3 7 8 2" xfId="25147" xr:uid="{829EA4CC-1B86-40A4-9ACB-2F6049E06B1E}"/>
    <cellStyle name="Output 3 7 9" xfId="39561" xr:uid="{39DF600B-F6D6-4012-BD47-D80C1317AD5E}"/>
    <cellStyle name="Output 3 8" xfId="212" xr:uid="{1BEF8765-0A7B-41A0-86F3-0441861EB705}"/>
    <cellStyle name="Output 3 8 2" xfId="2559" xr:uid="{7D505ECA-8BB8-42E3-B022-FCEBC2CDED54}"/>
    <cellStyle name="Output 3 8 2 2" xfId="6800" xr:uid="{7B468A0D-3FFE-43F0-AD22-FCB8516C7329}"/>
    <cellStyle name="Output 3 8 2 2 2" xfId="15789" xr:uid="{987B1745-EE39-481E-AB2C-DBC69B042DA3}"/>
    <cellStyle name="Output 3 8 2 2 2 2" xfId="39546" xr:uid="{DDD20F2E-7432-4C45-9EEA-4062B8FDCA27}"/>
    <cellStyle name="Output 3 8 2 2 2 3" xfId="56537" xr:uid="{6F185966-E80F-4A09-9E32-1957E54E11CD}"/>
    <cellStyle name="Output 3 8 2 2 3" xfId="27934" xr:uid="{55842336-99A2-4DA6-93A3-D53CE91FB3C7}"/>
    <cellStyle name="Output 3 8 2 2 4" xfId="49755" xr:uid="{6FCFB85C-97DD-4F3D-B879-316C01DA042F}"/>
    <cellStyle name="Output 3 8 2 3" xfId="9370" xr:uid="{CEBD4047-FABB-4E82-9CC4-D207F372E286}"/>
    <cellStyle name="Output 3 8 2 3 2" xfId="18359" xr:uid="{C9CC4B74-4CD6-45E1-9EA5-0DB2B146A7F0}"/>
    <cellStyle name="Output 3 8 2 3 2 2" xfId="42729" xr:uid="{4CA93EA4-8D69-4678-B79F-C38C18B70BE5}"/>
    <cellStyle name="Output 3 8 2 3 2 3" xfId="57686" xr:uid="{FB98580F-BE7C-41BA-ADD1-592924A0EA97}"/>
    <cellStyle name="Output 3 8 2 3 3" xfId="33981" xr:uid="{E0C353DA-8428-4105-8187-FBAA12B06F72}"/>
    <cellStyle name="Output 3 8 2 3 4" xfId="50904" xr:uid="{C620926C-65D0-40B1-8401-A128E381E81D}"/>
    <cellStyle name="Output 3 8 2 4" xfId="13413" xr:uid="{51A85FD2-B6B5-4C6B-A3FC-84F1BE26BB11}"/>
    <cellStyle name="Output 3 8 2 4 2" xfId="30672" xr:uid="{E6060F00-E9CB-4C42-A1BC-C990C8683E96}"/>
    <cellStyle name="Output 3 8 2 4 2 2" xfId="54673" xr:uid="{48A3E679-C2AC-49C1-8783-A450AB6E18A0}"/>
    <cellStyle name="Output 3 8 2 4 3" xfId="47872" xr:uid="{24F7D18F-2F86-4AEA-BA37-15A5CB081894}"/>
    <cellStyle name="Output 3 8 2 5" xfId="39299" xr:uid="{615262A4-3C07-4898-801A-E4C06B506792}"/>
    <cellStyle name="Output 3 8 2 6" xfId="46258" xr:uid="{032CB148-C6EA-4494-BE52-B1E312FFA146}"/>
    <cellStyle name="Output 3 8 3" xfId="2680" xr:uid="{4E6D09F9-573D-438F-9C54-597D39507733}"/>
    <cellStyle name="Output 3 8 3 2" xfId="33644" xr:uid="{84F5C585-FE25-424D-B8F9-DB91246AC509}"/>
    <cellStyle name="Output 3 8 3 2 2" xfId="56936" xr:uid="{BFA341DF-3500-4F0F-8EC0-69CFD7031319}"/>
    <cellStyle name="Output 3 8 3 2 3" xfId="50154" xr:uid="{F80735B3-1909-41E9-9E0C-E159118EEB92}"/>
    <cellStyle name="Output 3 8 3 3" xfId="48883" xr:uid="{0F2B9894-A6A0-42F4-B21C-98ACF16D1074}"/>
    <cellStyle name="Output 3 8 3 3 2" xfId="55664" xr:uid="{A9C5F6BD-FB6D-41A5-8493-21C749238367}"/>
    <cellStyle name="Output 3 8 3 4" xfId="48271" xr:uid="{57C48634-DE1D-48C6-AC5F-FA3CC86130F6}"/>
    <cellStyle name="Output 3 8 3 4 2" xfId="55063" xr:uid="{843DA8C9-1E6E-4EEA-9CF6-45B6B5E1DA49}"/>
    <cellStyle name="Output 3 8 3 5" xfId="53363" xr:uid="{255DBB31-F8D7-4A0F-BA3C-A66421218325}"/>
    <cellStyle name="Output 3 8 3 6" xfId="46657" xr:uid="{A841C6D7-919F-4278-BA42-0578C5B56A45}"/>
    <cellStyle name="Output 3 8 4" xfId="23981" xr:uid="{EDC61D90-6193-452D-8298-43DAB57FD980}"/>
    <cellStyle name="Output 3 8 4 2" xfId="56065" xr:uid="{49D3E598-706A-4B2C-83C4-8145D00DA2C3}"/>
    <cellStyle name="Output 3 8 4 3" xfId="49283" xr:uid="{4A05B95C-8C4D-46D4-BD8D-8C2B3AA2FA30}"/>
    <cellStyle name="Output 3 8 5" xfId="44393" xr:uid="{6931117F-5568-4A33-800A-E9F65F28B44E}"/>
    <cellStyle name="Output 3 8 5 2" xfId="58127" xr:uid="{0C38CEB7-A80F-4A5E-845D-71E51E86F46E}"/>
    <cellStyle name="Output 3 8 5 3" xfId="51345" xr:uid="{008D3BA7-799E-4EFD-AF79-2A270B25C61F}"/>
    <cellStyle name="Output 3 8 6" xfId="45749" xr:uid="{2ACF912B-9978-48A7-8946-0ED09623A19D}"/>
    <cellStyle name="Output 3 8 6 2" xfId="54225" xr:uid="{DB7A8E38-8E0A-42C3-AF06-E8C23E8A1FE2}"/>
    <cellStyle name="Output 3 9" xfId="561" xr:uid="{575DA779-0671-4F13-AC5A-F4C768E5BFCF}"/>
    <cellStyle name="Output 3 9 2" xfId="4952" xr:uid="{8988BBCE-C320-41E8-90C9-B7727C19C4F3}"/>
    <cellStyle name="Output 3 9 2 2" xfId="7538" xr:uid="{D6D0CA6E-C279-4168-B077-31BCB908E11C}"/>
    <cellStyle name="Output 3 9 2 2 2" xfId="16527" xr:uid="{B0B6262D-218E-4967-B4B4-F27E4FC7909B}"/>
    <cellStyle name="Output 3 9 2 2 2 2" xfId="41907" xr:uid="{4DD3C8F8-7607-4D52-BAE2-2FD5BDA10FDF}"/>
    <cellStyle name="Output 3 9 2 2 2 3" xfId="56578" xr:uid="{D78B009A-F6DD-49C7-BAC5-D009FFAE860B}"/>
    <cellStyle name="Output 3 9 2 2 3" xfId="43025" xr:uid="{37ADADE3-8CEF-43B6-A117-0FEF13DC1E13}"/>
    <cellStyle name="Output 3 9 2 2 4" xfId="49796" xr:uid="{4ADDCF5D-1CF1-4967-8F27-40870254C282}"/>
    <cellStyle name="Output 3 9 2 3" xfId="10175" xr:uid="{DC0D17C8-2946-42A4-BF82-891E18A16AC6}"/>
    <cellStyle name="Output 3 9 2 3 2" xfId="19164" xr:uid="{A76C5AF2-3AF5-4A88-8203-DA1632E009FD}"/>
    <cellStyle name="Output 3 9 2 3 2 2" xfId="27380" xr:uid="{EDBB8A79-29B2-43F8-8BFE-14A7C9CFA251}"/>
    <cellStyle name="Output 3 9 2 3 2 3" xfId="58492" xr:uid="{2413DA7B-9EDA-44BA-84AD-A1793FF74277}"/>
    <cellStyle name="Output 3 9 2 3 3" xfId="39964" xr:uid="{84419DA9-8B8C-473C-9759-2F89DEA9F573}"/>
    <cellStyle name="Output 3 9 2 3 4" xfId="51711" xr:uid="{3576C90A-DFFC-4AE0-8F2E-DDE5B96616F5}"/>
    <cellStyle name="Output 3 9 2 4" xfId="13941" xr:uid="{859D135E-31E5-4BD9-89A4-C6EB2C2D4A2F}"/>
    <cellStyle name="Output 3 9 2 4 2" xfId="35205" xr:uid="{8FED6E3E-D1A6-4018-A65C-7A1FCC885651}"/>
    <cellStyle name="Output 3 9 2 4 2 2" xfId="54711" xr:uid="{E3E31563-4F25-45CA-9129-47F15382D150}"/>
    <cellStyle name="Output 3 9 2 4 3" xfId="47913" xr:uid="{A3F7D073-7CB9-4AA3-8250-8E662C9009C0}"/>
    <cellStyle name="Output 3 9 2 5" xfId="31713" xr:uid="{EC646595-57EC-4AAB-AD64-C8EA00BCEB21}"/>
    <cellStyle name="Output 3 9 2 6" xfId="46299" xr:uid="{7A46A611-6476-45A1-B8F9-A8FAC54FF6B8}"/>
    <cellStyle name="Output 3 9 3" xfId="2998" xr:uid="{2B5ADCEC-73A1-4859-A177-7DDD38D92340}"/>
    <cellStyle name="Output 3 9 3 2" xfId="35430" xr:uid="{A10F64AB-AFD3-4D3D-95BF-57AFBC867112}"/>
    <cellStyle name="Output 3 9 3 2 2" xfId="56974" xr:uid="{756D3847-8229-486B-8B60-24F5E96BA4BF}"/>
    <cellStyle name="Output 3 9 3 2 3" xfId="50192" xr:uid="{AE6B6718-6A2C-494A-95C6-A95BD3B92F27}"/>
    <cellStyle name="Output 3 9 3 3" xfId="52188" xr:uid="{63E15668-42EC-4E67-B09C-935B5086C728}"/>
    <cellStyle name="Output 3 9 3 3 2" xfId="58969" xr:uid="{205D68EB-DC78-46F2-BD53-31BA36C4CD12}"/>
    <cellStyle name="Output 3 9 3 4" xfId="48309" xr:uid="{442B93C0-96C5-4ABB-BEE4-86BE46A596F9}"/>
    <cellStyle name="Output 3 9 3 4 2" xfId="55101" xr:uid="{5951C827-9F01-455D-A8C8-8251466851D5}"/>
    <cellStyle name="Output 3 9 3 5" xfId="53401" xr:uid="{F1C875C2-8D6C-446F-BA42-8C6782446B4C}"/>
    <cellStyle name="Output 3 9 3 6" xfId="46695" xr:uid="{817A2E33-DB42-4F42-BBD0-A7ED49DAABB1}"/>
    <cellStyle name="Output 3 9 4" xfId="43682" xr:uid="{6A348260-33E0-47B5-B3EC-B59F2B69D5D2}"/>
    <cellStyle name="Output 3 9 4 2" xfId="56106" xr:uid="{9F903854-C760-4617-BC4D-4B19107D82D1}"/>
    <cellStyle name="Output 3 9 4 3" xfId="49324" xr:uid="{61051733-EDBE-44BD-A268-AC8A529AA6BA}"/>
    <cellStyle name="Output 3 9 5" xfId="44522" xr:uid="{9E63C8DB-0230-4A9B-9480-B51C494C5B12}"/>
    <cellStyle name="Output 3 9 5 2" xfId="57707" xr:uid="{2A472D34-B77A-40FD-8386-A221A7AB1C9A}"/>
    <cellStyle name="Output 3 9 5 3" xfId="50925" xr:uid="{657022B6-F9F2-4B0E-80B3-5562974F3561}"/>
    <cellStyle name="Output 3 9 6" xfId="45790" xr:uid="{AD4CD995-2A1A-4337-93C8-0BC0611D7EB4}"/>
    <cellStyle name="Output 3 9 6 2" xfId="54263" xr:uid="{2AAE47A2-B775-4E72-8631-38B52C8F71D6}"/>
    <cellStyle name="Output 4" xfId="123" xr:uid="{71D81C91-4FAF-4F1A-ABDE-C5FBB9A84EFB}"/>
    <cellStyle name="Output 4 10" xfId="905" xr:uid="{EC8B0AA5-1ADB-42D3-82F6-FA02D4607BD6}"/>
    <cellStyle name="Output 4 10 2" xfId="5272" xr:uid="{A837BBC3-C12D-4EC7-9A7D-C1EDBA2F919C}"/>
    <cellStyle name="Output 4 10 2 2" xfId="7858" xr:uid="{4E1F163B-F1DA-459D-8BF0-D07D0A5083E7}"/>
    <cellStyle name="Output 4 10 2 2 2" xfId="16847" xr:uid="{725E7613-D2DE-453A-A001-A777D4BD04A3}"/>
    <cellStyle name="Output 4 10 2 2 2 2" xfId="39390" xr:uid="{1BCF3071-97FC-4301-BDF2-E92C3850F091}"/>
    <cellStyle name="Output 4 10 2 2 2 3" xfId="56615" xr:uid="{50E85F77-A112-4929-9CE0-A85BB43C9595}"/>
    <cellStyle name="Output 4 10 2 2 3" xfId="23629" xr:uid="{F97B4A62-F25A-49BF-BBAF-6EAF9403370E}"/>
    <cellStyle name="Output 4 10 2 2 4" xfId="49833" xr:uid="{A6F19303-6918-4A2B-963A-8CE0C018639E}"/>
    <cellStyle name="Output 4 10 2 3" xfId="10495" xr:uid="{6D109656-CCA3-4259-9095-B2B31F5ED0EB}"/>
    <cellStyle name="Output 4 10 2 3 2" xfId="19484" xr:uid="{535E2CF9-F665-4FC8-BD2E-A554B9E61716}"/>
    <cellStyle name="Output 4 10 2 3 2 2" xfId="41604" xr:uid="{351C6929-3C4C-4C74-967D-14E2F2A4BFDC}"/>
    <cellStyle name="Output 4 10 2 3 2 3" xfId="58617" xr:uid="{80A00BB6-C2A7-4E0F-878A-CF61712EA6FE}"/>
    <cellStyle name="Output 4 10 2 3 3" xfId="37522" xr:uid="{0F519551-63C3-46F8-A8BB-3596CBF428A8}"/>
    <cellStyle name="Output 4 10 2 3 4" xfId="51836" xr:uid="{195B3442-592B-4096-AFBF-4075A61CB3BB}"/>
    <cellStyle name="Output 4 10 2 4" xfId="14261" xr:uid="{801F02A0-687C-4E50-BEF4-C2C9567A42EB}"/>
    <cellStyle name="Output 4 10 2 4 2" xfId="29568" xr:uid="{5E0280C9-B2D9-42BB-88BE-44E98221CDC5}"/>
    <cellStyle name="Output 4 10 2 4 2 2" xfId="54748" xr:uid="{7B50A7E1-FA36-4F31-84AB-4358332E127B}"/>
    <cellStyle name="Output 4 10 2 4 3" xfId="47950" xr:uid="{0AB54B54-D98D-447E-8758-D5A515F89AE9}"/>
    <cellStyle name="Output 4 10 2 5" xfId="27331" xr:uid="{F098D959-60AB-460C-BCFA-DF713053B7E3}"/>
    <cellStyle name="Output 4 10 2 6" xfId="46336" xr:uid="{74FD51C0-C165-4D55-B5C5-D0D9ECB36A23}"/>
    <cellStyle name="Output 4 10 3" xfId="3342" xr:uid="{FAB4FCB4-F382-4696-99B9-8409CCB2E292}"/>
    <cellStyle name="Output 4 10 3 2" xfId="34582" xr:uid="{68148C12-B702-4795-ABF0-218495E7AD09}"/>
    <cellStyle name="Output 4 10 3 2 2" xfId="57011" xr:uid="{3A1CDCD5-1947-43A2-AE1F-C3B031E820D9}"/>
    <cellStyle name="Output 4 10 3 2 3" xfId="50229" xr:uid="{F0F5D3DD-B4A2-4178-9C8C-462CF3502174}"/>
    <cellStyle name="Output 4 10 3 3" xfId="50846" xr:uid="{166C5ABC-6325-435F-9655-93399F362111}"/>
    <cellStyle name="Output 4 10 3 3 2" xfId="57628" xr:uid="{17D654DE-7420-415C-AEFE-059FE28CD8B0}"/>
    <cellStyle name="Output 4 10 3 4" xfId="48346" xr:uid="{B718B4E1-1BF1-4332-BF86-EA6CED7CEB51}"/>
    <cellStyle name="Output 4 10 3 4 2" xfId="55138" xr:uid="{69956A3E-4F90-46E6-894E-B15B523AE453}"/>
    <cellStyle name="Output 4 10 3 5" xfId="53436" xr:uid="{C47BBCCC-9A1F-4D2D-9875-90B37ED4CE46}"/>
    <cellStyle name="Output 4 10 3 6" xfId="46732" xr:uid="{A438F9E1-A6A6-42A3-8E16-59C58C33A8F1}"/>
    <cellStyle name="Output 4 10 4" xfId="42232" xr:uid="{84CBCDFC-79D6-490B-9AD6-E872D11FBEC4}"/>
    <cellStyle name="Output 4 10 4 2" xfId="56143" xr:uid="{14C4FD6D-53DF-4B3A-AF83-C66CBBE6DAC0}"/>
    <cellStyle name="Output 4 10 4 3" xfId="49361" xr:uid="{32EA8571-0A14-46A0-BD9E-7344D32C56EF}"/>
    <cellStyle name="Output 4 10 5" xfId="44577" xr:uid="{78EE7C26-1727-4C6E-AFC4-84DF0D794A98}"/>
    <cellStyle name="Output 4 10 5 2" xfId="57650" xr:uid="{12C02B86-6647-4CBD-843E-C39AF1ABC9BD}"/>
    <cellStyle name="Output 4 10 5 3" xfId="50868" xr:uid="{854E24A5-216B-4031-959F-DED7548B370D}"/>
    <cellStyle name="Output 4 10 6" xfId="47481" xr:uid="{B8132EDA-00B4-4E0F-B2F3-A513C4CA0C4E}"/>
    <cellStyle name="Output 4 10 6 2" xfId="54300" xr:uid="{42DD65E7-447B-41F4-8AAB-7626E1D51A67}"/>
    <cellStyle name="Output 4 10 7" xfId="45873" xr:uid="{F4BE0C65-631C-4879-9EBA-986766F31FBD}"/>
    <cellStyle name="Output 4 11" xfId="1249" xr:uid="{F3EBE73E-9D86-451A-B378-906CA2CCE376}"/>
    <cellStyle name="Output 4 11 2" xfId="5594" xr:uid="{89EB0E24-9803-468D-B84F-DC26FC7CF1A7}"/>
    <cellStyle name="Output 4 11 2 2" xfId="8180" xr:uid="{72904834-E0C3-4F0D-A788-340CD30260F3}"/>
    <cellStyle name="Output 4 11 2 2 2" xfId="17169" xr:uid="{E175AE42-B3CE-4470-A457-26E98FA8A110}"/>
    <cellStyle name="Output 4 11 2 2 2 2" xfId="37664" xr:uid="{1B1F0CAF-FF2A-401A-A9B3-48DD12AC6483}"/>
    <cellStyle name="Output 4 11 2 2 2 3" xfId="56654" xr:uid="{DFB9028B-52D4-4CBE-ADCF-20409ED4D97A}"/>
    <cellStyle name="Output 4 11 2 2 3" xfId="43333" xr:uid="{DD8387D3-63BA-4285-81DA-4F386B964D68}"/>
    <cellStyle name="Output 4 11 2 2 4" xfId="49872" xr:uid="{FB13EFFE-B02B-445F-AB3F-5BF1CE0DFF8A}"/>
    <cellStyle name="Output 4 11 2 3" xfId="10817" xr:uid="{48366511-2854-46CF-ACBD-B14959BFE619}"/>
    <cellStyle name="Output 4 11 2 3 2" xfId="19806" xr:uid="{F0B50458-0509-497B-8506-E1FE3CCA4980}"/>
    <cellStyle name="Output 4 11 2 3 2 2" xfId="39868" xr:uid="{DA9E97F4-50FF-4674-992C-7E7A3F01AB38}"/>
    <cellStyle name="Output 4 11 2 3 2 3" xfId="57916" xr:uid="{9672135B-00FD-4589-B89C-6AA9F3CA1DC8}"/>
    <cellStyle name="Output 4 11 2 3 3" xfId="40188" xr:uid="{7E6DDD89-7F19-49A7-B285-228ADB9AD631}"/>
    <cellStyle name="Output 4 11 2 3 4" xfId="51134" xr:uid="{85177158-DF47-4CA7-94BE-413B83B817E7}"/>
    <cellStyle name="Output 4 11 2 4" xfId="14583" xr:uid="{31BB8B83-04B8-4D22-A7C3-6350D63992E7}"/>
    <cellStyle name="Output 4 11 2 4 2" xfId="23505" xr:uid="{0E234AB5-7543-4BDE-BA35-0F4530BF1C4B}"/>
    <cellStyle name="Output 4 11 2 4 2 2" xfId="54784" xr:uid="{1113D753-9D52-4408-8688-A0D051FBC5D5}"/>
    <cellStyle name="Output 4 11 2 4 3" xfId="47989" xr:uid="{2520ECF8-C246-49AC-9978-AAABE0B61142}"/>
    <cellStyle name="Output 4 11 2 5" xfId="30785" xr:uid="{DDE28CE0-D324-4809-8567-D5D2BC537E10}"/>
    <cellStyle name="Output 4 11 2 6" xfId="46375" xr:uid="{12B92924-AB5B-4581-8692-DCE5B00CB64B}"/>
    <cellStyle name="Output 4 11 3" xfId="3686" xr:uid="{28C00622-D5B6-4C85-918A-A999CA6D57D4}"/>
    <cellStyle name="Output 4 11 3 2" xfId="34840" xr:uid="{8D0DB543-4D6A-44F1-9B45-B0A8F5B3AD09}"/>
    <cellStyle name="Output 4 11 3 2 2" xfId="57047" xr:uid="{4F1A9F40-8AEC-43D0-B6D7-0F2D8C1238E3}"/>
    <cellStyle name="Output 4 11 3 2 3" xfId="50265" xr:uid="{C2690173-F414-485F-8A0C-09FE7363CA79}"/>
    <cellStyle name="Output 4 11 3 3" xfId="51296" xr:uid="{C016C592-36C9-41AE-8286-6E95FA4CE912}"/>
    <cellStyle name="Output 4 11 3 3 2" xfId="58078" xr:uid="{B3F9CF94-79A0-49F5-B89E-E17EBA1F412D}"/>
    <cellStyle name="Output 4 11 3 4" xfId="48382" xr:uid="{229228FF-BF01-47CD-85C4-E7275CE0DD7E}"/>
    <cellStyle name="Output 4 11 3 4 2" xfId="55174" xr:uid="{F43F50BB-30E5-486E-8573-D591FD10CE7E}"/>
    <cellStyle name="Output 4 11 3 5" xfId="46768" xr:uid="{5599306E-EA7B-4645-9EBA-F4D0E179F30B}"/>
    <cellStyle name="Output 4 11 4" xfId="33096" xr:uid="{26726BB8-0822-4A3A-85BE-EBB3CDCB1E6C}"/>
    <cellStyle name="Output 4 11 4 2" xfId="56182" xr:uid="{E7021EEB-003E-4FE4-B1B1-82D1F425872F}"/>
    <cellStyle name="Output 4 11 4 3" xfId="49400" xr:uid="{B6384293-BBDB-4AAF-86B4-B9871681F51B}"/>
    <cellStyle name="Output 4 11 5" xfId="44565" xr:uid="{9A7BEBDE-2647-48FB-AD28-A7A2D5059BE6}"/>
    <cellStyle name="Output 4 11 5 2" xfId="57950" xr:uid="{7EA4AC15-3900-4C13-8BD5-B057607EBB38}"/>
    <cellStyle name="Output 4 11 5 3" xfId="51168" xr:uid="{B2110E7B-2753-46B3-A43D-B8D841A54181}"/>
    <cellStyle name="Output 4 11 6" xfId="47520" xr:uid="{7297159E-45D5-4499-8663-2BD6CFE7524C}"/>
    <cellStyle name="Output 4 11 6 2" xfId="54336" xr:uid="{ABCC9D7A-6682-4C46-96C0-95D742E81481}"/>
    <cellStyle name="Output 4 11 7" xfId="45909" xr:uid="{8F3435FD-4586-459B-91AD-ED884A0803D2}"/>
    <cellStyle name="Output 4 12" xfId="1781" xr:uid="{C95B4602-DE29-4210-8E10-91729B89BF99}"/>
    <cellStyle name="Output 4 12 2" xfId="6099" xr:uid="{094096B8-DF73-4DFE-8289-E2168BFF6DF1}"/>
    <cellStyle name="Output 4 12 2 2" xfId="8685" xr:uid="{0613BDAB-F8BF-48DE-80EE-AEE4D22FDCB2}"/>
    <cellStyle name="Output 4 12 2 2 2" xfId="17674" xr:uid="{7B1F7C73-FA31-4E4E-973C-0A2FD5FCCCA0}"/>
    <cellStyle name="Output 4 12 2 2 2 2" xfId="30715" xr:uid="{62F3939D-F42A-42B6-B520-60A626D95A1B}"/>
    <cellStyle name="Output 4 12 2 2 3" xfId="25478" xr:uid="{D36CC0F5-7032-42FB-86C9-98B0A97F55C6}"/>
    <cellStyle name="Output 4 12 2 2 4" xfId="56272" xr:uid="{FC7F9743-6E41-4A64-B50D-523947AF73E8}"/>
    <cellStyle name="Output 4 12 2 3" xfId="11322" xr:uid="{17EBCDDC-EF4A-43F8-A8C0-3A0868B00CA5}"/>
    <cellStyle name="Output 4 12 2 3 2" xfId="20311" xr:uid="{AB54973E-CF71-4024-BBFA-08289FA06168}"/>
    <cellStyle name="Output 4 12 2 3 2 2" xfId="28927" xr:uid="{1B755AD7-344E-4FF0-A377-A375DB483649}"/>
    <cellStyle name="Output 4 12 2 3 3" xfId="26706" xr:uid="{8B7BE336-4CFA-4E99-BDFA-4FDE41083924}"/>
    <cellStyle name="Output 4 12 2 4" xfId="15088" xr:uid="{FEFE6072-7F7D-4EA5-9FDD-AA7CE2BB63C6}"/>
    <cellStyle name="Output 4 12 2 4 2" xfId="36790" xr:uid="{A8772C59-1CD2-464F-BCFC-1D068E7D0A5D}"/>
    <cellStyle name="Output 4 12 2 5" xfId="35327" xr:uid="{2C3464CE-E1B6-458A-AD89-903968480D54}"/>
    <cellStyle name="Output 4 12 2 6" xfId="49490" xr:uid="{0E4A45FD-4981-48CE-8C03-541039318F31}"/>
    <cellStyle name="Output 4 12 3" xfId="4218" xr:uid="{D4222A1A-FA3A-4A71-9A8F-89F1E9B549B9}"/>
    <cellStyle name="Output 4 12 3 2" xfId="22678" xr:uid="{06F8719A-3E70-408D-8BF5-81E5A92B4881}"/>
    <cellStyle name="Output 4 12 3 2 2" xfId="58631" xr:uid="{60BCA170-3D85-438C-9850-2200A2817EAC}"/>
    <cellStyle name="Output 4 12 3 3" xfId="51850" xr:uid="{329DE6D2-A0E3-4D57-BE91-50035AF4641D}"/>
    <cellStyle name="Output 4 12 4" xfId="27360" xr:uid="{7EE54FA1-DD12-4867-84FE-32AB9586B89F}"/>
    <cellStyle name="Output 4 12 4 2" xfId="54418" xr:uid="{91764769-9834-432A-BD8F-138E87B097E5}"/>
    <cellStyle name="Output 4 12 4 3" xfId="47607" xr:uid="{E9D95D98-FF86-4356-9A79-E4700B8B17F3}"/>
    <cellStyle name="Output 4 12 5" xfId="44675" xr:uid="{94961FE4-1579-480F-8E66-61F4FE671269}"/>
    <cellStyle name="Output 4 12 6" xfId="45999" xr:uid="{6B62BF47-8D9E-4507-9398-B40C06A563E5}"/>
    <cellStyle name="Output 4 13" xfId="1595" xr:uid="{658D7E5B-BB4A-4C87-8F57-DEE92E5BDD94}"/>
    <cellStyle name="Output 4 13 2" xfId="5939" xr:uid="{9CA97673-518A-47B3-AFC7-A9AB02D69237}"/>
    <cellStyle name="Output 4 13 2 2" xfId="8525" xr:uid="{CFC5B9F9-070C-49D1-B966-CBA20F8A639C}"/>
    <cellStyle name="Output 4 13 2 2 2" xfId="17514" xr:uid="{AC2567FE-60FE-46CC-8419-F8363DD73EBF}"/>
    <cellStyle name="Output 4 13 2 2 2 2" xfId="34492" xr:uid="{4AF21808-6500-40C0-9CBC-BD18C4EDF9E8}"/>
    <cellStyle name="Output 4 13 2 2 3" xfId="25217" xr:uid="{69C9DC61-FFDC-4FF1-9F25-F332F03DCDA5}"/>
    <cellStyle name="Output 4 13 2 2 4" xfId="56687" xr:uid="{A080532B-ED9E-48C9-B6FC-143CA2537CAC}"/>
    <cellStyle name="Output 4 13 2 3" xfId="11162" xr:uid="{998A2C30-FD94-4D38-8B0D-2307D1723CB6}"/>
    <cellStyle name="Output 4 13 2 3 2" xfId="20151" xr:uid="{A7241C4F-00E9-413F-A2D9-FA8822564D8D}"/>
    <cellStyle name="Output 4 13 2 3 2 2" xfId="41980" xr:uid="{DE3EF2E4-C425-498A-9068-398ED5672C78}"/>
    <cellStyle name="Output 4 13 2 3 3" xfId="40078" xr:uid="{C18A7B0F-E8CD-4B4B-A258-9A63A9C1657B}"/>
    <cellStyle name="Output 4 13 2 4" xfId="14928" xr:uid="{E7D2EAB2-BB91-488E-B95C-DADFD3F819D4}"/>
    <cellStyle name="Output 4 13 2 4 2" xfId="42485" xr:uid="{9F259239-92FD-442B-B053-B0AE616C854D}"/>
    <cellStyle name="Output 4 13 2 5" xfId="35994" xr:uid="{AE2F0147-7274-47C4-8256-3AAE67880612}"/>
    <cellStyle name="Output 4 13 2 6" xfId="49905" xr:uid="{41D40DAE-624F-4029-86CA-088C2334958B}"/>
    <cellStyle name="Output 4 13 3" xfId="4032" xr:uid="{92122175-6E8B-40C6-9C25-B8CDD31E76B4}"/>
    <cellStyle name="Output 4 13 3 2" xfId="31682" xr:uid="{35D667D9-CB7A-42D2-98E8-23A0EFC6A5EF}"/>
    <cellStyle name="Output 4 13 3 2 2" xfId="57771" xr:uid="{9074CFCE-71B8-422D-9CAA-2ABA1EA7B9E6}"/>
    <cellStyle name="Output 4 13 3 3" xfId="50989" xr:uid="{B7D4D910-1FFA-4D86-807D-B39BE99143B3}"/>
    <cellStyle name="Output 4 13 4" xfId="25673" xr:uid="{FCB11081-41BD-458F-A843-68D9359865EE}"/>
    <cellStyle name="Output 4 13 4 2" xfId="54814" xr:uid="{903AF235-2D8C-4B06-9E62-5B31E8B22847}"/>
    <cellStyle name="Output 4 13 4 3" xfId="48022" xr:uid="{E1D0989B-93FE-490B-A22A-DCB04D5F9225}"/>
    <cellStyle name="Output 4 13 5" xfId="44632" xr:uid="{E4BD82F5-7D56-4130-B423-A4AB0EC78D1B}"/>
    <cellStyle name="Output 4 13 6" xfId="46408" xr:uid="{019BF436-4D05-4EE6-B93E-958731C27503}"/>
    <cellStyle name="Output 4 14" xfId="2970" xr:uid="{61D75C80-CD4C-4E00-AD4C-E9B1D90DF621}"/>
    <cellStyle name="Output 4 14 2" xfId="7120" xr:uid="{D35E4026-5228-4903-8A28-A992724FD244}"/>
    <cellStyle name="Output 4 14 2 2" xfId="16109" xr:uid="{B482512D-6232-4775-B4B0-5794890CF33F}"/>
    <cellStyle name="Output 4 14 2 2 2" xfId="34162" xr:uid="{1F4D3CA3-3D36-4B17-B05D-8616745D1886}"/>
    <cellStyle name="Output 4 14 2 2 3" xfId="57099" xr:uid="{BC1BAD10-FD98-4024-8065-D4BA1C524284}"/>
    <cellStyle name="Output 4 14 2 3" xfId="38312" xr:uid="{13BF583D-4443-4198-A8F7-8F20A435E39C}"/>
    <cellStyle name="Output 4 14 2 4" xfId="50317" xr:uid="{D9A3BC91-0049-4D69-9F95-A699C5B8A0FE}"/>
    <cellStyle name="Output 4 14 3" xfId="9683" xr:uid="{5499459A-5356-412B-A44F-8DA2A96873FE}"/>
    <cellStyle name="Output 4 14 3 2" xfId="18672" xr:uid="{B665075B-74D3-4A6D-B7C1-576C2F27099B}"/>
    <cellStyle name="Output 4 14 3 2 2" xfId="39244" xr:uid="{B4C59052-0025-41B2-89DE-E78D15280950}"/>
    <cellStyle name="Output 4 14 3 2 3" xfId="58005" xr:uid="{8096D4D1-8298-4ECF-9FF8-A1B70AA0B354}"/>
    <cellStyle name="Output 4 14 3 3" xfId="26965" xr:uid="{F4A3A4E4-27BE-4C62-92EE-76234BE29483}"/>
    <cellStyle name="Output 4 14 3 4" xfId="51223" xr:uid="{ADCB3612-3D0D-4DFC-A8E9-EB689F7EBA83}"/>
    <cellStyle name="Output 4 14 4" xfId="13523" xr:uid="{9454D553-61D1-4299-83DA-DEEDF243518C}"/>
    <cellStyle name="Output 4 14 4 2" xfId="38750" xr:uid="{09A8138E-4567-4925-958B-56890BCC41DD}"/>
    <cellStyle name="Output 4 14 4 2 2" xfId="55226" xr:uid="{23F4278F-554E-43A0-8D41-29CFBB758775}"/>
    <cellStyle name="Output 4 14 4 3" xfId="48434" xr:uid="{BD5569EA-F0F1-4B82-A7FE-2ED6533896F0}"/>
    <cellStyle name="Output 4 14 5" xfId="43275" xr:uid="{187B5867-37ED-44DF-ACD2-F5A11B1CC72D}"/>
    <cellStyle name="Output 4 14 5 2" xfId="53512" xr:uid="{B695D77C-C899-40EA-8219-94B981E9D9FC}"/>
    <cellStyle name="Output 4 14 6" xfId="44735" xr:uid="{9086A921-5250-4F5C-ABAD-764690251416}"/>
    <cellStyle name="Output 4 14 7" xfId="46820" xr:uid="{B3E3C840-5F5B-454A-A8F4-61A9CC70AB26}"/>
    <cellStyle name="Output 4 15" xfId="6513" xr:uid="{522BFBE0-B14C-41C0-971E-D9C092614F33}"/>
    <cellStyle name="Output 4 15 2" xfId="11734" xr:uid="{F7731E3A-52F0-4A7E-97C8-F115A113837B}"/>
    <cellStyle name="Output 4 15 2 2" xfId="20723" xr:uid="{92A98D28-50D2-425B-93AF-1C537548E523}"/>
    <cellStyle name="Output 4 15 2 2 2" xfId="39036" xr:uid="{E431A6EA-7391-4DD8-BBE3-9FFE63366BAC}"/>
    <cellStyle name="Output 4 15 2 2 3" xfId="57118" xr:uid="{53DE2928-D571-4EAC-9535-2538716B631C}"/>
    <cellStyle name="Output 4 15 2 3" xfId="23117" xr:uid="{6D134646-1A0E-495E-BF77-ACCB0E541AA6}"/>
    <cellStyle name="Output 4 15 2 4" xfId="50336" xr:uid="{DDF9666F-245D-4CC5-A4BC-00026BA1931B}"/>
    <cellStyle name="Output 4 15 3" xfId="15502" xr:uid="{C7D89A39-EB6A-4F64-BBEB-34BF3B66B89F}"/>
    <cellStyle name="Output 4 15 3 2" xfId="39615" xr:uid="{3A69FD40-2C67-44C7-A854-4F5AD5FA383A}"/>
    <cellStyle name="Output 4 15 3 2 2" xfId="58720" xr:uid="{546D2954-9BC5-4673-BC88-5989B9384B8A}"/>
    <cellStyle name="Output 4 15 3 3" xfId="51939" xr:uid="{B16B67A6-0F2D-463A-A18E-B0BF332BC95F}"/>
    <cellStyle name="Output 4 15 4" xfId="35213" xr:uid="{5DCECA05-62EE-4125-BF9E-370674E4A1E4}"/>
    <cellStyle name="Output 4 15 4 2" xfId="58070" xr:uid="{1DB149F4-DDAB-4D22-A876-3A9A0684FAD0}"/>
    <cellStyle name="Output 4 15 4 3" xfId="51288" xr:uid="{D52BE29B-315C-4243-BEBB-59C6326862F1}"/>
    <cellStyle name="Output 4 15 5" xfId="44717" xr:uid="{2046A508-A996-43D2-819A-7C0A70F18536}"/>
    <cellStyle name="Output 4 15 5 2" xfId="55245" xr:uid="{E6E01EC6-4E14-48C7-BD11-6914BBBE4C12}"/>
    <cellStyle name="Output 4 15 5 3" xfId="48453" xr:uid="{0637F222-6020-49ED-900C-33B66A31DBBA}"/>
    <cellStyle name="Output 4 15 6" xfId="53531" xr:uid="{4E276E82-3CB2-4E1F-A93B-7D17DF508174}"/>
    <cellStyle name="Output 4 15 7" xfId="46839" xr:uid="{A1D6BD89-4AD9-4A5B-9FB8-4958D4AD72E3}"/>
    <cellStyle name="Output 4 16" xfId="9097" xr:uid="{3C09BEB5-B71C-413C-AC83-AC550F456A31}"/>
    <cellStyle name="Output 4 16 2" xfId="18086" xr:uid="{3A19814B-830C-4107-87B3-61470B4C9E58}"/>
    <cellStyle name="Output 4 16 2 2" xfId="43026" xr:uid="{EC772E58-A464-436A-AF30-B2339691C39A}"/>
    <cellStyle name="Output 4 16 2 2 2" xfId="57121" xr:uid="{8AE01EA8-C6C1-459C-B65C-3D1742959C0C}"/>
    <cellStyle name="Output 4 16 2 3" xfId="50339" xr:uid="{331A80DF-8DA7-484F-82B7-355B135E1145}"/>
    <cellStyle name="Output 4 16 3" xfId="38571" xr:uid="{D5095F32-82B1-446F-BE65-731C46C6185B}"/>
    <cellStyle name="Output 4 16 3 2" xfId="58723" xr:uid="{10EFFD5D-17CB-44E2-97EC-88C49830F2F6}"/>
    <cellStyle name="Output 4 16 3 3" xfId="51942" xr:uid="{F2348DB0-598A-4B92-B096-86B723AEAFB5}"/>
    <cellStyle name="Output 4 16 4" xfId="44804" xr:uid="{BA7C72B0-4EE8-4362-A2A9-9DC5D807541B}"/>
    <cellStyle name="Output 4 16 4 2" xfId="58027" xr:uid="{9D3234CD-1B45-4238-9C88-751E8FE96ACF}"/>
    <cellStyle name="Output 4 16 4 3" xfId="51245" xr:uid="{A5C9F56A-145F-466F-AE76-44D101546618}"/>
    <cellStyle name="Output 4 16 5" xfId="48456" xr:uid="{F5ECAB50-0BF8-4DF4-AE30-73811B350B13}"/>
    <cellStyle name="Output 4 16 5 2" xfId="55248" xr:uid="{9DD627D7-32B7-4CDB-A6DC-18F5149B01DC}"/>
    <cellStyle name="Output 4 16 6" xfId="53534" xr:uid="{BEB4F71B-153B-4336-AF92-B9A9413A3899}"/>
    <cellStyle name="Output 4 16 7" xfId="46842" xr:uid="{4219D74D-6EA8-42EF-B949-C2D21C50B18F}"/>
    <cellStyle name="Output 4 17" xfId="12738" xr:uid="{E4107B1C-0CF1-427D-A099-EF6E0E618DEF}"/>
    <cellStyle name="Output 4 17 2" xfId="21727" xr:uid="{454EF441-3D3D-4E19-BCD2-1507C3214A1F}"/>
    <cellStyle name="Output 4 17 2 2" xfId="29097" xr:uid="{8D4482EE-3486-4F28-85E6-BD2283682409}"/>
    <cellStyle name="Output 4 17 2 2 2" xfId="57103" xr:uid="{F4FC1E61-1D5B-4135-96CF-C29E10A576D4}"/>
    <cellStyle name="Output 4 17 2 3" xfId="50321" xr:uid="{0F54BE42-8508-4984-A541-5A630378128A}"/>
    <cellStyle name="Output 4 17 3" xfId="43659" xr:uid="{1C9308FC-8FED-4380-88ED-56583D7A22FE}"/>
    <cellStyle name="Output 4 17 3 2" xfId="58706" xr:uid="{32592372-38CE-4008-9545-4BBC3FD294F4}"/>
    <cellStyle name="Output 4 17 3 3" xfId="51925" xr:uid="{12FED5C2-082A-4687-ABD1-ABE8536DFF88}"/>
    <cellStyle name="Output 4 17 4" xfId="44844" xr:uid="{D08326FA-D42A-444B-8850-9FC4F63A44FD}"/>
    <cellStyle name="Output 4 17 4 2" xfId="57981" xr:uid="{2C3A2F50-3C03-4C77-94BC-8D55A3BE165B}"/>
    <cellStyle name="Output 4 17 4 3" xfId="51199" xr:uid="{F4A490EC-19B1-4776-A364-8A8C42D9230D}"/>
    <cellStyle name="Output 4 17 5" xfId="48438" xr:uid="{38CEB31F-2290-4AD5-BA85-D35531F526B8}"/>
    <cellStyle name="Output 4 17 5 2" xfId="55230" xr:uid="{0D3FD438-3103-4233-ADFE-F9E7E2060286}"/>
    <cellStyle name="Output 4 17 6" xfId="53516" xr:uid="{53322C5E-03A4-47B7-AAB7-A2CB696EDD91}"/>
    <cellStyle name="Output 4 17 7" xfId="46824" xr:uid="{48C3D97A-C432-4403-8EDD-09448D749DD3}"/>
    <cellStyle name="Output 4 18" xfId="2217" xr:uid="{CB070D79-8539-4222-83F8-4F305B7CB503}"/>
    <cellStyle name="Output 4 18 2" xfId="40030" xr:uid="{EE24BCF7-1199-4E96-AC12-1C72BAB86124}"/>
    <cellStyle name="Output 4 18 2 2" xfId="57278" xr:uid="{D6CAD9F2-6AD2-415D-B571-C99F9B6789A6}"/>
    <cellStyle name="Output 4 18 2 3" xfId="50496" xr:uid="{FE82FEDF-22BE-45B9-8922-76FCCD7F7B83}"/>
    <cellStyle name="Output 4 18 3" xfId="44876" xr:uid="{63169C51-E53A-4A53-A6AE-50CE38EAFB6B}"/>
    <cellStyle name="Output 4 18 3 2" xfId="58879" xr:uid="{FB09D1C7-D739-4BB4-BA1B-5237D87B6982}"/>
    <cellStyle name="Output 4 18 3 3" xfId="52098" xr:uid="{A3AEE9F2-0EFB-47A1-82AB-D21666132866}"/>
    <cellStyle name="Output 4 18 4" xfId="48917" xr:uid="{E240D876-DB61-4461-9928-6C975D53BADE}"/>
    <cellStyle name="Output 4 18 4 2" xfId="55700" xr:uid="{2A6D832B-9AB7-480C-B59D-0A864F65E1AD}"/>
    <cellStyle name="Output 4 18 5" xfId="48613" xr:uid="{1C1678A2-711D-45B5-8177-36D4E4E51064}"/>
    <cellStyle name="Output 4 18 5 2" xfId="55402" xr:uid="{9A28A7EE-3BAC-4269-8161-B421CEC9D8FF}"/>
    <cellStyle name="Output 4 18 6" xfId="53688" xr:uid="{2BB1D05A-669E-47F4-AD83-3B41A72A5E40}"/>
    <cellStyle name="Output 4 18 7" xfId="46999" xr:uid="{501CF458-A1EA-4EC9-B408-707DDC468525}"/>
    <cellStyle name="Output 4 19" xfId="13126" xr:uid="{7F28ED0C-5AAB-4C86-9A90-276B91D9E7E3}"/>
    <cellStyle name="Output 4 19 2" xfId="40626" xr:uid="{A9CA385C-893C-452B-8AF0-8622CD3C3F58}"/>
    <cellStyle name="Output 4 19 2 2" xfId="57084" xr:uid="{B26DDA2F-CE9A-4B7C-AD12-7A3550722214}"/>
    <cellStyle name="Output 4 19 2 3" xfId="50302" xr:uid="{2AAF018A-3F19-4F7D-A940-574165F98018}"/>
    <cellStyle name="Output 4 19 3" xfId="44957" xr:uid="{EE6B9A66-86FF-4AE8-B91C-5790E51C8368}"/>
    <cellStyle name="Output 4 19 3 2" xfId="58689" xr:uid="{80BB60C6-FF38-4DFD-898B-71969C071D91}"/>
    <cellStyle name="Output 4 19 3 3" xfId="51908" xr:uid="{438E2465-1577-4262-833A-B0F730F69E84}"/>
    <cellStyle name="Output 4 19 4" xfId="51299" xr:uid="{EE70E211-4EB1-4A87-A48A-F2D0688074AD}"/>
    <cellStyle name="Output 4 19 4 2" xfId="58081" xr:uid="{934FC4B6-CF61-451E-9570-13067041F80A}"/>
    <cellStyle name="Output 4 19 5" xfId="48419" xr:uid="{7E4D69CA-ADA4-474F-A40C-6ABE30FB0A0E}"/>
    <cellStyle name="Output 4 19 5 2" xfId="55211" xr:uid="{25FADDC3-EF8B-4383-A17C-7F512A8A8E68}"/>
    <cellStyle name="Output 4 19 6" xfId="53497" xr:uid="{E1F31A0F-3ED0-492E-AE19-09486D384CDA}"/>
    <cellStyle name="Output 4 19 7" xfId="46805" xr:uid="{3756A20D-F0B7-44CB-BE1B-38F1BF5CE70E}"/>
    <cellStyle name="Output 4 2" xfId="155" xr:uid="{899D0CE5-80B4-4000-8D9E-E447151B77E6}"/>
    <cellStyle name="Output 4 2 10" xfId="1966" xr:uid="{158A48C6-6D01-4623-961D-459801347D73}"/>
    <cellStyle name="Output 4 2 10 2" xfId="6274" xr:uid="{E1F22D62-26AF-41A0-A800-2A04F395C105}"/>
    <cellStyle name="Output 4 2 10 2 2" xfId="8860" xr:uid="{FC695252-4410-4295-A589-9066ABD5CBDD}"/>
    <cellStyle name="Output 4 2 10 2 2 2" xfId="17849" xr:uid="{DFA533C8-D2F1-4716-B487-874189A157C5}"/>
    <cellStyle name="Output 4 2 10 2 2 2 2" xfId="38210" xr:uid="{F6869A58-3B25-42AB-B6DC-5C53E0819DA0}"/>
    <cellStyle name="Output 4 2 10 2 2 3" xfId="41970" xr:uid="{C50A1030-B533-41EB-96B6-A1F8A6BCD522}"/>
    <cellStyle name="Output 4 2 10 2 3" xfId="11497" xr:uid="{9A3F1A41-83A1-413A-8CDA-735C9776FFC4}"/>
    <cellStyle name="Output 4 2 10 2 3 2" xfId="20486" xr:uid="{BED0609D-35CC-48A8-8A9A-5B4C6DC1B57A}"/>
    <cellStyle name="Output 4 2 10 2 3 2 2" xfId="22805" xr:uid="{61E1A7EB-6308-42D5-B004-B473D02D560D}"/>
    <cellStyle name="Output 4 2 10 2 3 3" xfId="31089" xr:uid="{6E2EEC19-76B8-407C-B36F-02C9D1BB7BBD}"/>
    <cellStyle name="Output 4 2 10 2 4" xfId="15263" xr:uid="{A55F1132-F923-41D7-98E9-318189AAD9BF}"/>
    <cellStyle name="Output 4 2 10 2 4 2" xfId="25342" xr:uid="{A9DC8F6C-200E-44F7-A86A-FCB80C940543}"/>
    <cellStyle name="Output 4 2 10 2 5" xfId="41236" xr:uid="{679F5085-F0DE-4A13-8F55-CB4221A6C772}"/>
    <cellStyle name="Output 4 2 10 3" xfId="4403" xr:uid="{C433C59E-5086-49A5-8CB3-42FF398B0FD7}"/>
    <cellStyle name="Output 4 2 10 3 2" xfId="29295" xr:uid="{24553E00-F2D5-41CB-A324-F24189772EE8}"/>
    <cellStyle name="Output 4 2 10 4" xfId="24401" xr:uid="{697C4F93-5A5D-4CBB-B650-AAE5517CC40E}"/>
    <cellStyle name="Output 4 2 11" xfId="2606" xr:uid="{210454C1-B278-44BB-B16D-E3AB1669CEB0}"/>
    <cellStyle name="Output 4 2 11 2" xfId="6847" xr:uid="{A8FFADD8-99E6-445A-ACB4-EA7AE55FB038}"/>
    <cellStyle name="Output 4 2 11 2 2" xfId="15836" xr:uid="{AB3AF6F0-5038-433D-AAF9-CC614DF5ED00}"/>
    <cellStyle name="Output 4 2 11 2 2 2" xfId="38795" xr:uid="{F769C8E4-8EF3-4EDB-8912-C10A9271A36C}"/>
    <cellStyle name="Output 4 2 11 2 3" xfId="42341" xr:uid="{C669602C-DD69-4D5C-92A1-32EC27286E9E}"/>
    <cellStyle name="Output 4 2 11 3" xfId="9417" xr:uid="{625649FE-34D2-4276-9716-FE442D9453FB}"/>
    <cellStyle name="Output 4 2 11 3 2" xfId="18406" xr:uid="{D27CEDE7-AC82-48F4-B124-0B97ACA58618}"/>
    <cellStyle name="Output 4 2 11 3 2 2" xfId="23638" xr:uid="{18DF5B93-7D3D-4AA6-9ED8-869CA636E249}"/>
    <cellStyle name="Output 4 2 11 3 3" xfId="33253" xr:uid="{B9D33203-1CDA-4FA3-B303-1056D8AB77AA}"/>
    <cellStyle name="Output 4 2 11 4" xfId="13460" xr:uid="{62A93545-4AA2-4203-9510-0EC699B3174D}"/>
    <cellStyle name="Output 4 2 11 4 2" xfId="28846" xr:uid="{0902936A-2440-4084-8C20-4694B04235BE}"/>
    <cellStyle name="Output 4 2 11 5" xfId="23884" xr:uid="{4095AEB9-41A1-4D8F-AAA1-DBC4B1F5C87C}"/>
    <cellStyle name="Output 4 2 12" xfId="6611" xr:uid="{3933FB5B-041B-45F5-9925-6F7816417AA0}"/>
    <cellStyle name="Output 4 2 12 2" xfId="11817" xr:uid="{808E4999-FDF2-4E83-AA66-BD16D2502011}"/>
    <cellStyle name="Output 4 2 12 2 2" xfId="20806" xr:uid="{C59E42FB-3622-403F-9CF2-4165B3C85EF0}"/>
    <cellStyle name="Output 4 2 12 2 2 2" xfId="30387" xr:uid="{E76AD712-C7E7-4B3C-A671-79CAB56F1A20}"/>
    <cellStyle name="Output 4 2 12 2 3" xfId="27176" xr:uid="{BA6BBA28-0684-49D2-9878-33F06DCF4658}"/>
    <cellStyle name="Output 4 2 12 3" xfId="15600" xr:uid="{55A059AC-BEE2-49E6-9285-D84F6D1CED9A}"/>
    <cellStyle name="Output 4 2 12 3 2" xfId="35082" xr:uid="{232A7920-3A40-403E-BDE2-29062528156F}"/>
    <cellStyle name="Output 4 2 12 4" xfId="32435" xr:uid="{D4E34DF9-4A81-48D5-850E-92CFBF46B5C1}"/>
    <cellStyle name="Output 4 2 13" xfId="9180" xr:uid="{020292D9-ED45-43AF-8E74-C5590E3747A8}"/>
    <cellStyle name="Output 4 2 13 2" xfId="18169" xr:uid="{0C6D0233-EFAC-405C-919A-156081F59905}"/>
    <cellStyle name="Output 4 2 13 2 2" xfId="27682" xr:uid="{2222C74B-E0CC-40F1-B174-F6FE38665A16}"/>
    <cellStyle name="Output 4 2 13 3" xfId="41990" xr:uid="{E48270EB-0E14-4D73-B53B-7E74E457AF16}"/>
    <cellStyle name="Output 4 2 14" xfId="12576" xr:uid="{9BBED9EB-6751-407F-8BB3-A25539637BF4}"/>
    <cellStyle name="Output 4 2 14 2" xfId="21565" xr:uid="{3D44CECC-2CF6-4BD0-BA78-16B0F01D9753}"/>
    <cellStyle name="Output 4 2 14 2 2" xfId="26163" xr:uid="{4B39076A-8712-46D4-8CC9-A24910E23C0C}"/>
    <cellStyle name="Output 4 2 14 3" xfId="28754" xr:uid="{D33D1542-4D3C-49DF-B329-E4A8F8A3DD33}"/>
    <cellStyle name="Output 4 2 15" xfId="2315" xr:uid="{6B163282-ECDA-47E5-B4FE-64D75B33A93D}"/>
    <cellStyle name="Output 4 2 15 2" xfId="23142" xr:uid="{306DB81D-D3E5-42A8-90E8-AF4127967867}"/>
    <cellStyle name="Output 4 2 16" xfId="13224" xr:uid="{23C5B329-012F-49D2-B55B-5AF1B6F75077}"/>
    <cellStyle name="Output 4 2 16 2" xfId="43463" xr:uid="{B7C2AA0E-595D-4BBE-B892-7FC2B8280E10}"/>
    <cellStyle name="Output 4 2 17" xfId="34160" xr:uid="{52F62BD1-562C-4B7A-B908-C1B7878BEF5F}"/>
    <cellStyle name="Output 4 2 18" xfId="44294" xr:uid="{C32F7427-C41E-42EA-A6E0-87EC270E19F7}"/>
    <cellStyle name="Output 4 2 19" xfId="45527" xr:uid="{447932A1-FAE4-46CE-A7D2-4C002ECFE24E}"/>
    <cellStyle name="Output 4 2 2" xfId="334" xr:uid="{DB8570CF-9E9C-4901-B4EC-AE394471F678}"/>
    <cellStyle name="Output 4 2 2 10" xfId="6636" xr:uid="{1866E348-ADFC-4925-BFED-05EFB91D348E}"/>
    <cellStyle name="Output 4 2 2 10 2" xfId="11842" xr:uid="{8DC7A985-F3A4-47EE-A1B1-B9C311E10EF1}"/>
    <cellStyle name="Output 4 2 2 10 2 2" xfId="20831" xr:uid="{B0F1DD88-1D12-4AB9-AFE1-5F36CAF7CA5F}"/>
    <cellStyle name="Output 4 2 2 10 2 2 2" xfId="27706" xr:uid="{8E1CD826-BD36-42C7-84E2-37FB18987C4C}"/>
    <cellStyle name="Output 4 2 2 10 2 3" xfId="26696" xr:uid="{57DB7033-84FA-43B1-8723-CFD31FD095BE}"/>
    <cellStyle name="Output 4 2 2 10 3" xfId="15625" xr:uid="{01E8C46C-3C49-45F2-96DD-5CA41F135D0D}"/>
    <cellStyle name="Output 4 2 2 10 3 2" xfId="29262" xr:uid="{56E5B742-C171-437D-A2F1-F79EC1E72724}"/>
    <cellStyle name="Output 4 2 2 10 4" xfId="43088" xr:uid="{178C5529-8257-4D87-92C5-F12D72AD082A}"/>
    <cellStyle name="Output 4 2 2 11" xfId="9205" xr:uid="{BBC456E4-A610-4830-B4A8-5DA46E08F2ED}"/>
    <cellStyle name="Output 4 2 2 11 2" xfId="18194" xr:uid="{DB66ECAB-44C0-4B7D-BE75-1557B6F2EB35}"/>
    <cellStyle name="Output 4 2 2 11 2 2" xfId="23257" xr:uid="{76B3D9BA-C988-4E55-A002-1156C888BB7A}"/>
    <cellStyle name="Output 4 2 2 11 3" xfId="30187" xr:uid="{85AD8262-5795-4952-8C68-97771815F81F}"/>
    <cellStyle name="Output 4 2 2 12" xfId="9736" xr:uid="{503CF010-853D-458B-8B72-C44B79AFF37B}"/>
    <cellStyle name="Output 4 2 2 12 2" xfId="18725" xr:uid="{A87BDD3B-B735-4DAC-BC1D-32A4DE415469}"/>
    <cellStyle name="Output 4 2 2 12 2 2" xfId="38415" xr:uid="{41F097AE-1671-4F6F-99E9-F98B2D56A36E}"/>
    <cellStyle name="Output 4 2 2 12 3" xfId="39965" xr:uid="{654EAAB1-1631-4BEE-BE5F-BE92F18FDC3E}"/>
    <cellStyle name="Output 4 2 2 13" xfId="2340" xr:uid="{0C6A040F-0849-487A-9EA7-D4B4D1C6FC1B}"/>
    <cellStyle name="Output 4 2 2 13 2" xfId="39916" xr:uid="{90A93F54-23F0-42AE-BDE8-A3E11DD4647F}"/>
    <cellStyle name="Output 4 2 2 14" xfId="13249" xr:uid="{80B34E17-EA77-4F35-A704-B457D0FD3A77}"/>
    <cellStyle name="Output 4 2 2 14 2" xfId="37661" xr:uid="{85F29A77-93A4-4AF0-98A7-111C5C1F2530}"/>
    <cellStyle name="Output 4 2 2 15" xfId="36369" xr:uid="{EE9AE13E-09E7-48BC-999D-D71F0B30A333}"/>
    <cellStyle name="Output 4 2 2 16" xfId="46042" xr:uid="{26E90F8A-6176-4F5A-935C-1209C45E3ABF}"/>
    <cellStyle name="Output 4 2 2 2" xfId="466" xr:uid="{D30CE947-AECB-4F92-B739-663EC5108CB5}"/>
    <cellStyle name="Output 4 2 2 2 10" xfId="9330" xr:uid="{11E87B65-8666-4220-BADA-0BCDC4073B6E}"/>
    <cellStyle name="Output 4 2 2 2 10 2" xfId="18319" xr:uid="{D76B56CC-78EE-4949-850A-862B8E043FB5}"/>
    <cellStyle name="Output 4 2 2 2 10 2 2" xfId="30652" xr:uid="{D9964CD6-6B32-4FD9-9F5C-4E319489AF42}"/>
    <cellStyle name="Output 4 2 2 2 10 3" xfId="38177" xr:uid="{4583C6FB-FEEE-4266-AA69-A1ED9739BAF3}"/>
    <cellStyle name="Output 4 2 2 2 11" xfId="12582" xr:uid="{9FCA530D-7C98-4B59-8985-1449FDEA1948}"/>
    <cellStyle name="Output 4 2 2 2 11 2" xfId="21571" xr:uid="{7796F15D-FD0F-4C5F-9B4D-B987CDC93702}"/>
    <cellStyle name="Output 4 2 2 2 11 2 2" xfId="41316" xr:uid="{50FA790B-01F4-418A-9F5C-DB962D454734}"/>
    <cellStyle name="Output 4 2 2 2 11 3" xfId="39007" xr:uid="{910BB5F7-1090-46A4-97CA-161B8537049E}"/>
    <cellStyle name="Output 4 2 2 2 12" xfId="2472" xr:uid="{2F4967C8-F9AF-4166-B82C-39E69D7C43EC}"/>
    <cellStyle name="Output 4 2 2 2 12 2" xfId="37397" xr:uid="{B14863FD-E60A-402E-B971-BEA1129900D0}"/>
    <cellStyle name="Output 4 2 2 2 13" xfId="13381" xr:uid="{2DDE3B5E-F511-44C7-8AB1-73D31E13A531}"/>
    <cellStyle name="Output 4 2 2 2 13 2" xfId="39379" xr:uid="{28DB1E74-0A0A-4E2E-9949-0F34A93DCBC5}"/>
    <cellStyle name="Output 4 2 2 2 14" xfId="25808" xr:uid="{14294FB7-D31E-4773-AD8F-1B95C29BA6D1}"/>
    <cellStyle name="Output 4 2 2 2 15" xfId="49533" xr:uid="{28179C63-C04F-4770-AEAE-B307803A4ECE}"/>
    <cellStyle name="Output 4 2 2 2 2" xfId="815" xr:uid="{B527BA32-37EC-4C87-9244-187370D76825}"/>
    <cellStyle name="Output 4 2 2 2 2 2" xfId="5184" xr:uid="{F8BC1857-DA0A-4206-BEFC-BA1C5FF6E6CD}"/>
    <cellStyle name="Output 4 2 2 2 2 2 2" xfId="7770" xr:uid="{F098DE8D-F8EE-4504-8890-68D6F8227FD7}"/>
    <cellStyle name="Output 4 2 2 2 2 2 2 2" xfId="16759" xr:uid="{14CA689D-BEB4-4A0C-848E-2060196ABABB}"/>
    <cellStyle name="Output 4 2 2 2 2 2 2 2 2" xfId="36720" xr:uid="{D9AA4DAC-8D8D-4AFB-972E-AB64321E82C7}"/>
    <cellStyle name="Output 4 2 2 2 2 2 2 3" xfId="43708" xr:uid="{C8F20966-FC8B-4DA4-8D5D-3C3F3AFE72B2}"/>
    <cellStyle name="Output 4 2 2 2 2 2 3" xfId="10407" xr:uid="{AC152F22-B1DB-4FAA-9B2E-1C465E4354BA}"/>
    <cellStyle name="Output 4 2 2 2 2 2 3 2" xfId="19396" xr:uid="{D61D06DA-9ACE-4DDB-87CD-A2BFC06BD126}"/>
    <cellStyle name="Output 4 2 2 2 2 2 3 2 2" xfId="39112" xr:uid="{1E7E55A3-CBF6-4D16-8F01-68783603643F}"/>
    <cellStyle name="Output 4 2 2 2 2 2 3 3" xfId="26425" xr:uid="{81A3B818-59E3-447D-9B93-4CAB79CFF1EB}"/>
    <cellStyle name="Output 4 2 2 2 2 2 4" xfId="14173" xr:uid="{16C53976-FD09-48DC-A9AD-C708A86CAE13}"/>
    <cellStyle name="Output 4 2 2 2 2 2 4 2" xfId="23832" xr:uid="{073617EA-B03A-4819-B872-F79EFEB8C0AA}"/>
    <cellStyle name="Output 4 2 2 2 2 2 5" xfId="25126" xr:uid="{8625715D-70AC-4490-9D13-139C7BEDE998}"/>
    <cellStyle name="Output 4 2 2 2 2 3" xfId="3252" xr:uid="{1948F185-DC2D-4ECE-BB92-468E42B04EB9}"/>
    <cellStyle name="Output 4 2 2 2 2 3 2" xfId="40754" xr:uid="{7545D7C8-D7C7-4987-861B-A87A5F7D202A}"/>
    <cellStyle name="Output 4 2 2 2 2 4" xfId="42927" xr:uid="{D8455EBC-CD1A-44ED-A2AE-E46298619BEE}"/>
    <cellStyle name="Output 4 2 2 2 2 5" xfId="56315" xr:uid="{2CBE5F94-2CFA-4E9E-B1F6-AAC2E4757253}"/>
    <cellStyle name="Output 4 2 2 2 3" xfId="1160" xr:uid="{4AD1C377-5688-40EF-A0ED-F3641D33AF65}"/>
    <cellStyle name="Output 4 2 2 2 3 2" xfId="5505" xr:uid="{CEF9C078-763C-4D8E-B1D0-8791E387848B}"/>
    <cellStyle name="Output 4 2 2 2 3 2 2" xfId="8091" xr:uid="{DBA07639-6CE8-433F-A570-4E03EDBCD2B7}"/>
    <cellStyle name="Output 4 2 2 2 3 2 2 2" xfId="17080" xr:uid="{C5883EAE-FE4D-48B1-AD0B-2D93DABD1579}"/>
    <cellStyle name="Output 4 2 2 2 3 2 2 2 2" xfId="24573" xr:uid="{E9743A1A-4498-402C-8669-F663B7841360}"/>
    <cellStyle name="Output 4 2 2 2 3 2 2 3" xfId="26942" xr:uid="{072F5B2D-07E5-4C8C-AF80-61EFB8875947}"/>
    <cellStyle name="Output 4 2 2 2 3 2 3" xfId="10728" xr:uid="{5E574D8E-3599-4C0A-B5BF-C79B3C06E0A6}"/>
    <cellStyle name="Output 4 2 2 2 3 2 3 2" xfId="19717" xr:uid="{AA7D1E55-D590-4C37-A1F2-C5C6CDE9318A}"/>
    <cellStyle name="Output 4 2 2 2 3 2 3 2 2" xfId="31329" xr:uid="{47ED0C7F-C98A-4AF3-915F-213032B50E0D}"/>
    <cellStyle name="Output 4 2 2 2 3 2 3 3" xfId="44048" xr:uid="{DCE79E81-0B01-4FB9-95F0-05F62AD0101A}"/>
    <cellStyle name="Output 4 2 2 2 3 2 4" xfId="14494" xr:uid="{FC8CFE86-535E-44AB-A6B5-F1214D4AB533}"/>
    <cellStyle name="Output 4 2 2 2 3 2 4 2" xfId="32963" xr:uid="{7C2E1D62-2516-4E03-82AC-F07B9E106747}"/>
    <cellStyle name="Output 4 2 2 2 3 2 5" xfId="26995" xr:uid="{3DBE9A97-9E1F-4806-9924-7775589D861D}"/>
    <cellStyle name="Output 4 2 2 2 3 3" xfId="3597" xr:uid="{B3FC75A3-C9A9-48EE-AF40-F6D4F59123BD}"/>
    <cellStyle name="Output 4 2 2 2 3 3 2" xfId="39504" xr:uid="{F36D0481-4CDB-4593-BF3E-ED00FE62C1A8}"/>
    <cellStyle name="Output 4 2 2 2 3 4" xfId="36323" xr:uid="{12702EB6-851C-445A-8F83-5CFD2F6FECF7}"/>
    <cellStyle name="Output 4 2 2 2 4" xfId="1504" xr:uid="{226AC28C-6C82-437A-A0E6-C4DC843814DC}"/>
    <cellStyle name="Output 4 2 2 2 4 2" xfId="5849" xr:uid="{9E7F34EB-B126-40D8-9E53-E758E1BD71BA}"/>
    <cellStyle name="Output 4 2 2 2 4 2 2" xfId="8435" xr:uid="{E37EFDB5-EBBB-499C-8D28-F6E122BA0761}"/>
    <cellStyle name="Output 4 2 2 2 4 2 2 2" xfId="17424" xr:uid="{DADCEDCF-D524-45F2-B4F5-A8D707EBABFB}"/>
    <cellStyle name="Output 4 2 2 2 4 2 2 2 2" xfId="39405" xr:uid="{4C666878-DAE4-43D6-84A4-BA8333BC437E}"/>
    <cellStyle name="Output 4 2 2 2 4 2 2 3" xfId="24566" xr:uid="{FBA2C0A2-D49B-4384-B765-F79CFC29F162}"/>
    <cellStyle name="Output 4 2 2 2 4 2 3" xfId="11072" xr:uid="{E3DF163C-21E6-4321-892C-43F31B4ADAAE}"/>
    <cellStyle name="Output 4 2 2 2 4 2 3 2" xfId="20061" xr:uid="{07E761B4-2726-47C8-9ED7-AA20A4A7C65D}"/>
    <cellStyle name="Output 4 2 2 2 4 2 3 2 2" xfId="34031" xr:uid="{1941B636-6C14-4D43-B797-878DDF5988D3}"/>
    <cellStyle name="Output 4 2 2 2 4 2 3 3" xfId="39958" xr:uid="{1FAF6C42-7893-4052-85FD-24185EAB1F95}"/>
    <cellStyle name="Output 4 2 2 2 4 2 4" xfId="14838" xr:uid="{8E71C4D1-DFBE-4BC6-BEA2-B6C128C71E11}"/>
    <cellStyle name="Output 4 2 2 2 4 2 4 2" xfId="22494" xr:uid="{4C9287F2-A8E1-4874-BD24-F44387E24A10}"/>
    <cellStyle name="Output 4 2 2 2 4 2 5" xfId="24923" xr:uid="{32E2AC4E-A670-4476-9C68-F84075A5A917}"/>
    <cellStyle name="Output 4 2 2 2 4 3" xfId="3941" xr:uid="{062AB516-7FFD-4451-8D0A-7A635BD2C27F}"/>
    <cellStyle name="Output 4 2 2 2 4 3 2" xfId="35794" xr:uid="{862DD922-6748-4CAB-9104-29F42AC861FA}"/>
    <cellStyle name="Output 4 2 2 2 4 4" xfId="26091" xr:uid="{C1543AB0-A5BF-4A31-A44F-7B2AF8A6FCC1}"/>
    <cellStyle name="Output 4 2 2 2 5" xfId="1895" xr:uid="{229061D6-8E35-4C14-9395-1E9D0F347B3E}"/>
    <cellStyle name="Output 4 2 2 2 5 2" xfId="6211" xr:uid="{71603E93-1A6F-432E-9AD4-14805038E4EC}"/>
    <cellStyle name="Output 4 2 2 2 5 2 2" xfId="8797" xr:uid="{3D4A4F3E-F86F-46B5-8128-3A8A75F9B663}"/>
    <cellStyle name="Output 4 2 2 2 5 2 2 2" xfId="17786" xr:uid="{252C05E3-D7AA-403C-BE00-70A7A3E70B8C}"/>
    <cellStyle name="Output 4 2 2 2 5 2 2 2 2" xfId="30822" xr:uid="{BEE1449E-626B-4D88-9B9C-46ECDB7B805D}"/>
    <cellStyle name="Output 4 2 2 2 5 2 2 3" xfId="27697" xr:uid="{1CF3C49D-3D0F-45A2-AB79-0AF785C19370}"/>
    <cellStyle name="Output 4 2 2 2 5 2 3" xfId="11434" xr:uid="{7828F3C3-D776-4AB8-B177-2FCC23FFF443}"/>
    <cellStyle name="Output 4 2 2 2 5 2 3 2" xfId="20423" xr:uid="{D5F66E09-A907-4C23-B92D-7418A565581E}"/>
    <cellStyle name="Output 4 2 2 2 5 2 3 2 2" xfId="23258" xr:uid="{D9DD284F-2D1B-4CCC-B655-04990FEA4464}"/>
    <cellStyle name="Output 4 2 2 2 5 2 3 3" xfId="37817" xr:uid="{E77BD66E-C796-4907-82D8-CB80B30709D2}"/>
    <cellStyle name="Output 4 2 2 2 5 2 4" xfId="15200" xr:uid="{A12ACCCD-BF6C-4071-B72F-02E6A0E3B1EC}"/>
    <cellStyle name="Output 4 2 2 2 5 2 4 2" xfId="39856" xr:uid="{2D58C2A2-9494-4B3B-A853-7B3FBB6B2193}"/>
    <cellStyle name="Output 4 2 2 2 5 2 5" xfId="25706" xr:uid="{23DD5352-2D5E-4AAF-8F73-6B842124B3CF}"/>
    <cellStyle name="Output 4 2 2 2 5 3" xfId="4332" xr:uid="{3525242C-C059-434A-8B59-BEEC98393187}"/>
    <cellStyle name="Output 4 2 2 2 5 3 2" xfId="26236" xr:uid="{A060A397-3964-46BE-B35F-B1E06B298654}"/>
    <cellStyle name="Output 4 2 2 2 5 4" xfId="38209" xr:uid="{FF568EA8-2B23-42BB-9F19-A18C64F0F163}"/>
    <cellStyle name="Output 4 2 2 2 6" xfId="2123" xr:uid="{553169DF-03C6-4EE4-A374-581ABEA4CF85}"/>
    <cellStyle name="Output 4 2 2 2 6 2" xfId="6424" xr:uid="{97DE35C3-FCED-43FD-82F7-ADBF86F31C3F}"/>
    <cellStyle name="Output 4 2 2 2 6 2 2" xfId="9010" xr:uid="{EBE2AEB9-C613-407D-87EC-DE47EEB1C69F}"/>
    <cellStyle name="Output 4 2 2 2 6 2 2 2" xfId="17999" xr:uid="{C70B2B95-6E88-4A9A-94FC-8AAA56BA358D}"/>
    <cellStyle name="Output 4 2 2 2 6 2 2 2 2" xfId="28579" xr:uid="{8BD07BC3-2DAE-45C8-AA1D-15EF4CE86B9D}"/>
    <cellStyle name="Output 4 2 2 2 6 2 2 3" xfId="26849" xr:uid="{E8280810-4FA2-43B5-9D79-37E2D9875958}"/>
    <cellStyle name="Output 4 2 2 2 6 2 3" xfId="11647" xr:uid="{B7B39AE4-1F09-4BCD-B548-ABE639A7D991}"/>
    <cellStyle name="Output 4 2 2 2 6 2 3 2" xfId="20636" xr:uid="{67049D6F-87B2-4BDF-983F-C2160029F604}"/>
    <cellStyle name="Output 4 2 2 2 6 2 3 2 2" xfId="24770" xr:uid="{E55993BB-0E8B-41DD-8573-886493647FF3}"/>
    <cellStyle name="Output 4 2 2 2 6 2 3 3" xfId="40266" xr:uid="{46EB9A14-88F3-4015-8F75-7FABD6A4434A}"/>
    <cellStyle name="Output 4 2 2 2 6 2 4" xfId="15413" xr:uid="{BC694E76-4E09-4A85-BE07-DCE94D48A383}"/>
    <cellStyle name="Output 4 2 2 2 6 2 4 2" xfId="28540" xr:uid="{1A299546-D826-4821-9942-D0D81ABA7776}"/>
    <cellStyle name="Output 4 2 2 2 6 2 5" xfId="37425" xr:uid="{3DF0AD57-3E2D-4BE8-A130-F66FFD9E2081}"/>
    <cellStyle name="Output 4 2 2 2 6 3" xfId="4560" xr:uid="{8A7AD930-B3CC-491D-9BE4-DA6D0278C0EC}"/>
    <cellStyle name="Output 4 2 2 2 6 3 2" xfId="28241" xr:uid="{67ABCB86-0F75-454E-A222-C51431F8F8C0}"/>
    <cellStyle name="Output 4 2 2 2 6 4" xfId="25059" xr:uid="{189AC69B-D402-43DC-B34F-3EEF2DB70C58}"/>
    <cellStyle name="Output 4 2 2 2 7" xfId="2933" xr:uid="{3DF16B98-B21C-4051-82EE-6D9C86DE9250}"/>
    <cellStyle name="Output 4 2 2 2 7 2" xfId="7083" xr:uid="{669FE4CF-10D5-4D60-ABF1-7016D5B16F6C}"/>
    <cellStyle name="Output 4 2 2 2 7 2 2" xfId="12209" xr:uid="{53F809E8-857B-4384-A6EA-AB2CC4774DB1}"/>
    <cellStyle name="Output 4 2 2 2 7 2 2 2" xfId="21198" xr:uid="{1578850A-7A7C-424E-BB88-B85BFDD0FDAF}"/>
    <cellStyle name="Output 4 2 2 2 7 2 2 2 2" xfId="25588" xr:uid="{FF89265E-BB07-430B-AD88-FE1E7E3C0C40}"/>
    <cellStyle name="Output 4 2 2 2 7 2 2 3" xfId="30873" xr:uid="{2AF692BF-D923-453D-A5FA-5F903F3D0058}"/>
    <cellStyle name="Output 4 2 2 2 7 2 3" xfId="13003" xr:uid="{CA4E3544-42D2-4CF7-B333-A0CB0F228F7B}"/>
    <cellStyle name="Output 4 2 2 2 7 2 3 2" xfId="21992" xr:uid="{A406776B-A402-4EAF-B629-3E45F1F83630}"/>
    <cellStyle name="Output 4 2 2 2 7 2 3 2 2" xfId="35204" xr:uid="{C9514CCA-D00C-4335-9A70-3A55301F4C06}"/>
    <cellStyle name="Output 4 2 2 2 7 2 3 3" xfId="38040" xr:uid="{546D61EE-2ACB-438C-9B90-EBE36F95332E}"/>
    <cellStyle name="Output 4 2 2 2 7 2 4" xfId="16072" xr:uid="{753992A2-EDFE-4EBD-A12F-7C2D7178BA4E}"/>
    <cellStyle name="Output 4 2 2 2 7 2 4 2" xfId="34758" xr:uid="{30FD21DC-8F54-419A-B1BF-6E8507CDED82}"/>
    <cellStyle name="Output 4 2 2 2 7 2 5" xfId="25609" xr:uid="{55C6B19D-5B2A-43AD-848F-C6481A43E42F}"/>
    <cellStyle name="Output 4 2 2 2 7 3" xfId="9646" xr:uid="{1ED3A2F9-628C-4A73-A9C4-6FAF92C34C2E}"/>
    <cellStyle name="Output 4 2 2 2 7 3 2" xfId="18635" xr:uid="{71E9BF39-6C25-4192-9155-416E79F50282}"/>
    <cellStyle name="Output 4 2 2 2 7 3 2 2" xfId="31179" xr:uid="{F5FA5BF3-3967-4337-BEA9-4D9DE9FBEE0D}"/>
    <cellStyle name="Output 4 2 2 2 7 3 3" xfId="43417" xr:uid="{293D080C-FAA1-45E6-BD73-8AE1A7A340AF}"/>
    <cellStyle name="Output 4 2 2 2 7 4" xfId="29956" xr:uid="{70F0805C-E356-4BC7-85BC-B48608BDD7FD}"/>
    <cellStyle name="Output 4 2 2 2 8" xfId="4860" xr:uid="{47762568-B6A7-4531-A177-201F0187F483}"/>
    <cellStyle name="Output 4 2 2 2 8 2" xfId="7446" xr:uid="{4F7C79C8-5DBD-4A93-A1B1-6CA00E281F43}"/>
    <cellStyle name="Output 4 2 2 2 8 2 2" xfId="16435" xr:uid="{2498970D-A106-492C-9982-CEF189F1CE30}"/>
    <cellStyle name="Output 4 2 2 2 8 2 2 2" xfId="32896" xr:uid="{28EBA443-8D24-43A3-9E7F-20E7D72BDF59}"/>
    <cellStyle name="Output 4 2 2 2 8 2 3" xfId="35397" xr:uid="{967A2976-04C7-4427-9C9C-C6A60FC08932}"/>
    <cellStyle name="Output 4 2 2 2 8 3" xfId="10083" xr:uid="{7BE87A0D-16E5-4DA5-BBA4-4F0B14388B92}"/>
    <cellStyle name="Output 4 2 2 2 8 3 2" xfId="19072" xr:uid="{81A4D95F-8ACC-4A34-8D68-DCB89DA8F26B}"/>
    <cellStyle name="Output 4 2 2 2 8 3 2 2" xfId="37679" xr:uid="{36C83BDC-3A5B-4AE6-B325-BA2A1130D820}"/>
    <cellStyle name="Output 4 2 2 2 8 3 3" xfId="25350" xr:uid="{3FFD5486-5CE3-4BEE-9E5A-46A0B8429003}"/>
    <cellStyle name="Output 4 2 2 2 8 4" xfId="13849" xr:uid="{8699641E-C763-4A78-8FD4-554FA1A8FE75}"/>
    <cellStyle name="Output 4 2 2 2 8 4 2" xfId="31845" xr:uid="{860C0D28-7487-49F8-92B0-7668B46726D4}"/>
    <cellStyle name="Output 4 2 2 2 8 5" xfId="30777" xr:uid="{0CA0402D-EB05-4A44-9149-C678C2B04A95}"/>
    <cellStyle name="Output 4 2 2 2 9" xfId="6768" xr:uid="{BDF55770-49C2-423C-B141-501F96908403}"/>
    <cellStyle name="Output 4 2 2 2 9 2" xfId="11967" xr:uid="{9EE29395-819D-41C9-919D-1B24EB4934B9}"/>
    <cellStyle name="Output 4 2 2 2 9 2 2" xfId="20956" xr:uid="{C10CB8E5-BB18-4772-B402-C97475A63FAC}"/>
    <cellStyle name="Output 4 2 2 2 9 2 2 2" xfId="34061" xr:uid="{C81C1977-28C6-4E20-AC05-802B58BDA42A}"/>
    <cellStyle name="Output 4 2 2 2 9 2 3" xfId="24114" xr:uid="{017D1CEC-E31F-4E35-9304-D48C1F873BA2}"/>
    <cellStyle name="Output 4 2 2 2 9 3" xfId="15757" xr:uid="{9FEEDC38-768F-433C-B3C5-697D06F6CF6B}"/>
    <cellStyle name="Output 4 2 2 2 9 3 2" xfId="36219" xr:uid="{8FDDDB00-AC2F-4551-9B65-1CB67239B36B}"/>
    <cellStyle name="Output 4 2 2 2 9 4" xfId="40346" xr:uid="{0EDCCF4F-ECD7-4766-9083-FF10605DB898}"/>
    <cellStyle name="Output 4 2 2 3" xfId="683" xr:uid="{B9FD25FA-13D6-4E29-B7F4-EB63AA4BC5DC}"/>
    <cellStyle name="Output 4 2 2 3 2" xfId="5059" xr:uid="{F4D2A5BC-4D5C-4026-87FC-BF30D4E01BC7}"/>
    <cellStyle name="Output 4 2 2 3 2 2" xfId="7645" xr:uid="{351EFE02-C7FF-4036-8CB6-A31604AAFD8A}"/>
    <cellStyle name="Output 4 2 2 3 2 2 2" xfId="16634" xr:uid="{24782760-E262-4373-B2D0-E3702F8B4BAC}"/>
    <cellStyle name="Output 4 2 2 3 2 2 2 2" xfId="25283" xr:uid="{D778BF43-E0DB-4207-85E7-CAC45DA6B831}"/>
    <cellStyle name="Output 4 2 2 3 2 2 3" xfId="35967" xr:uid="{43BD6C13-7F69-4FE5-9188-4654A19C7A38}"/>
    <cellStyle name="Output 4 2 2 3 2 3" xfId="10282" xr:uid="{5507C6F3-1AB8-4475-BAD8-4AB36D72ECE3}"/>
    <cellStyle name="Output 4 2 2 3 2 3 2" xfId="19271" xr:uid="{134FB149-E09B-4888-866D-D5CCE0511A6D}"/>
    <cellStyle name="Output 4 2 2 3 2 3 2 2" xfId="35061" xr:uid="{C6B56A93-C7D0-4AC3-865A-5025C66AF5B7}"/>
    <cellStyle name="Output 4 2 2 3 2 3 3" xfId="42625" xr:uid="{DC39BE7F-61D7-46E0-802D-62896CEB2633}"/>
    <cellStyle name="Output 4 2 2 3 2 4" xfId="14048" xr:uid="{A9000AFF-5359-4AEC-9FB6-76B25D7F0D46}"/>
    <cellStyle name="Output 4 2 2 3 2 4 2" xfId="31281" xr:uid="{8575A3FB-0BE8-401E-86EC-E29BB5A2CA19}"/>
    <cellStyle name="Output 4 2 2 3 2 5" xfId="36994" xr:uid="{3E167DF6-B686-44D2-BE1B-A8C77EFA16B3}"/>
    <cellStyle name="Output 4 2 2 3 2 6" xfId="57698" xr:uid="{99F88816-12E8-4265-9128-0E75655CBC09}"/>
    <cellStyle name="Output 4 2 2 3 3" xfId="3120" xr:uid="{0640F1CF-0878-4BB5-89A6-5BFE9AA1C14F}"/>
    <cellStyle name="Output 4 2 2 3 3 2" xfId="36331" xr:uid="{39C83FD8-D433-48CF-8DFB-45BBE94BAC9F}"/>
    <cellStyle name="Output 4 2 2 3 4" xfId="29683" xr:uid="{D9D9693D-6B50-4799-B4E7-55B80EF70618}"/>
    <cellStyle name="Output 4 2 2 3 5" xfId="50916" xr:uid="{922A6E9D-30AE-4B5A-878B-4E75C91736AC}"/>
    <cellStyle name="Output 4 2 2 4" xfId="1028" xr:uid="{B71DE69C-747C-4239-A920-11DB5B52684D}"/>
    <cellStyle name="Output 4 2 2 4 2" xfId="5380" xr:uid="{288AA169-07B8-4053-A6A1-816FC40F9575}"/>
    <cellStyle name="Output 4 2 2 4 2 2" xfId="7966" xr:uid="{2CB5D108-98ED-4F73-BBB4-41BB3432B933}"/>
    <cellStyle name="Output 4 2 2 4 2 2 2" xfId="16955" xr:uid="{EAEC5276-7CC5-466B-BC00-AAE618CC90CF}"/>
    <cellStyle name="Output 4 2 2 4 2 2 2 2" xfId="22829" xr:uid="{571AF6A8-78B2-4CF0-B4ED-CE6F6110A652}"/>
    <cellStyle name="Output 4 2 2 4 2 2 3" xfId="41927" xr:uid="{8611B55A-773D-4B60-9C24-B1F0A1CCDE32}"/>
    <cellStyle name="Output 4 2 2 4 2 3" xfId="10603" xr:uid="{502C2E6E-A92B-4318-AB3E-18C325BA9E4D}"/>
    <cellStyle name="Output 4 2 2 4 2 3 2" xfId="19592" xr:uid="{A22783B2-4535-4E37-97AC-CB7760A0F2D6}"/>
    <cellStyle name="Output 4 2 2 4 2 3 2 2" xfId="30110" xr:uid="{A7073762-BC1E-4247-8924-F313D1D019A2}"/>
    <cellStyle name="Output 4 2 2 4 2 3 3" xfId="43928" xr:uid="{D105FF63-71A9-4505-9C9A-68F7AAA2E051}"/>
    <cellStyle name="Output 4 2 2 4 2 4" xfId="14369" xr:uid="{77CD7D87-3BF0-4764-9C9A-057D1EF66FB9}"/>
    <cellStyle name="Output 4 2 2 4 2 4 2" xfId="24190" xr:uid="{BE00C819-BFA9-4769-A774-81B537AC1C04}"/>
    <cellStyle name="Output 4 2 2 4 2 5" xfId="23568" xr:uid="{08189335-3BE6-4210-BA96-E47EC41C491E}"/>
    <cellStyle name="Output 4 2 2 4 2 6" xfId="54460" xr:uid="{3A96F901-DD92-4CCE-A5B2-D9F589925DE0}"/>
    <cellStyle name="Output 4 2 2 4 3" xfId="3465" xr:uid="{F0FBE7EA-AC09-49DA-9058-33718758178B}"/>
    <cellStyle name="Output 4 2 2 4 3 2" xfId="34051" xr:uid="{C454B84B-F522-4997-966B-E77911811110}"/>
    <cellStyle name="Output 4 2 2 4 4" xfId="33980" xr:uid="{BB5509E7-E4E5-4AF9-8A30-3AA8EAA6E99C}"/>
    <cellStyle name="Output 4 2 2 4 5" xfId="47650" xr:uid="{0C70EC2C-6C55-43CA-88F4-5BCA8E699FE8}"/>
    <cellStyle name="Output 4 2 2 5" xfId="1372" xr:uid="{6459B8D5-A8B6-458E-99DA-54062B63E6DA}"/>
    <cellStyle name="Output 4 2 2 5 2" xfId="5717" xr:uid="{845F0BE7-C0AA-4576-B824-E2E285657131}"/>
    <cellStyle name="Output 4 2 2 5 2 2" xfId="8303" xr:uid="{07EBFC48-CD2F-4443-A452-1C431B9F2A18}"/>
    <cellStyle name="Output 4 2 2 5 2 2 2" xfId="17292" xr:uid="{57E27705-5DAA-4B4A-B2AD-6373BE3D9E49}"/>
    <cellStyle name="Output 4 2 2 5 2 2 2 2" xfId="24949" xr:uid="{195128E7-6A15-42AE-BEAE-B332C34AE52E}"/>
    <cellStyle name="Output 4 2 2 5 2 2 3" xfId="31471" xr:uid="{49772A4B-82EE-42C1-BDA6-5F156071BB21}"/>
    <cellStyle name="Output 4 2 2 5 2 3" xfId="10940" xr:uid="{556F6EA2-C5BC-4E6D-B043-0C968560E4B6}"/>
    <cellStyle name="Output 4 2 2 5 2 3 2" xfId="19929" xr:uid="{643F3E5B-4DA9-46B2-893A-1FA5B21F477A}"/>
    <cellStyle name="Output 4 2 2 5 2 3 2 2" xfId="23124" xr:uid="{41F569EA-4205-4B94-BF2F-C099DC9449D5}"/>
    <cellStyle name="Output 4 2 2 5 2 3 3" xfId="44030" xr:uid="{AF0793BC-6844-4B01-9D4E-135A0B2E404A}"/>
    <cellStyle name="Output 4 2 2 5 2 4" xfId="14706" xr:uid="{2060B53A-A04C-4D3E-909F-2DC35C0B7915}"/>
    <cellStyle name="Output 4 2 2 5 2 4 2" xfId="22591" xr:uid="{7E708CB7-291E-442E-8765-7D6D88923EB6}"/>
    <cellStyle name="Output 4 2 2 5 2 5" xfId="41159" xr:uid="{7FC63DB9-51FB-40CC-817D-5082AF27027C}"/>
    <cellStyle name="Output 4 2 2 5 3" xfId="3809" xr:uid="{85F336F1-1081-416E-B6F7-D7798343F197}"/>
    <cellStyle name="Output 4 2 2 5 3 2" xfId="37899" xr:uid="{EA74533D-0D73-4A0F-A94B-FADA3420E768}"/>
    <cellStyle name="Output 4 2 2 5 4" xfId="36692" xr:uid="{840FFCE3-9C87-450D-8992-2B2160099015}"/>
    <cellStyle name="Output 4 2 2 6" xfId="1756" xr:uid="{2F511014-7C71-4197-8520-E84EF623D9ED}"/>
    <cellStyle name="Output 4 2 2 6 2" xfId="6079" xr:uid="{AD50F6E1-BF45-44CF-B7FF-382AFBCFA8EC}"/>
    <cellStyle name="Output 4 2 2 6 2 2" xfId="8665" xr:uid="{ABB3CACB-4E4A-42C9-A838-743254184DBD}"/>
    <cellStyle name="Output 4 2 2 6 2 2 2" xfId="17654" xr:uid="{1DA8F1E1-B24E-447A-99F1-D30B03E87B8E}"/>
    <cellStyle name="Output 4 2 2 6 2 2 2 2" xfId="36721" xr:uid="{F9E256EB-7143-4B32-BC5E-C44FFC0E7A8D}"/>
    <cellStyle name="Output 4 2 2 6 2 2 3" xfId="34587" xr:uid="{76D97338-8BDE-40BE-87A3-BCCC529E21F0}"/>
    <cellStyle name="Output 4 2 2 6 2 3" xfId="11302" xr:uid="{DABB8F5D-44A4-4F39-A4C6-55005B707719}"/>
    <cellStyle name="Output 4 2 2 6 2 3 2" xfId="20291" xr:uid="{D5FCA228-A389-4CE8-B772-DFE95B4A62B2}"/>
    <cellStyle name="Output 4 2 2 6 2 3 2 2" xfId="25158" xr:uid="{DF6E9B8F-50BE-4472-94B2-720060D97FE3}"/>
    <cellStyle name="Output 4 2 2 6 2 3 3" xfId="22699" xr:uid="{21238B9C-C369-400F-A76D-426E1EDFE044}"/>
    <cellStyle name="Output 4 2 2 6 2 4" xfId="15068" xr:uid="{D760626A-73B0-429C-A6B5-F27594314F5D}"/>
    <cellStyle name="Output 4 2 2 6 2 4 2" xfId="25272" xr:uid="{6AA11330-C30D-4D9F-BD6C-B639F8684913}"/>
    <cellStyle name="Output 4 2 2 6 2 5" xfId="36262" xr:uid="{91DCE1E4-ADA6-493A-AC87-5C148541311F}"/>
    <cellStyle name="Output 4 2 2 6 3" xfId="4193" xr:uid="{DA68A54F-F7C2-4057-8C41-80118CDA36EC}"/>
    <cellStyle name="Output 4 2 2 6 3 2" xfId="39939" xr:uid="{49D59F53-CD9C-4212-8021-626E88E0EC91}"/>
    <cellStyle name="Output 4 2 2 6 4" xfId="30067" xr:uid="{9722ADA3-C841-445E-BB8F-93047CD0CCD2}"/>
    <cellStyle name="Output 4 2 2 7" xfId="1991" xr:uid="{1884C0DC-8CF6-4364-A675-89BB937AFF80}"/>
    <cellStyle name="Output 4 2 2 7 2" xfId="6299" xr:uid="{30E27493-934F-4129-BEA7-F5F47D73ADF4}"/>
    <cellStyle name="Output 4 2 2 7 2 2" xfId="8885" xr:uid="{CF362793-D219-4187-99C1-126FD94707C2}"/>
    <cellStyle name="Output 4 2 2 7 2 2 2" xfId="17874" xr:uid="{487A468F-B45D-4AB3-9F5E-8685E4B810FC}"/>
    <cellStyle name="Output 4 2 2 7 2 2 2 2" xfId="31653" xr:uid="{00FC3CC7-57A3-4AC2-93EF-46FEBFCB3075}"/>
    <cellStyle name="Output 4 2 2 7 2 2 3" xfId="30163" xr:uid="{B051DAB8-C622-4501-85EF-2A05C528B8B6}"/>
    <cellStyle name="Output 4 2 2 7 2 3" xfId="11522" xr:uid="{49A7DCFF-6161-4D34-B826-5692AD2A7423}"/>
    <cellStyle name="Output 4 2 2 7 2 3 2" xfId="20511" xr:uid="{BD160E99-A314-407F-83AA-8B77B100D723}"/>
    <cellStyle name="Output 4 2 2 7 2 3 2 2" xfId="38450" xr:uid="{CAD5111F-B090-43EC-8A3F-5D22CA2CEB25}"/>
    <cellStyle name="Output 4 2 2 7 2 3 3" xfId="44104" xr:uid="{97DA8188-969C-4011-BF68-D79A6842DCCE}"/>
    <cellStyle name="Output 4 2 2 7 2 4" xfId="15288" xr:uid="{34F30F0F-A1DA-4602-B3DB-13B763DEAAFD}"/>
    <cellStyle name="Output 4 2 2 7 2 4 2" xfId="36906" xr:uid="{92156CD3-2416-46ED-9162-BF330755BAD1}"/>
    <cellStyle name="Output 4 2 2 7 2 5" xfId="29634" xr:uid="{907D5D8A-A267-4B9D-962E-76A5101D0680}"/>
    <cellStyle name="Output 4 2 2 7 3" xfId="4428" xr:uid="{B3216FA3-BA0A-42FD-BF16-6B9126490182}"/>
    <cellStyle name="Output 4 2 2 7 3 2" xfId="39579" xr:uid="{9777B06F-7BE3-4249-B769-91D0670072B2}"/>
    <cellStyle name="Output 4 2 2 7 4" xfId="33165" xr:uid="{2097FA1C-46CE-4F63-A0FD-49BE0F4834C3}"/>
    <cellStyle name="Output 4 2 2 8" xfId="2802" xr:uid="{431E0AE5-506A-4214-A5A6-213C6B5B0A2B}"/>
    <cellStyle name="Output 4 2 2 8 2" xfId="6952" xr:uid="{D19112D4-FDB7-4359-A5D2-44A3A56060A9}"/>
    <cellStyle name="Output 4 2 2 8 2 2" xfId="12081" xr:uid="{CD9A7A11-B714-482C-894C-D330EE6459B9}"/>
    <cellStyle name="Output 4 2 2 8 2 2 2" xfId="21070" xr:uid="{7D7A6889-FDFB-4377-B8A2-537DAF882BC6}"/>
    <cellStyle name="Output 4 2 2 8 2 2 2 2" xfId="24656" xr:uid="{F8A11EC8-B263-45C4-8DE4-ABC81874AB83}"/>
    <cellStyle name="Output 4 2 2 8 2 2 3" xfId="42583" xr:uid="{69EC7A40-A8C0-4825-9CB2-75A8F948A43E}"/>
    <cellStyle name="Output 4 2 2 8 2 3" xfId="12903" xr:uid="{7EDA75B8-CD45-460A-912C-EC5410F96AB7}"/>
    <cellStyle name="Output 4 2 2 8 2 3 2" xfId="21892" xr:uid="{5147C98F-67DD-4775-ACE5-D2702A469204}"/>
    <cellStyle name="Output 4 2 2 8 2 3 2 2" xfId="38649" xr:uid="{3AB4C875-7D48-4B75-88DD-517FB7E0D918}"/>
    <cellStyle name="Output 4 2 2 8 2 3 3" xfId="38140" xr:uid="{3D8DF54D-D462-49E7-9B8D-A0F2E39A36EA}"/>
    <cellStyle name="Output 4 2 2 8 2 4" xfId="15941" xr:uid="{5EF4F611-D473-40A9-9DF1-3908486A2641}"/>
    <cellStyle name="Output 4 2 2 8 2 4 2" xfId="23916" xr:uid="{3838E780-B310-4007-B6D7-E2EA7BF48754}"/>
    <cellStyle name="Output 4 2 2 8 2 5" xfId="29011" xr:uid="{F5770379-2915-478B-B4EB-F6B21466E08F}"/>
    <cellStyle name="Output 4 2 2 8 3" xfId="9515" xr:uid="{A1566A61-E0D0-4EEB-AE99-FAF7A8CAC332}"/>
    <cellStyle name="Output 4 2 2 8 3 2" xfId="18504" xr:uid="{80F2325D-6003-4920-B1E6-887BB67DB6CD}"/>
    <cellStyle name="Output 4 2 2 8 3 2 2" xfId="39804" xr:uid="{6EB6AB02-3929-42BF-882F-91AE5853AFF9}"/>
    <cellStyle name="Output 4 2 2 8 3 3" xfId="30381" xr:uid="{004312EE-4BDD-4F06-B650-B131C9414BE0}"/>
    <cellStyle name="Output 4 2 2 8 4" xfId="35903" xr:uid="{103185D8-CC6A-4E97-93FC-D8EA1931AF93}"/>
    <cellStyle name="Output 4 2 2 9" xfId="4735" xr:uid="{16ECD304-EA08-4C7C-9734-FA7938ACCEC5}"/>
    <cellStyle name="Output 4 2 2 9 2" xfId="7321" xr:uid="{677A56A2-799F-4963-B1FF-5290E79718A7}"/>
    <cellStyle name="Output 4 2 2 9 2 2" xfId="16310" xr:uid="{1D7D45FE-894B-453B-9D25-0CB3DF55A24B}"/>
    <cellStyle name="Output 4 2 2 9 2 2 2" xfId="23892" xr:uid="{DCAB39AC-E543-4AB1-B2AF-88643C9B3560}"/>
    <cellStyle name="Output 4 2 2 9 2 3" xfId="33504" xr:uid="{40BC09FF-44ED-44B4-82BF-DDAFC865DD4B}"/>
    <cellStyle name="Output 4 2 2 9 3" xfId="9958" xr:uid="{8505996A-A26C-4B65-9B12-835DB6C754D6}"/>
    <cellStyle name="Output 4 2 2 9 3 2" xfId="18947" xr:uid="{0AADFFDE-43F8-4338-A05B-461E66FF4B54}"/>
    <cellStyle name="Output 4 2 2 9 3 2 2" xfId="39045" xr:uid="{40DE6180-4738-4A08-9DBC-571D28B42BCD}"/>
    <cellStyle name="Output 4 2 2 9 3 3" xfId="40058" xr:uid="{CAA7C1CB-D1F4-43A3-859F-9975DBEF54C8}"/>
    <cellStyle name="Output 4 2 2 9 4" xfId="13724" xr:uid="{219B1187-F6A8-430C-A9D2-1311C6D020BA}"/>
    <cellStyle name="Output 4 2 2 9 4 2" xfId="28596" xr:uid="{2C8CDD42-A3A2-4195-B0FD-D4E0D440DAF8}"/>
    <cellStyle name="Output 4 2 2 9 5" xfId="42926" xr:uid="{A49B97E2-FF94-4703-90A6-2356B7D4C7F4}"/>
    <cellStyle name="Output 4 2 3" xfId="441" xr:uid="{A2ADE230-5155-412E-993D-FE23D13B5A78}"/>
    <cellStyle name="Output 4 2 3 10" xfId="9305" xr:uid="{2FD2720F-68CB-4152-B390-5C1FED0B2B3F}"/>
    <cellStyle name="Output 4 2 3 10 2" xfId="18294" xr:uid="{3B6DE53F-B9DA-4FC4-A5EC-DBB5C404A74A}"/>
    <cellStyle name="Output 4 2 3 10 2 2" xfId="35398" xr:uid="{6C75C2B4-985E-4FDB-A372-BDB5D6F8D4AD}"/>
    <cellStyle name="Output 4 2 3 10 3" xfId="22539" xr:uid="{EE29ED6B-3E97-4022-A51D-AB2C5268CA1C}"/>
    <cellStyle name="Output 4 2 3 11" xfId="9709" xr:uid="{10D449B2-7069-41F7-A335-171A99A701C7}"/>
    <cellStyle name="Output 4 2 3 11 2" xfId="18698" xr:uid="{1B4DF705-8AE3-49B1-9499-BDD72107748D}"/>
    <cellStyle name="Output 4 2 3 11 2 2" xfId="35263" xr:uid="{ED597C91-2570-41C3-A733-1B2695BE8BA8}"/>
    <cellStyle name="Output 4 2 3 11 3" xfId="34660" xr:uid="{4DD996EF-3F48-47A4-BD99-985BC5D92EBA}"/>
    <cellStyle name="Output 4 2 3 12" xfId="2447" xr:uid="{59B84F51-0D39-4007-A738-C8C9F2273CF0}"/>
    <cellStyle name="Output 4 2 3 12 2" xfId="43377" xr:uid="{7E2B9C10-26D8-4173-BEFE-462122E3D177}"/>
    <cellStyle name="Output 4 2 3 13" xfId="13356" xr:uid="{C4EE8BA9-EE0B-4630-AC8D-2A6446CAD428}"/>
    <cellStyle name="Output 4 2 3 13 2" xfId="29163" xr:uid="{D6E56489-690F-40F1-A39C-516DEE1AE9BB}"/>
    <cellStyle name="Output 4 2 3 14" xfId="23432" xr:uid="{3DFBBB6F-92ED-4202-86DB-762F6C7D1FBD}"/>
    <cellStyle name="Output 4 2 3 15" xfId="46444" xr:uid="{A8616ECD-4D71-4A84-AA89-E7DAE3249AD2}"/>
    <cellStyle name="Output 4 2 3 2" xfId="790" xr:uid="{F4F8869C-BAE9-4296-AD60-A4C96C965C28}"/>
    <cellStyle name="Output 4 2 3 2 2" xfId="5159" xr:uid="{9B88DDC5-A0DA-46C8-AF36-CA9543069691}"/>
    <cellStyle name="Output 4 2 3 2 2 2" xfId="7745" xr:uid="{58BE3B8B-437B-4ED2-8B03-A125EDA241B4}"/>
    <cellStyle name="Output 4 2 3 2 2 2 2" xfId="16734" xr:uid="{FA622102-8952-454C-966D-E555B887BA5D}"/>
    <cellStyle name="Output 4 2 3 2 2 2 2 2" xfId="39601" xr:uid="{0488E83C-A579-4F89-90C2-6EF54D214F70}"/>
    <cellStyle name="Output 4 2 3 2 2 2 3" xfId="36533" xr:uid="{8766E211-4DEA-46AC-AEB2-2A8D6907BB3E}"/>
    <cellStyle name="Output 4 2 3 2 2 3" xfId="10382" xr:uid="{BE2164E7-0724-4104-A481-8FEA2D25AE25}"/>
    <cellStyle name="Output 4 2 3 2 2 3 2" xfId="19371" xr:uid="{8C2DE268-5A90-4BE1-A80B-848F18E24A74}"/>
    <cellStyle name="Output 4 2 3 2 2 3 2 2" xfId="28730" xr:uid="{F47545C7-A2CC-4CD2-B1E0-2ED2633A822D}"/>
    <cellStyle name="Output 4 2 3 2 2 3 3" xfId="34501" xr:uid="{F628E700-D7FE-49F4-A19A-F590F019BD5C}"/>
    <cellStyle name="Output 4 2 3 2 2 4" xfId="14148" xr:uid="{0A2C7276-9089-48A2-B99B-96DADD83DFAD}"/>
    <cellStyle name="Output 4 2 3 2 2 4 2" xfId="26170" xr:uid="{C88CB250-A356-48C2-99A7-A192A6BB061D}"/>
    <cellStyle name="Output 4 2 3 2 2 5" xfId="26186" xr:uid="{06767007-2EE5-4EDC-8D9D-F644E0ABF49C}"/>
    <cellStyle name="Output 4 2 3 2 2 6" xfId="56723" xr:uid="{8692EB57-478E-4CFF-9E35-671B0CE08F59}"/>
    <cellStyle name="Output 4 2 3 2 3" xfId="3227" xr:uid="{19217CD6-DE66-4B39-8010-B3998847EECF}"/>
    <cellStyle name="Output 4 2 3 2 3 2" xfId="29538" xr:uid="{6FD34009-9D82-4AA6-84FE-EA695B379C56}"/>
    <cellStyle name="Output 4 2 3 2 4" xfId="25055" xr:uid="{46EDD480-BB65-4BAF-AF79-B658D9B7F43D}"/>
    <cellStyle name="Output 4 2 3 2 5" xfId="49941" xr:uid="{49F7C6B2-C1C3-42E2-A598-8EFFD0438C98}"/>
    <cellStyle name="Output 4 2 3 3" xfId="1135" xr:uid="{4D5AFFFC-EFBA-4B69-AB13-01246CF5E65E}"/>
    <cellStyle name="Output 4 2 3 3 2" xfId="5480" xr:uid="{5C65B5F9-9C0D-43F5-A98B-0A22CC24CFD8}"/>
    <cellStyle name="Output 4 2 3 3 2 2" xfId="8066" xr:uid="{61AF2838-9308-49E0-AE9F-BF6897FB4737}"/>
    <cellStyle name="Output 4 2 3 3 2 2 2" xfId="17055" xr:uid="{8E37437D-2431-4D24-A382-3D231857E8B6}"/>
    <cellStyle name="Output 4 2 3 3 2 2 2 2" xfId="32007" xr:uid="{A06ACFE2-61BE-469A-B876-D40777358AEF}"/>
    <cellStyle name="Output 4 2 3 3 2 2 3" xfId="29859" xr:uid="{EA2EE6E6-F8E3-4228-B43E-A2A8040ECDD0}"/>
    <cellStyle name="Output 4 2 3 3 2 3" xfId="10703" xr:uid="{9BA80622-1234-42A0-B50A-373AACF654F3}"/>
    <cellStyle name="Output 4 2 3 3 2 3 2" xfId="19692" xr:uid="{FD8BFD95-79A1-4E0C-8D85-A0B8223F35A5}"/>
    <cellStyle name="Output 4 2 3 3 2 3 2 2" xfId="40659" xr:uid="{B1EC4E63-AB64-4F26-A5DF-76B4F4343AD8}"/>
    <cellStyle name="Output 4 2 3 3 2 3 3" xfId="31151" xr:uid="{BF39209B-72AE-4AD7-A23C-952213988AA9}"/>
    <cellStyle name="Output 4 2 3 3 2 4" xfId="14469" xr:uid="{9743BD0B-525D-4C67-B3C1-C2BB1ADA292A}"/>
    <cellStyle name="Output 4 2 3 3 2 4 2" xfId="27349" xr:uid="{7F18CCE6-5072-49EE-9F0E-E990EEF93D9F}"/>
    <cellStyle name="Output 4 2 3 3 2 5" xfId="34391" xr:uid="{E9377487-2D37-4F18-B0CE-79ECA227B113}"/>
    <cellStyle name="Output 4 2 3 3 2 6" xfId="58210" xr:uid="{A07A83E4-4473-4126-B458-69E62D8C188E}"/>
    <cellStyle name="Output 4 2 3 3 3" xfId="3572" xr:uid="{0D264C74-3FA0-415E-92DE-D64BC1E751CC}"/>
    <cellStyle name="Output 4 2 3 3 3 2" xfId="29099" xr:uid="{07843655-A334-4143-A477-A626201E6AAA}"/>
    <cellStyle name="Output 4 2 3 3 4" xfId="39233" xr:uid="{03A946C0-9A25-4502-B19D-BC26B1D5A105}"/>
    <cellStyle name="Output 4 2 3 3 5" xfId="51428" xr:uid="{31A72C01-79AE-4FB1-8447-9982800C151A}"/>
    <cellStyle name="Output 4 2 3 4" xfId="1479" xr:uid="{8A7838CE-C805-487E-AFC4-559745A33C03}"/>
    <cellStyle name="Output 4 2 3 4 2" xfId="5824" xr:uid="{898B75DC-DBC8-4613-9F13-83EC7DC1BA50}"/>
    <cellStyle name="Output 4 2 3 4 2 2" xfId="8410" xr:uid="{20199436-C5BE-41C6-9A92-80FF091EE3FB}"/>
    <cellStyle name="Output 4 2 3 4 2 2 2" xfId="17399" xr:uid="{3B81DD53-3A93-48EA-9743-D76C6F16ABEE}"/>
    <cellStyle name="Output 4 2 3 4 2 2 2 2" xfId="29015" xr:uid="{96A01BDF-CD2E-456D-A874-918C64033734}"/>
    <cellStyle name="Output 4 2 3 4 2 2 3" xfId="31998" xr:uid="{E78CEEDD-6659-4566-ADFF-6ED6B7532170}"/>
    <cellStyle name="Output 4 2 3 4 2 3" xfId="11047" xr:uid="{74EA89E8-43B7-4AA4-BBB1-DD8E0AF2283B}"/>
    <cellStyle name="Output 4 2 3 4 2 3 2" xfId="20036" xr:uid="{55B1C416-FA29-43A1-924C-E28215942B05}"/>
    <cellStyle name="Output 4 2 3 4 2 3 2 2" xfId="24809" xr:uid="{72475853-B496-4837-89F5-17CFDCB8D3C7}"/>
    <cellStyle name="Output 4 2 3 4 2 3 3" xfId="40083" xr:uid="{760DCF46-06BE-4A62-A77D-4784F5F1BF1C}"/>
    <cellStyle name="Output 4 2 3 4 2 4" xfId="14813" xr:uid="{1E8843A4-AFE6-4564-A4CD-3971A5277361}"/>
    <cellStyle name="Output 4 2 3 4 2 4 2" xfId="40680" xr:uid="{EA29DA54-B6A5-4530-BBA1-FCD22A15FEE1}"/>
    <cellStyle name="Output 4 2 3 4 2 5" xfId="37082" xr:uid="{9767A943-DC90-4C83-8B57-545C4FB7F5A3}"/>
    <cellStyle name="Output 4 2 3 4 2 6" xfId="54850" xr:uid="{B3C54A94-5598-472E-A0EE-F9656D62CA7F}"/>
    <cellStyle name="Output 4 2 3 4 3" xfId="3916" xr:uid="{7E0D5603-96D7-4163-B49E-A03DEC698D5E}"/>
    <cellStyle name="Output 4 2 3 4 3 2" xfId="30501" xr:uid="{E62E7777-BDB9-4579-8E40-EFCD186CE555}"/>
    <cellStyle name="Output 4 2 3 4 4" xfId="23736" xr:uid="{E31BA23D-49F1-4511-B400-57208126530B}"/>
    <cellStyle name="Output 4 2 3 4 5" xfId="48058" xr:uid="{2AE80630-38C4-4BA6-88C8-E34F6D5539D9}"/>
    <cellStyle name="Output 4 2 3 5" xfId="1441" xr:uid="{424D283F-0C6C-4B6A-93F7-69A58B535B80}"/>
    <cellStyle name="Output 4 2 3 5 2" xfId="5786" xr:uid="{0A3E212C-DB5F-40DD-B805-D8D552370561}"/>
    <cellStyle name="Output 4 2 3 5 2 2" xfId="8372" xr:uid="{C46C463B-2E29-42D7-B59D-02F7DAB90963}"/>
    <cellStyle name="Output 4 2 3 5 2 2 2" xfId="17361" xr:uid="{E56C37AA-7530-4CA8-8DF9-0A7457535EF4}"/>
    <cellStyle name="Output 4 2 3 5 2 2 2 2" xfId="31253" xr:uid="{89F1D57F-28B3-4142-8768-C3492F7CF230}"/>
    <cellStyle name="Output 4 2 3 5 2 2 3" xfId="30670" xr:uid="{884FA518-B866-4801-B15F-64BB488A152E}"/>
    <cellStyle name="Output 4 2 3 5 2 3" xfId="11009" xr:uid="{430244A0-1911-4259-9B32-4D316AE38AA4}"/>
    <cellStyle name="Output 4 2 3 5 2 3 2" xfId="19998" xr:uid="{CC828A89-AB68-450B-9C17-6C2A49E218E6}"/>
    <cellStyle name="Output 4 2 3 5 2 3 2 2" xfId="24543" xr:uid="{FF47CE0E-D920-43E7-9FD3-BA7E4DB9D0AC}"/>
    <cellStyle name="Output 4 2 3 5 2 3 3" xfId="34622" xr:uid="{663299DE-8AF1-40BA-AA70-2984074B4BCB}"/>
    <cellStyle name="Output 4 2 3 5 2 4" xfId="14775" xr:uid="{7701EE92-61EC-47BF-AC54-ECD566B6BAF5}"/>
    <cellStyle name="Output 4 2 3 5 2 4 2" xfId="31790" xr:uid="{7B32D296-2CF4-406D-8CAC-B96C11FD6A19}"/>
    <cellStyle name="Output 4 2 3 5 2 5" xfId="41401" xr:uid="{1DECD785-7361-4854-9105-677678D4FD48}"/>
    <cellStyle name="Output 4 2 3 5 3" xfId="3878" xr:uid="{2F917B71-A527-4E44-A1CB-5E9C45C18B78}"/>
    <cellStyle name="Output 4 2 3 5 3 2" xfId="30260" xr:uid="{7872D624-0608-4C1F-AE1E-CC74C3AF513F}"/>
    <cellStyle name="Output 4 2 3 5 4" xfId="23470" xr:uid="{CE4FF2D7-D82E-4A13-8AD5-6745E204D228}"/>
    <cellStyle name="Output 4 2 3 5 5" xfId="53150" xr:uid="{197F1814-4EC2-463B-BFFF-B6D00EDDA2EF}"/>
    <cellStyle name="Output 4 2 3 6" xfId="2098" xr:uid="{2075D695-F7A7-4CF0-92F0-CDF00887730E}"/>
    <cellStyle name="Output 4 2 3 6 2" xfId="6399" xr:uid="{B9AF17D1-405F-42BB-B073-4F91CA07E232}"/>
    <cellStyle name="Output 4 2 3 6 2 2" xfId="8985" xr:uid="{0A4D1F85-D709-41BE-96EB-A151E130F555}"/>
    <cellStyle name="Output 4 2 3 6 2 2 2" xfId="17974" xr:uid="{C670B642-915E-49E9-90EF-1068014D0489}"/>
    <cellStyle name="Output 4 2 3 6 2 2 2 2" xfId="34927" xr:uid="{F17C1BD8-F7C6-4699-89A2-C454693BABA9}"/>
    <cellStyle name="Output 4 2 3 6 2 2 3" xfId="33089" xr:uid="{99287DB6-A196-468C-B9E8-DDB2DB468D63}"/>
    <cellStyle name="Output 4 2 3 6 2 3" xfId="11622" xr:uid="{5C72278C-4021-4791-A766-894C3BD378DB}"/>
    <cellStyle name="Output 4 2 3 6 2 3 2" xfId="20611" xr:uid="{80C227F6-C67B-438D-8E60-F7B788AFD22F}"/>
    <cellStyle name="Output 4 2 3 6 2 3 2 2" xfId="36921" xr:uid="{386BBE0B-499B-4AD0-9EAA-E631019EC894}"/>
    <cellStyle name="Output 4 2 3 6 2 3 3" xfId="40514" xr:uid="{32722BBA-BE07-46AB-BECE-AF7A19D9C21D}"/>
    <cellStyle name="Output 4 2 3 6 2 4" xfId="15388" xr:uid="{6DE6D90F-461C-4F9D-8167-1AED9CA0AF7A}"/>
    <cellStyle name="Output 4 2 3 6 2 4 2" xfId="38806" xr:uid="{ACC76308-BE5C-4BF4-A788-61ABE8EDB5DC}"/>
    <cellStyle name="Output 4 2 3 6 2 5" xfId="43423" xr:uid="{55510A6E-71E8-48DF-8819-3541BF5D98E5}"/>
    <cellStyle name="Output 4 2 3 6 3" xfId="4535" xr:uid="{DADAD187-519A-49A5-AB7A-1B1A7E133F7C}"/>
    <cellStyle name="Output 4 2 3 6 3 2" xfId="33874" xr:uid="{7A2E5624-CC12-414B-AC12-54FAF100FEA8}"/>
    <cellStyle name="Output 4 2 3 6 4" xfId="22282" xr:uid="{E1D8FBB3-35A5-4BE7-BC47-2349B66CF6A1}"/>
    <cellStyle name="Output 4 2 3 7" xfId="2908" xr:uid="{75940117-92BA-48E7-8CF1-6308046EE4BC}"/>
    <cellStyle name="Output 4 2 3 7 2" xfId="7058" xr:uid="{59EF1E30-D504-4CE6-A405-4D60B1BE6293}"/>
    <cellStyle name="Output 4 2 3 7 2 2" xfId="12184" xr:uid="{36B75D18-1ED1-4258-AC1E-9643995CEDE3}"/>
    <cellStyle name="Output 4 2 3 7 2 2 2" xfId="21173" xr:uid="{92DF4FD6-5F83-4232-B755-BADFEA0D0B0C}"/>
    <cellStyle name="Output 4 2 3 7 2 2 2 2" xfId="33495" xr:uid="{82A97FAA-ED8F-4677-A84D-AC936751032A}"/>
    <cellStyle name="Output 4 2 3 7 2 2 3" xfId="40470" xr:uid="{504A439C-C21A-4ACD-A9DB-31E577933BE8}"/>
    <cellStyle name="Output 4 2 3 7 2 3" xfId="12986" xr:uid="{661B4060-DAB6-4BB4-AE59-1B59E2A5FCA5}"/>
    <cellStyle name="Output 4 2 3 7 2 3 2" xfId="21975" xr:uid="{655EAB78-F6D5-457A-96C3-4A6E90A647A8}"/>
    <cellStyle name="Output 4 2 3 7 2 3 2 2" xfId="30747" xr:uid="{B3B4D178-D965-460F-9BB0-905570D8E8E9}"/>
    <cellStyle name="Output 4 2 3 7 2 3 3" xfId="38679" xr:uid="{3D7797D6-6D05-40D5-928D-ADAEE0F93026}"/>
    <cellStyle name="Output 4 2 3 7 2 4" xfId="16047" xr:uid="{B2CE8EB3-8B26-4F25-A758-8CD3CA3ED8D4}"/>
    <cellStyle name="Output 4 2 3 7 2 4 2" xfId="31543" xr:uid="{CAF07D99-4186-4F87-A032-7F13951CDD3E}"/>
    <cellStyle name="Output 4 2 3 7 2 5" xfId="27755" xr:uid="{E2FB50CC-33A3-44C8-8003-0D75F265081E}"/>
    <cellStyle name="Output 4 2 3 7 3" xfId="9621" xr:uid="{95D03718-2872-43E5-8310-43ADC1E8FAE3}"/>
    <cellStyle name="Output 4 2 3 7 3 2" xfId="18610" xr:uid="{2EC8B76E-107F-4F2B-B914-F0EF51BCC05A}"/>
    <cellStyle name="Output 4 2 3 7 3 2 2" xfId="37961" xr:uid="{6125FE68-32AA-4533-8ABB-5C7843277FDE}"/>
    <cellStyle name="Output 4 2 3 7 3 3" xfId="32696" xr:uid="{320443B1-C243-484B-9357-3AF4F456F378}"/>
    <cellStyle name="Output 4 2 3 7 4" xfId="25139" xr:uid="{37FF1A53-DA8E-4097-A5FA-A846C6C90A39}"/>
    <cellStyle name="Output 4 2 3 8" xfId="4835" xr:uid="{70DD77AF-FD13-4D91-8B98-541F1B961774}"/>
    <cellStyle name="Output 4 2 3 8 2" xfId="7421" xr:uid="{A2197FA0-2B45-433B-A1CC-182D21A9C604}"/>
    <cellStyle name="Output 4 2 3 8 2 2" xfId="16410" xr:uid="{7BDBE2F6-972E-48E5-A609-D6670F671145}"/>
    <cellStyle name="Output 4 2 3 8 2 2 2" xfId="27201" xr:uid="{8B68F6A0-4CD9-4337-8D04-301A956134E1}"/>
    <cellStyle name="Output 4 2 3 8 2 3" xfId="41161" xr:uid="{7210B582-B28A-4E10-AD78-74FE063FE10C}"/>
    <cellStyle name="Output 4 2 3 8 3" xfId="10058" xr:uid="{F95B77DD-41DD-4F24-B86F-F3D05DD5F3E2}"/>
    <cellStyle name="Output 4 2 3 8 3 2" xfId="19047" xr:uid="{5AC4D93A-805C-46B4-9E64-0B389278BEF8}"/>
    <cellStyle name="Output 4 2 3 8 3 2 2" xfId="43479" xr:uid="{11E766C9-6DA4-4203-981C-0726B93B0372}"/>
    <cellStyle name="Output 4 2 3 8 3 3" xfId="34504" xr:uid="{61FB3D31-8591-4E66-A132-3AD2583D37C0}"/>
    <cellStyle name="Output 4 2 3 8 4" xfId="13824" xr:uid="{E1B1CCAD-FB3A-4827-891B-1E605709EC44}"/>
    <cellStyle name="Output 4 2 3 8 4 2" xfId="38410" xr:uid="{99C9F5F0-849B-47E9-B051-DBC865D2C297}"/>
    <cellStyle name="Output 4 2 3 8 5" xfId="28297" xr:uid="{BAF3D42F-AF4D-449F-A9AA-1A65F616E956}"/>
    <cellStyle name="Output 4 2 3 9" xfId="6743" xr:uid="{62537562-A08B-4EDE-8E37-21D8544E919A}"/>
    <cellStyle name="Output 4 2 3 9 2" xfId="11942" xr:uid="{805C1C49-13D4-4B2D-9A96-ADD95E628FA7}"/>
    <cellStyle name="Output 4 2 3 9 2 2" xfId="20931" xr:uid="{6A411CE9-7249-4C30-899D-322763B9061A}"/>
    <cellStyle name="Output 4 2 3 9 2 2 2" xfId="32873" xr:uid="{96946A4D-A082-4DE1-B69F-7F4AA58E423C}"/>
    <cellStyle name="Output 4 2 3 9 2 3" xfId="33373" xr:uid="{B2024E57-428C-4A2F-AE2A-396D05CD3E03}"/>
    <cellStyle name="Output 4 2 3 9 3" xfId="15732" xr:uid="{055A74D8-6392-4838-B26A-D991BC303F4A}"/>
    <cellStyle name="Output 4 2 3 9 3 2" xfId="39139" xr:uid="{9270A096-B7C5-437A-A9EC-AA3F2DCAD714}"/>
    <cellStyle name="Output 4 2 3 9 4" xfId="34722" xr:uid="{37A386DE-4889-4191-94A4-EDF6DACB94D6}"/>
    <cellStyle name="Output 4 2 4" xfId="538" xr:uid="{18F71509-F60C-403B-84CB-6C4F1DCE4970}"/>
    <cellStyle name="Output 4 2 4 10" xfId="49061" xr:uid="{C2603604-62A5-47F2-887B-F9CD97C86F2E}"/>
    <cellStyle name="Output 4 2 4 2" xfId="887" xr:uid="{9FB89CAC-C5BF-4AEB-880E-88E7E69C3F08}"/>
    <cellStyle name="Output 4 2 4 2 2" xfId="5256" xr:uid="{770AC87D-E557-4F66-8183-D998154C50A7}"/>
    <cellStyle name="Output 4 2 4 2 2 2" xfId="7842" xr:uid="{C24458BA-8720-494E-A981-98D5B5E4B2CA}"/>
    <cellStyle name="Output 4 2 4 2 2 2 2" xfId="16831" xr:uid="{1934843F-1729-4D68-A1DF-12D11B4F2886}"/>
    <cellStyle name="Output 4 2 4 2 2 2 2 2" xfId="28003" xr:uid="{19F97674-1257-4D1A-87DB-B8BB74DE02B1}"/>
    <cellStyle name="Output 4 2 4 2 2 2 3" xfId="42019" xr:uid="{5DF16A07-A8B0-4798-80D5-9C2ADE3755B0}"/>
    <cellStyle name="Output 4 2 4 2 2 3" xfId="10479" xr:uid="{50E5550D-5525-4588-A80A-9BD9258AB279}"/>
    <cellStyle name="Output 4 2 4 2 2 3 2" xfId="19468" xr:uid="{C8325FBF-BF79-49EA-8F2A-A4B9D846074A}"/>
    <cellStyle name="Output 4 2 4 2 2 3 2 2" xfId="38510" xr:uid="{706658B8-E217-4723-8A92-D6EC7C07860A}"/>
    <cellStyle name="Output 4 2 4 2 2 3 3" xfId="25377" xr:uid="{341DA61B-597E-4DDE-A9D3-F363E6334DB7}"/>
    <cellStyle name="Output 4 2 4 2 2 4" xfId="14245" xr:uid="{0AB668A9-B706-4045-A718-134F4DA2F8CD}"/>
    <cellStyle name="Output 4 2 4 2 2 4 2" xfId="29517" xr:uid="{A091E834-B6F9-4210-BFCA-A7AB564271BC}"/>
    <cellStyle name="Output 4 2 4 2 2 5" xfId="22788" xr:uid="{701488FE-912F-42D2-A865-4D4140DB6D8D}"/>
    <cellStyle name="Output 4 2 4 2 3" xfId="3324" xr:uid="{D67E133A-52A3-42DD-9091-CB3E6BCE4A0F}"/>
    <cellStyle name="Output 4 2 4 2 3 2" xfId="43506" xr:uid="{52088BAC-7044-4E46-8EBC-816F30A3A80C}"/>
    <cellStyle name="Output 4 2 4 2 4" xfId="29134" xr:uid="{E89AA767-A956-408E-B41B-E68022700830}"/>
    <cellStyle name="Output 4 2 4 2 5" xfId="55843" xr:uid="{A1DE5E2F-CCF0-4D39-8D73-9306D0ABD8BD}"/>
    <cellStyle name="Output 4 2 4 3" xfId="1232" xr:uid="{06E08568-F53E-4C83-BAF5-6354B8D20433}"/>
    <cellStyle name="Output 4 2 4 3 2" xfId="5577" xr:uid="{DA6F9F13-6F5A-4ED9-8949-9B5DC08F4705}"/>
    <cellStyle name="Output 4 2 4 3 2 2" xfId="8163" xr:uid="{CA1009D4-7A8A-46A3-9AF7-DF996CDA6988}"/>
    <cellStyle name="Output 4 2 4 3 2 2 2" xfId="17152" xr:uid="{8D01987F-D456-4DB4-AA2C-694955EEEC64}"/>
    <cellStyle name="Output 4 2 4 3 2 2 2 2" xfId="36507" xr:uid="{4696252E-E3EC-4F49-8AF5-587CA5B7D909}"/>
    <cellStyle name="Output 4 2 4 3 2 2 3" xfId="31681" xr:uid="{85680A17-0EE5-4B3C-97B0-AD45AE073A3A}"/>
    <cellStyle name="Output 4 2 4 3 2 3" xfId="10800" xr:uid="{0FE86D4C-CF48-4852-B4CB-AF9883C91455}"/>
    <cellStyle name="Output 4 2 4 3 2 3 2" xfId="19789" xr:uid="{66019C2F-D9CD-4C92-BC74-78686611921E}"/>
    <cellStyle name="Output 4 2 4 3 2 3 2 2" xfId="34080" xr:uid="{7861511B-461C-4E8B-8EF8-E3C3D77BA710}"/>
    <cellStyle name="Output 4 2 4 3 2 3 3" xfId="40075" xr:uid="{4A999B8C-2E89-49E5-8F49-EEF560C48F55}"/>
    <cellStyle name="Output 4 2 4 3 2 4" xfId="14566" xr:uid="{EA4090E3-6594-4E28-8B63-18F8A919EF59}"/>
    <cellStyle name="Output 4 2 4 3 2 4 2" xfId="32493" xr:uid="{E5AAEBD1-9434-46F4-ADD4-E003382E77DF}"/>
    <cellStyle name="Output 4 2 4 3 2 5" xfId="31759" xr:uid="{40C88D22-EDC5-4227-9DBE-822ABF4EDC4B}"/>
    <cellStyle name="Output 4 2 4 3 3" xfId="3669" xr:uid="{E5A39746-11E4-4DFB-BE5E-81DC182282C2}"/>
    <cellStyle name="Output 4 2 4 3 3 2" xfId="28478" xr:uid="{C57DCDCB-94AA-49AE-848B-387EDBCC46E0}"/>
    <cellStyle name="Output 4 2 4 3 4" xfId="38974" xr:uid="{E4B87B21-83D4-4062-B750-E1C9001B749C}"/>
    <cellStyle name="Output 4 2 4 4" xfId="1576" xr:uid="{FA468E10-D803-4CC0-B45B-5542269A742B}"/>
    <cellStyle name="Output 4 2 4 4 2" xfId="5921" xr:uid="{48ED26F8-5CC6-482F-9CB9-A01E6D28008F}"/>
    <cellStyle name="Output 4 2 4 4 2 2" xfId="8507" xr:uid="{D4C5AAD7-34CA-489E-B5F4-57652FAA1990}"/>
    <cellStyle name="Output 4 2 4 4 2 2 2" xfId="17496" xr:uid="{17FB39D0-FC17-4C1B-9448-A145BD5CD093}"/>
    <cellStyle name="Output 4 2 4 4 2 2 2 2" xfId="28756" xr:uid="{57F56A1B-25A4-4FFD-9E93-F929C42523EA}"/>
    <cellStyle name="Output 4 2 4 4 2 2 3" xfId="36549" xr:uid="{A7829047-BE00-4E65-9596-214D709B1D2C}"/>
    <cellStyle name="Output 4 2 4 4 2 3" xfId="11144" xr:uid="{6F161250-B6C2-4231-BFC9-4591A9642598}"/>
    <cellStyle name="Output 4 2 4 4 2 3 2" xfId="20133" xr:uid="{F2AAA3AA-19DE-442D-BC37-CD677F65615A}"/>
    <cellStyle name="Output 4 2 4 4 2 3 2 2" xfId="28863" xr:uid="{D61387BC-F43C-430F-B4FC-88E71975877B}"/>
    <cellStyle name="Output 4 2 4 4 2 3 3" xfId="44119" xr:uid="{BA0A1164-0867-4909-B96D-85B4ADC9212C}"/>
    <cellStyle name="Output 4 2 4 4 2 4" xfId="14910" xr:uid="{A630247D-10EC-47CB-AAA2-B0C45FDE139B}"/>
    <cellStyle name="Output 4 2 4 4 2 4 2" xfId="37324" xr:uid="{B75442CE-83BE-4772-B014-5E52E30F4D89}"/>
    <cellStyle name="Output 4 2 4 4 2 5" xfId="34767" xr:uid="{117AC364-006B-48E5-85E5-516ADB170269}"/>
    <cellStyle name="Output 4 2 4 4 3" xfId="4013" xr:uid="{64FFB712-64B6-4749-A055-6CC5BD8EE2F8}"/>
    <cellStyle name="Output 4 2 4 4 3 2" xfId="31538" xr:uid="{A8339392-35BF-4DAD-B054-C81AB170ED0B}"/>
    <cellStyle name="Output 4 2 4 4 4" xfId="25543" xr:uid="{E50B7883-D17B-42CC-8354-9583F8B5084B}"/>
    <cellStyle name="Output 4 2 4 5" xfId="1888" xr:uid="{B2BAE8BA-36E2-465E-BF11-F2BF1ECDBDF1}"/>
    <cellStyle name="Output 4 2 4 5 2" xfId="6204" xr:uid="{1C4FDD58-CADA-4B33-B710-E0DA24DF35E1}"/>
    <cellStyle name="Output 4 2 4 5 2 2" xfId="8790" xr:uid="{A9EC5715-B0CF-4A4F-9B0E-89D58B9DC704}"/>
    <cellStyle name="Output 4 2 4 5 2 2 2" xfId="17779" xr:uid="{63616488-B6FC-43BD-906C-1D204DCF487B}"/>
    <cellStyle name="Output 4 2 4 5 2 2 2 2" xfId="34314" xr:uid="{8966F334-A9E9-4898-9951-526AF7BB6639}"/>
    <cellStyle name="Output 4 2 4 5 2 2 3" xfId="43549" xr:uid="{83F4728A-299C-4AAB-AA50-B96674EA6E04}"/>
    <cellStyle name="Output 4 2 4 5 2 3" xfId="11427" xr:uid="{1BEA8BD1-18D8-4BB2-9614-00F04825AB53}"/>
    <cellStyle name="Output 4 2 4 5 2 3 2" xfId="20416" xr:uid="{4462B1E8-C99A-460F-975B-A56C37551628}"/>
    <cellStyle name="Output 4 2 4 5 2 3 2 2" xfId="37738" xr:uid="{E93A3B30-A1D8-4DE7-A095-99ABAE7D2A90}"/>
    <cellStyle name="Output 4 2 4 5 2 3 3" xfId="24268" xr:uid="{D0688119-4B2F-4E9C-9E85-90784310E9C7}"/>
    <cellStyle name="Output 4 2 4 5 2 4" xfId="15193" xr:uid="{7BC50528-6B78-457B-B203-2F68B532EE8B}"/>
    <cellStyle name="Output 4 2 4 5 2 4 2" xfId="35481" xr:uid="{7E98DFED-CB6A-45F1-ABEB-39A5722BD69B}"/>
    <cellStyle name="Output 4 2 4 5 2 5" xfId="22657" xr:uid="{1DA64C97-A553-4C30-A40A-FD749A6F9B23}"/>
    <cellStyle name="Output 4 2 4 5 3" xfId="4325" xr:uid="{8737FB55-CDEF-4F42-AB68-2E0B72B8EA24}"/>
    <cellStyle name="Output 4 2 4 5 3 2" xfId="29812" xr:uid="{7EFAA189-3749-4428-AD80-1CCAA6DE6A68}"/>
    <cellStyle name="Output 4 2 4 5 4" xfId="35052" xr:uid="{EF2C3D7A-9E0A-4CB3-AA5B-11A2F3A3CADA}"/>
    <cellStyle name="Output 4 2 4 6" xfId="2195" xr:uid="{D14DC375-7C32-4AAF-B05C-FBC1C22B1433}"/>
    <cellStyle name="Output 4 2 4 6 2" xfId="6496" xr:uid="{68E7C58D-52A6-487E-A129-45E2D584733C}"/>
    <cellStyle name="Output 4 2 4 6 2 2" xfId="9082" xr:uid="{26D5F3CD-2205-49EB-94C3-AB944C0A83B2}"/>
    <cellStyle name="Output 4 2 4 6 2 2 2" xfId="18071" xr:uid="{B0839A84-5364-48C4-B3D1-529360821F46}"/>
    <cellStyle name="Output 4 2 4 6 2 2 2 2" xfId="38938" xr:uid="{E58462D9-33C1-45FB-A88D-372726641C8A}"/>
    <cellStyle name="Output 4 2 4 6 2 2 3" xfId="29599" xr:uid="{92EF73C7-FA5C-4C77-AC22-9B6CD2346B3E}"/>
    <cellStyle name="Output 4 2 4 6 2 3" xfId="11719" xr:uid="{5C685CE4-FC62-41C1-B692-A16E20E88DFD}"/>
    <cellStyle name="Output 4 2 4 6 2 3 2" xfId="20708" xr:uid="{B383921E-7505-491D-8F7B-2FAF2A889C21}"/>
    <cellStyle name="Output 4 2 4 6 2 3 2 2" xfId="33260" xr:uid="{32E0FCFF-C932-4CAE-8B07-00C7BDEFB9FB}"/>
    <cellStyle name="Output 4 2 4 6 2 3 3" xfId="34690" xr:uid="{72F0DBFF-C87A-46A9-A957-46A24C9B4B03}"/>
    <cellStyle name="Output 4 2 4 6 2 4" xfId="15485" xr:uid="{C4AB7A64-5BB5-4775-9A09-DED4D906BD2E}"/>
    <cellStyle name="Output 4 2 4 6 2 4 2" xfId="41082" xr:uid="{BD4A0B39-D236-4DDA-A0AD-4D6873001F05}"/>
    <cellStyle name="Output 4 2 4 6 2 5" xfId="23535" xr:uid="{150A465B-4EF1-472F-B251-DF3E1B6A766B}"/>
    <cellStyle name="Output 4 2 4 6 3" xfId="4632" xr:uid="{B24AEC48-B677-4A91-87FA-00FD706E194E}"/>
    <cellStyle name="Output 4 2 4 6 3 2" xfId="22593" xr:uid="{305A1B00-A219-4D4F-892F-CB883B33126F}"/>
    <cellStyle name="Output 4 2 4 6 4" xfId="40328" xr:uid="{4044CDDA-E01E-4FAD-8B91-065156A34992}"/>
    <cellStyle name="Output 4 2 4 7" xfId="4932" xr:uid="{CE3658DF-4D5B-4016-B7F8-EFB0333000AA}"/>
    <cellStyle name="Output 4 2 4 7 2" xfId="7518" xr:uid="{417DFAD8-0C3C-46FD-9586-C0AA6E69D90B}"/>
    <cellStyle name="Output 4 2 4 7 2 2" xfId="16507" xr:uid="{B609A8F8-365D-4BD1-A5AC-F920B685EBED}"/>
    <cellStyle name="Output 4 2 4 7 2 2 2" xfId="22220" xr:uid="{DF8600F0-B143-471F-96CC-7E8E8A556D9B}"/>
    <cellStyle name="Output 4 2 4 7 2 3" xfId="38705" xr:uid="{783D7862-CC0D-485F-BE52-A51995A6ACEB}"/>
    <cellStyle name="Output 4 2 4 7 3" xfId="10155" xr:uid="{5EB6F9EC-2752-491B-A925-D9342E151CBB}"/>
    <cellStyle name="Output 4 2 4 7 3 2" xfId="19144" xr:uid="{D0EBC8E5-7A9D-4DB8-9AB2-7140286A9743}"/>
    <cellStyle name="Output 4 2 4 7 3 2 2" xfId="37049" xr:uid="{B37B5994-E9F5-4A62-828D-948A9EC41017}"/>
    <cellStyle name="Output 4 2 4 7 3 3" xfId="26280" xr:uid="{163B8FDB-E15F-4012-893C-44FA0185B0D4}"/>
    <cellStyle name="Output 4 2 4 7 4" xfId="13921" xr:uid="{5D5BA576-9E7B-4C14-B97E-B1D67DC205AD}"/>
    <cellStyle name="Output 4 2 4 7 4 2" xfId="36123" xr:uid="{A9294889-6A23-423A-BDEC-5DE3968E77E0}"/>
    <cellStyle name="Output 4 2 4 7 5" xfId="39424" xr:uid="{EA0D9B6B-0AD1-4A1F-BD3D-77EF5E82466A}"/>
    <cellStyle name="Output 4 2 4 8" xfId="2544" xr:uid="{74D7A053-CF29-42D4-9783-C579DA375726}"/>
    <cellStyle name="Output 4 2 4 8 2" xfId="36925" xr:uid="{9ED4CC0A-B8E9-44BE-BFFE-9B56DB70D3BE}"/>
    <cellStyle name="Output 4 2 4 9" xfId="23173" xr:uid="{70803915-D2A5-4020-A162-797743D34DA7}"/>
    <cellStyle name="Output 4 2 5" xfId="309" xr:uid="{179841EA-45F8-4207-8D0F-F49EF43F9AA4}"/>
    <cellStyle name="Output 4 2 5 2" xfId="4710" xr:uid="{331F5F64-C50A-43A9-828A-CB6C9B0C6A48}"/>
    <cellStyle name="Output 4 2 5 2 2" xfId="7296" xr:uid="{3F6C6A96-1565-43F4-AEE4-6134BF6B8093}"/>
    <cellStyle name="Output 4 2 5 2 2 2" xfId="16285" xr:uid="{D0BD31BC-1E97-4B64-8B3A-517F935A4178}"/>
    <cellStyle name="Output 4 2 5 2 2 2 2" xfId="28194" xr:uid="{6179E738-24B3-4325-945F-785E5CD89C05}"/>
    <cellStyle name="Output 4 2 5 2 2 3" xfId="23911" xr:uid="{E20F2AD4-37D3-46C0-80A6-C951DC4422F0}"/>
    <cellStyle name="Output 4 2 5 2 3" xfId="9933" xr:uid="{CB1096EA-5080-4F05-8AB5-38101A4A5714}"/>
    <cellStyle name="Output 4 2 5 2 3 2" xfId="18922" xr:uid="{D4F99F72-5888-4BA4-A882-D4213606A89E}"/>
    <cellStyle name="Output 4 2 5 2 3 2 2" xfId="26619" xr:uid="{B99027A3-4478-4B23-AB7F-1270D4796B7D}"/>
    <cellStyle name="Output 4 2 5 2 3 3" xfId="31033" xr:uid="{D14FF85F-F98A-43D3-95D1-C787278A4EE5}"/>
    <cellStyle name="Output 4 2 5 2 4" xfId="13699" xr:uid="{81C437B4-9171-4F18-A500-7F77CA05104A}"/>
    <cellStyle name="Output 4 2 5 2 4 2" xfId="24103" xr:uid="{4150A8DE-F309-4DAE-9917-87C4825F6337}"/>
    <cellStyle name="Output 4 2 5 2 5" xfId="25054" xr:uid="{1B88AF96-67E7-4E8E-A794-878E4BCEDBAF}"/>
    <cellStyle name="Output 4 2 5 2 6" xfId="58254" xr:uid="{CAB62EC1-DF0F-4CB3-B808-714B5114D4B9}"/>
    <cellStyle name="Output 4 2 5 3" xfId="2777" xr:uid="{298FDCB2-3B2B-4045-9F76-FE4EAF3BF316}"/>
    <cellStyle name="Output 4 2 5 3 2" xfId="39078" xr:uid="{CF4C112F-D958-4D37-8867-E6F670F883E4}"/>
    <cellStyle name="Output 4 2 5 4" xfId="39275" xr:uid="{66AFD56B-23D9-4C4A-A3BC-E29D992C17B7}"/>
    <cellStyle name="Output 4 2 5 5" xfId="51472" xr:uid="{49EAABF8-2FA5-4A84-9A0D-7BA3DC8757D2}"/>
    <cellStyle name="Output 4 2 6" xfId="658" xr:uid="{A3F5C6E1-E4D4-466D-A5F9-9A6A3395FA81}"/>
    <cellStyle name="Output 4 2 6 2" xfId="5034" xr:uid="{D2A8A0C1-8462-468C-A3B8-B6336F1743D4}"/>
    <cellStyle name="Output 4 2 6 2 2" xfId="7620" xr:uid="{BF226757-B1DB-461C-AAD9-01CBDF92FF18}"/>
    <cellStyle name="Output 4 2 6 2 2 2" xfId="16609" xr:uid="{B53858D9-6E11-4655-AC3C-C0D4DD3A7067}"/>
    <cellStyle name="Output 4 2 6 2 2 2 2" xfId="30475" xr:uid="{1584F89C-7C61-4E9D-9B17-C38A9FA215D6}"/>
    <cellStyle name="Output 4 2 6 2 2 3" xfId="37443" xr:uid="{120C0DCC-2058-4B21-9366-AABAA5668FC3}"/>
    <cellStyle name="Output 4 2 6 2 3" xfId="10257" xr:uid="{DFE3E042-A96A-4CCA-9724-545971138A58}"/>
    <cellStyle name="Output 4 2 6 2 3 2" xfId="19246" xr:uid="{DAE5E5D4-1164-4421-BA74-CB70231155DE}"/>
    <cellStyle name="Output 4 2 6 2 3 2 2" xfId="30596" xr:uid="{9DEE496C-04BB-49AF-99A7-CDFC0135C16A}"/>
    <cellStyle name="Output 4 2 6 2 3 3" xfId="34702" xr:uid="{675DADAD-2C66-4EF1-97D3-55A1E740BE6C}"/>
    <cellStyle name="Output 4 2 6 2 4" xfId="14023" xr:uid="{F4396C06-CF12-447A-9EC1-792A45DF4AC8}"/>
    <cellStyle name="Output 4 2 6 2 4 2" xfId="37616" xr:uid="{4BD1FDB0-5D59-43C4-8AB6-E42B46C287BC}"/>
    <cellStyle name="Output 4 2 6 2 5" xfId="42954" xr:uid="{FB73641C-5721-437A-8042-387FD1451BB6}"/>
    <cellStyle name="Output 4 2 6 2 6" xfId="54012" xr:uid="{0C467531-6172-4464-953B-92BA7BEF79AB}"/>
    <cellStyle name="Output 4 2 6 3" xfId="3095" xr:uid="{617B624C-3D52-4822-8AFC-254598BAAD75}"/>
    <cellStyle name="Output 4 2 6 3 2" xfId="39241" xr:uid="{DB532A6D-8D58-4EC4-BD64-CF26B1B79C12}"/>
    <cellStyle name="Output 4 2 6 4" xfId="41282" xr:uid="{E33AF63A-DE2F-47A7-81B0-EA0337405681}"/>
    <cellStyle name="Output 4 2 6 5" xfId="47344" xr:uid="{7F2CDA16-A321-484B-9A63-C135AD80CF75}"/>
    <cellStyle name="Output 4 2 7" xfId="1003" xr:uid="{7AD5CC77-1FBE-4B69-8143-D4488275DA10}"/>
    <cellStyle name="Output 4 2 7 2" xfId="5355" xr:uid="{D302FC22-F977-444F-A953-D285BBF9AE8B}"/>
    <cellStyle name="Output 4 2 7 2 2" xfId="7941" xr:uid="{8A538C5C-D370-4E1E-AABD-70E15763F84D}"/>
    <cellStyle name="Output 4 2 7 2 2 2" xfId="16930" xr:uid="{8E752592-D434-4DEF-A66E-0C7ABF28C889}"/>
    <cellStyle name="Output 4 2 7 2 2 2 2" xfId="40757" xr:uid="{5023668D-15C5-43A1-9620-BDBF31CC1CC9}"/>
    <cellStyle name="Output 4 2 7 2 2 3" xfId="37914" xr:uid="{83FB5788-72D4-4621-B6A4-2741E9493CE7}"/>
    <cellStyle name="Output 4 2 7 2 3" xfId="10578" xr:uid="{77A895EE-E55D-4884-8C25-7E549EE9D576}"/>
    <cellStyle name="Output 4 2 7 2 3 2" xfId="19567" xr:uid="{54D673DC-4144-4B08-BD10-FCFDE000DD3D}"/>
    <cellStyle name="Output 4 2 7 2 3 2 2" xfId="41919" xr:uid="{504FF958-6012-4BE9-B999-C84A8FB87361}"/>
    <cellStyle name="Output 4 2 7 2 3 3" xfId="36542" xr:uid="{6757DAEE-DE1D-47D9-A53C-F35F0D35A480}"/>
    <cellStyle name="Output 4 2 7 2 4" xfId="14344" xr:uid="{95525C22-FDB9-4CE6-88E8-3320A3F9CBC2}"/>
    <cellStyle name="Output 4 2 7 2 4 2" xfId="28354" xr:uid="{49C664B4-AEAA-48F0-83C3-C437384EFC6D}"/>
    <cellStyle name="Output 4 2 7 2 5" xfId="27848" xr:uid="{4EA16C46-1556-4EA5-8D25-11670DCDB4C8}"/>
    <cellStyle name="Output 4 2 7 3" xfId="3440" xr:uid="{F76797D5-5A09-46FD-8BDC-004F816355F0}"/>
    <cellStyle name="Output 4 2 7 3 2" xfId="24913" xr:uid="{CF1E26BF-A504-4B30-AE16-14C4BA718A65}"/>
    <cellStyle name="Output 4 2 7 4" xfId="24758" xr:uid="{5B6DC7E6-0A7F-4B1D-AB6D-9FE901C1D673}"/>
    <cellStyle name="Output 4 2 8" xfId="1347" xr:uid="{28016D14-6331-4A31-BC51-630231BFD605}"/>
    <cellStyle name="Output 4 2 8 2" xfId="5692" xr:uid="{DF0EB75E-8590-4C21-88E9-23C46A31DB15}"/>
    <cellStyle name="Output 4 2 8 2 2" xfId="8278" xr:uid="{5C5D0E6A-AA82-4E16-A7D5-2320F326E5FC}"/>
    <cellStyle name="Output 4 2 8 2 2 2" xfId="17267" xr:uid="{EB0B0584-A11A-4A56-8B26-3FD06733F52A}"/>
    <cellStyle name="Output 4 2 8 2 2 2 2" xfId="37075" xr:uid="{C8058748-AFC6-425C-9652-B0909DE08A68}"/>
    <cellStyle name="Output 4 2 8 2 2 3" xfId="38035" xr:uid="{B28786B1-9D5D-47E7-A151-EA47532812EC}"/>
    <cellStyle name="Output 4 2 8 2 3" xfId="10915" xr:uid="{9B334E8B-C759-45A7-9FF1-57D5C71F8BB4}"/>
    <cellStyle name="Output 4 2 8 2 3 2" xfId="19904" xr:uid="{A60F75F9-BD28-44B6-A0B2-8EFEF76BBC09}"/>
    <cellStyle name="Output 4 2 8 2 3 2 2" xfId="41036" xr:uid="{C818B718-B25E-466D-841A-38964D7E49D9}"/>
    <cellStyle name="Output 4 2 8 2 3 3" xfId="31070" xr:uid="{9C714B64-CA62-495D-B811-49B93EC7B6A5}"/>
    <cellStyle name="Output 4 2 8 2 4" xfId="14681" xr:uid="{D6198A03-3182-4F55-89B4-E37A60B7F25F}"/>
    <cellStyle name="Output 4 2 8 2 4 2" xfId="24378" xr:uid="{05D2D8C6-5A68-4B59-9BEB-5A08D70AA4A5}"/>
    <cellStyle name="Output 4 2 8 2 5" xfId="25858" xr:uid="{BF44E3DF-B0A7-43B4-B478-AABE5CFECB08}"/>
    <cellStyle name="Output 4 2 8 3" xfId="3784" xr:uid="{3F1D16DC-31CD-4845-A71C-601DDA4916ED}"/>
    <cellStyle name="Output 4 2 8 3 2" xfId="26324" xr:uid="{BD7085FC-B109-4A0C-A68B-5545F530D64C}"/>
    <cellStyle name="Output 4 2 8 4" xfId="39606" xr:uid="{15D0357E-8839-4306-844D-CD50ABDE3C95}"/>
    <cellStyle name="Output 4 2 9" xfId="1730" xr:uid="{B7A8BB30-E183-4658-AF21-18E8DF83484C}"/>
    <cellStyle name="Output 4 2 9 2" xfId="6056" xr:uid="{BD9D1615-DC7E-44C8-94D4-476F6B6FBBD4}"/>
    <cellStyle name="Output 4 2 9 2 2" xfId="8642" xr:uid="{7BAB4DAC-2B9F-4531-8494-D6F58130676B}"/>
    <cellStyle name="Output 4 2 9 2 2 2" xfId="17631" xr:uid="{FBC2F08F-812A-453E-AD41-B1DF83584BDE}"/>
    <cellStyle name="Output 4 2 9 2 2 2 2" xfId="41499" xr:uid="{F2329C65-D733-46BE-8632-07AA167B2A62}"/>
    <cellStyle name="Output 4 2 9 2 2 3" xfId="42398" xr:uid="{D17C7181-3788-427B-BF0D-06A2AED45B01}"/>
    <cellStyle name="Output 4 2 9 2 3" xfId="11279" xr:uid="{C5CDB85B-3FC9-4474-B67E-EFDE0AB8B009}"/>
    <cellStyle name="Output 4 2 9 2 3 2" xfId="20268" xr:uid="{D90CA154-2BD2-4E64-840D-AE24325FD0FB}"/>
    <cellStyle name="Output 4 2 9 2 3 2 2" xfId="43616" xr:uid="{1B1BF428-48E3-46C0-96D3-3C77C8010567}"/>
    <cellStyle name="Output 4 2 9 2 3 3" xfId="30909" xr:uid="{85E2C7B2-6206-4EE9-995B-C5BC53F4267E}"/>
    <cellStyle name="Output 4 2 9 2 4" xfId="15045" xr:uid="{C439C352-EC14-4247-B050-F506DFC2201F}"/>
    <cellStyle name="Output 4 2 9 2 4 2" xfId="31865" xr:uid="{5980234D-7D3B-4CD7-8048-28B799278279}"/>
    <cellStyle name="Output 4 2 9 2 5" xfId="40778" xr:uid="{97E7BFD2-50A7-4980-AA2B-576D2E0DA93F}"/>
    <cellStyle name="Output 4 2 9 3" xfId="4167" xr:uid="{504AD76E-6B9B-41C6-93E2-402BEFA34B18}"/>
    <cellStyle name="Output 4 2 9 3 2" xfId="37495" xr:uid="{8E761F3A-0CD4-49F8-A998-887432F959FB}"/>
    <cellStyle name="Output 4 2 9 4" xfId="32467" xr:uid="{4F5179C6-9839-46B5-A035-6EA1570555B4}"/>
    <cellStyle name="Output 4 20" xfId="42351" xr:uid="{21CF9797-567C-461C-B88B-FE8205DD6C5D}"/>
    <cellStyle name="Output 4 20 2" xfId="44920" xr:uid="{21B31F03-5B0C-41D1-BA47-34BE3D3CEEC2}"/>
    <cellStyle name="Output 4 20 2 2" xfId="57326" xr:uid="{CB4DF7EE-6D77-42BB-81C5-CB85A09854D3}"/>
    <cellStyle name="Output 4 20 2 3" xfId="50544" xr:uid="{8149F89B-AAE3-4626-8DA0-EBC99C210F15}"/>
    <cellStyle name="Output 4 20 3" xfId="52146" xr:uid="{1DF407DE-57A4-4D4F-B190-9CBD3C8E3EC3}"/>
    <cellStyle name="Output 4 20 3 2" xfId="58927" xr:uid="{0EE55503-A43D-46B0-B4D3-F91DA9FE8287}"/>
    <cellStyle name="Output 4 20 4" xfId="48893" xr:uid="{FAEB5204-3F53-4471-B7DE-7FABAF236E64}"/>
    <cellStyle name="Output 4 20 4 2" xfId="55674" xr:uid="{A4791DD5-93C3-4716-8946-BF61E17C7932}"/>
    <cellStyle name="Output 4 20 5" xfId="48661" xr:uid="{0BDAFC24-8F32-404E-B308-93F94CFC6A0C}"/>
    <cellStyle name="Output 4 20 5 2" xfId="55450" xr:uid="{47A5489F-E4ED-4D22-BAC8-151C11F5FD84}"/>
    <cellStyle name="Output 4 20 6" xfId="53736" xr:uid="{E7C45833-CCF4-438E-A9FF-96B1E4BB94F9}"/>
    <cellStyle name="Output 4 20 7" xfId="47047" xr:uid="{BC1AEAC9-5E22-43D4-9DDA-477592BAC942}"/>
    <cellStyle name="Output 4 21" xfId="44985" xr:uid="{EDC59FBC-DEEC-410E-824D-7DE70759E719}"/>
    <cellStyle name="Output 4 21 2" xfId="50582" xr:uid="{23E05119-58CA-4290-8EB6-2042E4F5F046}"/>
    <cellStyle name="Output 4 21 2 2" xfId="57364" xr:uid="{0D3D928C-F087-4BF1-B73F-2527D07C20D4}"/>
    <cellStyle name="Output 4 21 3" xfId="52396" xr:uid="{352E69FC-7ADD-42EE-A038-5F8B47DB22B4}"/>
    <cellStyle name="Output 4 21 3 2" xfId="59177" xr:uid="{9BF5D7AF-1978-4E23-A971-E9B0B46C9767}"/>
    <cellStyle name="Output 4 21 4" xfId="48699" xr:uid="{2D5994BE-B946-4601-84AC-971BA850BD0C}"/>
    <cellStyle name="Output 4 21 4 2" xfId="55488" xr:uid="{18538795-03A8-44CF-AED5-ABF8B1F69E58}"/>
    <cellStyle name="Output 4 21 5" xfId="53774" xr:uid="{8EBAA17E-224E-4222-8A83-467F1D39247C}"/>
    <cellStyle name="Output 4 21 6" xfId="47085" xr:uid="{45FA858D-B46A-498C-817B-196D3FDA31B1}"/>
    <cellStyle name="Output 4 22" xfId="45032" xr:uid="{4518CDE0-FCAE-4924-BF5F-1317412430CA}"/>
    <cellStyle name="Output 4 22 2" xfId="50596" xr:uid="{BF1F02E6-CD13-4C64-859D-002F6E863C6A}"/>
    <cellStyle name="Output 4 22 2 2" xfId="57378" xr:uid="{3DBA04B2-0381-4127-BDA7-0AA2597ED619}"/>
    <cellStyle name="Output 4 22 3" xfId="52410" xr:uid="{99546C2D-2D70-4EAF-A848-C46012B2608D}"/>
    <cellStyle name="Output 4 22 3 2" xfId="59191" xr:uid="{CF110708-D70E-4FAE-9779-E4F6DF53EE80}"/>
    <cellStyle name="Output 4 22 4" xfId="48713" xr:uid="{7EBEE6C1-F1DA-4BAA-8381-EE248244EC52}"/>
    <cellStyle name="Output 4 22 4 2" xfId="55502" xr:uid="{5E1A93A0-FA4A-4EAA-9C47-6BC4ADE64B9B}"/>
    <cellStyle name="Output 4 22 5" xfId="53788" xr:uid="{50C8B263-8349-4E71-9E43-CBECA3AEF101}"/>
    <cellStyle name="Output 4 22 6" xfId="47099" xr:uid="{EC90EE4A-D426-446D-98BF-9DB56CA944A4}"/>
    <cellStyle name="Output 4 23" xfId="45068" xr:uid="{7AB7E80D-4ABC-48A3-ABFA-A13F231F68A2}"/>
    <cellStyle name="Output 4 23 2" xfId="50620" xr:uid="{11F860CA-ABE3-43CA-BE8E-B6E0917712C5}"/>
    <cellStyle name="Output 4 23 2 2" xfId="57402" xr:uid="{7E90542D-20BA-4973-8964-6899598F9682}"/>
    <cellStyle name="Output 4 23 3" xfId="52434" xr:uid="{184764AF-7B52-46EE-BA5C-91B211E04334}"/>
    <cellStyle name="Output 4 23 3 2" xfId="59215" xr:uid="{E3DD9B50-9559-40B8-B90F-8047640AA018}"/>
    <cellStyle name="Output 4 23 4" xfId="48737" xr:uid="{BA512A9B-2CE0-4090-8CE8-D3088020E84B}"/>
    <cellStyle name="Output 4 23 4 2" xfId="55526" xr:uid="{34F7CDEA-320D-4BD0-A5A3-313F496C56C8}"/>
    <cellStyle name="Output 4 23 5" xfId="53812" xr:uid="{1A9C8710-EE65-4213-8087-28ADC0480041}"/>
    <cellStyle name="Output 4 23 6" xfId="47123" xr:uid="{C2C051A0-630F-4924-848B-77F6CA7B4964}"/>
    <cellStyle name="Output 4 24" xfId="45074" xr:uid="{1EA778EE-54B9-4456-BE84-28855F023665}"/>
    <cellStyle name="Output 4 24 2" xfId="50726" xr:uid="{0AD6ED4C-CCA7-4B2C-AF03-94BADFDE7126}"/>
    <cellStyle name="Output 4 24 2 2" xfId="57508" xr:uid="{B29BD0DE-2860-4C19-AFD2-7AF5DEBD5451}"/>
    <cellStyle name="Output 4 24 3" xfId="52537" xr:uid="{E85830F1-DFAA-41D8-89C9-A969430237A3}"/>
    <cellStyle name="Output 4 24 3 2" xfId="59318" xr:uid="{269A2A71-CD28-4D92-91CB-D96B2D39531B}"/>
    <cellStyle name="Output 4 24 4" xfId="48834" xr:uid="{AD7222D2-5505-4BED-A51A-15E1D07CDE99}"/>
    <cellStyle name="Output 4 24 4 2" xfId="55619" xr:uid="{9E51CD91-0DC6-4673-87B2-64EE4F1C4A3C}"/>
    <cellStyle name="Output 4 24 5" xfId="53915" xr:uid="{FCF4FFBD-0FA7-4680-B594-7B52085D845D}"/>
    <cellStyle name="Output 4 24 6" xfId="47229" xr:uid="{3C29666B-60F9-4B51-8895-65950BC1BD17}"/>
    <cellStyle name="Output 4 25" xfId="45156" xr:uid="{F97AC998-ACD1-4DC5-9A4E-12FBC5ECD3A5}"/>
    <cellStyle name="Output 4 25 2" xfId="50709" xr:uid="{965B31E0-D306-4B39-BAAB-2BAA4B91C0F6}"/>
    <cellStyle name="Output 4 25 2 2" xfId="57491" xr:uid="{F0AE17D0-29FB-4F6D-B16A-FB1759546F7B}"/>
    <cellStyle name="Output 4 25 3" xfId="52520" xr:uid="{6E3320B5-9E53-4744-9BA7-DE39DC7ED01E}"/>
    <cellStyle name="Output 4 25 3 2" xfId="59301" xr:uid="{2D5F3A1B-3B3E-49C4-B395-6D5C15F87F16}"/>
    <cellStyle name="Output 4 25 4" xfId="48821" xr:uid="{15FAEDC3-1108-48C3-BCBB-C726A053B06D}"/>
    <cellStyle name="Output 4 25 4 2" xfId="55606" xr:uid="{893144FB-A709-4919-97F2-8D565D3576BF}"/>
    <cellStyle name="Output 4 25 5" xfId="53898" xr:uid="{7CBCC9EF-C26F-42E0-AC2C-DEC548D405CB}"/>
    <cellStyle name="Output 4 25 6" xfId="47212" xr:uid="{6A1BD4B4-E8B3-456D-A125-A731B280CD0A}"/>
    <cellStyle name="Output 4 26" xfId="45135" xr:uid="{721ECEB5-F4BE-45E0-B646-F5327C76BE03}"/>
    <cellStyle name="Output 4 26 2" xfId="50696" xr:uid="{4D30FF1B-B189-4F31-9176-78BA983D1920}"/>
    <cellStyle name="Output 4 26 2 2" xfId="57478" xr:uid="{BE7C5C26-A381-4C74-956A-E40C6099FD00}"/>
    <cellStyle name="Output 4 26 3" xfId="52507" xr:uid="{170E4BAE-2E8B-4316-845F-6A52206EE061}"/>
    <cellStyle name="Output 4 26 3 2" xfId="59288" xr:uid="{7674F317-934C-4E2E-B92A-3A7CD594A692}"/>
    <cellStyle name="Output 4 26 4" xfId="53885" xr:uid="{30E18FB8-88DE-4FE5-B133-555D3AC447A3}"/>
    <cellStyle name="Output 4 26 5" xfId="47199" xr:uid="{D783A127-4A9C-4CBF-94CB-465512A8B72D}"/>
    <cellStyle name="Output 4 27" xfId="45201" xr:uid="{60A6D7A9-3919-47DA-B3F7-EE0BEAB579E8}"/>
    <cellStyle name="Output 4 27 2" xfId="55783" xr:uid="{2EC569D0-516A-479E-85E4-E158B93C62CB}"/>
    <cellStyle name="Output 4 27 3" xfId="49000" xr:uid="{EF4B7E50-F77A-4E9F-9079-9425FE4D1AC5}"/>
    <cellStyle name="Output 4 28" xfId="45268" xr:uid="{9FE08DD0-D2B4-40B1-9236-6D93934750D3}"/>
    <cellStyle name="Output 4 28 2" xfId="57857" xr:uid="{46906D5A-2A5C-441C-B63C-ECCD030A7940}"/>
    <cellStyle name="Output 4 28 3" xfId="51075" xr:uid="{08691E57-1233-4FA0-A25F-64100CF15808}"/>
    <cellStyle name="Output 4 29" xfId="45280" xr:uid="{0885CCC8-9238-4034-AEA1-8ADD2230241A}"/>
    <cellStyle name="Output 4 29 2" xfId="52625" xr:uid="{90DC691C-33E0-4890-AE54-26552A63C674}"/>
    <cellStyle name="Output 4 3" xfId="277" xr:uid="{52BBEE15-D29D-4CF5-AFE8-8481558944BD}"/>
    <cellStyle name="Output 4 3 10" xfId="6579" xr:uid="{10E89482-F208-434D-BF0B-8A045AD673FA}"/>
    <cellStyle name="Output 4 3 10 2" xfId="11790" xr:uid="{7A39D315-B66E-4C67-A216-9F90B8846158}"/>
    <cellStyle name="Output 4 3 10 2 2" xfId="20779" xr:uid="{5EA56054-4B38-46B0-8C3E-17FCF94A8F72}"/>
    <cellStyle name="Output 4 3 10 2 2 2" xfId="24808" xr:uid="{FE32D27B-4D03-4FE2-84BD-8B254016F583}"/>
    <cellStyle name="Output 4 3 10 2 3" xfId="44038" xr:uid="{506F2BDE-F7DE-4424-9C5A-E067A42A7A70}"/>
    <cellStyle name="Output 4 3 10 3" xfId="15568" xr:uid="{95EAE3D6-D9C2-4433-9573-6B0774C4BFF3}"/>
    <cellStyle name="Output 4 3 10 3 2" xfId="28836" xr:uid="{34DFAE99-372E-4D34-8924-AEDB48EE9910}"/>
    <cellStyle name="Output 4 3 10 4" xfId="42916" xr:uid="{909E74F7-9702-4BFB-9260-8DA1A1287359}"/>
    <cellStyle name="Output 4 3 11" xfId="9153" xr:uid="{399F45B5-DF14-4A46-857C-0136CE9293BE}"/>
    <cellStyle name="Output 4 3 11 2" xfId="18142" xr:uid="{01C29092-B229-400A-8319-CCBBCF2DC770}"/>
    <cellStyle name="Output 4 3 11 2 2" xfId="34039" xr:uid="{805715F5-8860-4FD4-BF91-1833C8BC5CB5}"/>
    <cellStyle name="Output 4 3 11 3" xfId="32034" xr:uid="{C1957AE2-0A32-4161-AFCA-D4D7613D78BD}"/>
    <cellStyle name="Output 4 3 12" xfId="12355" xr:uid="{EBC717B4-1E66-4801-B9D1-96017FB934A8}"/>
    <cellStyle name="Output 4 3 12 2" xfId="21344" xr:uid="{DB6F9EF7-62B9-4F03-A472-69B0B7B5C72C}"/>
    <cellStyle name="Output 4 3 12 2 2" xfId="28914" xr:uid="{065B2334-C801-4B44-A3F8-5290647BACF9}"/>
    <cellStyle name="Output 4 3 12 3" xfId="42187" xr:uid="{F505BE12-186C-47E6-95D3-1E1A7F6BC684}"/>
    <cellStyle name="Output 4 3 13" xfId="2283" xr:uid="{1688D38F-42B9-49F3-80ED-E1D0C2A56B6B}"/>
    <cellStyle name="Output 4 3 13 2" xfId="38336" xr:uid="{15BCAF1B-7CC9-4E96-A584-09E072A2471A}"/>
    <cellStyle name="Output 4 3 14" xfId="13192" xr:uid="{6AB0C755-F472-4A25-960D-CD344A8247DA}"/>
    <cellStyle name="Output 4 3 14 2" xfId="37122" xr:uid="{00EE5933-F84E-40E0-8233-2DFF52187643}"/>
    <cellStyle name="Output 4 3 15" xfId="40358" xr:uid="{DCC9EFA4-247A-4836-82B5-D3C5D6E77D67}"/>
    <cellStyle name="Output 4 3 16" xfId="44273" xr:uid="{30A4B31C-5AC6-4221-B16D-245586498199}"/>
    <cellStyle name="Output 4 3 17" xfId="45550" xr:uid="{A7A2EF3B-E01F-41E5-9247-D41ED4D59FD0}"/>
    <cellStyle name="Output 4 3 2" xfId="412" xr:uid="{C52B495C-F434-48FE-BC36-6B0743D45A2C}"/>
    <cellStyle name="Output 4 3 2 10" xfId="9278" xr:uid="{8E745903-7F5D-4E5C-A1F3-E5937EB9334C}"/>
    <cellStyle name="Output 4 3 2 10 2" xfId="18267" xr:uid="{74C04B51-3B93-47DD-BC14-5360046D09DF}"/>
    <cellStyle name="Output 4 3 2 10 2 2" xfId="30190" xr:uid="{FE422D87-D4B1-43C7-859A-A03AE51C9956}"/>
    <cellStyle name="Output 4 3 2 10 3" xfId="28744" xr:uid="{B822499B-8936-4479-9206-E05756667463}"/>
    <cellStyle name="Output 4 3 2 11" xfId="12010" xr:uid="{FDECB489-D891-4B11-922B-9756B0C569C0}"/>
    <cellStyle name="Output 4 3 2 11 2" xfId="20999" xr:uid="{9239C1E0-2857-4E65-BF8E-5C30B310FAE0}"/>
    <cellStyle name="Output 4 3 2 11 2 2" xfId="43893" xr:uid="{F428BBF7-F49A-44F8-A19B-1741434B834A}"/>
    <cellStyle name="Output 4 3 2 11 3" xfId="37790" xr:uid="{736211A0-CB98-48D7-A38A-8F2EA0329BDF}"/>
    <cellStyle name="Output 4 3 2 12" xfId="2418" xr:uid="{5653A42F-FB90-4E16-BDD3-0239BBE2F622}"/>
    <cellStyle name="Output 4 3 2 12 2" xfId="35140" xr:uid="{1BCA32EA-A878-4CA5-A4C4-19F18A74EE80}"/>
    <cellStyle name="Output 4 3 2 13" xfId="13327" xr:uid="{FBD2FC7F-A913-4D53-B1F3-6BE0967FF427}"/>
    <cellStyle name="Output 4 3 2 13 2" xfId="27899" xr:uid="{B6FE1AE7-972D-4092-8028-70977957FE01}"/>
    <cellStyle name="Output 4 3 2 14" xfId="26235" xr:uid="{2FE0B73C-A8C5-4A41-BCCB-CE22E6062DBD}"/>
    <cellStyle name="Output 4 3 2 15" xfId="46065" xr:uid="{B3CEAEB4-46E8-49E0-A6EB-F5FD7F448C1C}"/>
    <cellStyle name="Output 4 3 2 2" xfId="761" xr:uid="{41240A08-BD0D-40BE-B784-312E6C5E0B78}"/>
    <cellStyle name="Output 4 3 2 2 2" xfId="5132" xr:uid="{7D9D5C93-729B-4E54-A56C-BCB31BECF81C}"/>
    <cellStyle name="Output 4 3 2 2 2 2" xfId="7718" xr:uid="{0FA9C7B8-870C-4451-9A74-5D51A3A924BB}"/>
    <cellStyle name="Output 4 3 2 2 2 2 2" xfId="16707" xr:uid="{9F04B9A1-79F9-4655-8E1B-779A4AFF2808}"/>
    <cellStyle name="Output 4 3 2 2 2 2 2 2" xfId="32802" xr:uid="{89B07E4B-FF75-4CB6-BF40-7EEE535BD5E3}"/>
    <cellStyle name="Output 4 3 2 2 2 2 3" xfId="43242" xr:uid="{6C71D8AA-C39E-40C7-B501-2D47AFCE8849}"/>
    <cellStyle name="Output 4 3 2 2 2 3" xfId="10355" xr:uid="{6A1EB883-AD98-47C3-9A39-C16289E6624C}"/>
    <cellStyle name="Output 4 3 2 2 2 3 2" xfId="19344" xr:uid="{32E5DCE6-B59A-4EE2-A884-3F0465D80F08}"/>
    <cellStyle name="Output 4 3 2 2 2 3 2 2" xfId="37465" xr:uid="{E9A8854B-636F-40B1-9D80-890C944F5836}"/>
    <cellStyle name="Output 4 3 2 2 2 3 3" xfId="43862" xr:uid="{38529B1F-5F93-495C-97BF-2E4E87F0E359}"/>
    <cellStyle name="Output 4 3 2 2 2 4" xfId="14121" xr:uid="{B8185C74-7D08-40B2-AC5A-8F4FC18DFAB5}"/>
    <cellStyle name="Output 4 3 2 2 2 4 2" xfId="34055" xr:uid="{6D6DE73F-7E0D-4C3F-8575-97142CAAFA25}"/>
    <cellStyle name="Output 4 3 2 2 2 5" xfId="32102" xr:uid="{AD2E7D74-0C0C-4490-9FE6-AD97BC77BFB0}"/>
    <cellStyle name="Output 4 3 2 2 2 6" xfId="56338" xr:uid="{8B016553-EE14-4A22-9B10-16F597E18694}"/>
    <cellStyle name="Output 4 3 2 2 3" xfId="3198" xr:uid="{6AB16503-5C5F-4454-8672-2D8ECE93B5CD}"/>
    <cellStyle name="Output 4 3 2 2 3 2" xfId="23950" xr:uid="{D1DEF393-0A48-4BBC-B38D-C3560A6BB3CE}"/>
    <cellStyle name="Output 4 3 2 2 4" xfId="39476" xr:uid="{40F0EBAF-45EF-4818-A93C-B37562FEB4DD}"/>
    <cellStyle name="Output 4 3 2 2 5" xfId="49556" xr:uid="{75D24903-8B53-41C4-86DF-CFCEB39D8B63}"/>
    <cellStyle name="Output 4 3 2 3" xfId="1106" xr:uid="{F0EFCE59-8CF0-46B0-9972-4E9BA42E3849}"/>
    <cellStyle name="Output 4 3 2 3 2" xfId="5453" xr:uid="{AFFDC081-CA7F-4CF2-8075-F07045004B27}"/>
    <cellStyle name="Output 4 3 2 3 2 2" xfId="8039" xr:uid="{86DBF9A8-A3D6-4E18-B443-6FF8BF86BBD6}"/>
    <cellStyle name="Output 4 3 2 3 2 2 2" xfId="17028" xr:uid="{8016512B-582D-4681-AA03-0FA7A9102B6E}"/>
    <cellStyle name="Output 4 3 2 3 2 2 2 2" xfId="25262" xr:uid="{1F6B41E0-33EA-4F82-8CF0-5C2E66624392}"/>
    <cellStyle name="Output 4 3 2 3 2 2 3" xfId="23908" xr:uid="{DA173EA2-63F2-480E-8FDA-3A4ADC27963A}"/>
    <cellStyle name="Output 4 3 2 3 2 3" xfId="10676" xr:uid="{DAF778A6-30AB-411D-B4AD-652B96AD96D3}"/>
    <cellStyle name="Output 4 3 2 3 2 3 2" xfId="19665" xr:uid="{7FFB6BCB-6B3C-489B-9321-C6122E17DEF4}"/>
    <cellStyle name="Output 4 3 2 3 2 3 2 2" xfId="26630" xr:uid="{F2420FFD-F743-4601-A9C2-DECA9F040653}"/>
    <cellStyle name="Output 4 3 2 3 2 3 3" xfId="32262" xr:uid="{1A0B97F6-F906-469E-B072-0A15A28D02BA}"/>
    <cellStyle name="Output 4 3 2 3 2 4" xfId="14442" xr:uid="{9C80142A-61A0-43FE-BD9C-EF99C2FAA345}"/>
    <cellStyle name="Output 4 3 2 3 2 4 2" xfId="33698" xr:uid="{BC664D54-29F0-486B-8C98-98DDD0C1200C}"/>
    <cellStyle name="Output 4 3 2 3 2 5" xfId="33204" xr:uid="{4572DD00-1A0C-4DAB-8197-43D269580C08}"/>
    <cellStyle name="Output 4 3 2 3 2 6" xfId="58647" xr:uid="{23ED0486-3A05-42C5-9D24-D10BF061F524}"/>
    <cellStyle name="Output 4 3 2 3 3" xfId="3543" xr:uid="{82CB9DC2-8B86-43E9-B45D-2A48B2A34767}"/>
    <cellStyle name="Output 4 3 2 3 3 2" xfId="27840" xr:uid="{7209FFA3-9588-4325-B807-AF4D3986AD40}"/>
    <cellStyle name="Output 4 3 2 3 4" xfId="23310" xr:uid="{357C7B44-5B01-413A-A92A-71671B8A3866}"/>
    <cellStyle name="Output 4 3 2 3 5" xfId="51866" xr:uid="{18F01E77-F660-4062-8BEA-61BECE6B388D}"/>
    <cellStyle name="Output 4 3 2 4" xfId="1450" xr:uid="{511C9F15-FB5F-4A95-9CB2-FA73AE13F09F}"/>
    <cellStyle name="Output 4 3 2 4 2" xfId="5795" xr:uid="{5508AC7C-43D5-4BA9-803D-F333EE5B1937}"/>
    <cellStyle name="Output 4 3 2 4 2 2" xfId="8381" xr:uid="{C1A34245-7C17-49EC-A7C0-4742AB9853DA}"/>
    <cellStyle name="Output 4 3 2 4 2 2 2" xfId="17370" xr:uid="{2A10E672-2202-45EA-A96B-A06A6ADFE780}"/>
    <cellStyle name="Output 4 3 2 4 2 2 2 2" xfId="39828" xr:uid="{98074A0A-ABFE-4823-80BE-6833D4F7D08B}"/>
    <cellStyle name="Output 4 3 2 4 2 2 3" xfId="28654" xr:uid="{3C2E0E8E-2536-4BDD-9F5C-33020D04573E}"/>
    <cellStyle name="Output 4 3 2 4 2 3" xfId="11018" xr:uid="{D4B0DDEF-D0A7-4F33-A524-B719D672E47E}"/>
    <cellStyle name="Output 4 3 2 4 2 3 2" xfId="20007" xr:uid="{993AAD2C-412A-44E1-907C-57F69D204918}"/>
    <cellStyle name="Output 4 3 2 4 2 3 2 2" xfId="39204" xr:uid="{B462495E-516E-4F83-AFB0-6B8B8572F76E}"/>
    <cellStyle name="Output 4 3 2 4 2 3 3" xfId="38871" xr:uid="{1025B486-0485-469F-81C1-CB94FDCE9EC4}"/>
    <cellStyle name="Output 4 3 2 4 2 4" xfId="14784" xr:uid="{84D09F71-D72E-478B-B343-18C534811F63}"/>
    <cellStyle name="Output 4 3 2 4 2 4 2" xfId="25052" xr:uid="{32495661-CE1E-4D04-8927-8CD31C1700A9}"/>
    <cellStyle name="Output 4 3 2 4 2 5" xfId="28942" xr:uid="{F1AFC025-BADB-43E1-9D2E-BCD046CB5F87}"/>
    <cellStyle name="Output 4 3 2 4 2 6" xfId="54483" xr:uid="{756C13ED-C5BA-42CA-9B4B-87E6242CD0F0}"/>
    <cellStyle name="Output 4 3 2 4 3" xfId="3887" xr:uid="{1D14B2B8-B876-404C-9A1B-111C43E86AA9}"/>
    <cellStyle name="Output 4 3 2 4 3 2" xfId="23026" xr:uid="{DE088B86-2820-4350-AF64-BCF19E2A0B8A}"/>
    <cellStyle name="Output 4 3 2 4 4" xfId="30058" xr:uid="{8D3441B4-6FB1-4D6F-B5E9-8ABC4826EA12}"/>
    <cellStyle name="Output 4 3 2 4 5" xfId="47673" xr:uid="{A5F49DE4-36FF-4F45-8041-033E56570AB3}"/>
    <cellStyle name="Output 4 3 2 5" xfId="1785" xr:uid="{E2F06EFC-FE47-4994-82EC-ABA2DA27E918}"/>
    <cellStyle name="Output 4 3 2 5 2" xfId="6103" xr:uid="{2A1C056E-C18E-44A5-B8B7-A5D311A457B5}"/>
    <cellStyle name="Output 4 3 2 5 2 2" xfId="8689" xr:uid="{0403A4E8-6B56-4791-A38D-90719EFCE20E}"/>
    <cellStyle name="Output 4 3 2 5 2 2 2" xfId="17678" xr:uid="{CCB5C75A-9207-4E61-AC4E-2CE47880A6E6}"/>
    <cellStyle name="Output 4 3 2 5 2 2 2 2" xfId="30948" xr:uid="{AADADFA6-9402-4AC0-A0FC-487009A75604}"/>
    <cellStyle name="Output 4 3 2 5 2 2 3" xfId="39027" xr:uid="{FE3B1255-4900-46DA-99E5-0130421B5243}"/>
    <cellStyle name="Output 4 3 2 5 2 3" xfId="11326" xr:uid="{19075232-36B8-4F6E-AACB-2342E4D9286B}"/>
    <cellStyle name="Output 4 3 2 5 2 3 2" xfId="20315" xr:uid="{E67855D1-A315-4BA5-AB3B-FE2A5C27F22B}"/>
    <cellStyle name="Output 4 3 2 5 2 3 2 2" xfId="43027" xr:uid="{98ED3692-1F6B-497D-9B23-F1D373DC40B7}"/>
    <cellStyle name="Output 4 3 2 5 2 3 3" xfId="32269" xr:uid="{55DE8E7C-29B7-4856-91B4-C94039EC1865}"/>
    <cellStyle name="Output 4 3 2 5 2 4" xfId="15092" xr:uid="{6C832812-99E8-4515-859E-1DAAB7D42361}"/>
    <cellStyle name="Output 4 3 2 5 2 4 2" xfId="43650" xr:uid="{F35D056D-C613-42C3-A80A-8CD429878AB0}"/>
    <cellStyle name="Output 4 3 2 5 2 5" xfId="32071" xr:uid="{41B67EC3-BB63-4AFC-93C7-ECF227A85600}"/>
    <cellStyle name="Output 4 3 2 5 3" xfId="4222" xr:uid="{94BBEC80-EC44-484B-B481-887F2AE124CB}"/>
    <cellStyle name="Output 4 3 2 5 3 2" xfId="42010" xr:uid="{6E3A8C9C-2780-41DB-9A99-E2E88961D11E}"/>
    <cellStyle name="Output 4 3 2 5 4" xfId="23781" xr:uid="{A9FB2B9D-FCBA-4EA7-8A9D-5A86C12605F4}"/>
    <cellStyle name="Output 4 3 2 6" xfId="2069" xr:uid="{D31F5619-0606-4184-AB70-6E946AEC085C}"/>
    <cellStyle name="Output 4 3 2 6 2" xfId="6372" xr:uid="{2AA0412E-EDD1-40C8-BA3B-39BE898B2F72}"/>
    <cellStyle name="Output 4 3 2 6 2 2" xfId="8958" xr:uid="{7D3E5EFE-2864-4CAA-ADFD-4A3A0D34B5B9}"/>
    <cellStyle name="Output 4 3 2 6 2 2 2" xfId="17947" xr:uid="{75E10A2E-D3D8-49FB-8E24-678A57855C64}"/>
    <cellStyle name="Output 4 3 2 6 2 2 2 2" xfId="29583" xr:uid="{9427DBC4-84F9-4F8D-A335-9F4A60E8147D}"/>
    <cellStyle name="Output 4 3 2 6 2 2 3" xfId="25085" xr:uid="{763C81F8-5B18-47D6-A934-9541CCDECF5D}"/>
    <cellStyle name="Output 4 3 2 6 2 3" xfId="11595" xr:uid="{7BA556CC-ACE7-44D2-AF97-E4BF2ED9A6C1}"/>
    <cellStyle name="Output 4 3 2 6 2 3 2" xfId="20584" xr:uid="{04419282-A828-40C7-B619-7BB5AD8B6782}"/>
    <cellStyle name="Output 4 3 2 6 2 3 2 2" xfId="29552" xr:uid="{10D2584B-B189-48C8-9CCE-40C9163FC9BF}"/>
    <cellStyle name="Output 4 3 2 6 2 3 3" xfId="41621" xr:uid="{E1746D7D-8627-4708-8E43-F16446FC06B5}"/>
    <cellStyle name="Output 4 3 2 6 2 4" xfId="15361" xr:uid="{522B8CAF-89CE-48AD-AC57-F62A1059A4BE}"/>
    <cellStyle name="Output 4 3 2 6 2 4 2" xfId="31852" xr:uid="{6B05D412-D71C-405A-A807-7296A22852B6}"/>
    <cellStyle name="Output 4 3 2 6 2 5" xfId="23634" xr:uid="{B249B9D8-B5F1-4F58-8209-B18C6F05A45F}"/>
    <cellStyle name="Output 4 3 2 6 3" xfId="4506" xr:uid="{7D53A099-DC1D-424C-B061-C9662E2BE88F}"/>
    <cellStyle name="Output 4 3 2 6 3 2" xfId="36102" xr:uid="{2326D26B-FA33-4896-A4D2-596919AFDF9B}"/>
    <cellStyle name="Output 4 3 2 6 4" xfId="43383" xr:uid="{C94013B1-1B26-4031-AF6A-93367C550A5A}"/>
    <cellStyle name="Output 4 3 2 7" xfId="2879" xr:uid="{FFE2E5A3-C09F-4A85-82A0-982EAE8F3642}"/>
    <cellStyle name="Output 4 3 2 7 2" xfId="7029" xr:uid="{DCDF5505-26FB-4898-867D-9DF3B2120F76}"/>
    <cellStyle name="Output 4 3 2 7 2 2" xfId="12156" xr:uid="{B718F40A-4895-4095-A84E-DC75B868792B}"/>
    <cellStyle name="Output 4 3 2 7 2 2 2" xfId="21145" xr:uid="{7B00D025-CF11-4C50-BB53-3C82AC56D620}"/>
    <cellStyle name="Output 4 3 2 7 2 2 2 2" xfId="24196" xr:uid="{D0E86621-FC59-4C73-BD94-0E2B1F2FE7C2}"/>
    <cellStyle name="Output 4 3 2 7 2 2 3" xfId="32944" xr:uid="{C7DD70E5-56B8-40E9-BD9E-BB7AB94980E8}"/>
    <cellStyle name="Output 4 3 2 7 2 3" xfId="12965" xr:uid="{1A23A93C-13EE-445B-843B-338373C16FA2}"/>
    <cellStyle name="Output 4 3 2 7 2 3 2" xfId="21954" xr:uid="{2643C389-26E7-47CA-8FCC-6C09F370F9BB}"/>
    <cellStyle name="Output 4 3 2 7 2 3 2 2" xfId="41923" xr:uid="{16240723-A9C1-4951-9DB3-CFBAED652FE7}"/>
    <cellStyle name="Output 4 3 2 7 2 3 3" xfId="37501" xr:uid="{08507737-6443-4F6F-9382-3CBB4E44F19E}"/>
    <cellStyle name="Output 4 3 2 7 2 4" xfId="16018" xr:uid="{E3F9991B-510E-4DE3-A149-3BA48F7A29D7}"/>
    <cellStyle name="Output 4 3 2 7 2 4 2" xfId="24556" xr:uid="{FB060EEF-6923-4D53-9187-0A65039FA626}"/>
    <cellStyle name="Output 4 3 2 7 2 5" xfId="39867" xr:uid="{ACF23250-918D-4363-A7E7-ABD4E26FC89F}"/>
    <cellStyle name="Output 4 3 2 7 3" xfId="9592" xr:uid="{8D4F0C05-3A76-44EC-8BDF-0E57FCD354C6}"/>
    <cellStyle name="Output 4 3 2 7 3 2" xfId="18581" xr:uid="{986FE2B1-9882-456C-84AB-8AD7BEADBF34}"/>
    <cellStyle name="Output 4 3 2 7 3 2 2" xfId="28342" xr:uid="{6A91AA4C-5BCA-48FE-8B49-9A8D7AFFB097}"/>
    <cellStyle name="Output 4 3 2 7 3 3" xfId="31303" xr:uid="{976C31F9-B0BD-4EFB-9C10-B0E1E9A6E7F0}"/>
    <cellStyle name="Output 4 3 2 7 4" xfId="35421" xr:uid="{28FE014C-CD84-4BF2-8394-20B556D8E915}"/>
    <cellStyle name="Output 4 3 2 8" xfId="4808" xr:uid="{DD8F6B75-D17A-4488-B45A-5E153782D1D9}"/>
    <cellStyle name="Output 4 3 2 8 2" xfId="7394" xr:uid="{D9E680D3-F476-48F2-BC35-25FFADDE5F6E}"/>
    <cellStyle name="Output 4 3 2 8 2 2" xfId="16383" xr:uid="{E998B176-43D8-4B59-A12D-29CB595C03C8}"/>
    <cellStyle name="Output 4 3 2 8 2 2 2" xfId="33564" xr:uid="{081FD63B-9A23-42AE-8A89-B82868DD655C}"/>
    <cellStyle name="Output 4 3 2 8 2 3" xfId="29118" xr:uid="{3A6EEEB8-9367-40E8-8CA9-C6E2ECE38AE2}"/>
    <cellStyle name="Output 4 3 2 8 3" xfId="10031" xr:uid="{5873ACD5-7A88-4C36-9BEE-FF4825F09EDA}"/>
    <cellStyle name="Output 4 3 2 8 3 2" xfId="19020" xr:uid="{1407CC46-C476-458E-A84E-08B54CE5957B}"/>
    <cellStyle name="Output 4 3 2 8 3 2 2" xfId="23553" xr:uid="{33059C52-E23D-46E7-86DF-6BEE62F222A3}"/>
    <cellStyle name="Output 4 3 2 8 3 3" xfId="43818" xr:uid="{B2AE8FF1-CD23-444B-A7D2-55204731DD28}"/>
    <cellStyle name="Output 4 3 2 8 4" xfId="13797" xr:uid="{8D1C3934-4B9E-4A11-86A7-518E25C93A35}"/>
    <cellStyle name="Output 4 3 2 8 4 2" xfId="36223" xr:uid="{862CC367-5ECD-4703-8F15-46210F864DB3}"/>
    <cellStyle name="Output 4 3 2 8 5" xfId="38273" xr:uid="{5379DD23-4939-4476-BB69-671C01FC8390}"/>
    <cellStyle name="Output 4 3 2 9" xfId="6714" xr:uid="{54CA4044-A41B-4B30-86CB-3C69B435AF1D}"/>
    <cellStyle name="Output 4 3 2 9 2" xfId="11915" xr:uid="{B7693DC0-3206-49B8-ADE1-ECD3E89C8CC6}"/>
    <cellStyle name="Output 4 3 2 9 2 2" xfId="20904" xr:uid="{88C3205D-0ED7-411D-870A-C4D24967776E}"/>
    <cellStyle name="Output 4 3 2 9 2 2 2" xfId="27995" xr:uid="{B27C936B-D56D-4D28-8210-2F502453CFBC}"/>
    <cellStyle name="Output 4 3 2 9 2 3" xfId="24280" xr:uid="{D910687C-6657-453C-986E-82A198177A8A}"/>
    <cellStyle name="Output 4 3 2 9 3" xfId="15703" xr:uid="{593BFAA2-BA64-4389-9A0C-3646E013C5B0}"/>
    <cellStyle name="Output 4 3 2 9 3 2" xfId="28477" xr:uid="{BF2217E7-CEE8-414F-94F9-99F253C731F6}"/>
    <cellStyle name="Output 4 3 2 9 4" xfId="38854" xr:uid="{A7FCCE60-EAEE-4A1A-9B2D-D20C64CF3BED}"/>
    <cellStyle name="Output 4 3 3" xfId="626" xr:uid="{F57C56B8-8330-4053-B7B7-3E809240DD33}"/>
    <cellStyle name="Output 4 3 3 2" xfId="5007" xr:uid="{B09CA989-89BD-44EB-965B-53954D56807B}"/>
    <cellStyle name="Output 4 3 3 2 2" xfId="7593" xr:uid="{490A8135-AEFC-4129-B540-8DCA9E113BC3}"/>
    <cellStyle name="Output 4 3 3 2 2 2" xfId="16582" xr:uid="{A2DD3AF3-CAEA-45BD-8BF7-F9FA70ABE73D}"/>
    <cellStyle name="Output 4 3 3 2 2 2 2" xfId="24846" xr:uid="{65B171DD-33C2-4822-9CF1-2A6B0ACA9750}"/>
    <cellStyle name="Output 4 3 3 2 2 3" xfId="25663" xr:uid="{948EB143-A71F-48DA-914E-68D9A08A0BD1}"/>
    <cellStyle name="Output 4 3 3 2 2 4" xfId="56746" xr:uid="{590AFBA9-F26E-438B-B38B-00FB9BB899D4}"/>
    <cellStyle name="Output 4 3 3 2 3" xfId="10230" xr:uid="{FD5C512E-CEB0-44B8-88B5-B92D864F42F0}"/>
    <cellStyle name="Output 4 3 3 2 3 2" xfId="19219" xr:uid="{64DB5C9C-0371-4A00-97DD-B38B0563F61E}"/>
    <cellStyle name="Output 4 3 3 2 3 2 2" xfId="28670" xr:uid="{A7AE4A53-1631-420E-92BA-856F44C3C03E}"/>
    <cellStyle name="Output 4 3 3 2 3 3" xfId="39941" xr:uid="{29C876BA-DC79-411F-8828-25F8B45C3953}"/>
    <cellStyle name="Output 4 3 3 2 4" xfId="13996" xr:uid="{D9A5B606-79E5-41E8-974F-9F9A978DDB15}"/>
    <cellStyle name="Output 4 3 3 2 4 2" xfId="27693" xr:uid="{90D1703E-E6C7-47A1-BC4A-7884169039BA}"/>
    <cellStyle name="Output 4 3 3 2 5" xfId="33465" xr:uid="{6F4A8FFB-38D7-479B-B85D-8890F6A62FCD}"/>
    <cellStyle name="Output 4 3 3 2 6" xfId="49964" xr:uid="{0E52F7E0-F741-4E02-928D-9F436C8489D3}"/>
    <cellStyle name="Output 4 3 3 3" xfId="3063" xr:uid="{4EB54381-3E69-4210-B551-24B180EDFF3E}"/>
    <cellStyle name="Output 4 3 3 3 2" xfId="28551" xr:uid="{6F816852-B441-4E5E-B540-1630C2A23AC4}"/>
    <cellStyle name="Output 4 3 3 3 2 2" xfId="57629" xr:uid="{46FFB3F7-989C-45A3-854C-0B0667C6EFF3}"/>
    <cellStyle name="Output 4 3 3 3 3" xfId="50847" xr:uid="{7059D401-C673-4365-9E29-B5366B375A0C}"/>
    <cellStyle name="Output 4 3 3 4" xfId="22992" xr:uid="{6D6CA841-638E-4921-B5EF-7ED0FBA045E8}"/>
    <cellStyle name="Output 4 3 3 4 2" xfId="54873" xr:uid="{0F41A0B6-EB02-4FF4-A034-747C9ED4FE74}"/>
    <cellStyle name="Output 4 3 3 4 3" xfId="48081" xr:uid="{7D3D8975-EAC5-4E27-AB12-BEA6C597639E}"/>
    <cellStyle name="Output 4 3 3 5" xfId="53173" xr:uid="{55ADCE10-486E-4CBC-A358-3147F0FEA71D}"/>
    <cellStyle name="Output 4 3 3 6" xfId="46467" xr:uid="{7E3249B0-7A54-45C7-8908-DC46AB4E3C11}"/>
    <cellStyle name="Output 4 3 4" xfId="971" xr:uid="{F144C5DD-920B-4AF5-BCBE-B530031F64B4}"/>
    <cellStyle name="Output 4 3 4 2" xfId="5328" xr:uid="{043DC9F7-1F3B-49DB-95C3-F5864332D686}"/>
    <cellStyle name="Output 4 3 4 2 2" xfId="7914" xr:uid="{5C00C0A6-1C3A-40DD-8E21-F50070FEFD97}"/>
    <cellStyle name="Output 4 3 4 2 2 2" xfId="16903" xr:uid="{D3BF3421-F30B-4CE5-A01E-58E201E64E58}"/>
    <cellStyle name="Output 4 3 4 2 2 2 2" xfId="33118" xr:uid="{3A57BE5A-DBFE-45D2-A5B0-EA452C092FF0}"/>
    <cellStyle name="Output 4 3 4 2 2 3" xfId="22394" xr:uid="{1AC3D5EC-EDB9-4BE8-BD6C-0D9BED67BF38}"/>
    <cellStyle name="Output 4 3 4 2 3" xfId="10551" xr:uid="{FB8DA128-5C55-4477-BED7-ED8BE089FC5D}"/>
    <cellStyle name="Output 4 3 4 2 3 2" xfId="19540" xr:uid="{ED7C1A8D-7153-4507-AA91-A013837ACDE0}"/>
    <cellStyle name="Output 4 3 4 2 3 2 2" xfId="29730" xr:uid="{7D1E6AE4-8889-454A-8666-EAA1B0732A8B}"/>
    <cellStyle name="Output 4 3 4 2 3 3" xfId="40231" xr:uid="{F98AC10C-94F6-47A2-B287-F15CEFBADC0C}"/>
    <cellStyle name="Output 4 3 4 2 4" xfId="14317" xr:uid="{7D9F2432-2A5E-49B1-AFE2-15E38A9BF9AA}"/>
    <cellStyle name="Output 4 3 4 2 4 2" xfId="38335" xr:uid="{53FF3FB2-0CEF-4BFD-B048-89376E760FF7}"/>
    <cellStyle name="Output 4 3 4 2 5" xfId="40622" xr:uid="{C5117DD0-15DF-4F98-AFD8-7D16F1A8C4FB}"/>
    <cellStyle name="Output 4 3 4 2 6" xfId="55866" xr:uid="{A69BCE91-DEFE-4C4B-AFCF-6F092670A142}"/>
    <cellStyle name="Output 4 3 4 3" xfId="3408" xr:uid="{7BA9A85E-B724-418A-8460-0493B58AF5CC}"/>
    <cellStyle name="Output 4 3 4 3 2" xfId="33668" xr:uid="{5AB91AA5-4208-466C-B428-0352E2BB3179}"/>
    <cellStyle name="Output 4 3 4 4" xfId="33590" xr:uid="{6D026152-26C7-47ED-9F3B-E0E78E0A565A}"/>
    <cellStyle name="Output 4 3 4 5" xfId="49084" xr:uid="{3512D566-D0FB-42B1-91CF-49DCB9EC0BD5}"/>
    <cellStyle name="Output 4 3 5" xfId="1315" xr:uid="{685DFE20-E9DE-46DF-9979-622FA8285915}"/>
    <cellStyle name="Output 4 3 5 2" xfId="5660" xr:uid="{FF9C50D4-3AB5-4467-AA59-CB7506507B84}"/>
    <cellStyle name="Output 4 3 5 2 2" xfId="8246" xr:uid="{1A0A18F5-4D9D-410D-B0FC-964CD9079920}"/>
    <cellStyle name="Output 4 3 5 2 2 2" xfId="17235" xr:uid="{06FBA30D-4F13-4672-9A9E-4C4B5B9CAEA6}"/>
    <cellStyle name="Output 4 3 5 2 2 2 2" xfId="24527" xr:uid="{CF4D4B5F-3DF7-4441-A936-4E228EBE3887}"/>
    <cellStyle name="Output 4 3 5 2 2 3" xfId="25408" xr:uid="{47078B78-6135-4961-AE68-28DADBEE81DC}"/>
    <cellStyle name="Output 4 3 5 2 3" xfId="10883" xr:uid="{76CCE514-A47B-41DA-AD87-45DF017F3078}"/>
    <cellStyle name="Output 4 3 5 2 3 2" xfId="19872" xr:uid="{59EEC40A-A51C-45FF-BEFA-B1EDE03F2351}"/>
    <cellStyle name="Output 4 3 5 2 3 2 2" xfId="22703" xr:uid="{FE59D6DC-A23E-4C30-801E-D85D62FC803E}"/>
    <cellStyle name="Output 4 3 5 2 3 3" xfId="35535" xr:uid="{196E82FA-06FF-4DFB-B78E-B097AF385B51}"/>
    <cellStyle name="Output 4 3 5 2 4" xfId="14649" xr:uid="{ECCF7288-E26F-4B85-B6F2-8C1FB31181C1}"/>
    <cellStyle name="Output 4 3 5 2 4 2" xfId="30470" xr:uid="{2B5D0ECB-50E6-458D-89B2-3A0B015F70AD}"/>
    <cellStyle name="Output 4 3 5 2 5" xfId="40744" xr:uid="{36F15154-F66E-4225-9E37-20683686EE99}"/>
    <cellStyle name="Output 4 3 5 2 6" xfId="59041" xr:uid="{1F7D536E-7B12-42E0-ACF5-CC123A42E094}"/>
    <cellStyle name="Output 4 3 5 3" xfId="3752" xr:uid="{63073619-8E74-4EDA-BB6F-5B8B5C82BD15}"/>
    <cellStyle name="Output 4 3 5 3 2" xfId="33934" xr:uid="{0F82FE97-40A2-445B-9533-5293FBC13B10}"/>
    <cellStyle name="Output 4 3 5 4" xfId="36270" xr:uid="{6424AA67-53C8-45C5-8039-494178E76297}"/>
    <cellStyle name="Output 4 3 5 5" xfId="52260" xr:uid="{EDD3A3D3-D946-4330-978C-80E5C845CDFF}"/>
    <cellStyle name="Output 4 3 6" xfId="1760" xr:uid="{05A76133-AD90-43AA-9001-23C6787C9D81}"/>
    <cellStyle name="Output 4 3 6 2" xfId="6081" xr:uid="{FF2A75BB-C8CF-4045-8CBF-FABEBDA88028}"/>
    <cellStyle name="Output 4 3 6 2 2" xfId="8667" xr:uid="{C714F932-7DA9-4E7B-9B8C-2F2E5A879B2B}"/>
    <cellStyle name="Output 4 3 6 2 2 2" xfId="17656" xr:uid="{01B9A34E-B758-468E-9913-99606C8A7856}"/>
    <cellStyle name="Output 4 3 6 2 2 2 2" xfId="26182" xr:uid="{89922C97-133C-494C-A0C6-752E94BF178D}"/>
    <cellStyle name="Output 4 3 6 2 2 3" xfId="30834" xr:uid="{AA8B9142-3305-4026-95E3-0C7BAB7F0269}"/>
    <cellStyle name="Output 4 3 6 2 3" xfId="11304" xr:uid="{FA4136A3-B2D7-4FFA-8DEE-38B46C41659E}"/>
    <cellStyle name="Output 4 3 6 2 3 2" xfId="20293" xr:uid="{C63C726B-D394-437C-9835-CFED4BEDA010}"/>
    <cellStyle name="Output 4 3 6 2 3 2 2" xfId="42554" xr:uid="{BF41CC73-8416-48BC-B1F2-12688BEFCC67}"/>
    <cellStyle name="Output 4 3 6 2 3 3" xfId="26680" xr:uid="{0E665889-FDF9-4FD4-9755-473A6DC3F004}"/>
    <cellStyle name="Output 4 3 6 2 4" xfId="15070" xr:uid="{24720F2D-6822-47C4-B78B-4EC1DB296654}"/>
    <cellStyle name="Output 4 3 6 2 4 2" xfId="42668" xr:uid="{95C3A91F-B14D-4194-9E27-709F44DD364E}"/>
    <cellStyle name="Output 4 3 6 2 5" xfId="22850" xr:uid="{3FFF573C-021E-43C7-9A61-FC23301E21B3}"/>
    <cellStyle name="Output 4 3 6 2 6" xfId="54035" xr:uid="{B6B7768F-4E5E-4FAC-8D9C-2F9071BC024B}"/>
    <cellStyle name="Output 4 3 6 3" xfId="4197" xr:uid="{E9A25BFB-81BC-48DC-BA1D-9FAC4F656B15}"/>
    <cellStyle name="Output 4 3 6 3 2" xfId="40359" xr:uid="{A631B59E-A27A-46BA-A477-EC50A12B2373}"/>
    <cellStyle name="Output 4 3 6 4" xfId="28022" xr:uid="{EFFDDFCB-FB32-4341-9A94-19BF0E9757DE}"/>
    <cellStyle name="Output 4 3 6 5" xfId="47367" xr:uid="{37D6B91B-9FD7-47A0-A9A8-B9CC4E4DB3B4}"/>
    <cellStyle name="Output 4 3 7" xfId="1585" xr:uid="{1BEDFF99-318D-42D7-A160-82FB5CCEAFE0}"/>
    <cellStyle name="Output 4 3 7 2" xfId="5930" xr:uid="{B278271D-771B-4F66-84DD-A0A3E030478B}"/>
    <cellStyle name="Output 4 3 7 2 2" xfId="8516" xr:uid="{EBD6AB29-5A95-48FE-B946-183DBB5CC445}"/>
    <cellStyle name="Output 4 3 7 2 2 2" xfId="17505" xr:uid="{DCCD27DA-D0EE-479B-B280-CFE3F3B70ED1}"/>
    <cellStyle name="Output 4 3 7 2 2 2 2" xfId="27759" xr:uid="{5D23A5BC-622A-4001-BECC-2655CB3843FB}"/>
    <cellStyle name="Output 4 3 7 2 2 3" xfId="26546" xr:uid="{E792701B-461B-4BEB-8AB0-770B1B76A13F}"/>
    <cellStyle name="Output 4 3 7 2 3" xfId="11153" xr:uid="{E26EE70F-852F-4A06-B127-7C3B8A2AC405}"/>
    <cellStyle name="Output 4 3 7 2 3 2" xfId="20142" xr:uid="{8D4D9C5C-891D-4A6F-9ADD-F315E4F8B4E7}"/>
    <cellStyle name="Output 4 3 7 2 3 2 2" xfId="27866" xr:uid="{3FCE8FD5-563D-45FD-8E39-28D007A241C2}"/>
    <cellStyle name="Output 4 3 7 2 3 3" xfId="27662" xr:uid="{E65CB015-24E5-4A35-B551-DD3E0B7C852A}"/>
    <cellStyle name="Output 4 3 7 2 4" xfId="14919" xr:uid="{F820CDA6-939C-4EC7-9F08-8858A326BA7D}"/>
    <cellStyle name="Output 4 3 7 2 4 2" xfId="43598" xr:uid="{D2C3442B-41DD-4E76-85AF-FA7CD55811D9}"/>
    <cellStyle name="Output 4 3 7 2 5" xfId="33522" xr:uid="{15844DF5-0E26-4107-905D-FE9969D214EC}"/>
    <cellStyle name="Output 4 3 7 3" xfId="4022" xr:uid="{28E3A99A-EA8F-46DE-947B-9CBF6DD3B10D}"/>
    <cellStyle name="Output 4 3 7 3 2" xfId="24826" xr:uid="{B69990F1-9C16-4E98-831C-E399D50C9D53}"/>
    <cellStyle name="Output 4 3 7 4" xfId="26996" xr:uid="{7D94BF9A-574A-46BF-B76A-E469AD56B743}"/>
    <cellStyle name="Output 4 3 8" xfId="2745" xr:uid="{F0910330-538A-4CF1-957F-0651A2371DF6}"/>
    <cellStyle name="Output 4 3 8 2" xfId="6925" xr:uid="{9CB89223-97B0-479B-BCC1-8AA6A5795524}"/>
    <cellStyle name="Output 4 3 8 2 2" xfId="12059" xr:uid="{EBB0B7C5-DEF2-4DEA-A5E1-63E23062245B}"/>
    <cellStyle name="Output 4 3 8 2 2 2" xfId="21048" xr:uid="{6D64131E-E681-4A13-8EE6-2E967E8C69F8}"/>
    <cellStyle name="Output 4 3 8 2 2 2 2" xfId="34894" xr:uid="{A320E438-692D-4695-AAF4-C61F19FB4AFD}"/>
    <cellStyle name="Output 4 3 8 2 2 3" xfId="43910" xr:uid="{BF9ECF86-7B6E-45E8-8FEC-AB49812FF31B}"/>
    <cellStyle name="Output 4 3 8 2 3" xfId="12883" xr:uid="{EEFA0B5F-E71B-4FB4-8A1C-563860675C23}"/>
    <cellStyle name="Output 4 3 8 2 3 2" xfId="21872" xr:uid="{AACD6CF5-47FC-4A68-9B54-E57DD59C0B39}"/>
    <cellStyle name="Output 4 3 8 2 3 2 2" xfId="29673" xr:uid="{EC299823-113D-4FF4-BAD1-0731D07C4A93}"/>
    <cellStyle name="Output 4 3 8 2 3 3" xfId="28869" xr:uid="{EE6DAD50-834B-4B72-91C7-A66DCFCD0AE6}"/>
    <cellStyle name="Output 4 3 8 2 4" xfId="15914" xr:uid="{34188820-C1F5-4F12-A7DA-51E063B78FBD}"/>
    <cellStyle name="Output 4 3 8 2 4 2" xfId="31662" xr:uid="{9C74D1C6-FE90-4F06-B443-55C4DAC69445}"/>
    <cellStyle name="Output 4 3 8 2 5" xfId="41451" xr:uid="{E0BC52BB-1EE9-441B-97B4-8941DBCFBD92}"/>
    <cellStyle name="Output 4 3 8 3" xfId="9489" xr:uid="{68114412-A7D6-47FE-8545-0C9AE20A35DF}"/>
    <cellStyle name="Output 4 3 8 3 2" xfId="18478" xr:uid="{8A461B9A-6799-4675-8D4B-07A23E39707C}"/>
    <cellStyle name="Output 4 3 8 3 2 2" xfId="25273" xr:uid="{BF727ED1-7D22-4D0C-BB9D-E3A6C1E93AB2}"/>
    <cellStyle name="Output 4 3 8 3 3" xfId="32788" xr:uid="{A8A8DE5E-367E-4586-A618-273A00E7A5D5}"/>
    <cellStyle name="Output 4 3 8 4" xfId="27577" xr:uid="{2318E321-01F8-4058-ABED-5411DA2D7E00}"/>
    <cellStyle name="Output 4 3 9" xfId="4683" xr:uid="{90B99240-3295-4720-B261-1F181651739F}"/>
    <cellStyle name="Output 4 3 9 2" xfId="7269" xr:uid="{C2F019B6-A699-402F-A5B8-6B314B998580}"/>
    <cellStyle name="Output 4 3 9 2 2" xfId="16258" xr:uid="{0D0307C6-089D-495C-975A-60DDC09AA837}"/>
    <cellStyle name="Output 4 3 9 2 2 2" xfId="38195" xr:uid="{1B8CFD4B-D36E-4BBD-B235-C9BEC43D2397}"/>
    <cellStyle name="Output 4 3 9 2 3" xfId="31657" xr:uid="{8914D646-796D-4780-A869-A767A7B111A3}"/>
    <cellStyle name="Output 4 3 9 3" xfId="9906" xr:uid="{B49AC48C-6C92-4698-BA16-E926C6FB7487}"/>
    <cellStyle name="Output 4 3 9 3 2" xfId="18895" xr:uid="{EC6C6440-F7F4-4C8B-A4B8-BFB0488B6F6F}"/>
    <cellStyle name="Output 4 3 9 3 2 2" xfId="34752" xr:uid="{32DBF8AF-0C62-4716-B8E8-24D666CFE1FA}"/>
    <cellStyle name="Output 4 3 9 3 3" xfId="32222" xr:uid="{23F01B02-BF9D-4583-B779-CFA402CC371E}"/>
    <cellStyle name="Output 4 3 9 4" xfId="13672" xr:uid="{996FCDA1-672B-45A9-AFAA-2073DD6A68A4}"/>
    <cellStyle name="Output 4 3 9 4 2" xfId="31734" xr:uid="{8D1A4FD2-2CF1-4608-9E39-EC092F217F99}"/>
    <cellStyle name="Output 4 3 9 5" xfId="41078" xr:uid="{9F5251AF-CED7-46A0-A3C1-158CEEA07F88}"/>
    <cellStyle name="Output 4 30" xfId="45328" xr:uid="{66633A47-1283-41C4-964A-64B100D11B2C}"/>
    <cellStyle name="Output 4 31" xfId="45304" xr:uid="{58001E80-B87A-4F80-AB91-9175B988A28D}"/>
    <cellStyle name="Output 4 32" xfId="45338" xr:uid="{B528AD20-4CFE-43F4-A5A4-467D93CF0DE7}"/>
    <cellStyle name="Output 4 33" xfId="45401" xr:uid="{873E55FA-FF66-4B0C-822D-57B22C28D1B2}"/>
    <cellStyle name="Output 4 34" xfId="44246" xr:uid="{91A61D30-8DBE-4100-B49F-5B41EED91B94}"/>
    <cellStyle name="Output 4 35" xfId="44142" xr:uid="{236C9038-813F-416D-901B-2BD5ED57C432}"/>
    <cellStyle name="Output 4 36" xfId="45490" xr:uid="{648668EA-BA68-465A-9253-862E3087D76E}"/>
    <cellStyle name="Output 4 4" xfId="236" xr:uid="{AC776722-D015-40EC-8DFB-C0FEE3684DD6}"/>
    <cellStyle name="Output 4 4 10" xfId="6538" xr:uid="{082CBCF4-521D-40C7-9785-519F51090DAE}"/>
    <cellStyle name="Output 4 4 10 2" xfId="11757" xr:uid="{3BB6D774-7A00-4342-9592-B1B26E1406F7}"/>
    <cellStyle name="Output 4 4 10 2 2" xfId="20746" xr:uid="{4D52BB4B-C840-470E-87C0-B05C3B0BFC1C}"/>
    <cellStyle name="Output 4 4 10 2 2 2" xfId="25654" xr:uid="{DFC4C673-5C5C-4B95-BA68-95E41A2CBF8A}"/>
    <cellStyle name="Output 4 4 10 2 3" xfId="32015" xr:uid="{DA1F3700-D03F-4299-A4CA-41AB22026543}"/>
    <cellStyle name="Output 4 4 10 3" xfId="15527" xr:uid="{2878C83B-4123-4DC5-BEBD-800959DBE603}"/>
    <cellStyle name="Output 4 4 10 3 2" xfId="33206" xr:uid="{D478DEC7-C3E4-460B-AF3B-E8AC7ACC812F}"/>
    <cellStyle name="Output 4 4 10 4" xfId="29335" xr:uid="{60DA5693-4E9A-4EF2-8CE6-51DCB4D09899}"/>
    <cellStyle name="Output 4 4 11" xfId="9120" xr:uid="{31373004-601B-4622-84B0-82EAB4E5E67F}"/>
    <cellStyle name="Output 4 4 11 2" xfId="18109" xr:uid="{47F006E6-5DC5-4D9E-AF3E-34B6B3F828DB}"/>
    <cellStyle name="Output 4 4 11 2 2" xfId="40912" xr:uid="{E8E5C279-C3FA-43F1-9919-31AFC1353B07}"/>
    <cellStyle name="Output 4 4 11 3" xfId="30854" xr:uid="{4560ACF4-8161-4416-9CAC-729E12FA5D1D}"/>
    <cellStyle name="Output 4 4 12" xfId="12774" xr:uid="{8021C1C7-4D59-419B-A1A6-EBDF504DC40B}"/>
    <cellStyle name="Output 4 4 12 2" xfId="21763" xr:uid="{62B4D440-FC6B-43C5-91A1-D41EE89C1D38}"/>
    <cellStyle name="Output 4 4 12 2 2" xfId="35842" xr:uid="{4A1578DD-2D52-4C5A-B6D9-EB1AD4D535EC}"/>
    <cellStyle name="Output 4 4 12 3" xfId="43188" xr:uid="{FFADD02D-E503-4A12-8508-117774F90E29}"/>
    <cellStyle name="Output 4 4 13" xfId="2242" xr:uid="{42E2638F-C3BB-4D16-82F3-BFABA9ECAADE}"/>
    <cellStyle name="Output 4 4 13 2" xfId="32507" xr:uid="{CCE3B50E-3AE1-4B30-96A0-1E4C9C7A4B49}"/>
    <cellStyle name="Output 4 4 14" xfId="13151" xr:uid="{8CF25778-C9F1-490A-99AA-0298DF130A93}"/>
    <cellStyle name="Output 4 4 14 2" xfId="31296" xr:uid="{242E2C5F-1206-4DBF-8657-238471DD5CCC}"/>
    <cellStyle name="Output 4 4 15" xfId="34744" xr:uid="{AFBE8951-3633-41F8-A561-77334F5178B4}"/>
    <cellStyle name="Output 4 4 16" xfId="44281" xr:uid="{F38DF6AC-8D67-4095-A9AC-DA21DBEA8BAB}"/>
    <cellStyle name="Output 4 4 17" xfId="45601" xr:uid="{12A27385-8FC6-466B-9F59-4DAB1F6BA797}"/>
    <cellStyle name="Output 4 4 2" xfId="374" xr:uid="{48BD150B-6FA5-41FC-ADCD-3CF36C44F08E}"/>
    <cellStyle name="Output 4 4 2 10" xfId="9245" xr:uid="{DBB35275-69C1-4437-9DCF-4F18512E4F1E}"/>
    <cellStyle name="Output 4 4 2 10 2" xfId="18234" xr:uid="{1CDD12BB-A2E7-49C0-9430-EC6A2667F3C3}"/>
    <cellStyle name="Output 4 4 2 10 2 2" xfId="36885" xr:uid="{12C1BD3A-5750-4439-919E-74B2C5CCE1FC}"/>
    <cellStyle name="Output 4 4 2 10 3" xfId="31828" xr:uid="{BB52BB22-D8A7-4D45-A5AE-9A3240E0EBA8}"/>
    <cellStyle name="Output 4 4 2 11" xfId="12762" xr:uid="{8514EE72-B30F-4A3F-8616-5D0AAFC792DC}"/>
    <cellStyle name="Output 4 4 2 11 2" xfId="21751" xr:uid="{D012F121-3705-41D0-8BD8-6F7404D1AC5E}"/>
    <cellStyle name="Output 4 4 2 11 2 2" xfId="28591" xr:uid="{C5E89ECB-43FD-4AAF-B6B3-3739F59A9C54}"/>
    <cellStyle name="Output 4 4 2 11 3" xfId="27136" xr:uid="{02EAC6BE-2353-4300-A0B0-7B75C8BC17DE}"/>
    <cellStyle name="Output 4 4 2 12" xfId="2380" xr:uid="{019B8958-DA63-49E7-9458-28084A898CDC}"/>
    <cellStyle name="Output 4 4 2 12 2" xfId="37603" xr:uid="{213E74BC-EFF0-44FB-AA6C-9E865C025441}"/>
    <cellStyle name="Output 4 4 2 13" xfId="13289" xr:uid="{2EAE0143-D4B5-4191-9F0D-33F056260FA5}"/>
    <cellStyle name="Output 4 4 2 13 2" xfId="42763" xr:uid="{A1440CA4-BC3B-4B0E-9FF0-121D4EB91873}"/>
    <cellStyle name="Output 4 4 2 14" xfId="22383" xr:uid="{5A004F24-DD4B-4FE5-94C9-B53BD9283C6C}"/>
    <cellStyle name="Output 4 4 2 15" xfId="46113" xr:uid="{28056F71-8179-482F-B73D-0B828386B154}"/>
    <cellStyle name="Output 4 4 2 2" xfId="723" xr:uid="{6F17F3F1-2977-46A8-88AF-F6B76F1D6AA2}"/>
    <cellStyle name="Output 4 4 2 2 2" xfId="5099" xr:uid="{040D48F9-A27A-4593-B1B7-192401F9FFEC}"/>
    <cellStyle name="Output 4 4 2 2 2 2" xfId="7685" xr:uid="{EA6E2298-939A-411A-BFC9-E6502F1E5F3F}"/>
    <cellStyle name="Output 4 4 2 2 2 2 2" xfId="16674" xr:uid="{89076828-53E8-4E3C-A47B-D1030C8AABB4}"/>
    <cellStyle name="Output 4 4 2 2 2 2 2 2" xfId="33648" xr:uid="{1B45B612-BA2E-4D5A-BCE1-D06DBB15319A}"/>
    <cellStyle name="Output 4 4 2 2 2 2 3" xfId="27878" xr:uid="{4D654BBA-C2FD-49C5-BAB6-822AA3BEBA14}"/>
    <cellStyle name="Output 4 4 2 2 2 3" xfId="10322" xr:uid="{50E91F66-248A-4B96-8959-FE1FAB0ED717}"/>
    <cellStyle name="Output 4 4 2 2 2 3 2" xfId="19311" xr:uid="{0D836820-902C-43E7-B80E-530B6737909E}"/>
    <cellStyle name="Output 4 4 2 2 2 3 2 2" xfId="23797" xr:uid="{9F53F461-C2F5-4050-99BE-0FF654E01958}"/>
    <cellStyle name="Output 4 4 2 2 2 3 3" xfId="36027" xr:uid="{10282CBC-E3E6-409A-BD44-97AB7A90940B}"/>
    <cellStyle name="Output 4 4 2 2 2 4" xfId="14088" xr:uid="{2869E19D-1063-41B7-98DE-58EED204F67F}"/>
    <cellStyle name="Output 4 4 2 2 2 4 2" xfId="40945" xr:uid="{08D7624F-31CF-41E1-9C45-5A6EEDD80E53}"/>
    <cellStyle name="Output 4 4 2 2 2 5" xfId="36447" xr:uid="{5CA98786-E649-4390-B11A-AEF72EB282A4}"/>
    <cellStyle name="Output 4 4 2 2 2 6" xfId="56389" xr:uid="{34243131-ABD1-46AE-B378-0293DFAD5750}"/>
    <cellStyle name="Output 4 4 2 2 3" xfId="3160" xr:uid="{0B5B74FC-2C8B-46F6-84BF-854E0C019168}"/>
    <cellStyle name="Output 4 4 2 2 3 2" xfId="22338" xr:uid="{DDF1B985-6A1F-4EDE-904A-35DA19189274}"/>
    <cellStyle name="Output 4 4 2 2 4" xfId="39209" xr:uid="{79303B0B-73CE-4FEB-8572-B9D00283A9BC}"/>
    <cellStyle name="Output 4 4 2 2 5" xfId="49607" xr:uid="{C9D2F6AE-0FA4-41BF-AE78-AFE4B4BE4B18}"/>
    <cellStyle name="Output 4 4 2 3" xfId="1068" xr:uid="{E0E8CEEF-A597-44DE-B0B3-FC81A974EE4C}"/>
    <cellStyle name="Output 4 4 2 3 2" xfId="5420" xr:uid="{456A34AF-0C2E-4103-908F-D8996EE25AAD}"/>
    <cellStyle name="Output 4 4 2 3 2 2" xfId="8006" xr:uid="{3A50825D-EC23-48A5-A551-B65345592F33}"/>
    <cellStyle name="Output 4 4 2 3 2 2 2" xfId="16995" xr:uid="{1CA38E4D-8CA2-4317-9028-CDB8D565ECE7}"/>
    <cellStyle name="Output 4 4 2 3 2 2 2 2" xfId="25000" xr:uid="{07997DA5-EC52-4A79-84D5-5D19FA357090}"/>
    <cellStyle name="Output 4 4 2 3 2 2 3" xfId="38347" xr:uid="{B75ED99F-299F-4B5D-93F4-3A47568E2BB0}"/>
    <cellStyle name="Output 4 4 2 3 2 3" xfId="10643" xr:uid="{B7E16584-9D19-4A79-81A8-E98DF0CFAFD0}"/>
    <cellStyle name="Output 4 4 2 3 2 3 2" xfId="19632" xr:uid="{017833F5-9BAD-4918-8297-C96192A897D3}"/>
    <cellStyle name="Output 4 4 2 3 2 3 2 2" xfId="31802" xr:uid="{26C20DD5-6A2F-43AA-B3BB-15B4CDDF61AD}"/>
    <cellStyle name="Output 4 4 2 3 2 3 3" xfId="25391" xr:uid="{714931D7-A443-431B-8198-97560B166392}"/>
    <cellStyle name="Output 4 4 2 3 2 4" xfId="14409" xr:uid="{1015CAA7-2A53-4EE7-8475-118D3F460A41}"/>
    <cellStyle name="Output 4 4 2 3 2 4 2" xfId="30615" xr:uid="{9D24F049-BDA6-47AD-89AF-5E32AFF7AD45}"/>
    <cellStyle name="Output 4 4 2 3 2 5" xfId="32823" xr:uid="{60D95F92-DB62-4F61-8E10-F3B48BBDA498}"/>
    <cellStyle name="Output 4 4 2 3 2 6" xfId="58246" xr:uid="{02515856-A2E7-4549-838A-A16DAF5A7A4A}"/>
    <cellStyle name="Output 4 4 2 3 3" xfId="3505" xr:uid="{2B8A4155-0945-45A3-AAA2-B14448F3E28D}"/>
    <cellStyle name="Output 4 4 2 3 3 2" xfId="33409" xr:uid="{DA348AD5-A165-4F65-B6DA-0A2120687AC4}"/>
    <cellStyle name="Output 4 4 2 3 4" xfId="30831" xr:uid="{9AB8E122-7251-4EBF-89A6-648F96DC83F4}"/>
    <cellStyle name="Output 4 4 2 3 5" xfId="51464" xr:uid="{F625B458-4B2A-4276-A2FE-96C9317757E7}"/>
    <cellStyle name="Output 4 4 2 4" xfId="1412" xr:uid="{4205F0E7-F802-4D46-92C1-D1E78D554F7F}"/>
    <cellStyle name="Output 4 4 2 4 2" xfId="5757" xr:uid="{577EBFD2-536D-423D-88B5-1606A20B2256}"/>
    <cellStyle name="Output 4 4 2 4 2 2" xfId="8343" xr:uid="{80A44289-1F2B-4906-BF3B-1EC0B893F458}"/>
    <cellStyle name="Output 4 4 2 4 2 2 2" xfId="17332" xr:uid="{D791CD7D-A2E0-4B3A-830B-8B552D4F9110}"/>
    <cellStyle name="Output 4 4 2 4 2 2 2 2" xfId="43769" xr:uid="{250F87C2-89E2-4360-AF6A-C3E60F678F33}"/>
    <cellStyle name="Output 4 4 2 4 2 2 3" xfId="28126" xr:uid="{3410733F-3011-42F9-98F4-12B00B13CC10}"/>
    <cellStyle name="Output 4 4 2 4 2 3" xfId="10980" xr:uid="{D187D239-84DB-4A33-B612-AA4C891D96B3}"/>
    <cellStyle name="Output 4 4 2 4 2 3 2" xfId="19969" xr:uid="{BEBB738A-599D-468F-8FA9-D40A8893FFB8}"/>
    <cellStyle name="Output 4 4 2 4 2 3 2 2" xfId="35954" xr:uid="{F3FF21B0-2118-497F-AF46-8FC5F4E49C5C}"/>
    <cellStyle name="Output 4 4 2 4 2 3 3" xfId="25230" xr:uid="{FEF05F7E-E845-4AFD-9915-07AFCDF10A7E}"/>
    <cellStyle name="Output 4 4 2 4 2 4" xfId="14746" xr:uid="{B067DD79-EB75-4B8D-AEB9-1C263D4B7343}"/>
    <cellStyle name="Output 4 4 2 4 2 4 2" xfId="24811" xr:uid="{5FC2C4D7-4D43-46D8-9143-0ABB0010339A}"/>
    <cellStyle name="Output 4 4 2 4 2 5" xfId="37696" xr:uid="{A2988375-9BE1-4636-938B-5DDAB8D28286}"/>
    <cellStyle name="Output 4 4 2 4 2 6" xfId="54531" xr:uid="{8F894CA4-E9D8-494D-BD26-BF528C43AFD1}"/>
    <cellStyle name="Output 4 4 2 4 3" xfId="3849" xr:uid="{70BC04A6-B297-4EF3-8522-DBB4D20A955B}"/>
    <cellStyle name="Output 4 4 2 4 3 2" xfId="22738" xr:uid="{266AB1F0-BFDF-4BC3-8ABF-A556EC1B3CF5}"/>
    <cellStyle name="Output 4 4 2 4 4" xfId="26273" xr:uid="{731A2388-2ED4-4845-A15C-22C38AA28D39}"/>
    <cellStyle name="Output 4 4 2 4 5" xfId="47724" xr:uid="{4D413B2B-0FE5-4850-A193-C874CC39674E}"/>
    <cellStyle name="Output 4 4 2 5" xfId="184" xr:uid="{CB109BFA-F9A7-466D-A187-690FBF4AEFDB}"/>
    <cellStyle name="Output 4 4 2 5 2" xfId="2598" xr:uid="{74050FBC-8016-4B2B-B410-975FA6D585F9}"/>
    <cellStyle name="Output 4 4 2 5 2 2" xfId="6839" xr:uid="{4E5694B5-9F22-426E-8D21-7158EB014FA6}"/>
    <cellStyle name="Output 4 4 2 5 2 2 2" xfId="15828" xr:uid="{1D670491-8A6B-42F6-8450-5CA591838500}"/>
    <cellStyle name="Output 4 4 2 5 2 2 2 2" xfId="32131" xr:uid="{9BD7D5D5-105B-41AE-99C6-E69F457104F1}"/>
    <cellStyle name="Output 4 4 2 5 2 2 3" xfId="37208" xr:uid="{FF882823-15A6-4761-9CEE-06F3084079A6}"/>
    <cellStyle name="Output 4 4 2 5 2 3" xfId="9409" xr:uid="{E0F1C843-065F-4AFF-8DC6-863AC88CE9B2}"/>
    <cellStyle name="Output 4 4 2 5 2 3 2" xfId="18398" xr:uid="{AECBE5E5-5CC3-4D3C-948A-2C5650933C76}"/>
    <cellStyle name="Output 4 4 2 5 2 3 2 2" xfId="31488" xr:uid="{4ACB2980-D3A1-4273-9CE4-8D57EED25F88}"/>
    <cellStyle name="Output 4 4 2 5 2 3 3" xfId="44000" xr:uid="{357B5477-4375-4DBA-8C23-6B40D12FDC0A}"/>
    <cellStyle name="Output 4 4 2 5 2 4" xfId="13452" xr:uid="{69290BBB-0A7C-4611-A72F-7FEC4DE4A8B5}"/>
    <cellStyle name="Output 4 4 2 5 2 4 2" xfId="41409" xr:uid="{75972404-0EF3-40A1-980C-D0E28E905F51}"/>
    <cellStyle name="Output 4 4 2 5 2 5" xfId="31733" xr:uid="{60CF6950-DCA8-48B4-ACA9-B5F8A1B2AB8E}"/>
    <cellStyle name="Output 4 4 2 5 3" xfId="2652" xr:uid="{8930D2AE-5FFE-42B0-A284-03F94C7FEF93}"/>
    <cellStyle name="Output 4 4 2 5 3 2" xfId="25491" xr:uid="{A2F0CA24-8EAA-4576-B037-F71C0DB99C61}"/>
    <cellStyle name="Output 4 4 2 5 4" xfId="38515" xr:uid="{CC3B2258-4DEC-4D9B-AF2D-11E1E505BF2F}"/>
    <cellStyle name="Output 4 4 2 6" xfId="2031" xr:uid="{B0C52D9C-BF93-4FA0-A1F8-01850442BDA8}"/>
    <cellStyle name="Output 4 4 2 6 2" xfId="6339" xr:uid="{EBDB1D78-0A46-4E65-B1A1-09C044D8006E}"/>
    <cellStyle name="Output 4 4 2 6 2 2" xfId="8925" xr:uid="{56DCBE07-E1B8-49E2-AC91-C08095F133DE}"/>
    <cellStyle name="Output 4 4 2 6 2 2 2" xfId="17914" xr:uid="{1959DC7A-279E-47CB-A6F8-12477C23C7E0}"/>
    <cellStyle name="Output 4 4 2 6 2 2 2 2" xfId="28450" xr:uid="{4E00EDF6-AC09-45C6-9D48-6254FB75EF3A}"/>
    <cellStyle name="Output 4 4 2 6 2 2 3" xfId="39500" xr:uid="{A1E08D92-2572-47C5-99AD-009FC6D84CF0}"/>
    <cellStyle name="Output 4 4 2 6 2 3" xfId="11562" xr:uid="{1327C5F5-DCEC-4033-8147-490BBE6EC920}"/>
    <cellStyle name="Output 4 4 2 6 2 3 2" xfId="20551" xr:uid="{B19E27ED-3090-4A65-A4FF-8D6358FE8717}"/>
    <cellStyle name="Output 4 4 2 6 2 3 2 2" xfId="34561" xr:uid="{70AF10BA-7C9B-4C19-996F-808AF90EC9C7}"/>
    <cellStyle name="Output 4 4 2 6 2 3 3" xfId="26377" xr:uid="{74DD67C2-41F1-4115-BC35-BF2C16F05BA2}"/>
    <cellStyle name="Output 4 4 2 6 2 4" xfId="15328" xr:uid="{FC97F4A0-00BC-460F-A2FD-393668C51933}"/>
    <cellStyle name="Output 4 4 2 6 2 4 2" xfId="36374" xr:uid="{691EE2B2-AA10-451A-B685-59BC59835E61}"/>
    <cellStyle name="Output 4 4 2 6 2 5" xfId="38048" xr:uid="{D120A8E1-D9A2-469E-9198-3065D82350FC}"/>
    <cellStyle name="Output 4 4 2 6 3" xfId="4468" xr:uid="{F503B02C-A7A9-42C9-BDEC-62FEFA925F8F}"/>
    <cellStyle name="Output 4 4 2 6 3 2" xfId="38967" xr:uid="{0F0C3757-0369-477A-A82F-42CA6CC5DAA2}"/>
    <cellStyle name="Output 4 4 2 6 4" xfId="43061" xr:uid="{329ABD4A-4CA5-4E66-A9A8-0A12A7DE74A1}"/>
    <cellStyle name="Output 4 4 2 7" xfId="2842" xr:uid="{6345C341-8854-4817-99EE-BE49DB8AD0A5}"/>
    <cellStyle name="Output 4 4 2 7 2" xfId="6992" xr:uid="{9BECA7CD-053E-412D-92A6-C980450C737F}"/>
    <cellStyle name="Output 4 4 2 7 2 2" xfId="12121" xr:uid="{30653690-54A8-4831-8890-11004F926117}"/>
    <cellStyle name="Output 4 4 2 7 2 2 2" xfId="21110" xr:uid="{43719D20-0CA9-4B26-B34B-9B01C34A02E3}"/>
    <cellStyle name="Output 4 4 2 7 2 2 2 2" xfId="42344" xr:uid="{B2B97CF2-EEFD-4B0F-B6A3-4CD902308349}"/>
    <cellStyle name="Output 4 4 2 7 2 2 3" xfId="38235" xr:uid="{E23C328C-2B60-434B-9F54-0CB767F4C049}"/>
    <cellStyle name="Output 4 4 2 7 2 3" xfId="12936" xr:uid="{284A5411-9832-4451-9D0C-BEF9AC24DE02}"/>
    <cellStyle name="Output 4 4 2 7 2 3 2" xfId="21925" xr:uid="{01C86EA1-3077-4D39-B5DE-8DDA55285E99}"/>
    <cellStyle name="Output 4 4 2 7 2 3 2 2" xfId="35726" xr:uid="{3337A2B0-81AA-46BC-91CA-3655DC2C57A7}"/>
    <cellStyle name="Output 4 4 2 7 2 3 3" xfId="23731" xr:uid="{D4C4335D-D25B-4596-92A4-CA6483C40624}"/>
    <cellStyle name="Output 4 4 2 7 2 4" xfId="15981" xr:uid="{7FEE9306-4435-478D-B291-FD110BF091CC}"/>
    <cellStyle name="Output 4 4 2 7 2 4 2" xfId="41466" xr:uid="{05CB4126-F56D-41D6-9466-D219DA048F8A}"/>
    <cellStyle name="Output 4 4 2 7 2 5" xfId="25991" xr:uid="{4BAF969B-7755-43FD-A45E-FB1F2350924D}"/>
    <cellStyle name="Output 4 4 2 7 3" xfId="9555" xr:uid="{155C762D-12FD-4287-9349-7BDF3A0BB853}"/>
    <cellStyle name="Output 4 4 2 7 3 2" xfId="18544" xr:uid="{AA256AAC-39D8-499A-BEA3-0B4DC7E71B74}"/>
    <cellStyle name="Output 4 4 2 7 3 2 2" xfId="37089" xr:uid="{1F0A749A-820E-4F58-8EBA-8839E146549C}"/>
    <cellStyle name="Output 4 4 2 7 3 3" xfId="40671" xr:uid="{5AF5F4C0-A70A-45D9-9566-27CC4DF4BA2B}"/>
    <cellStyle name="Output 4 4 2 7 4" xfId="22793" xr:uid="{F51D1DFC-3A71-4302-BE18-EE99716C04EF}"/>
    <cellStyle name="Output 4 4 2 8" xfId="4775" xr:uid="{FC792B87-DC0F-4556-80DF-8670BE759D19}"/>
    <cellStyle name="Output 4 4 2 8 2" xfId="7361" xr:uid="{152C6DEE-75B1-43CA-A551-AD2FCC3022AA}"/>
    <cellStyle name="Output 4 4 2 8 2 2" xfId="16350" xr:uid="{06874BB6-5514-48F1-B9C5-1A5CEC13EE29}"/>
    <cellStyle name="Output 4 4 2 8 2 2 2" xfId="23255" xr:uid="{8BFE2165-BE52-4B88-82CB-9E0E7CC4B323}"/>
    <cellStyle name="Output 4 4 2 8 2 3" xfId="29903" xr:uid="{88F75807-7C61-41C1-9E32-CB8716546ACB}"/>
    <cellStyle name="Output 4 4 2 8 3" xfId="9998" xr:uid="{61A52619-EB4D-495D-889E-A8E1670D174B}"/>
    <cellStyle name="Output 4 4 2 8 3 2" xfId="18987" xr:uid="{A3B9AABD-0D4D-499F-AE45-8F477F8F5D73}"/>
    <cellStyle name="Output 4 4 2 8 3 2 2" xfId="38142" xr:uid="{12D37D97-F768-4786-A644-D3664A6B8D9E}"/>
    <cellStyle name="Output 4 4 2 8 3 3" xfId="36031" xr:uid="{6F6FBE14-F2BE-4E8D-BEBB-990D08E0A486}"/>
    <cellStyle name="Output 4 4 2 8 4" xfId="13764" xr:uid="{E27CD1C0-661C-466A-80D8-BBE33C1A7CC3}"/>
    <cellStyle name="Output 4 4 2 8 4 2" xfId="32468" xr:uid="{5B839DB1-441F-461C-8F87-0B1F9977D32F}"/>
    <cellStyle name="Output 4 4 2 8 5" xfId="39120" xr:uid="{4AA72927-F480-4923-B568-732173EC8DCB}"/>
    <cellStyle name="Output 4 4 2 9" xfId="6676" xr:uid="{A08EFA02-8D9E-4021-B3EF-7E5CCB22DEFF}"/>
    <cellStyle name="Output 4 4 2 9 2" xfId="11882" xr:uid="{B72929AF-8E82-4D04-A55F-D78EB6AB63AC}"/>
    <cellStyle name="Output 4 4 2 9 2 2" xfId="20871" xr:uid="{E0792D44-544D-4BBC-ACC8-02576D800281}"/>
    <cellStyle name="Output 4 4 2 9 2 2 2" xfId="22490" xr:uid="{D0081F11-D980-4448-883D-FD78B82B9FDC}"/>
    <cellStyle name="Output 4 4 2 9 2 3" xfId="44049" xr:uid="{74437004-CC13-41CC-9507-DE1215AA1AA5}"/>
    <cellStyle name="Output 4 4 2 9 3" xfId="15665" xr:uid="{E5B9CFA4-DB7F-4E92-9B56-C327CD157040}"/>
    <cellStyle name="Output 4 4 2 9 3 2" xfId="26538" xr:uid="{F3EB529E-DABF-43B4-925C-9FD74C679DE3}"/>
    <cellStyle name="Output 4 4 2 9 4" xfId="39520" xr:uid="{767698D6-D8A4-4DB0-9936-97F621337F1B}"/>
    <cellStyle name="Output 4 4 3" xfId="585" xr:uid="{FDDE8D8A-2246-411A-8E33-00C73E17B3C7}"/>
    <cellStyle name="Output 4 4 3 2" xfId="4974" xr:uid="{80C880FD-F0FC-4FD1-AA75-9284753D7A2D}"/>
    <cellStyle name="Output 4 4 3 2 2" xfId="7560" xr:uid="{BFE23E37-E597-4CDC-96F2-AD9C1C940F7B}"/>
    <cellStyle name="Output 4 4 3 2 2 2" xfId="16549" xr:uid="{865F1C76-04C5-48A4-A71B-C83437ACA03D}"/>
    <cellStyle name="Output 4 4 3 2 2 2 2" xfId="25754" xr:uid="{29244A25-1310-4208-92A6-65F53779955F}"/>
    <cellStyle name="Output 4 4 3 2 2 3" xfId="31502" xr:uid="{6A33F0E1-A113-4ADF-9162-3A52ECF7D882}"/>
    <cellStyle name="Output 4 4 3 2 2 4" xfId="56794" xr:uid="{48815AEE-C8BC-4B58-9CC2-E46297F2949C}"/>
    <cellStyle name="Output 4 4 3 2 3" xfId="10197" xr:uid="{44D1AE92-465E-43E6-A397-D7F6BECEE5FB}"/>
    <cellStyle name="Output 4 4 3 2 3 2" xfId="19186" xr:uid="{32BCF066-0D50-462F-8EE4-667EE97CE50F}"/>
    <cellStyle name="Output 4 4 3 2 3 2 2" xfId="23118" xr:uid="{979B1129-C500-4046-A1B5-33AB04970984}"/>
    <cellStyle name="Output 4 4 3 2 3 3" xfId="31047" xr:uid="{68605FCF-B59F-4D68-BCBE-5BB57B7E2869}"/>
    <cellStyle name="Output 4 4 3 2 4" xfId="13963" xr:uid="{06907945-9096-4F80-84E9-954464FA0A15}"/>
    <cellStyle name="Output 4 4 3 2 4 2" xfId="24918" xr:uid="{0875614B-6E43-4996-A8CC-4A338FFB9E27}"/>
    <cellStyle name="Output 4 4 3 2 5" xfId="37422" xr:uid="{58731D54-00EC-4D89-895F-EF703389FF96}"/>
    <cellStyle name="Output 4 4 3 2 6" xfId="50012" xr:uid="{5AD11416-543C-47FD-8A9D-9A4D25B84DDA}"/>
    <cellStyle name="Output 4 4 3 3" xfId="3022" xr:uid="{484EFBF6-15FC-459E-9F2A-319EC1E2DB38}"/>
    <cellStyle name="Output 4 4 3 3 2" xfId="43741" xr:uid="{0013901E-CEE0-4994-90E7-84479A3D1B67}"/>
    <cellStyle name="Output 4 4 3 3 2 2" xfId="58003" xr:uid="{B256193A-8639-4797-8541-501AE3AFD1A1}"/>
    <cellStyle name="Output 4 4 3 3 3" xfId="51221" xr:uid="{9FCF89D6-AAED-41E1-9B6C-BE5FED2ADF9F}"/>
    <cellStyle name="Output 4 4 3 4" xfId="27096" xr:uid="{AE3FBB91-52BF-4644-BBF3-6971D39079D5}"/>
    <cellStyle name="Output 4 4 3 4 2" xfId="54921" xr:uid="{F8FCB69F-E0B3-4A0A-802C-A57FE2E1E5CF}"/>
    <cellStyle name="Output 4 4 3 4 3" xfId="48129" xr:uid="{1DF79007-3C96-463A-8BD9-03CF9EB20EAA}"/>
    <cellStyle name="Output 4 4 3 5" xfId="53221" xr:uid="{A43096AC-2ED8-462A-ADBD-0D1164CDC888}"/>
    <cellStyle name="Output 4 4 3 6" xfId="46515" xr:uid="{7C9578DA-BB76-401F-8BA3-20E90960E9B5}"/>
    <cellStyle name="Output 4 4 4" xfId="930" xr:uid="{92EBF642-D060-4FB3-BDA8-AA3257B1A0F5}"/>
    <cellStyle name="Output 4 4 4 2" xfId="5295" xr:uid="{02F86B49-531F-437F-AD5C-9897DA2334EC}"/>
    <cellStyle name="Output 4 4 4 2 2" xfId="7881" xr:uid="{57BFD5F3-15E7-41AE-A97E-97D0CE74131B}"/>
    <cellStyle name="Output 4 4 4 2 2 2" xfId="16870" xr:uid="{1C934047-16CA-410D-854B-2E3EB37048C4}"/>
    <cellStyle name="Output 4 4 4 2 2 2 2" xfId="37270" xr:uid="{EAFF617A-7857-4490-9C99-B99BBD75791A}"/>
    <cellStyle name="Output 4 4 4 2 2 3" xfId="29289" xr:uid="{D808A256-044F-4AF0-AB1A-EE4E8A9743C9}"/>
    <cellStyle name="Output 4 4 4 2 3" xfId="10518" xr:uid="{22F751C2-210D-4A31-8169-747CFCF6EB89}"/>
    <cellStyle name="Output 4 4 4 2 3 2" xfId="19507" xr:uid="{1D56A2B1-9B9A-46EE-B6EA-E6B150F5B859}"/>
    <cellStyle name="Output 4 4 4 2 3 2 2" xfId="33078" xr:uid="{248BFC59-1874-4BC7-8221-A564DC493CA1}"/>
    <cellStyle name="Output 4 4 4 2 3 3" xfId="40281" xr:uid="{D30AC5E0-52F5-4B4B-BFA0-5FA1BEB95A79}"/>
    <cellStyle name="Output 4 4 4 2 4" xfId="14284" xr:uid="{CEEF390C-CF6F-4461-84E5-1AD0A24D7626}"/>
    <cellStyle name="Output 4 4 4 2 4 2" xfId="39181" xr:uid="{3A041A49-AFE2-4B26-B42B-3530F290C109}"/>
    <cellStyle name="Output 4 4 4 2 5" xfId="24154" xr:uid="{212A64E3-A70A-419C-87C9-7959D8FA0E09}"/>
    <cellStyle name="Output 4 4 4 2 6" xfId="55917" xr:uid="{3CB79059-A2B6-49BF-9196-6023C4F5BBF2}"/>
    <cellStyle name="Output 4 4 4 3" xfId="3367" xr:uid="{182A4A95-FDE3-4072-93E1-1B950CC75285}"/>
    <cellStyle name="Output 4 4 4 3 2" xfId="31216" xr:uid="{91EED554-04F2-49FF-9B44-47D1EA568661}"/>
    <cellStyle name="Output 4 4 4 4" xfId="28491" xr:uid="{BE3DD78F-D39C-4D7D-ABA8-D8694F0E91BE}"/>
    <cellStyle name="Output 4 4 4 5" xfId="49135" xr:uid="{62E01B16-E30C-440E-85AA-6759EDB78EE9}"/>
    <cellStyle name="Output 4 4 5" xfId="1274" xr:uid="{67602A29-F5BF-4926-9B0B-2BD46230886B}"/>
    <cellStyle name="Output 4 4 5 2" xfId="5619" xr:uid="{C5D5C1A8-D42A-47F4-8634-0E10E3E4D54C}"/>
    <cellStyle name="Output 4 4 5 2 2" xfId="8205" xr:uid="{DB86C843-EA4E-4E51-9A36-D748C4D60CAE}"/>
    <cellStyle name="Output 4 4 5 2 2 2" xfId="17194" xr:uid="{1F76DF61-C375-486C-B8B3-5D8769C04E63}"/>
    <cellStyle name="Output 4 4 5 2 2 2 2" xfId="34214" xr:uid="{5A566D2A-9DE1-4232-8A8F-95B3639D54A6}"/>
    <cellStyle name="Output 4 4 5 2 2 3" xfId="23957" xr:uid="{381C8495-DA52-4A89-B44D-8BEBECE19271}"/>
    <cellStyle name="Output 4 4 5 2 3" xfId="10842" xr:uid="{459659E2-BD17-4732-A363-E6A674337296}"/>
    <cellStyle name="Output 4 4 5 2 3 2" xfId="19831" xr:uid="{54B4B8DE-F11D-4F92-9C41-1994AFDCE604}"/>
    <cellStyle name="Output 4 4 5 2 3 2 2" xfId="29801" xr:uid="{FD540708-B9D3-48E7-90F0-A089B945B916}"/>
    <cellStyle name="Output 4 4 5 2 3 3" xfId="40026" xr:uid="{5C9821C8-3B63-41B0-887D-D692FF906B14}"/>
    <cellStyle name="Output 4 4 5 2 4" xfId="14608" xr:uid="{721B7B3A-5C2D-41DE-A105-C29F843FD307}"/>
    <cellStyle name="Output 4 4 5 2 4 2" xfId="25885" xr:uid="{92B88807-36D9-4C04-A4AA-CEB437255B9A}"/>
    <cellStyle name="Output 4 4 5 2 5" xfId="26887" xr:uid="{25C5B3F4-A22D-4EDF-999B-118AA7780FA5}"/>
    <cellStyle name="Output 4 4 5 2 6" xfId="59021" xr:uid="{ED3DBED9-126D-4F1A-BE00-879245E59A02}"/>
    <cellStyle name="Output 4 4 5 3" xfId="3711" xr:uid="{9A4F670F-8891-462D-9607-A2656B3CD9C5}"/>
    <cellStyle name="Output 4 4 5 3 2" xfId="29017" xr:uid="{8DA21AFF-390C-403B-9090-BCDF7966CC53}"/>
    <cellStyle name="Output 4 4 5 4" xfId="26856" xr:uid="{B8164A68-C7F2-4D17-B090-BAFB2C897996}"/>
    <cellStyle name="Output 4 4 5 5" xfId="52240" xr:uid="{F0B3CCB1-0B24-4438-ADD8-E0449A897D4D}"/>
    <cellStyle name="Output 4 4 6" xfId="1634" xr:uid="{CC901247-BF68-41F5-A099-4E3FD9813682}"/>
    <cellStyle name="Output 4 4 6 2" xfId="5970" xr:uid="{3A51CFDD-CBF3-4EF6-B86D-0B2B09E92FFC}"/>
    <cellStyle name="Output 4 4 6 2 2" xfId="8556" xr:uid="{36D36300-21BF-44A7-9BC1-A4EF85C2B590}"/>
    <cellStyle name="Output 4 4 6 2 2 2" xfId="17545" xr:uid="{8FB23022-A754-4D69-898E-3BDC6C1371C6}"/>
    <cellStyle name="Output 4 4 6 2 2 2 2" xfId="32549" xr:uid="{A9C89D86-DD56-4E42-B19F-EBCB5F70A6F6}"/>
    <cellStyle name="Output 4 4 6 2 2 3" xfId="39930" xr:uid="{D0183C4A-3951-4381-B205-5D3CCB93AA8C}"/>
    <cellStyle name="Output 4 4 6 2 3" xfId="11193" xr:uid="{2E5C6F20-5504-4C49-A1FC-1AAA67796C1B}"/>
    <cellStyle name="Output 4 4 6 2 3 2" xfId="20182" xr:uid="{00A0B7D2-266F-4A61-AAA1-1A5BDD0DAA83}"/>
    <cellStyle name="Output 4 4 6 2 3 2 2" xfId="27333" xr:uid="{3D358B76-00AE-4CFA-9E31-51E05B5C99FB}"/>
    <cellStyle name="Output 4 4 6 2 3 3" xfId="24222" xr:uid="{933005B8-07D6-44A6-AA1B-0D2508688CC5}"/>
    <cellStyle name="Output 4 4 6 2 4" xfId="14959" xr:uid="{FFB25087-1744-459A-B17F-59918896624B}"/>
    <cellStyle name="Output 4 4 6 2 4 2" xfId="24502" xr:uid="{BBDAAD31-B7B9-4143-8CD8-3D435D7B60DF}"/>
    <cellStyle name="Output 4 4 6 2 5" xfId="29609" xr:uid="{6CC7A38D-3919-4550-8D2F-008531987DCF}"/>
    <cellStyle name="Output 4 4 6 2 6" xfId="54083" xr:uid="{87264DED-0A59-4196-8922-396D49CC88CC}"/>
    <cellStyle name="Output 4 4 6 3" xfId="4071" xr:uid="{0972318C-52DB-424A-B48A-72228132EB2A}"/>
    <cellStyle name="Output 4 4 6 3 2" xfId="26910" xr:uid="{080571BD-3287-4303-81C3-E59FFA510663}"/>
    <cellStyle name="Output 4 4 6 4" xfId="34015" xr:uid="{77007E32-E6F1-46F5-AD50-963B103C2610}"/>
    <cellStyle name="Output 4 4 6 5" xfId="47406" xr:uid="{3E461505-3319-46B1-928B-94ABD8CE2DF1}"/>
    <cellStyle name="Output 4 4 7" xfId="1676" xr:uid="{24E42136-0716-49A5-BC88-1F1B6C96F3F8}"/>
    <cellStyle name="Output 4 4 7 2" xfId="6004" xr:uid="{8F74317B-E27C-4821-B931-18AB6D490BF8}"/>
    <cellStyle name="Output 4 4 7 2 2" xfId="8590" xr:uid="{A4D0D04A-E784-49FD-8B80-C66DBC3499E9}"/>
    <cellStyle name="Output 4 4 7 2 2 2" xfId="17579" xr:uid="{6E86FFD5-66F4-411C-9A12-B0D8AAD9272F}"/>
    <cellStyle name="Output 4 4 7 2 2 2 2" xfId="35242" xr:uid="{E503FC04-7184-4874-AF0D-8947A8E1AC50}"/>
    <cellStyle name="Output 4 4 7 2 2 3" xfId="43134" xr:uid="{FB2D2C79-DA4F-4E7B-9A49-FEB57000B997}"/>
    <cellStyle name="Output 4 4 7 2 3" xfId="11227" xr:uid="{1CBA43AE-4BC8-408F-BAD0-6C3C8455F1B9}"/>
    <cellStyle name="Output 4 4 7 2 3 2" xfId="20216" xr:uid="{C0134B67-0075-48A5-BE2C-48224319D003}"/>
    <cellStyle name="Output 4 4 7 2 3 2 2" xfId="39622" xr:uid="{68173D2C-01EF-4A0A-BEFE-53769F04B82C}"/>
    <cellStyle name="Output 4 4 7 2 3 3" xfId="35114" xr:uid="{1AB12CE8-EA6F-494D-84DE-18DAA98AFF5C}"/>
    <cellStyle name="Output 4 4 7 2 4" xfId="14993" xr:uid="{65A184DB-DF78-4E4F-920E-7DC8E5894764}"/>
    <cellStyle name="Output 4 4 7 2 4 2" xfId="36248" xr:uid="{350D6C62-627F-48F9-87D0-4A4F793CA292}"/>
    <cellStyle name="Output 4 4 7 2 5" xfId="34201" xr:uid="{9437D180-4B44-423E-A6CA-EFB42B65FFD4}"/>
    <cellStyle name="Output 4 4 7 3" xfId="4113" xr:uid="{7D771178-1B48-476B-8109-A1F17F3D59E3}"/>
    <cellStyle name="Output 4 4 7 3 2" xfId="37384" xr:uid="{60589ECC-10FE-4A0C-A28E-7D8E230FEE1B}"/>
    <cellStyle name="Output 4 4 7 4" xfId="32087" xr:uid="{D878E05F-D26C-4831-8FA7-87F306544997}"/>
    <cellStyle name="Output 4 4 8" xfId="2704" xr:uid="{BE55741E-CE87-4441-A935-9A848C4E15FA}"/>
    <cellStyle name="Output 4 4 8 2" xfId="6894" xr:uid="{243E3FC0-7CC9-4520-A3F3-9518E3C5E026}"/>
    <cellStyle name="Output 4 4 8 2 2" xfId="12035" xr:uid="{8B68B024-AFF4-4785-92FE-0A97D6DDBDB0}"/>
    <cellStyle name="Output 4 4 8 2 2 2" xfId="21024" xr:uid="{C11CF694-77EC-44F8-AE15-5BEF88B41D74}"/>
    <cellStyle name="Output 4 4 8 2 2 2 2" xfId="34481" xr:uid="{3D15709A-61CF-4477-BD9E-D524708860D6}"/>
    <cellStyle name="Output 4 4 8 2 2 3" xfId="31117" xr:uid="{D2152F0C-5BF1-41AE-A6C1-8BCA15E1C631}"/>
    <cellStyle name="Output 4 4 8 2 3" xfId="12856" xr:uid="{B6C4D757-59AE-4026-B495-8F97812E25BE}"/>
    <cellStyle name="Output 4 4 8 2 3 2" xfId="21845" xr:uid="{5CCECAC8-D9A1-450C-BF63-05B47FF530F9}"/>
    <cellStyle name="Output 4 4 8 2 3 2 2" xfId="38518" xr:uid="{A737D4C7-FC06-4CEB-B4D6-357080ECAEF5}"/>
    <cellStyle name="Output 4 4 8 2 3 3" xfId="26883" xr:uid="{3EBABD48-C1D5-4A9A-BACC-494D2C098E2E}"/>
    <cellStyle name="Output 4 4 8 2 4" xfId="15883" xr:uid="{CA211B19-14F5-4C18-9780-3CF30422BC7D}"/>
    <cellStyle name="Output 4 4 8 2 4 2" xfId="22740" xr:uid="{472BC510-28D7-42CF-90F8-EEEB2789B1D6}"/>
    <cellStyle name="Output 4 4 8 2 5" xfId="41588" xr:uid="{5BC5B7EB-7056-41D2-9678-AAC2984CD63D}"/>
    <cellStyle name="Output 4 4 8 3" xfId="9465" xr:uid="{2145E5C6-0B34-4AF0-9FC8-79377F82E0A2}"/>
    <cellStyle name="Output 4 4 8 3 2" xfId="18454" xr:uid="{D5BD11B6-7FAB-41E4-8C6F-093C4A0AAA29}"/>
    <cellStyle name="Output 4 4 8 3 2 2" xfId="39672" xr:uid="{2CC055EF-43F2-4E7F-B971-94589148C6CB}"/>
    <cellStyle name="Output 4 4 8 3 3" xfId="36130" xr:uid="{251B84A5-1040-48E2-A82A-AFDDCD36FC9B}"/>
    <cellStyle name="Output 4 4 8 4" xfId="40940" xr:uid="{5D154C8F-B811-4291-9ABE-57C41204B5D3}"/>
    <cellStyle name="Output 4 4 9" xfId="4650" xr:uid="{A24EBAD6-76A8-4B83-97D7-23DA2210CA59}"/>
    <cellStyle name="Output 4 4 9 2" xfId="7236" xr:uid="{73F8F87F-9ED7-4CF5-A658-CB851EDB9C22}"/>
    <cellStyle name="Output 4 4 9 2 2" xfId="16225" xr:uid="{676A54BB-B4DE-42A5-B6D9-B0EA2812108D}"/>
    <cellStyle name="Output 4 4 9 2 2 2" xfId="42728" xr:uid="{4E27A195-A599-4362-A921-B276C22DF755}"/>
    <cellStyle name="Output 4 4 9 2 3" xfId="36129" xr:uid="{E2B9E6A2-465C-405C-BD0E-3285C8C29606}"/>
    <cellStyle name="Output 4 4 9 3" xfId="9873" xr:uid="{4A525A39-0612-4001-BEF6-6D4154CA8088}"/>
    <cellStyle name="Output 4 4 9 3 2" xfId="18862" xr:uid="{12D632C9-3FE7-4603-A41B-FC07C9FF283D}"/>
    <cellStyle name="Output 4 4 9 3 2 2" xfId="42175" xr:uid="{EBF23093-3058-4019-946B-9F3D6EDD0B76}"/>
    <cellStyle name="Output 4 4 9 3 3" xfId="26494" xr:uid="{64A77475-019D-436D-92E5-219FFB4EE348}"/>
    <cellStyle name="Output 4 4 9 4" xfId="13639" xr:uid="{E0DAA151-B821-4875-AC45-E2D60D0F35CF}"/>
    <cellStyle name="Output 4 4 9 4 2" xfId="36160" xr:uid="{1B428139-6B59-4588-AF78-FE8F49BC1DBA}"/>
    <cellStyle name="Output 4 4 9 5" xfId="35069" xr:uid="{69467354-C4A5-4A99-AF6C-E14CE180D863}"/>
    <cellStyle name="Output 4 5" xfId="228" xr:uid="{E5BFF680-0FAA-4D01-B2F0-5AECC60FC1EB}"/>
    <cellStyle name="Output 4 5 10" xfId="9112" xr:uid="{43CBDD3D-9387-4586-96E3-54DDE67F9096}"/>
    <cellStyle name="Output 4 5 10 2" xfId="18101" xr:uid="{E426BDA0-1AAD-463F-90AD-2BFFACDC6362}"/>
    <cellStyle name="Output 4 5 10 2 2" xfId="29056" xr:uid="{AAA4F429-7B9A-488A-BFE4-9F0D4DD52085}"/>
    <cellStyle name="Output 4 5 10 3" xfId="26361" xr:uid="{7F813B92-390E-4BAE-AA29-3828480C9C52}"/>
    <cellStyle name="Output 4 5 11" xfId="12634" xr:uid="{A379E943-2B5E-4DAA-A9F2-DC6E99DB56D3}"/>
    <cellStyle name="Output 4 5 11 2" xfId="21623" xr:uid="{852AEBC9-FCC2-42C0-B95B-99CABEEE2B10}"/>
    <cellStyle name="Output 4 5 11 2 2" xfId="42964" xr:uid="{BCB8390A-1572-4727-8640-F4BE0AD108A4}"/>
    <cellStyle name="Output 4 5 11 3" xfId="31496" xr:uid="{EFB6534D-DCD0-46BA-A8E6-8DCCED707C8B}"/>
    <cellStyle name="Output 4 5 12" xfId="2234" xr:uid="{83C04066-B2C5-4C9D-B151-4AEC48C9C2B4}"/>
    <cellStyle name="Output 4 5 12 2" xfId="26855" xr:uid="{1D8B4EEF-00A2-4422-B123-8A91D79708C6}"/>
    <cellStyle name="Output 4 5 13" xfId="13143" xr:uid="{25641C34-5859-4426-8320-DCED2524B24B}"/>
    <cellStyle name="Output 4 5 13 2" xfId="41836" xr:uid="{FD642B9D-5B49-46BB-B523-11058A243C19}"/>
    <cellStyle name="Output 4 5 14" xfId="33331" xr:uid="{B3AA2DC7-5F18-4E44-8A3B-D4BC2BC66BDC}"/>
    <cellStyle name="Output 4 5 15" xfId="44380" xr:uid="{2E89BDEA-ABF4-42BA-9779-8888FBB4E377}"/>
    <cellStyle name="Output 4 5 16" xfId="45612" xr:uid="{8564342E-53DE-4659-BFD2-12EB8A1FC62C}"/>
    <cellStyle name="Output 4 5 2" xfId="577" xr:uid="{FC5D2B51-3E8F-45DA-B902-1F90F73021CF}"/>
    <cellStyle name="Output 4 5 2 2" xfId="4966" xr:uid="{283FCC24-3B49-4729-BE5F-B33CB7B92E44}"/>
    <cellStyle name="Output 4 5 2 2 2" xfId="7552" xr:uid="{34241203-FCEB-4302-95FE-6326A849E571}"/>
    <cellStyle name="Output 4 5 2 2 2 2" xfId="16541" xr:uid="{4A0167F5-511F-4819-A87C-A57A0AF794CA}"/>
    <cellStyle name="Output 4 5 2 2 2 2 2" xfId="35034" xr:uid="{7316B04F-798F-4C3F-ACB4-36ECF8C55972}"/>
    <cellStyle name="Output 4 5 2 2 2 3" xfId="42042" xr:uid="{36EE55AE-D1FA-4260-B779-D689AED0ABAC}"/>
    <cellStyle name="Output 4 5 2 2 2 4" xfId="56400" xr:uid="{15FA5738-DE88-497E-B662-B130B3EB353D}"/>
    <cellStyle name="Output 4 5 2 2 3" xfId="10189" xr:uid="{B2025C95-DB7A-43DD-AFF6-0ADD582E7DB8}"/>
    <cellStyle name="Output 4 5 2 2 3 2" xfId="19178" xr:uid="{86FD11BC-D4AC-414F-9CB5-A826DBA189FD}"/>
    <cellStyle name="Output 4 5 2 2 3 2 2" xfId="39545" xr:uid="{86815919-8D0B-4E49-93AA-FBD6A2C13A98}"/>
    <cellStyle name="Output 4 5 2 2 3 3" xfId="41521" xr:uid="{C6D2CF9A-7F7A-4EAE-90B4-D0DA5A4A02DA}"/>
    <cellStyle name="Output 4 5 2 2 4" xfId="13955" xr:uid="{B830397F-BA69-42C2-A2BA-56C2FAB3C523}"/>
    <cellStyle name="Output 4 5 2 2 4 2" xfId="41060" xr:uid="{D695CA17-7E6A-40F8-9071-1924654E2504}"/>
    <cellStyle name="Output 4 5 2 2 5" xfId="26115" xr:uid="{C56A0DD6-CDF2-4E24-ADBB-F532280B1B01}"/>
    <cellStyle name="Output 4 5 2 2 6" xfId="49618" xr:uid="{87AB511E-4E88-4787-9DA5-A319A063CA0A}"/>
    <cellStyle name="Output 4 5 2 3" xfId="3014" xr:uid="{BB5E02B7-BCEB-48E5-8E46-80A47E65742C}"/>
    <cellStyle name="Output 4 5 2 3 2" xfId="37426" xr:uid="{35EF398B-2307-4DCB-A8A8-6B4F159E0B8F}"/>
    <cellStyle name="Output 4 5 2 3 2 2" xfId="58409" xr:uid="{BDCDEC1D-620B-4A7C-97E5-8E78E2686DD0}"/>
    <cellStyle name="Output 4 5 2 3 3" xfId="51628" xr:uid="{3BF55B44-253D-46E7-89C4-77649085EE9A}"/>
    <cellStyle name="Output 4 5 2 4" xfId="33608" xr:uid="{67CEBE90-5F22-4BBC-A4B9-D604CAB3D8B5}"/>
    <cellStyle name="Output 4 5 2 4 2" xfId="54542" xr:uid="{01A3DF94-1735-4006-97E2-085EB6935CCD}"/>
    <cellStyle name="Output 4 5 2 4 3" xfId="47735" xr:uid="{8B7BB24F-CD8E-40CC-A688-604B8629F634}"/>
    <cellStyle name="Output 4 5 2 5" xfId="46124" xr:uid="{9E63BFC7-FD99-4A2B-AE32-12320A7DD20F}"/>
    <cellStyle name="Output 4 5 3" xfId="922" xr:uid="{27F0D462-4B0A-41E5-821D-5359A04D8FBF}"/>
    <cellStyle name="Output 4 5 3 2" xfId="5287" xr:uid="{DD1ACCB3-CC9E-4537-83C7-7F6180AE3BAE}"/>
    <cellStyle name="Output 4 5 3 2 2" xfId="7873" xr:uid="{8BAB27B4-C92F-4F01-8788-9C77E84EF80C}"/>
    <cellStyle name="Output 4 5 3 2 2 2" xfId="16862" xr:uid="{A6E066F1-18C9-4A22-8D18-FA2721466A7A}"/>
    <cellStyle name="Output 4 5 3 2 2 2 2" xfId="25963" xr:uid="{13C6A964-651D-4C53-8293-2C6BF523E08A}"/>
    <cellStyle name="Output 4 5 3 2 2 3" xfId="27373" xr:uid="{9A0E7E88-0DB2-4775-9F09-BA381A928AAC}"/>
    <cellStyle name="Output 4 5 3 2 2 4" xfId="56805" xr:uid="{8F9BDD55-DF14-4888-ABB4-0044AA04C0F8}"/>
    <cellStyle name="Output 4 5 3 2 3" xfId="10510" xr:uid="{AEBE7EDC-B4D9-43B6-83A1-15B6F45AEA60}"/>
    <cellStyle name="Output 4 5 3 2 3 2" xfId="19499" xr:uid="{60181F38-B57F-48B7-8130-C429DA7F3EDA}"/>
    <cellStyle name="Output 4 5 3 2 3 2 2" xfId="43601" xr:uid="{727455F0-6580-4900-8D00-15371EEEBBE3}"/>
    <cellStyle name="Output 4 5 3 2 3 3" xfId="37482" xr:uid="{1E9CDD79-2F40-405D-9322-178ED2E0AA68}"/>
    <cellStyle name="Output 4 5 3 2 4" xfId="14276" xr:uid="{70FDD069-CC15-46A1-86D7-BF3F541AA4C9}"/>
    <cellStyle name="Output 4 5 3 2 4 2" xfId="32506" xr:uid="{4B0973FB-7905-45B6-AFEE-CEB3986537B5}"/>
    <cellStyle name="Output 4 5 3 2 5" xfId="31850" xr:uid="{CAB23C80-3DB2-4A0F-815E-8AC551219305}"/>
    <cellStyle name="Output 4 5 3 2 6" xfId="50023" xr:uid="{BBFA194D-1BED-425B-89B4-26898CE82FE1}"/>
    <cellStyle name="Output 4 5 3 3" xfId="3359" xr:uid="{D60AD947-73A9-420B-801E-7DFFEB09F01D}"/>
    <cellStyle name="Output 4 5 3 3 2" xfId="41756" xr:uid="{9D0B17BB-1D58-42CF-9ED9-6CE0F5BEF987}"/>
    <cellStyle name="Output 4 5 3 3 2 2" xfId="55797" xr:uid="{ED4DE846-A771-4CA1-9B0F-15EE375CEAF4}"/>
    <cellStyle name="Output 4 5 3 3 3" xfId="49014" xr:uid="{1309260B-4AB9-441B-9390-2B3E405CB63A}"/>
    <cellStyle name="Output 4 5 3 4" xfId="23953" xr:uid="{F4CA4BCB-83A5-442C-8882-C088CEA8CC8B}"/>
    <cellStyle name="Output 4 5 3 4 2" xfId="54932" xr:uid="{C17C6556-6E8A-482E-8725-D67F9B127E49}"/>
    <cellStyle name="Output 4 5 3 4 3" xfId="48140" xr:uid="{F6A33ACC-CE15-4642-987B-83B091F62230}"/>
    <cellStyle name="Output 4 5 3 5" xfId="53232" xr:uid="{C9619BDD-9A7A-4A43-A1F9-B5D70871CFC4}"/>
    <cellStyle name="Output 4 5 3 6" xfId="46526" xr:uid="{79C7F5FA-DFE8-4ACF-B1A8-F5122AAC3345}"/>
    <cellStyle name="Output 4 5 4" xfId="1266" xr:uid="{568FB2C4-2D9A-421D-9432-7A2DB013C5C8}"/>
    <cellStyle name="Output 4 5 4 2" xfId="5611" xr:uid="{A66F58AA-F8BB-4500-BB88-D43A94373F14}"/>
    <cellStyle name="Output 4 5 4 2 2" xfId="8197" xr:uid="{44419923-411C-4D08-9C50-D0E02781072C}"/>
    <cellStyle name="Output 4 5 4 2 2 2" xfId="17186" xr:uid="{507A00B4-046E-4862-A849-7B0E07F40E82}"/>
    <cellStyle name="Output 4 5 4 2 2 2 2" xfId="38975" xr:uid="{2050C267-6399-4DEA-B112-DD537CA85BBE}"/>
    <cellStyle name="Output 4 5 4 2 2 3" xfId="33292" xr:uid="{679E093F-3286-47CE-B224-2F16608AD8D7}"/>
    <cellStyle name="Output 4 5 4 2 3" xfId="10834" xr:uid="{58781C92-4A50-4CAC-BF10-062DD2A87EAA}"/>
    <cellStyle name="Output 4 5 4 2 3 2" xfId="19823" xr:uid="{3EB79DE5-0B3C-44C3-8A80-D562BAFEC8AD}"/>
    <cellStyle name="Output 4 5 4 2 3 2 2" xfId="24345" xr:uid="{8D985EC4-17D3-4BCB-82D5-8C12BDFDF7DE}"/>
    <cellStyle name="Output 4 5 4 2 3 3" xfId="44059" xr:uid="{B5AA0CC5-A3F0-4498-B612-20B127F085D3}"/>
    <cellStyle name="Output 4 5 4 2 4" xfId="14600" xr:uid="{74853F70-30CA-4B7D-BD6A-9DEB03C99C8A}"/>
    <cellStyle name="Output 4 5 4 2 4 2" xfId="35182" xr:uid="{D481844E-8108-4E83-BE6D-6B3E62126B17}"/>
    <cellStyle name="Output 4 5 4 2 5" xfId="37612" xr:uid="{4FFF2056-7EA7-4525-B886-0B7E72897B47}"/>
    <cellStyle name="Output 4 5 4 2 6" xfId="55928" xr:uid="{B4A8BA9C-B2AE-4BA7-9747-9ABDD157D51F}"/>
    <cellStyle name="Output 4 5 4 3" xfId="3703" xr:uid="{0AE87EBA-B026-4A37-924F-56F5C735C480}"/>
    <cellStyle name="Output 4 5 4 3 2" xfId="27059" xr:uid="{D5CEA42A-025B-4A3E-91BC-9CC80B2B6C77}"/>
    <cellStyle name="Output 4 5 4 4" xfId="42557" xr:uid="{E1662ADC-3F52-4238-983E-C54DBA14A585}"/>
    <cellStyle name="Output 4 5 4 5" xfId="49146" xr:uid="{0C1B197A-BBB5-4B74-8573-C6525904E678}"/>
    <cellStyle name="Output 4 5 5" xfId="1825" xr:uid="{12269B34-8C02-41A9-87F2-88953D8CD892}"/>
    <cellStyle name="Output 4 5 5 2" xfId="6142" xr:uid="{E3797F68-50C5-4096-9219-CD2CE19207C9}"/>
    <cellStyle name="Output 4 5 5 2 2" xfId="8728" xr:uid="{B8712E21-63D7-47F3-B569-3BE57E5A5580}"/>
    <cellStyle name="Output 4 5 5 2 2 2" xfId="17717" xr:uid="{564EA382-544E-4195-8534-F7E48E866766}"/>
    <cellStyle name="Output 4 5 5 2 2 2 2" xfId="36224" xr:uid="{49E15817-480C-4016-976E-50B65A773971}"/>
    <cellStyle name="Output 4 5 5 2 2 3" xfId="42058" xr:uid="{E8773C41-6AD0-4CB2-9468-95A77AA22A65}"/>
    <cellStyle name="Output 4 5 5 2 3" xfId="11365" xr:uid="{0F701E01-4A70-4298-9186-BA04B56F932A}"/>
    <cellStyle name="Output 4 5 5 2 3 2" xfId="20354" xr:uid="{3FF50867-21BB-4361-8849-DE7392497F9D}"/>
    <cellStyle name="Output 4 5 5 2 3 2 2" xfId="30241" xr:uid="{CD567C8C-E86B-44B3-B575-D0CB6FC4BE0D}"/>
    <cellStyle name="Output 4 5 5 2 3 3" xfId="34430" xr:uid="{8E8EB34A-811A-4ECD-834F-AA18A70133F8}"/>
    <cellStyle name="Output 4 5 5 2 4" xfId="15131" xr:uid="{0D49DA68-CBDF-4902-9AC4-B93A6BE73F7F}"/>
    <cellStyle name="Output 4 5 5 2 4 2" xfId="40846" xr:uid="{8FC466DF-123A-4348-B39B-1ADF84E46031}"/>
    <cellStyle name="Output 4 5 5 2 5" xfId="43756" xr:uid="{DDF1471A-53A1-41D9-9E99-F7A91A7C4664}"/>
    <cellStyle name="Output 4 5 5 2 6" xfId="57901" xr:uid="{26AA06FC-18A6-41BC-BDBB-C19D691FE2DB}"/>
    <cellStyle name="Output 4 5 5 3" xfId="4262" xr:uid="{057EBCD2-F9FC-4856-B071-681E735EB402}"/>
    <cellStyle name="Output 4 5 5 3 2" xfId="38396" xr:uid="{7C853063-1746-473B-8FDB-53F38CEC4157}"/>
    <cellStyle name="Output 4 5 5 4" xfId="34312" xr:uid="{FBA5B0F0-70D5-4BB1-97C6-C7203EB5B669}"/>
    <cellStyle name="Output 4 5 5 5" xfId="51119" xr:uid="{2AC929D0-313B-40BD-8F73-560C5CA0E40F}"/>
    <cellStyle name="Output 4 5 6" xfId="1702" xr:uid="{2621742B-EC3B-4B29-A456-94BC86EFFD9F}"/>
    <cellStyle name="Output 4 5 6 2" xfId="6028" xr:uid="{25A24309-6A58-426F-8FCE-AFC8448B3DC0}"/>
    <cellStyle name="Output 4 5 6 2 2" xfId="8614" xr:uid="{53734B9B-80A5-4B82-B3F6-2E7A883D6890}"/>
    <cellStyle name="Output 4 5 6 2 2 2" xfId="17603" xr:uid="{3CC1784B-8AB8-42DB-857A-EE42FF59D44C}"/>
    <cellStyle name="Output 4 5 6 2 2 2 2" xfId="42266" xr:uid="{DF181D01-F539-4F00-BB13-F660CF43F8DE}"/>
    <cellStyle name="Output 4 5 6 2 2 3" xfId="28173" xr:uid="{DEBA71A1-7F51-4310-BA83-FBC7AFFAE2C0}"/>
    <cellStyle name="Output 4 5 6 2 3" xfId="11251" xr:uid="{86A5F62C-5788-4FAA-A43A-898037C80232}"/>
    <cellStyle name="Output 4 5 6 2 3 2" xfId="20240" xr:uid="{B5C1DACA-0023-4840-A1D9-2F87408CFD70}"/>
    <cellStyle name="Output 4 5 6 2 3 2 2" xfId="26203" xr:uid="{3CFF91BD-27BE-4297-9408-CFD234096041}"/>
    <cellStyle name="Output 4 5 6 2 3 3" xfId="40246" xr:uid="{F8C0721E-ECC6-42C1-B52D-6DBA4386AB3F}"/>
    <cellStyle name="Output 4 5 6 2 4" xfId="15017" xr:uid="{F8DE885E-C63D-43D1-8BCC-3232E4D90103}"/>
    <cellStyle name="Output 4 5 6 2 4 2" xfId="32819" xr:uid="{379263D8-528B-45D5-9063-1B6FE020D592}"/>
    <cellStyle name="Output 4 5 6 2 5" xfId="25153" xr:uid="{D94DD5E2-E68F-4452-A7A0-E63DE38F4B5C}"/>
    <cellStyle name="Output 4 5 6 2 6" xfId="54094" xr:uid="{51538276-A431-4EEF-B650-BC1E270410A3}"/>
    <cellStyle name="Output 4 5 6 3" xfId="4139" xr:uid="{1ED1E32A-1D88-466D-A669-94BEDE7BF672}"/>
    <cellStyle name="Output 4 5 6 3 2" xfId="41376" xr:uid="{783E2EB5-A893-43EB-98D4-AA25130AF82F}"/>
    <cellStyle name="Output 4 5 6 4" xfId="26180" xr:uid="{8094DB6F-C02E-40F5-AB45-576E0009E3AA}"/>
    <cellStyle name="Output 4 5 6 5" xfId="47417" xr:uid="{781C305B-4F97-4CF3-9B15-2E3BC53CBC92}"/>
    <cellStyle name="Output 4 5 7" xfId="2696" xr:uid="{EAB93F89-EA5C-450D-BD8B-E66D97E6A061}"/>
    <cellStyle name="Output 4 5 7 2" xfId="6886" xr:uid="{A7B3E6ED-25E3-43C7-914D-D038EEE14119}"/>
    <cellStyle name="Output 4 5 7 2 2" xfId="12027" xr:uid="{6E1337A9-17C9-4BF5-9046-5D488B6F94B8}"/>
    <cellStyle name="Output 4 5 7 2 2 2" xfId="21016" xr:uid="{7A90AC29-0A46-4184-BEB5-42EEF9FD2EB3}"/>
    <cellStyle name="Output 4 5 7 2 2 2 2" xfId="28526" xr:uid="{0F03AF91-E4F5-4A61-A971-C77129F28556}"/>
    <cellStyle name="Output 4 5 7 2 2 3" xfId="41657" xr:uid="{9E33FFE7-AEA8-49B2-95AE-43B6080599B2}"/>
    <cellStyle name="Output 4 5 7 2 3" xfId="12850" xr:uid="{38462AA8-C6E9-4ECF-82C7-01398488A2E6}"/>
    <cellStyle name="Output 4 5 7 2 3 2" xfId="21839" xr:uid="{F4490B54-2273-485F-B92B-04DB672B8A91}"/>
    <cellStyle name="Output 4 5 7 2 3 2 2" xfId="43885" xr:uid="{DAF43788-9B7E-4BA4-83C0-B0C8D1651CD5}"/>
    <cellStyle name="Output 4 5 7 2 3 3" xfId="29876" xr:uid="{6977FD44-97A9-4AFE-BE04-89A7D1A554C3}"/>
    <cellStyle name="Output 4 5 7 2 4" xfId="15875" xr:uid="{328F0BEB-9379-43B6-8D5F-432DC076042D}"/>
    <cellStyle name="Output 4 5 7 2 4 2" xfId="39201" xr:uid="{D7809796-D0BA-44DA-B19C-2E36739C7744}"/>
    <cellStyle name="Output 4 5 7 2 5" xfId="30708" xr:uid="{EDF0B8C6-9470-432F-BFF9-714C4E604241}"/>
    <cellStyle name="Output 4 5 7 3" xfId="9457" xr:uid="{9E0DD898-155B-45E0-A6B8-A58C77A497C3}"/>
    <cellStyle name="Output 4 5 7 3 2" xfId="18446" xr:uid="{E7A7999D-C835-4F5D-99DD-B5A4E38DB6B6}"/>
    <cellStyle name="Output 4 5 7 3 2 2" xfId="32996" xr:uid="{21CF64DF-0B76-43BE-864D-059B8568AD84}"/>
    <cellStyle name="Output 4 5 7 3 3" xfId="43044" xr:uid="{6A108D32-9981-42D9-84AA-246DFDB4F1AE}"/>
    <cellStyle name="Output 4 5 7 4" xfId="29084" xr:uid="{8AB2D2ED-3E1E-488D-BE7A-9D821EEC7BC5}"/>
    <cellStyle name="Output 4 5 8" xfId="4642" xr:uid="{F922CD37-CE76-48D3-946B-D087C202AA30}"/>
    <cellStyle name="Output 4 5 8 2" xfId="7228" xr:uid="{D39D6986-1EEE-439D-9ED0-0E23FBAEA25D}"/>
    <cellStyle name="Output 4 5 8 2 2" xfId="16217" xr:uid="{C3B8C32E-0355-4A71-BD28-59F41C2EAA89}"/>
    <cellStyle name="Output 4 5 8 2 2 2" xfId="22224" xr:uid="{86A1470E-C771-43FE-89B1-6605736F90FE}"/>
    <cellStyle name="Output 4 5 8 2 3" xfId="43043" xr:uid="{A714F84C-741F-4E20-AF94-350C7C97CD4C}"/>
    <cellStyle name="Output 4 5 8 3" xfId="9865" xr:uid="{672C9CC9-00A7-4856-86A3-FAEA88D7560C}"/>
    <cellStyle name="Output 4 5 8 3 2" xfId="18854" xr:uid="{B4CEFADA-72BA-4022-97B7-917B1BC2435C}"/>
    <cellStyle name="Output 4 5 8 3 2 2" xfId="37061" xr:uid="{DD4B8935-27C8-49D1-9013-A50C870083C9}"/>
    <cellStyle name="Output 4 5 8 3 3" xfId="24096" xr:uid="{54CC8D80-6CB0-4ACF-9895-53C519F175DD}"/>
    <cellStyle name="Output 4 5 8 4" xfId="13631" xr:uid="{4D558CD8-4F0D-4173-95EB-F333CFC0CA6D}"/>
    <cellStyle name="Output 4 5 8 4 2" xfId="43071" xr:uid="{2A4C7957-500C-410B-96D8-6F34CB7DA567}"/>
    <cellStyle name="Output 4 5 8 5" xfId="30003" xr:uid="{564936B9-4250-4B6E-B6CA-AD736A5C7ECA}"/>
    <cellStyle name="Output 4 5 9" xfId="6530" xr:uid="{19DA204D-FB6C-44A1-AE70-B6F85D7D47E2}"/>
    <cellStyle name="Output 4 5 9 2" xfId="11749" xr:uid="{E1064399-C348-49ED-B43C-F9FF32E79CD2}"/>
    <cellStyle name="Output 4 5 9 2 2" xfId="20738" xr:uid="{4222A6E3-D7B0-4598-A740-6489C86AE02E}"/>
    <cellStyle name="Output 4 5 9 2 2 2" xfId="22250" xr:uid="{6D598FC8-5D7D-4737-A9ED-988EAA02C856}"/>
    <cellStyle name="Output 4 5 9 2 3" xfId="31154" xr:uid="{71DFD7BC-D738-49D1-92D7-A3E4B4036929}"/>
    <cellStyle name="Output 4 5 9 3" xfId="15519" xr:uid="{CC22AAC8-7FA0-4441-AA9D-1F50F5356368}"/>
    <cellStyle name="Output 4 5 9 3 2" xfId="43945" xr:uid="{46050704-15D1-4D32-9376-23AA007A62C7}"/>
    <cellStyle name="Output 4 5 9 4" xfId="27416" xr:uid="{E9218799-E878-43A9-8F3B-BC4899983788}"/>
    <cellStyle name="Output 4 6" xfId="366" xr:uid="{93C07D36-EB4E-4FA3-BB99-0AB0DF0068EC}"/>
    <cellStyle name="Output 4 6 10" xfId="9237" xr:uid="{673C4F46-A4F4-40D6-87B0-5BE9200468C8}"/>
    <cellStyle name="Output 4 6 10 2" xfId="18226" xr:uid="{B52C484E-2891-4D0D-826C-EE7466532888}"/>
    <cellStyle name="Output 4 6 10 2 2" xfId="25580" xr:uid="{ACD923C3-9816-4B80-9DB5-02A980458FB8}"/>
    <cellStyle name="Output 4 6 10 3" xfId="42368" xr:uid="{ABAEC9EC-AC33-4572-B182-4723CF61D9C8}"/>
    <cellStyle name="Output 4 6 11" xfId="9799" xr:uid="{052F37F8-AE31-4A2B-B9DE-C279B7991C27}"/>
    <cellStyle name="Output 4 6 11 2" xfId="18788" xr:uid="{EB30DBB0-B22C-40BA-A015-C3FA9BF7E1B3}"/>
    <cellStyle name="Output 4 6 11 2 2" xfId="37537" xr:uid="{CAFD729B-B101-41B8-B7BB-375BAF50CCE5}"/>
    <cellStyle name="Output 4 6 11 3" xfId="40210" xr:uid="{C8D2641E-61DC-40AD-9102-06E643D61DB3}"/>
    <cellStyle name="Output 4 6 12" xfId="2372" xr:uid="{B3C9EB31-7478-4B6D-B5A1-C827CF263ED3}"/>
    <cellStyle name="Output 4 6 12 2" xfId="26272" xr:uid="{B6F2F1D1-98A5-4FEF-8449-48E38B7E1BB5}"/>
    <cellStyle name="Output 4 6 13" xfId="13281" xr:uid="{A3F235AA-9F47-4065-8D87-40F3CF546CAF}"/>
    <cellStyle name="Output 4 6 13 2" xfId="37498" xr:uid="{17F2A502-CDF0-4475-8969-CB7E784CA784}"/>
    <cellStyle name="Output 4 6 14" xfId="39653" xr:uid="{339262B5-C20F-4029-809D-B1EBF3A93B62}"/>
    <cellStyle name="Output 4 6 15" xfId="44385" xr:uid="{18B9F89F-2F05-4542-A131-432EC86B7C92}"/>
    <cellStyle name="Output 4 6 16" xfId="45664" xr:uid="{B2CDE747-ED5E-4CCD-88D6-5FF03BD723A6}"/>
    <cellStyle name="Output 4 6 2" xfId="715" xr:uid="{7A85BAB2-DCD8-48E7-B641-2A531BA9EB45}"/>
    <cellStyle name="Output 4 6 2 2" xfId="5091" xr:uid="{F48508F7-2515-44FA-ABCD-4FA852FE9252}"/>
    <cellStyle name="Output 4 6 2 2 2" xfId="7677" xr:uid="{CC3EF148-726F-461C-9871-5EB0073AFB5F}"/>
    <cellStyle name="Output 4 6 2 2 2 2" xfId="16666" xr:uid="{1A1368EF-7B72-4FB5-AFE6-60F253EF05D1}"/>
    <cellStyle name="Output 4 6 2 2 2 2 2" xfId="22596" xr:uid="{65A6216F-BE1E-4892-9ACB-C7EDE07A6CC4}"/>
    <cellStyle name="Output 4 6 2 2 2 3" xfId="38016" xr:uid="{5A7CA353-4D3A-4135-8FA1-546616EF0863}"/>
    <cellStyle name="Output 4 6 2 2 2 4" xfId="56452" xr:uid="{8C6A87D4-B7A1-4D89-8931-789BD27C28AE}"/>
    <cellStyle name="Output 4 6 2 2 3" xfId="10314" xr:uid="{86BA48B3-E472-4DB4-93DE-BCF92ECF9CD8}"/>
    <cellStyle name="Output 4 6 2 2 3 2" xfId="19303" xr:uid="{1D669258-5195-4943-A556-374831453988}"/>
    <cellStyle name="Output 4 6 2 2 3 2 2" xfId="31661" xr:uid="{68CEB977-C3FE-4A6C-93B8-D72D9F32B869}"/>
    <cellStyle name="Output 4 6 2 2 3 3" xfId="32204" xr:uid="{F9F7476C-EA46-4298-A6E2-978FF4D13BE3}"/>
    <cellStyle name="Output 4 6 2 2 4" xfId="14080" xr:uid="{5DBE68D0-1A4C-4C4C-BA0A-2B75C9C70EF1}"/>
    <cellStyle name="Output 4 6 2 2 4 2" xfId="29089" xr:uid="{53D72AC3-A03E-41BE-9F9F-68261136E9C2}"/>
    <cellStyle name="Output 4 6 2 2 5" xfId="43336" xr:uid="{11BAC384-31AA-4E67-83E1-7EAE48655D2C}"/>
    <cellStyle name="Output 4 6 2 2 6" xfId="49670" xr:uid="{7406A5FE-C173-461C-A09B-0FB4576B99EA}"/>
    <cellStyle name="Output 4 6 2 3" xfId="3152" xr:uid="{E3E64725-9117-4AAB-B906-FA57502BCAA1}"/>
    <cellStyle name="Output 4 6 2 3 2" xfId="39538" xr:uid="{D0F728C3-A424-4B36-A379-D34EA026B184}"/>
    <cellStyle name="Output 4 6 2 3 2 2" xfId="59018" xr:uid="{268D73A5-CE90-4611-9C06-AA4120711ACF}"/>
    <cellStyle name="Output 4 6 2 3 3" xfId="52237" xr:uid="{8C74919D-D7BC-4E26-9FD6-7B9C81AE3DEC}"/>
    <cellStyle name="Output 4 6 2 4" xfId="32534" xr:uid="{6DD854C1-1F7A-4A73-880C-044BAE457B8E}"/>
    <cellStyle name="Output 4 6 2 4 2" xfId="54591" xr:uid="{30FEB1BF-1FCD-401C-B5C3-36BA0319CA6C}"/>
    <cellStyle name="Output 4 6 2 4 3" xfId="47787" xr:uid="{054B3C93-A379-496E-95D5-2CC9C5E9DC71}"/>
    <cellStyle name="Output 4 6 2 5" xfId="46173" xr:uid="{8E38608E-9571-44F6-96A5-7A1096901946}"/>
    <cellStyle name="Output 4 6 3" xfId="1060" xr:uid="{0A8EF4E4-8164-404F-A13E-804EB2EF3A80}"/>
    <cellStyle name="Output 4 6 3 2" xfId="5412" xr:uid="{35291749-80EC-4084-B977-1FF481AD22E2}"/>
    <cellStyle name="Output 4 6 3 2 2" xfId="7998" xr:uid="{642306AF-6521-45DC-AF1D-3537928EA75B}"/>
    <cellStyle name="Output 4 6 3 2 2 2" xfId="16987" xr:uid="{0C03E5DF-5F9F-41AC-B636-9D0543D40C81}"/>
    <cellStyle name="Output 4 6 3 2 2 2 2" xfId="41097" xr:uid="{E1E2E40B-DD6B-4471-BF12-75AC3E60D09A}"/>
    <cellStyle name="Output 4 6 3 2 2 3" xfId="36280" xr:uid="{FDC8F8D9-6556-485F-BF91-CA2EAC5ADBDC}"/>
    <cellStyle name="Output 4 6 3 2 2 4" xfId="56854" xr:uid="{F634C166-D880-4BB5-9B88-BCA71F87D95C}"/>
    <cellStyle name="Output 4 6 3 2 3" xfId="10635" xr:uid="{12A16001-BACF-472B-91CA-65A61D6907A4}"/>
    <cellStyle name="Output 4 6 3 2 3 2" xfId="19624" xr:uid="{6E1748A9-4F7D-4ED6-9622-D85298B6856A}"/>
    <cellStyle name="Output 4 6 3 2 3 2 2" xfId="42342" xr:uid="{611D907E-6CA6-4AF1-9AF5-56BC2B36A9A4}"/>
    <cellStyle name="Output 4 6 3 2 3 3" xfId="24228" xr:uid="{F8482043-0720-4D5E-B290-0D86319EC535}"/>
    <cellStyle name="Output 4 6 3 2 4" xfId="14401" xr:uid="{448A7391-1910-4B8D-AC51-BA12732BF91C}"/>
    <cellStyle name="Output 4 6 3 2 4 2" xfId="31246" xr:uid="{6AF58548-83CF-4294-8E71-D226ECE5BDD4}"/>
    <cellStyle name="Output 4 6 3 2 5" xfId="28272" xr:uid="{CC76841B-15A8-4445-83D9-5F223528E415}"/>
    <cellStyle name="Output 4 6 3 2 6" xfId="50072" xr:uid="{5AE7DFA0-1F27-45A2-81E4-7108821B0E1B}"/>
    <cellStyle name="Output 4 6 3 3" xfId="3497" xr:uid="{A0DF23DA-7452-4D28-99AF-E37CFC3B4BDD}"/>
    <cellStyle name="Output 4 6 3 3 2" xfId="35875" xr:uid="{7AA6D8B1-93EE-4DEB-BC60-CD1E6A2390E2}"/>
    <cellStyle name="Output 4 6 3 3 2 2" xfId="57734" xr:uid="{62E539BD-8B33-4717-9482-70523C3F0C14}"/>
    <cellStyle name="Output 4 6 3 3 3" xfId="50952" xr:uid="{9AD65BB7-149F-4A2F-9765-BD0B78D745FC}"/>
    <cellStyle name="Output 4 6 3 4" xfId="26337" xr:uid="{7847ACE9-0753-479E-9EB2-1691B74BBE36}"/>
    <cellStyle name="Output 4 6 3 4 2" xfId="54981" xr:uid="{45E51DDE-250D-4DD4-890C-760DCD312ECB}"/>
    <cellStyle name="Output 4 6 3 4 3" xfId="48189" xr:uid="{5A95CBDE-25BB-478C-90B1-2D3CDAAB5F2B}"/>
    <cellStyle name="Output 4 6 3 5" xfId="53281" xr:uid="{3E03FCC9-C424-43C6-A354-BE7DDBB36C93}"/>
    <cellStyle name="Output 4 6 3 6" xfId="46575" xr:uid="{86123202-85F8-4832-BC05-E15F88AFAFFF}"/>
    <cellStyle name="Output 4 6 4" xfId="1404" xr:uid="{AA6B70D5-97B2-41B7-BE65-FDA3DDC050B3}"/>
    <cellStyle name="Output 4 6 4 2" xfId="5749" xr:uid="{994C931C-0ECD-4FA7-A502-6E08D994F9DC}"/>
    <cellStyle name="Output 4 6 4 2 2" xfId="8335" xr:uid="{5B4BD3DD-8844-4A52-A9B2-D73B2389D00C}"/>
    <cellStyle name="Output 4 6 4 2 2 2" xfId="17324" xr:uid="{CD5DC63D-2279-4620-A5C8-4D882E15C4DD}"/>
    <cellStyle name="Output 4 6 4 2 2 2 2" xfId="37453" xr:uid="{835C6550-078F-4ED5-A65C-3B74380EA308}"/>
    <cellStyle name="Output 4 6 4 2 2 3" xfId="38263" xr:uid="{165C2E7C-A6A0-47C8-A3DC-A64EBB1F7707}"/>
    <cellStyle name="Output 4 6 4 2 3" xfId="10972" xr:uid="{AF2C37EE-1034-4E7F-BAAD-5A2166D97AE7}"/>
    <cellStyle name="Output 4 6 4 2 3 2" xfId="19961" xr:uid="{63632155-0674-438A-AFFD-BAD7F1DDBF08}"/>
    <cellStyle name="Output 4 6 4 2 3 2 2" xfId="41569" xr:uid="{FED5685A-361D-4322-BE89-298903C2B63C}"/>
    <cellStyle name="Output 4 6 4 2 3 3" xfId="23941" xr:uid="{8DA01E4A-2C5B-49B0-A6A2-40A92CCF3365}"/>
    <cellStyle name="Output 4 6 4 2 4" xfId="14738" xr:uid="{992AE419-BE00-4757-BD9E-A5D31922C12A}"/>
    <cellStyle name="Output 4 6 4 2 4 2" xfId="40939" xr:uid="{FE123116-700C-4669-A5AB-FC2926B4B4EB}"/>
    <cellStyle name="Output 4 6 4 2 5" xfId="26586" xr:uid="{D96CDDA5-13B4-40CF-A442-BD46D3863E00}"/>
    <cellStyle name="Output 4 6 4 2 6" xfId="55980" xr:uid="{00A484CD-3625-4396-AE4A-24E9911E2D59}"/>
    <cellStyle name="Output 4 6 4 3" xfId="3841" xr:uid="{F7482C18-5C86-46D7-8FC7-56CD92122856}"/>
    <cellStyle name="Output 4 6 4 3 2" xfId="39199" xr:uid="{8C07015B-31A4-47EC-B3D2-0D2B73214F04}"/>
    <cellStyle name="Output 4 6 4 4" xfId="42901" xr:uid="{74F1103B-8727-45BE-8724-BCDB44032D86}"/>
    <cellStyle name="Output 4 6 4 5" xfId="49198" xr:uid="{4CDF0A43-63B1-4CC3-8FAE-609AC168BBAF}"/>
    <cellStyle name="Output 4 6 5" xfId="1733" xr:uid="{8564A6FE-D800-42DC-8210-A614ACC55AA3}"/>
    <cellStyle name="Output 4 6 5 2" xfId="6059" xr:uid="{50091842-8E14-411B-BC83-985B6EA20C20}"/>
    <cellStyle name="Output 4 6 5 2 2" xfId="8645" xr:uid="{EC16F86D-EFCE-4B31-955F-892F4BE4C4F2}"/>
    <cellStyle name="Output 4 6 5 2 2 2" xfId="17634" xr:uid="{E6E1C6B8-607C-4EB2-9654-E48BC5E616EC}"/>
    <cellStyle name="Output 4 6 5 2 2 2 2" xfId="25214" xr:uid="{5617B18F-0799-4AAD-9772-3BF45EDD9E20}"/>
    <cellStyle name="Output 4 6 5 2 2 3" xfId="26114" xr:uid="{1C58F93A-900B-4E7B-B012-1745D46C3CA7}"/>
    <cellStyle name="Output 4 6 5 2 3" xfId="11282" xr:uid="{5FE14172-0891-451D-8440-FAC7F8531003}"/>
    <cellStyle name="Output 4 6 5 2 3 2" xfId="20271" xr:uid="{EC63923D-8A27-41E7-9056-3F70B1D60973}"/>
    <cellStyle name="Output 4 6 5 2 3 2 2" xfId="31980" xr:uid="{AE0E7500-09C0-43EB-A3EE-A46C97A35759}"/>
    <cellStyle name="Output 4 6 5 2 3 3" xfId="22207" xr:uid="{A6859CF2-7208-4FC5-95E5-AD4881BFFBAC}"/>
    <cellStyle name="Output 4 6 5 2 4" xfId="15048" xr:uid="{E8A79839-57CC-456B-B4DB-2B147F517E2E}"/>
    <cellStyle name="Output 4 6 5 2 4 2" xfId="37428" xr:uid="{357FC100-1B1C-42BC-BBE4-C677DACFAB67}"/>
    <cellStyle name="Output 4 6 5 2 5" xfId="27101" xr:uid="{7CE3492B-133A-4E4C-A5B1-B21749BFDB06}"/>
    <cellStyle name="Output 4 6 5 2 6" xfId="58478" xr:uid="{1537CDD9-2DEC-481C-AA68-D48F92445FC4}"/>
    <cellStyle name="Output 4 6 5 3" xfId="4170" xr:uid="{E642FBDC-CD93-4894-83DC-56AA76B90FBC}"/>
    <cellStyle name="Output 4 6 5 3 2" xfId="42468" xr:uid="{FE90D6B0-E841-4AC6-A682-1F74ADA49CD6}"/>
    <cellStyle name="Output 4 6 5 4" xfId="38030" xr:uid="{CE86DA72-5EF5-461A-A022-B718FA9F129F}"/>
    <cellStyle name="Output 4 6 5 5" xfId="51697" xr:uid="{316A6CD3-0781-49A9-907B-5CEFE1DB165A}"/>
    <cellStyle name="Output 4 6 6" xfId="2023" xr:uid="{E1D389C0-5CDD-4D84-A9B2-F00EFE767648}"/>
    <cellStyle name="Output 4 6 6 2" xfId="6331" xr:uid="{89899C65-5BD3-4767-B120-F14A5C28B552}"/>
    <cellStyle name="Output 4 6 6 2 2" xfId="8917" xr:uid="{5A4EEB2A-015B-4D82-ACB4-C6152CE151F1}"/>
    <cellStyle name="Output 4 6 6 2 2 2" xfId="17906" xr:uid="{FEEA47DC-02F3-450B-BF26-0D21B4D0523E}"/>
    <cellStyle name="Output 4 6 6 2 2 2 2" xfId="38587" xr:uid="{941A9483-33F5-447E-8951-5A6DA2209E98}"/>
    <cellStyle name="Output 4 6 6 2 2 3" xfId="32824" xr:uid="{41BF9A37-2342-4D7E-BB2B-9DE77C20B30B}"/>
    <cellStyle name="Output 4 6 6 2 3" xfId="11554" xr:uid="{DC3E03CD-8C28-4F16-9F58-58DD686342C4}"/>
    <cellStyle name="Output 4 6 6 2 3 2" xfId="20543" xr:uid="{F80CD48D-74BA-46F1-B524-DCCF00A604D3}"/>
    <cellStyle name="Output 4 6 6 2 3 2 2" xfId="22368" xr:uid="{1FFCF682-ABAB-4CDC-BCFF-CAA42ADE9C35}"/>
    <cellStyle name="Output 4 6 6 2 3 3" xfId="24036" xr:uid="{543A761B-D250-4C25-AD2E-055EBF5671A0}"/>
    <cellStyle name="Output 4 6 6 2 4" xfId="15320" xr:uid="{AD753A33-6690-4A08-AE83-1ED451A145D6}"/>
    <cellStyle name="Output 4 6 6 2 4 2" xfId="43264" xr:uid="{12D21206-AEDC-4B93-8033-9773FC167719}"/>
    <cellStyle name="Output 4 6 6 2 5" xfId="40375" xr:uid="{0E922E9B-4549-429A-B0BA-D5B6B1927041}"/>
    <cellStyle name="Output 4 6 6 2 6" xfId="54143" xr:uid="{3D282322-DE0F-412C-A9D4-BF5AE3FADBBB}"/>
    <cellStyle name="Output 4 6 6 3" xfId="4460" xr:uid="{9E5A1C22-AD9D-4F3F-BD52-B78C1A47498D}"/>
    <cellStyle name="Output 4 6 6 3 2" xfId="32292" xr:uid="{F3C1B3D1-EEE2-44C8-A0CF-D5161DD54562}"/>
    <cellStyle name="Output 4 6 6 4" xfId="23421" xr:uid="{0F61B386-5AB9-4811-A875-7A592649FA74}"/>
    <cellStyle name="Output 4 6 6 5" xfId="47431" xr:uid="{CA77C4A7-6454-4A6A-AC67-024052217910}"/>
    <cellStyle name="Output 4 6 7" xfId="2834" xr:uid="{8C1885B0-A639-4B7B-9030-14726D08895E}"/>
    <cellStyle name="Output 4 6 7 2" xfId="6984" xr:uid="{592DB6BF-E524-4067-AC51-BBAF92797FA0}"/>
    <cellStyle name="Output 4 6 7 2 2" xfId="12113" xr:uid="{142848B5-36C5-43B4-919D-36A79AD7D947}"/>
    <cellStyle name="Output 4 6 7 2 2 2" xfId="21102" xr:uid="{31F477BA-209D-4F63-B66F-77734E23EBAB}"/>
    <cellStyle name="Output 4 6 7 2 2 2 2" xfId="37211" xr:uid="{9C14B136-DE24-4237-8995-C8F725CA000B}"/>
    <cellStyle name="Output 4 6 7 2 2 3" xfId="36151" xr:uid="{D876A101-6179-4D3D-B60D-474265E1694B}"/>
    <cellStyle name="Output 4 6 7 2 3" xfId="12930" xr:uid="{F332E8D1-7572-464E-9D66-AAB661BCCDD9}"/>
    <cellStyle name="Output 4 6 7 2 3 2" xfId="21919" xr:uid="{52458E0F-6137-4B3B-BE35-646E2A02E49D}"/>
    <cellStyle name="Output 4 6 7 2 3 2 2" xfId="25207" xr:uid="{99F90C16-0268-4C93-A5C7-30D117005190}"/>
    <cellStyle name="Output 4 6 7 2 3 3" xfId="28139" xr:uid="{8AAF904A-A8D5-47F9-A554-EEB94448C01C}"/>
    <cellStyle name="Output 4 6 7 2 4" xfId="15973" xr:uid="{E555470E-3E27-4FDB-89CC-F5390C6A6036}"/>
    <cellStyle name="Output 4 6 7 2 4 2" xfId="36828" xr:uid="{C7DC3AC3-3113-4EDA-B586-6E8DEE317EFF}"/>
    <cellStyle name="Output 4 6 7 2 5" xfId="35286" xr:uid="{35023B10-E1BD-499D-A2B1-35237EFD0867}"/>
    <cellStyle name="Output 4 6 7 3" xfId="9547" xr:uid="{EB8058C4-7C1E-4EA9-8EDF-AE5B34F35E05}"/>
    <cellStyle name="Output 4 6 7 3 2" xfId="18536" xr:uid="{56235585-C417-44EF-92F8-4FB7E995EEA4}"/>
    <cellStyle name="Output 4 6 7 3 2 2" xfId="25783" xr:uid="{7EF62FA9-1932-471D-BF49-DC1BB23DCF4F}"/>
    <cellStyle name="Output 4 6 7 3 3" xfId="28815" xr:uid="{231205CD-F089-4C6F-9DCD-7D4EFE3BA98D}"/>
    <cellStyle name="Output 4 6 7 4" xfId="39249" xr:uid="{8900F520-4FDA-4AAB-A383-0D46EE2D8B07}"/>
    <cellStyle name="Output 4 6 8" xfId="4767" xr:uid="{3F5E33A5-84D9-4598-AAA0-BAB8E6BCC1F4}"/>
    <cellStyle name="Output 4 6 8 2" xfId="7353" xr:uid="{B44F254F-5FFE-4170-87CA-93D88F3268F4}"/>
    <cellStyle name="Output 4 6 8 2 2" xfId="16342" xr:uid="{29F9F19F-503D-4A45-A5D8-B097E1183DB1}"/>
    <cellStyle name="Output 4 6 8 2 2 2" xfId="28687" xr:uid="{82493F6D-0015-4266-8A24-0B7024606611}"/>
    <cellStyle name="Output 4 6 8 2 3" xfId="24447" xr:uid="{8BB7900E-EC01-4028-838E-6A7C1991D67C}"/>
    <cellStyle name="Output 4 6 8 3" xfId="9990" xr:uid="{0AD9710C-2CEC-433F-B835-5E05FA7B8D35}"/>
    <cellStyle name="Output 4 6 8 3 2" xfId="18979" xr:uid="{0991FE3D-50A7-4770-B3BC-8555AEBFED10}"/>
    <cellStyle name="Output 4 6 8 3 2 2" xfId="36050" xr:uid="{102FA0F7-8F7B-4D87-B949-A674CA066CB5}"/>
    <cellStyle name="Output 4 6 8 3 3" xfId="32207" xr:uid="{2146A1C1-E182-4BD3-BCD5-B7E5EED2EE41}"/>
    <cellStyle name="Output 4 6 8 4" xfId="13756" xr:uid="{7D69C77D-9358-4569-B512-DD4EBC41A30C}"/>
    <cellStyle name="Output 4 6 8 4 2" xfId="26809" xr:uid="{03844D52-BA75-4BDB-BA68-8F3F54A865CA}"/>
    <cellStyle name="Output 4 6 8 5" xfId="32445" xr:uid="{37E9433B-6891-4153-BE84-2E7F08132FA1}"/>
    <cellStyle name="Output 4 6 9" xfId="6668" xr:uid="{D7B8A409-7A58-4DB5-9504-517A3D24F6BB}"/>
    <cellStyle name="Output 4 6 9 2" xfId="11874" xr:uid="{A2E6D9C4-EEBD-4320-8789-C00837B78D7D}"/>
    <cellStyle name="Output 4 6 9 2 2" xfId="20863" xr:uid="{E14447B4-E51C-4F01-AAA0-29052047601E}"/>
    <cellStyle name="Output 4 6 9 2 2 2" xfId="38986" xr:uid="{6D004A29-3EF0-4ED7-AB4B-280E8DD4ECC5}"/>
    <cellStyle name="Output 4 6 9 2 3" xfId="40303" xr:uid="{CD46C33C-09C6-4400-BC7E-82387EEB694D}"/>
    <cellStyle name="Output 4 6 9 3" xfId="15657" xr:uid="{5B7794AE-E74C-41FE-B130-1962D5E4D566}"/>
    <cellStyle name="Output 4 6 9 3 2" xfId="35418" xr:uid="{4E5CBEB1-897F-4D67-95C3-68E2A5884022}"/>
    <cellStyle name="Output 4 6 9 4" xfId="32844" xr:uid="{5F965581-8A23-4428-88E2-24AC03AFED4E}"/>
    <cellStyle name="Output 4 7" xfId="511" xr:uid="{ACC6D6A2-0A5C-458E-BA3A-5D990A7A3DE7}"/>
    <cellStyle name="Output 4 7 10" xfId="44466" xr:uid="{56555541-04AF-4194-90FD-C832E887B47E}"/>
    <cellStyle name="Output 4 7 11" xfId="45700" xr:uid="{643F7EED-9FFE-4C7F-A608-5287F71B75FF}"/>
    <cellStyle name="Output 4 7 2" xfId="860" xr:uid="{D91F5A28-FCB5-4EF3-8847-73D1FEFECE85}"/>
    <cellStyle name="Output 4 7 2 2" xfId="5229" xr:uid="{4AAC30B8-BC42-44F5-B1CC-DB6EA03DA2C9}"/>
    <cellStyle name="Output 4 7 2 2 2" xfId="7815" xr:uid="{E422A100-EBF4-4253-8CC8-B50DFF5B9A33}"/>
    <cellStyle name="Output 4 7 2 2 2 2" xfId="16804" xr:uid="{CD6C3CEA-2676-4DA5-9635-9780DBBE375B}"/>
    <cellStyle name="Output 4 7 2 2 2 2 2" xfId="38011" xr:uid="{4544FDFE-735C-4BA4-B268-F74415445435}"/>
    <cellStyle name="Output 4 7 2 2 2 3" xfId="35745" xr:uid="{4C8230F9-ED74-4038-ADEB-9F1B17D6A34F}"/>
    <cellStyle name="Output 4 7 2 2 2 4" xfId="56488" xr:uid="{601B2562-DCA3-4DA8-BDC7-81695790EC08}"/>
    <cellStyle name="Output 4 7 2 2 3" xfId="10452" xr:uid="{EA4E8CC6-4CEE-4906-810F-BEAB328698D4}"/>
    <cellStyle name="Output 4 7 2 2 3 2" xfId="19441" xr:uid="{06EAC7D9-5309-4401-81A5-73319CD68CCB}"/>
    <cellStyle name="Output 4 7 2 2 3 2 2" xfId="35260" xr:uid="{AB49702E-B7AF-462D-AAE9-5E4A23CE9D53}"/>
    <cellStyle name="Output 4 7 2 2 3 3" xfId="22916" xr:uid="{ECD2FA21-CDA2-42D6-894B-B8B020D68C3A}"/>
    <cellStyle name="Output 4 7 2 2 4" xfId="14218" xr:uid="{7A728295-26A5-42A1-9AC3-77F7D5F39B00}"/>
    <cellStyle name="Output 4 7 2 2 4 2" xfId="42490" xr:uid="{2F490012-310C-46F3-9D35-7DADEE95F371}"/>
    <cellStyle name="Output 4 7 2 2 5" xfId="39278" xr:uid="{9E96FDFE-2D04-4655-89B7-257469685DAC}"/>
    <cellStyle name="Output 4 7 2 2 6" xfId="49706" xr:uid="{7FF3F096-F0F0-4C88-A79A-97CAB1058EF8}"/>
    <cellStyle name="Output 4 7 2 3" xfId="3297" xr:uid="{52BB4571-FDD7-42A7-B7C1-03BC9BED8435}"/>
    <cellStyle name="Output 4 7 2 3 2" xfId="23595" xr:uid="{604B9745-4224-424A-9290-A0CA9845A0E3}"/>
    <cellStyle name="Output 4 7 2 3 2 2" xfId="57799" xr:uid="{EC5F0661-2C4A-45DA-97FF-18393FE49BEC}"/>
    <cellStyle name="Output 4 7 2 3 3" xfId="51017" xr:uid="{0EE89188-D637-4560-9B29-6E9C990EA729}"/>
    <cellStyle name="Output 4 7 2 4" xfId="27038" xr:uid="{F90D5A8E-2820-4042-97A8-46D32280280A}"/>
    <cellStyle name="Output 4 7 2 4 2" xfId="54627" xr:uid="{81B5BFF9-4944-44E8-AE07-DF5953BD32CC}"/>
    <cellStyle name="Output 4 7 2 4 3" xfId="47823" xr:uid="{5965FCDD-9B25-41C6-A791-92A68E638CB6}"/>
    <cellStyle name="Output 4 7 2 5" xfId="46209" xr:uid="{BCBC903A-5DFD-4999-B124-66CFCE5C354A}"/>
    <cellStyle name="Output 4 7 3" xfId="1205" xr:uid="{EF73FF1F-5A25-485C-B29F-8CC785F7261C}"/>
    <cellStyle name="Output 4 7 3 2" xfId="5550" xr:uid="{F0C6453C-AB13-42DE-B09C-C26CDE2F09E7}"/>
    <cellStyle name="Output 4 7 3 2 2" xfId="8136" xr:uid="{88969B5B-8A84-4BDE-9588-703F4ED9606F}"/>
    <cellStyle name="Output 4 7 3 2 2 2" xfId="17125" xr:uid="{D5A8CB3B-CEF2-4A63-94D5-8B725F4A770F}"/>
    <cellStyle name="Output 4 7 3 2 2 2 2" xfId="43382" xr:uid="{DFA2F482-CE24-4FB8-9552-4DC94D7AB03F}"/>
    <cellStyle name="Output 4 7 3 2 2 3" xfId="42102" xr:uid="{B49BC5B1-190A-4A21-8635-E24DFFD6BFB4}"/>
    <cellStyle name="Output 4 7 3 2 2 4" xfId="56890" xr:uid="{535A9227-C863-4A3A-974B-AD68B319E415}"/>
    <cellStyle name="Output 4 7 3 2 3" xfId="10773" xr:uid="{90A4A67F-F701-4F5E-A6F5-8BF33438FEA1}"/>
    <cellStyle name="Output 4 7 3 2 3 2" xfId="19762" xr:uid="{CC271DBE-475E-434F-BCB7-8942B14C1787}"/>
    <cellStyle name="Output 4 7 3 2 3 2 2" xfId="22903" xr:uid="{AD831B6C-22C6-4AFE-AFE2-3D12A2C81438}"/>
    <cellStyle name="Output 4 7 3 2 3 3" xfId="27508" xr:uid="{AE8A0058-C25C-4E59-A507-09DC93AD3D6D}"/>
    <cellStyle name="Output 4 7 3 2 4" xfId="14539" xr:uid="{6C5EC092-63E6-4430-940A-166A53BEDB93}"/>
    <cellStyle name="Output 4 7 3 2 4 2" xfId="33439" xr:uid="{855918BD-FF2C-46F5-9078-ACF083B5FE2E}"/>
    <cellStyle name="Output 4 7 3 2 5" xfId="42287" xr:uid="{4850AAD4-0C55-4875-A7D9-1784889C099A}"/>
    <cellStyle name="Output 4 7 3 2 6" xfId="50108" xr:uid="{60BB521A-D3CE-4961-851E-E1FF957D0D46}"/>
    <cellStyle name="Output 4 7 3 3" xfId="3642" xr:uid="{CF05E1B4-7AC8-47C9-BF38-F0476D855697}"/>
    <cellStyle name="Output 4 7 3 3 2" xfId="42605" xr:uid="{3C553A0B-6D75-4CA9-B518-893E4073E8FF}"/>
    <cellStyle name="Output 4 7 3 3 2 2" xfId="56170" xr:uid="{8A805AB4-9ACC-467A-8A25-D68CF8ABA0B3}"/>
    <cellStyle name="Output 4 7 3 3 3" xfId="49388" xr:uid="{1EAFB587-676B-4E19-A4F6-10019F5AD7E5}"/>
    <cellStyle name="Output 4 7 3 4" xfId="30642" xr:uid="{42F9DE0F-A229-409D-87D4-D8095BF18CE8}"/>
    <cellStyle name="Output 4 7 3 4 2" xfId="55017" xr:uid="{94234B49-2A0E-4504-B01D-488B3B38BC0B}"/>
    <cellStyle name="Output 4 7 3 4 3" xfId="48225" xr:uid="{11B26D25-60E1-474E-81C9-A44C9C9C1D24}"/>
    <cellStyle name="Output 4 7 3 5" xfId="53317" xr:uid="{F1981AED-7622-4B03-9B34-52230030CE4B}"/>
    <cellStyle name="Output 4 7 3 6" xfId="46611" xr:uid="{0F6832BF-510D-41E9-87C3-3677313DA8AF}"/>
    <cellStyle name="Output 4 7 4" xfId="1549" xr:uid="{BA66D71B-04A6-47DD-9EFD-26CA285BA909}"/>
    <cellStyle name="Output 4 7 4 2" xfId="5894" xr:uid="{086FF1D9-77CA-4878-BFA7-3DBEE9BC061A}"/>
    <cellStyle name="Output 4 7 4 2 2" xfId="8480" xr:uid="{15AFA86D-B8F3-491B-8EAA-2601A0F0BEFF}"/>
    <cellStyle name="Output 4 7 4 2 2 2" xfId="17469" xr:uid="{11B690DB-22BB-411E-A366-CA3DB5807F2A}"/>
    <cellStyle name="Output 4 7 4 2 2 2 2" xfId="35568" xr:uid="{F52C3A35-4E71-474B-B2D5-828C508188BA}"/>
    <cellStyle name="Output 4 7 4 2 2 3" xfId="43407" xr:uid="{82F7902B-DC62-419C-B0E3-2BADCABF8667}"/>
    <cellStyle name="Output 4 7 4 2 3" xfId="11117" xr:uid="{F71C27AE-A6D6-4CD6-8C5A-8312222ABAC7}"/>
    <cellStyle name="Output 4 7 4 2 3 2" xfId="20106" xr:uid="{B5829146-3149-4F11-A747-B9F99477A105}"/>
    <cellStyle name="Output 4 7 4 2 3 2 2" xfId="26877" xr:uid="{9CB5BA66-1BCF-4F2F-96BE-A893E99AD520}"/>
    <cellStyle name="Output 4 7 4 2 3 3" xfId="27240" xr:uid="{B27C4F55-DA9F-4C69-A614-125AF21E567F}"/>
    <cellStyle name="Output 4 7 4 2 4" xfId="14883" xr:uid="{5C3CE837-B062-4A6A-AAA0-B4766C3DABE1}"/>
    <cellStyle name="Output 4 7 4 2 4 2" xfId="25834" xr:uid="{414CD363-CA26-43A5-A527-CA8D4CE8D60E}"/>
    <cellStyle name="Output 4 7 4 2 5" xfId="29861" xr:uid="{4C1379B8-5013-4EF1-84C2-6D344058A3BC}"/>
    <cellStyle name="Output 4 7 4 2 6" xfId="56016" xr:uid="{54272119-29E8-4B2C-BC1B-A9DA2499CEB7}"/>
    <cellStyle name="Output 4 7 4 3" xfId="3986" xr:uid="{DED29A7A-7C03-4FFC-B919-1B4B117DAE96}"/>
    <cellStyle name="Output 4 7 4 3 2" xfId="41949" xr:uid="{7A1B19B7-A6CD-4DC7-9D4B-8A59EC3B109A}"/>
    <cellStyle name="Output 4 7 4 4" xfId="31198" xr:uid="{430F5FDE-801C-454D-8F2D-98E0E505B744}"/>
    <cellStyle name="Output 4 7 4 5" xfId="49234" xr:uid="{32E7EB6F-AF8B-49D3-B4BA-4BCB953D2D0F}"/>
    <cellStyle name="Output 4 7 5" xfId="1861" xr:uid="{43922638-506F-402A-9EA2-F53E0A22D780}"/>
    <cellStyle name="Output 4 7 5 2" xfId="6177" xr:uid="{07226B6F-09BE-481E-89C3-C466CC240103}"/>
    <cellStyle name="Output 4 7 5 2 2" xfId="8763" xr:uid="{D1175D74-D7E2-4706-90CA-F4E86ED18396}"/>
    <cellStyle name="Output 4 7 5 2 2 2" xfId="17752" xr:uid="{F78105CF-9E5B-4EDE-B528-A57CF75DB19F}"/>
    <cellStyle name="Output 4 7 5 2 2 2 2" xfId="28257" xr:uid="{00E4DB6E-CF03-4BF9-86D8-F704F17C1855}"/>
    <cellStyle name="Output 4 7 5 2 2 3" xfId="23791" xr:uid="{3FAE1281-253A-4AA9-8EF7-F1FB9D84157D}"/>
    <cellStyle name="Output 4 7 5 2 3" xfId="11400" xr:uid="{9B097B73-7FD2-4E23-9424-77DEBB435DD5}"/>
    <cellStyle name="Output 4 7 5 2 3 2" xfId="20389" xr:uid="{FDE73EEC-3201-458C-8E96-C6CB942707B2}"/>
    <cellStyle name="Output 4 7 5 2 3 2 2" xfId="26138" xr:uid="{A8340CA4-CF89-4D48-A7EE-DEA972EA2F86}"/>
    <cellStyle name="Output 4 7 5 2 3 3" xfId="34439" xr:uid="{1C5B69E9-173F-43AB-9FC9-15F160AB3210}"/>
    <cellStyle name="Output 4 7 5 2 4" xfId="15166" xr:uid="{C1EA6193-15AC-446F-801C-D18723E4DBF4}"/>
    <cellStyle name="Output 4 7 5 2 4 2" xfId="30356" xr:uid="{0B54A9F9-78CE-4DC3-932B-70D20949D836}"/>
    <cellStyle name="Output 4 7 5 2 5" xfId="34252" xr:uid="{2FBFC85A-F6E1-41C6-9716-FB662D04A65F}"/>
    <cellStyle name="Output 4 7 5 2 6" xfId="58262" xr:uid="{A1FE3607-C6B6-4F0F-9C71-2EE45AF87F8B}"/>
    <cellStyle name="Output 4 7 5 3" xfId="4298" xr:uid="{3E70005F-D030-4AE1-8C85-CA7F0D56F34C}"/>
    <cellStyle name="Output 4 7 5 3 2" xfId="43726" xr:uid="{38A77EA2-20D4-4D8F-BE39-E18E62D6A865}"/>
    <cellStyle name="Output 4 7 5 4" xfId="34219" xr:uid="{B760E960-B664-4D7F-BE95-B5365C5F8F9C}"/>
    <cellStyle name="Output 4 7 5 5" xfId="51480" xr:uid="{6956A326-84AD-4F9A-95F7-D5A53B156C4F}"/>
    <cellStyle name="Output 4 7 6" xfId="2168" xr:uid="{6FBA44DA-0F60-4325-A736-0F160C17D4F7}"/>
    <cellStyle name="Output 4 7 6 2" xfId="6469" xr:uid="{2B511F26-5408-40BA-92BD-3C84D705F07D}"/>
    <cellStyle name="Output 4 7 6 2 2" xfId="9055" xr:uid="{84EBB6FE-3D04-4F76-8DEC-1266E835B670}"/>
    <cellStyle name="Output 4 7 6 2 2 2" xfId="18044" xr:uid="{7EDCEA1F-1E36-4AF6-A76E-EBC71019E06D}"/>
    <cellStyle name="Output 4 7 6 2 2 2 2" xfId="28518" xr:uid="{7FBFA9A2-18EF-4B10-8427-4A764285C2DC}"/>
    <cellStyle name="Output 4 7 6 2 2 3" xfId="24781" xr:uid="{79D1E413-E764-485A-AEBA-60E3F66751C2}"/>
    <cellStyle name="Output 4 7 6 2 3" xfId="11692" xr:uid="{45AB674A-0D45-4C31-ABCC-32613A2F27D6}"/>
    <cellStyle name="Output 4 7 6 2 3 2" xfId="20681" xr:uid="{C2827A43-FB0E-4BEC-BDA5-DC428EDD22EB}"/>
    <cellStyle name="Output 4 7 6 2 3 2 2" xfId="43520" xr:uid="{D1E49A9C-16AC-46B4-8DC3-1571FBEEE5A7}"/>
    <cellStyle name="Output 4 7 6 2 3 3" xfId="38878" xr:uid="{A012D999-84C2-461C-8068-4B6AE1FAE74D}"/>
    <cellStyle name="Output 4 7 6 2 4" xfId="15458" xr:uid="{8B8967B1-A3CA-42B8-8B43-D990430F57C4}"/>
    <cellStyle name="Output 4 7 6 2 4 2" xfId="29110" xr:uid="{6600AFF0-C7CD-4D06-AFA2-1F0FFFE186EC}"/>
    <cellStyle name="Output 4 7 6 2 5" xfId="30594" xr:uid="{D0A00217-D94D-496C-960E-520001716952}"/>
    <cellStyle name="Output 4 7 6 2 6" xfId="54179" xr:uid="{C9ED1AE1-B008-4F90-B970-90122C3ECD53}"/>
    <cellStyle name="Output 4 7 6 3" xfId="4605" xr:uid="{F7ADE2A5-1CB3-49C0-927B-DC0719AD3508}"/>
    <cellStyle name="Output 4 7 6 3 2" xfId="35959" xr:uid="{82449336-1985-4646-AD34-9BA71873431B}"/>
    <cellStyle name="Output 4 7 6 4" xfId="31014" xr:uid="{005F503E-26F2-4D2E-BC2D-43EA0E90949D}"/>
    <cellStyle name="Output 4 7 6 5" xfId="47442" xr:uid="{04A06A1C-9E52-4172-9468-D773958E5D2A}"/>
    <cellStyle name="Output 4 7 7" xfId="4905" xr:uid="{F20831D8-DA7A-4404-BFB1-F83CFFD99EE6}"/>
    <cellStyle name="Output 4 7 7 2" xfId="7491" xr:uid="{8287EB37-0EBD-400E-BA2B-5E7B0FA34D08}"/>
    <cellStyle name="Output 4 7 7 2 2" xfId="16480" xr:uid="{BC3C3899-2EB9-47E9-A12E-BE2A524C2B65}"/>
    <cellStyle name="Output 4 7 7 2 2 2" xfId="30805" xr:uid="{EB74DD7C-FAB7-41C3-9A31-9E1FC160D68E}"/>
    <cellStyle name="Output 4 7 7 2 3" xfId="43614" xr:uid="{5CBF513D-5A56-4A88-AD8D-8C8354EA1A4E}"/>
    <cellStyle name="Output 4 7 7 3" xfId="10128" xr:uid="{E345CAA8-AE32-47C3-AC82-A11DB0BBB6D9}"/>
    <cellStyle name="Output 4 7 7 3 2" xfId="19117" xr:uid="{B5E2F035-5960-4B5B-B171-218CDA7D6A3A}"/>
    <cellStyle name="Output 4 7 7 3 2 2" xfId="25613" xr:uid="{664FF5F3-6E7D-4FAC-96F8-5E440548146B}"/>
    <cellStyle name="Output 4 7 7 3 3" xfId="22910" xr:uid="{9DCA379A-32AF-4F8B-AC7D-D14600E24BAA}"/>
    <cellStyle name="Output 4 7 7 4" xfId="13894" xr:uid="{26D06C2E-9BBA-4B20-9C53-E1227DFD2EF4}"/>
    <cellStyle name="Output 4 7 7 4 2" xfId="26233" xr:uid="{F44D7862-0384-41D6-ABC9-776E5DCD1174}"/>
    <cellStyle name="Output 4 7 7 5" xfId="32612" xr:uid="{AC8F8665-ADC2-4533-8796-C63AD6938EAA}"/>
    <cellStyle name="Output 4 7 8" xfId="2517" xr:uid="{991A3097-B5A6-4E1C-97D6-BDF05292CF99}"/>
    <cellStyle name="Output 4 7 8 2" xfId="29556" xr:uid="{A988721F-7775-41A3-9E4D-1114A2BA04A8}"/>
    <cellStyle name="Output 4 7 9" xfId="28311" xr:uid="{410E4393-AD28-4526-BE60-6AFA864AE6E5}"/>
    <cellStyle name="Output 4 8" xfId="211" xr:uid="{38F13EF9-9286-4673-B015-07AF4564C7E0}"/>
    <cellStyle name="Output 4 8 2" xfId="2560" xr:uid="{57710526-8003-4AA0-BA22-92DD742F7BE5}"/>
    <cellStyle name="Output 4 8 2 2" xfId="6801" xr:uid="{80BF5BBC-B7A4-460C-9EBC-6D502A6F835F}"/>
    <cellStyle name="Output 4 8 2 2 2" xfId="15790" xr:uid="{44AEECE8-ABA3-49D1-A375-5B4E55951533}"/>
    <cellStyle name="Output 4 8 2 2 2 2" xfId="31740" xr:uid="{A14301CE-C01C-49BB-A42D-5AD874E93194}"/>
    <cellStyle name="Output 4 8 2 2 2 3" xfId="56535" xr:uid="{7BC94CE8-AA49-45BC-831D-B0555CD31985}"/>
    <cellStyle name="Output 4 8 2 2 3" xfId="36940" xr:uid="{333D46CC-2F38-4E59-B156-5158FBC036FE}"/>
    <cellStyle name="Output 4 8 2 2 4" xfId="49753" xr:uid="{71AAA1FD-F507-4704-AAA4-D33474D32D05}"/>
    <cellStyle name="Output 4 8 2 3" xfId="9371" xr:uid="{8C725B76-5172-4999-82A3-D3AE367A4B5F}"/>
    <cellStyle name="Output 4 8 2 3 2" xfId="18360" xr:uid="{E5C02BAD-73BB-4110-B2FD-8687886F70D3}"/>
    <cellStyle name="Output 4 8 2 3 2 2" xfId="29721" xr:uid="{9FF2EAF8-F37D-4795-B10A-0354A2B40895}"/>
    <cellStyle name="Output 4 8 2 3 2 3" xfId="58464" xr:uid="{7A0BC85B-AA15-404E-8E6B-0B25FC9BE5DA}"/>
    <cellStyle name="Output 4 8 2 3 3" xfId="43391" xr:uid="{8D5DFB5C-4D37-4424-9226-5FBD2F71E440}"/>
    <cellStyle name="Output 4 8 2 3 4" xfId="51683" xr:uid="{6DA25FBE-F45E-4464-BF59-0C1905609A19}"/>
    <cellStyle name="Output 4 8 2 4" xfId="13414" xr:uid="{862B59AC-667D-42BD-B39F-70B242623919}"/>
    <cellStyle name="Output 4 8 2 4 2" xfId="39882" xr:uid="{39B5EB70-0799-4623-9FAE-12279366850B}"/>
    <cellStyle name="Output 4 8 2 4 2 2" xfId="54671" xr:uid="{A88F9D2B-1F05-4157-A7DF-0CDB9EB88ACD}"/>
    <cellStyle name="Output 4 8 2 4 3" xfId="47870" xr:uid="{C1059DD4-C05A-4477-BE17-860FEAF906CD}"/>
    <cellStyle name="Output 4 8 2 5" xfId="31493" xr:uid="{A34EB21F-EF40-46E1-9C0D-6D5B88DAB86D}"/>
    <cellStyle name="Output 4 8 2 6" xfId="46256" xr:uid="{8A83DBA0-83EF-45BE-8AE1-55495EAA5558}"/>
    <cellStyle name="Output 4 8 3" xfId="2679" xr:uid="{B8C152E9-B306-41AF-B22B-53900371BA83}"/>
    <cellStyle name="Output 4 8 3 2" xfId="25658" xr:uid="{02984E27-7B00-4C16-BB3D-50B05503121C}"/>
    <cellStyle name="Output 4 8 3 2 2" xfId="56934" xr:uid="{FB91037C-2CFF-42F6-873B-AFE97C3546FE}"/>
    <cellStyle name="Output 4 8 3 2 3" xfId="50152" xr:uid="{C456CC43-66E2-461C-B91E-2CE204C09902}"/>
    <cellStyle name="Output 4 8 3 3" xfId="48943" xr:uid="{D39A1701-8D0B-4D9E-B733-592EA9A6BC2D}"/>
    <cellStyle name="Output 4 8 3 3 2" xfId="55726" xr:uid="{0FEF8BB0-5D0C-4172-B9B1-38F6FB330928}"/>
    <cellStyle name="Output 4 8 3 4" xfId="48269" xr:uid="{7EEACC8E-6FC8-4FE8-B5A6-7C87FF8D3BBF}"/>
    <cellStyle name="Output 4 8 3 4 2" xfId="55061" xr:uid="{6BE8F3F3-71FD-477C-BA46-1213DD28A8F2}"/>
    <cellStyle name="Output 4 8 3 5" xfId="53361" xr:uid="{478A5832-96F1-4822-98C2-67F96E44D1DB}"/>
    <cellStyle name="Output 4 8 3 6" xfId="46655" xr:uid="{66F41F2B-17D3-48A1-9D5A-CFF2A6AE4352}"/>
    <cellStyle name="Output 4 8 4" xfId="35826" xr:uid="{5050EF4E-CB1F-431A-90C4-68EC75DD2D1C}"/>
    <cellStyle name="Output 4 8 4 2" xfId="56063" xr:uid="{883FBAEE-9F4F-4842-9C60-31BE2C0B6CB0}"/>
    <cellStyle name="Output 4 8 4 3" xfId="49281" xr:uid="{32D31D8F-DD89-4D9C-B50B-61DFC2A6B463}"/>
    <cellStyle name="Output 4 8 5" xfId="44439" xr:uid="{7F883BCD-BE9F-4350-818D-8DAD6385741E}"/>
    <cellStyle name="Output 4 8 5 2" xfId="57738" xr:uid="{217E7457-2EAE-4EA1-B107-C4E7C0E28AAF}"/>
    <cellStyle name="Output 4 8 5 3" xfId="50956" xr:uid="{F3E2E2E2-9EA4-45E6-A69A-C2F2755442A5}"/>
    <cellStyle name="Output 4 8 6" xfId="45747" xr:uid="{20144292-DF16-4103-9764-497A803444C9}"/>
    <cellStyle name="Output 4 8 6 2" xfId="54223" xr:uid="{94398CF3-F4E9-4C8B-A3B8-3A1E12379659}"/>
    <cellStyle name="Output 4 9" xfId="560" xr:uid="{DF565D97-E1DD-44DA-847B-D393C55C3993}"/>
    <cellStyle name="Output 4 9 2" xfId="4951" xr:uid="{D7005893-2F89-4C80-B77B-A42B3E75B105}"/>
    <cellStyle name="Output 4 9 2 2" xfId="7537" xr:uid="{4FF62674-D23D-40B8-A1D1-E0D53EE3B441}"/>
    <cellStyle name="Output 4 9 2 2 2" xfId="16526" xr:uid="{61120030-0971-4254-967C-1B9364078092}"/>
    <cellStyle name="Output 4 9 2 2 2 2" xfId="32498" xr:uid="{05F838A6-890A-4B55-9C7C-210EB30A75A4}"/>
    <cellStyle name="Output 4 9 2 2 2 3" xfId="56576" xr:uid="{F752E57E-17F9-4E03-82AA-4DC0C40D7BB0}"/>
    <cellStyle name="Output 4 9 2 2 3" xfId="33615" xr:uid="{B9A882AC-491A-48D4-BD59-6BC072F6CBAB}"/>
    <cellStyle name="Output 4 9 2 2 4" xfId="49794" xr:uid="{4A382A7F-8D34-4E87-8EB4-8E479D05D918}"/>
    <cellStyle name="Output 4 9 2 3" xfId="10174" xr:uid="{07DE748F-63DA-47D6-AA3D-A89F8628AF8E}"/>
    <cellStyle name="Output 4 9 2 3 2" xfId="19163" xr:uid="{6828C986-9ABA-421F-973C-9B1CB245CD9D}"/>
    <cellStyle name="Output 4 9 2 3 2 2" xfId="37186" xr:uid="{81701CCB-193A-4FBA-9FE6-22BF23C3EAF6}"/>
    <cellStyle name="Output 4 9 2 3 2 3" xfId="58167" xr:uid="{09043A99-0B32-46E2-AA5F-7C1225AF496F}"/>
    <cellStyle name="Output 4 9 2 3 3" xfId="43811" xr:uid="{D21AECD0-1947-4955-B0BA-26D4733D3003}"/>
    <cellStyle name="Output 4 9 2 3 4" xfId="51385" xr:uid="{80C4142B-F900-4CDB-84BD-A0BB892D06BB}"/>
    <cellStyle name="Output 4 9 2 4" xfId="13940" xr:uid="{D750ED10-B042-4C55-88D8-E88BB4150A03}"/>
    <cellStyle name="Output 4 9 2 4 2" xfId="36277" xr:uid="{207E64E3-40D3-4FC1-A442-BDFEE487EBDF}"/>
    <cellStyle name="Output 4 9 2 4 2 2" xfId="54709" xr:uid="{5B144A1E-5F63-41E4-98B3-71AFD5C8D1E4}"/>
    <cellStyle name="Output 4 9 2 4 3" xfId="47911" xr:uid="{42B43CA9-7663-4760-B780-A027CDF9A114}"/>
    <cellStyle name="Output 4 9 2 5" xfId="39519" xr:uid="{F2D35966-A991-49E2-8D5E-5DE87AB83EEF}"/>
    <cellStyle name="Output 4 9 2 6" xfId="46297" xr:uid="{03A316D5-B68C-47A2-B080-5E3D85A565C7}"/>
    <cellStyle name="Output 4 9 3" xfId="2997" xr:uid="{C794ED93-3639-4AA7-8D59-2EEED3B11933}"/>
    <cellStyle name="Output 4 9 3 2" xfId="36502" xr:uid="{DFF812E7-6C8B-4470-BF91-96B47F9DC915}"/>
    <cellStyle name="Output 4 9 3 2 2" xfId="56972" xr:uid="{7BA3CACF-1C28-45A9-AED3-6526DE084301}"/>
    <cellStyle name="Output 4 9 3 2 3" xfId="50190" xr:uid="{7D55783A-9B00-433D-9AEB-CEE0AB1C703A}"/>
    <cellStyle name="Output 4 9 3 3" xfId="52192" xr:uid="{D84019CA-BA40-4D2F-A977-3C70C474CCED}"/>
    <cellStyle name="Output 4 9 3 3 2" xfId="58973" xr:uid="{6A76556D-D91A-4B6E-BBAD-25A8EA5B76FD}"/>
    <cellStyle name="Output 4 9 3 4" xfId="48307" xr:uid="{9A42931A-EBAF-4766-A87D-007A0495B1C5}"/>
    <cellStyle name="Output 4 9 3 4 2" xfId="55099" xr:uid="{3B906CBF-D600-4925-A5B6-F85E649BBD80}"/>
    <cellStyle name="Output 4 9 3 5" xfId="53399" xr:uid="{774E39BE-5B8E-43C9-81E8-39A0B7587AC2}"/>
    <cellStyle name="Output 4 9 3 6" xfId="46693" xr:uid="{30A0FE75-4907-4D63-8690-DB304BBDFFC1}"/>
    <cellStyle name="Output 4 9 4" xfId="34272" xr:uid="{7611FC93-117F-40B8-A847-B6FA991ED37D}"/>
    <cellStyle name="Output 4 9 4 2" xfId="56104" xr:uid="{D785B240-6144-4A69-80EC-F475B70D6E82}"/>
    <cellStyle name="Output 4 9 4 3" xfId="49322" xr:uid="{9EFB8E36-DB31-4C73-9E61-9C6A4F88D47B}"/>
    <cellStyle name="Output 4 9 5" xfId="44524" xr:uid="{AC829BF3-C804-4F10-87DC-AF2C6218E97F}"/>
    <cellStyle name="Output 4 9 5 2" xfId="58484" xr:uid="{7D26BD75-A764-4930-A835-9B4264A38136}"/>
    <cellStyle name="Output 4 9 5 3" xfId="51703" xr:uid="{2DA7D64E-B171-424E-9D08-BDDCDAEA89CA}"/>
    <cellStyle name="Output 4 9 6" xfId="45788" xr:uid="{AD7AAD23-ADDB-47C0-9DB3-3B62CF15B7AA}"/>
    <cellStyle name="Output 4 9 6 2" xfId="54261" xr:uid="{6E113703-ACE0-4E42-978B-08FC261C7DBD}"/>
    <cellStyle name="Output 5" xfId="122" xr:uid="{56DF8374-4A5E-4939-8F92-B76F6C18D20D}"/>
    <cellStyle name="Output 5 10" xfId="174" xr:uid="{FD79DA34-8A71-40C3-98E4-175E348FF910}"/>
    <cellStyle name="Output 5 10 2" xfId="2574" xr:uid="{0B0F0CEC-37B2-4DEA-BF38-41D514A19727}"/>
    <cellStyle name="Output 5 10 2 2" xfId="6815" xr:uid="{C056CB69-4E6F-4E3C-87E8-BA78B5472010}"/>
    <cellStyle name="Output 5 10 2 2 2" xfId="15804" xr:uid="{57825F94-3DDF-4464-9362-E2434206F24C}"/>
    <cellStyle name="Output 5 10 2 2 2 2" xfId="26097" xr:uid="{3E608A6F-CD2F-4131-AA01-B10035D98273}"/>
    <cellStyle name="Output 5 10 2 2 2 3" xfId="56639" xr:uid="{B77B4B2C-E194-4398-B80D-C3E4755CD0A6}"/>
    <cellStyle name="Output 5 10 2 2 3" xfId="30109" xr:uid="{13CDC872-FE8B-488A-A2BD-F9A2A6D26D25}"/>
    <cellStyle name="Output 5 10 2 2 4" xfId="49857" xr:uid="{8C0BBA99-9818-4AEF-A02F-5B582FFC3A2D}"/>
    <cellStyle name="Output 5 10 2 3" xfId="9385" xr:uid="{D93247A4-20AF-4372-B280-7CF08F99DC92}"/>
    <cellStyle name="Output 5 10 2 3 2" xfId="18374" xr:uid="{070CB5DE-F7DD-4553-88D1-E19C568272B3}"/>
    <cellStyle name="Output 5 10 2 3 2 2" xfId="25615" xr:uid="{3AF0B757-7A5B-484B-8FB1-26767D1391A9}"/>
    <cellStyle name="Output 5 10 2 3 2 3" xfId="58181" xr:uid="{3F018992-E17A-4724-A169-D3A0CD7FF2AA}"/>
    <cellStyle name="Output 5 10 2 3 3" xfId="42401" xr:uid="{C2C48BAE-76F2-41B9-86A0-B81320365D90}"/>
    <cellStyle name="Output 5 10 2 3 4" xfId="51399" xr:uid="{42FCD16A-CC70-4DB0-BBED-CBC7AE831558}"/>
    <cellStyle name="Output 5 10 2 4" xfId="13428" xr:uid="{CEFCA49C-16EF-4469-97E0-F23466E952F7}"/>
    <cellStyle name="Output 5 10 2 4 2" xfId="38805" xr:uid="{2AACECA0-5DE6-49B7-B513-0309E33C6A2D}"/>
    <cellStyle name="Output 5 10 2 4 2 2" xfId="54772" xr:uid="{34528B90-02A7-4584-9BE5-5EC27CF194F4}"/>
    <cellStyle name="Output 5 10 2 4 3" xfId="47974" xr:uid="{BDDBE713-EDB0-49D2-9808-E0E4BB1C422C}"/>
    <cellStyle name="Output 5 10 2 5" xfId="25886" xr:uid="{6511EBE1-E249-4791-A38D-38ECD09098B5}"/>
    <cellStyle name="Output 5 10 2 6" xfId="46360" xr:uid="{B3B58457-7BCE-4CAE-ACE2-5A81B9441496}"/>
    <cellStyle name="Output 5 10 3" xfId="2642" xr:uid="{5E3EC938-3134-449D-AE96-FDDC69DAC4A7}"/>
    <cellStyle name="Output 5 10 3 2" xfId="42675" xr:uid="{10438193-6420-489D-9432-92A69C7F5749}"/>
    <cellStyle name="Output 5 10 3 2 2" xfId="57035" xr:uid="{8DDCC766-379B-440A-B36A-6A154C6A0F2D}"/>
    <cellStyle name="Output 5 10 3 2 3" xfId="50253" xr:uid="{1E9ACF12-4DFA-4DD5-817F-4B5B3B392532}"/>
    <cellStyle name="Output 5 10 3 3" xfId="51424" xr:uid="{566BCDB8-0222-4864-88E1-E9800CD8E850}"/>
    <cellStyle name="Output 5 10 3 3 2" xfId="58206" xr:uid="{EBF94ACC-70C5-4476-A731-DB58E3D564D7}"/>
    <cellStyle name="Output 5 10 3 4" xfId="48370" xr:uid="{2E7A54C4-1AFA-4559-ADE0-2A6F72F35F0E}"/>
    <cellStyle name="Output 5 10 3 4 2" xfId="55162" xr:uid="{3C9C29DA-0E01-4D32-859C-C8A7D7DD18C6}"/>
    <cellStyle name="Output 5 10 3 5" xfId="53460" xr:uid="{A43DB5B1-75F9-4FA7-AB0E-A617F663AC46}"/>
    <cellStyle name="Output 5 10 3 6" xfId="46756" xr:uid="{E89CB068-4245-4AF6-B412-2CDB254FCDAF}"/>
    <cellStyle name="Output 5 10 4" xfId="35654" xr:uid="{432270C7-F62A-4FD6-A3F8-2EB54B88B793}"/>
    <cellStyle name="Output 5 10 4 2" xfId="56167" xr:uid="{28A0ED57-473D-4AE1-8872-0D16BFEBDFB1}"/>
    <cellStyle name="Output 5 10 4 3" xfId="49385" xr:uid="{57BB7591-7FAE-4AAC-8F66-448E0106908E}"/>
    <cellStyle name="Output 5 10 5" xfId="44586" xr:uid="{68A2ACDA-B03E-4DC8-AB01-1C611BFF151B}"/>
    <cellStyle name="Output 5 10 5 2" xfId="57676" xr:uid="{DEEA2DCD-87D4-4A9F-BDC2-C18FC882FE56}"/>
    <cellStyle name="Output 5 10 5 3" xfId="50894" xr:uid="{A0E731DE-1652-48C9-9178-69A6C2D9E933}"/>
    <cellStyle name="Output 5 10 6" xfId="47505" xr:uid="{C3E6A971-A154-45CD-ACFB-B86185A66FF3}"/>
    <cellStyle name="Output 5 10 6 2" xfId="54324" xr:uid="{CDD471A5-32FD-4900-AFC8-74D7F5ABD7E0}"/>
    <cellStyle name="Output 5 10 7" xfId="45897" xr:uid="{D2034FEB-A9C4-4858-8EBA-C258F5CE0686}"/>
    <cellStyle name="Output 5 11" xfId="2618" xr:uid="{7B10B0DE-FD2C-4972-99EF-CD69DE4C80D3}"/>
    <cellStyle name="Output 5 11 2" xfId="6859" xr:uid="{80349E3A-C867-470F-ABBA-1EE9CE53E0A2}"/>
    <cellStyle name="Output 5 11 2 2" xfId="15848" xr:uid="{77BB671B-853A-4649-BBC8-DFAF63835B31}"/>
    <cellStyle name="Output 5 11 2 2 2" xfId="39010" xr:uid="{1D1AC8D5-B8ED-4A69-A70E-370CA7475DA0}"/>
    <cellStyle name="Output 5 11 2 2 2 2" xfId="56678" xr:uid="{D1E4CA75-EFF7-404A-A855-4FA52E0DB462}"/>
    <cellStyle name="Output 5 11 2 2 3" xfId="49896" xr:uid="{B757550E-692A-4D0C-8A94-3894C23D23B6}"/>
    <cellStyle name="Output 5 11 2 3" xfId="27587" xr:uid="{7079A0E6-71FC-4D3C-B5BE-2275BDB4511A}"/>
    <cellStyle name="Output 5 11 2 3 2" xfId="57767" xr:uid="{0B9FD7E8-C79E-4150-8F62-AACC6CE87E2D}"/>
    <cellStyle name="Output 5 11 2 3 3" xfId="50985" xr:uid="{CDB2DDBC-F20C-461D-B75A-9B81577D93F1}"/>
    <cellStyle name="Output 5 11 2 4" xfId="48013" xr:uid="{6E018C67-7DE7-4FD5-B984-9BCB5F8271BD}"/>
    <cellStyle name="Output 5 11 2 4 2" xfId="54808" xr:uid="{D941E788-F7B2-4766-B0F0-8BAC226414B6}"/>
    <cellStyle name="Output 5 11 2 5" xfId="46399" xr:uid="{1BA5AA66-3AFF-4F4D-8D9C-87FE5F1A333D}"/>
    <cellStyle name="Output 5 11 3" xfId="9429" xr:uid="{76E906BF-D7B8-4C88-8E18-C7F30265F06A}"/>
    <cellStyle name="Output 5 11 3 2" xfId="18418" xr:uid="{4B0458E1-D38C-4E92-A5B9-FA4B1C9765B1}"/>
    <cellStyle name="Output 5 11 3 2 2" xfId="41034" xr:uid="{014D63C9-7F2C-482C-B9F3-BF754AE84541}"/>
    <cellStyle name="Output 5 11 3 2 2 2" xfId="57071" xr:uid="{BD4A4E30-00D1-4248-B92A-E7A0556737A6}"/>
    <cellStyle name="Output 5 11 3 2 3" xfId="50289" xr:uid="{1E14E187-8466-456F-B65B-CD9C71F4FB3D}"/>
    <cellStyle name="Output 5 11 3 3" xfId="33467" xr:uid="{9F48043A-7055-4819-9EA9-B12190B073DE}"/>
    <cellStyle name="Output 5 11 3 3 2" xfId="58590" xr:uid="{FDD46291-31E3-4563-8403-A57392071494}"/>
    <cellStyle name="Output 5 11 3 3 3" xfId="51809" xr:uid="{B7A02F24-77D0-4E07-AE40-EB3937E0643C}"/>
    <cellStyle name="Output 5 11 3 4" xfId="48406" xr:uid="{F51CD4C2-C758-417E-B63F-F8CBE04BDA2F}"/>
    <cellStyle name="Output 5 11 3 4 2" xfId="55198" xr:uid="{CD871509-EEC8-4C4D-BA5F-2B05C1A25163}"/>
    <cellStyle name="Output 5 11 3 5" xfId="46792" xr:uid="{785FC8B1-D06C-4C82-91F0-E6045C46444C}"/>
    <cellStyle name="Output 5 11 4" xfId="13472" xr:uid="{15A4C410-6218-4EAD-9A0C-141BA59891A3}"/>
    <cellStyle name="Output 5 11 4 2" xfId="36012" xr:uid="{12EDC6AC-F324-4B1A-A201-962421030CA0}"/>
    <cellStyle name="Output 5 11 4 2 2" xfId="56206" xr:uid="{F9EB1642-2DAA-4D30-A69E-CA7D3A9B0F4A}"/>
    <cellStyle name="Output 5 11 4 3" xfId="49424" xr:uid="{15D9B3C1-AF59-4D90-BCEA-FC8593BE6773}"/>
    <cellStyle name="Output 5 11 5" xfId="41280" xr:uid="{FD3C2017-6D5C-45A7-A6D7-21AA68E3DF64}"/>
    <cellStyle name="Output 5 11 5 2" xfId="58094" xr:uid="{51B3C0D3-76E5-44B3-B14C-45E5A9597DCC}"/>
    <cellStyle name="Output 5 11 5 3" xfId="51312" xr:uid="{4F4C5E1C-5E9B-4045-B636-7E9FBA1562A1}"/>
    <cellStyle name="Output 5 11 6" xfId="44615" xr:uid="{30D7E5F6-8BE1-40F2-ADD5-B0026C9B0AB1}"/>
    <cellStyle name="Output 5 11 6 2" xfId="54360" xr:uid="{7C48A85C-706E-4A95-AE45-9227E30FA6AE}"/>
    <cellStyle name="Output 5 11 6 3" xfId="47544" xr:uid="{A9A5BFE6-41E4-4564-B1D1-453EA182D5DE}"/>
    <cellStyle name="Output 5 11 7" xfId="45933" xr:uid="{E5E923FA-7B60-49D2-A41A-8F2AF83CEE5F}"/>
    <cellStyle name="Output 5 12" xfId="6578" xr:uid="{65DCF976-82E6-458F-8258-6E1A7592216B}"/>
    <cellStyle name="Output 5 12 2" xfId="11789" xr:uid="{7D840D19-84A9-43BC-9C26-757F57B9028F}"/>
    <cellStyle name="Output 5 12 2 2" xfId="20778" xr:uid="{ED0D9AC6-02B1-4A5D-8D4B-68FB135FBBEA}"/>
    <cellStyle name="Output 5 12 2 2 2" xfId="23677" xr:uid="{E50A2294-2F71-4D1D-9FA7-A383C0CEFE8A}"/>
    <cellStyle name="Output 5 12 2 2 3" xfId="56241" xr:uid="{7E7CCD21-812B-4CF0-9895-506C54C8C6DC}"/>
    <cellStyle name="Output 5 12 2 3" xfId="34628" xr:uid="{C2834086-A6A4-4E13-B564-A2987599C26C}"/>
    <cellStyle name="Output 5 12 2 4" xfId="49459" xr:uid="{E66EB6C1-0D98-4A40-8883-D0E2431B25DF}"/>
    <cellStyle name="Output 5 12 3" xfId="15567" xr:uid="{912015EC-DC7E-47A0-9D81-4577CD24958A}"/>
    <cellStyle name="Output 5 12 3 2" xfId="41823" xr:uid="{DC41ABEC-F1BC-4ABE-8D14-95FE2BAAB39A}"/>
    <cellStyle name="Output 5 12 3 2 2" xfId="57792" xr:uid="{7E335194-0DCD-4E1C-8B78-BE1CE5979BC4}"/>
    <cellStyle name="Output 5 12 3 3" xfId="51010" xr:uid="{5195450B-B815-4B90-BBA3-814EC70B9DEB}"/>
    <cellStyle name="Output 5 12 4" xfId="33506" xr:uid="{64AC658C-F1B5-465B-BF48-1FAA33149ACB}"/>
    <cellStyle name="Output 5 12 4 2" xfId="54389" xr:uid="{5FADA5DD-15B1-48E9-B3D3-5C794234CEE5}"/>
    <cellStyle name="Output 5 12 4 3" xfId="47577" xr:uid="{DEE01B31-66C5-4B40-8DB5-4A408D265BB1}"/>
    <cellStyle name="Output 5 12 5" xfId="44687" xr:uid="{FDA55C12-D738-4A5F-912F-0FC3418D4251}"/>
    <cellStyle name="Output 5 12 6" xfId="45968" xr:uid="{9D9B0B63-D29F-406E-A5B0-D273826E1A7C}"/>
    <cellStyle name="Output 5 13" xfId="9152" xr:uid="{5BCCB7AA-3548-4598-948C-CF2B90E87337}"/>
    <cellStyle name="Output 5 13 2" xfId="18141" xr:uid="{9E44D687-DD40-4AE9-9B48-2D0025E52A68}"/>
    <cellStyle name="Output 5 13 2 2" xfId="26052" xr:uid="{DF998D85-1468-48E4-887E-40D37CCC2CAF}"/>
    <cellStyle name="Output 5 13 2 2 2" xfId="56278" xr:uid="{8A09BBEF-66D3-45FB-B894-F82FDE0BBF76}"/>
    <cellStyle name="Output 5 13 2 3" xfId="49496" xr:uid="{03F11A94-B253-4BD9-89B4-1D4D2AC1B0B7}"/>
    <cellStyle name="Output 5 13 3" xfId="39816" xr:uid="{FF6B715E-BED1-4066-959F-140517797DEB}"/>
    <cellStyle name="Output 5 13 3 2" xfId="57961" xr:uid="{E4C46ED1-AC5C-4BB9-BDD7-A7EE73A62711}"/>
    <cellStyle name="Output 5 13 3 3" xfId="51179" xr:uid="{96120911-E78E-4A21-99C2-493E0A870EEA}"/>
    <cellStyle name="Output 5 13 4" xfId="44700" xr:uid="{EDE95B93-BDEE-48A1-8DCD-9C589DD993C6}"/>
    <cellStyle name="Output 5 13 4 2" xfId="54424" xr:uid="{074202FC-5AD7-4FA8-9F7C-3CBB293283F3}"/>
    <cellStyle name="Output 5 13 4 3" xfId="47613" xr:uid="{2630889D-9069-4ECE-A224-0EE028D9B016}"/>
    <cellStyle name="Output 5 13 5" xfId="46005" xr:uid="{F8EB7510-6DB8-436A-BC79-4B3CE7B10216}"/>
    <cellStyle name="Output 5 14" xfId="9738" xr:uid="{6873DDB9-941C-4892-935A-62F7B27E7DAC}"/>
    <cellStyle name="Output 5 14 2" xfId="18727" xr:uid="{38D63B69-B6E9-479E-8996-B0BA6637D9D7}"/>
    <cellStyle name="Output 5 14 2 2" xfId="33965" xr:uid="{2C77DD26-A365-46F9-A91F-9E2935A020FB}"/>
    <cellStyle name="Output 5 14 2 2 2" xfId="57185" xr:uid="{BBA0EFDE-389F-49F9-9792-A1434E6C9949}"/>
    <cellStyle name="Output 5 14 2 3" xfId="50403" xr:uid="{44431333-74C6-4561-903B-F6CC5BF3BF34}"/>
    <cellStyle name="Output 5 14 3" xfId="36481" xr:uid="{EFDEBD2C-460C-4C26-A88F-2C88DB798E1F}"/>
    <cellStyle name="Output 5 14 3 2" xfId="58041" xr:uid="{C996598E-B514-4F16-B8D9-786AD66AD79E}"/>
    <cellStyle name="Output 5 14 3 3" xfId="51259" xr:uid="{FCDE1170-1762-4607-8A2D-ED1468305573}"/>
    <cellStyle name="Output 5 14 4" xfId="44772" xr:uid="{94764417-37AA-4066-B5BB-AB0D8D6A85E7}"/>
    <cellStyle name="Output 5 14 4 2" xfId="55309" xr:uid="{46B56632-CD13-4E3E-AEF7-2EA862A763CD}"/>
    <cellStyle name="Output 5 14 4 3" xfId="48520" xr:uid="{71914D90-32D3-43D1-AFBC-6692F3CBA6E2}"/>
    <cellStyle name="Output 5 14 5" xfId="53595" xr:uid="{3F119CD1-6B44-4C48-A360-866AA90E49AB}"/>
    <cellStyle name="Output 5 14 6" xfId="46906" xr:uid="{20E8A58B-7B83-4E46-8022-B5F6E73932A7}"/>
    <cellStyle name="Output 5 15" xfId="2282" xr:uid="{3B865BAD-4461-46A9-81C9-B8597E026869}"/>
    <cellStyle name="Output 5 15 2" xfId="29196" xr:uid="{358BA7F0-F90C-4189-B0C1-49C93A58EF66}"/>
    <cellStyle name="Output 5 15 2 2" xfId="57215" xr:uid="{62FBD7C9-49CA-42B9-825E-00EE5E66BB5B}"/>
    <cellStyle name="Output 5 15 2 3" xfId="50433" xr:uid="{A3EEC6A5-C7BE-4D82-B28F-796261E525A9}"/>
    <cellStyle name="Output 5 15 3" xfId="44785" xr:uid="{82CBF8D5-6DC7-4E92-87FD-BE7E71A3F9CE}"/>
    <cellStyle name="Output 5 15 3 2" xfId="58816" xr:uid="{78352B25-631F-4CDA-BD86-F73152D0F589}"/>
    <cellStyle name="Output 5 15 3 3" xfId="52035" xr:uid="{6E6044B8-E860-422E-9218-8FA2BC326D0B}"/>
    <cellStyle name="Output 5 15 4" xfId="51781" xr:uid="{B0672E97-8C3D-4E82-B040-3B71C42EA6BF}"/>
    <cellStyle name="Output 5 15 4 2" xfId="58562" xr:uid="{6079C211-4F3C-4F96-B333-FCEA3E78BAF9}"/>
    <cellStyle name="Output 5 15 5" xfId="48550" xr:uid="{D05DDE7D-6F73-47ED-8368-E6CBFA6DA1D2}"/>
    <cellStyle name="Output 5 15 5 2" xfId="55339" xr:uid="{9A3F93A9-144A-4477-9D4A-F7AD65E1B148}"/>
    <cellStyle name="Output 5 15 6" xfId="53625" xr:uid="{8DCFCD1B-030B-4CFD-BA5E-5273001E00CD}"/>
    <cellStyle name="Output 5 15 7" xfId="46936" xr:uid="{23840949-0FD7-41B1-A586-B03E5A1D9A21}"/>
    <cellStyle name="Output 5 16" xfId="13191" xr:uid="{50FA2430-F440-4E60-96A9-FC583E111FE4}"/>
    <cellStyle name="Output 5 16 2" xfId="28115" xr:uid="{79348425-F61D-4C4C-8D9B-9E0C248B6EB2}"/>
    <cellStyle name="Output 5 16 2 2" xfId="57249" xr:uid="{66B0B716-076F-40E6-B2F7-D30476817F8D}"/>
    <cellStyle name="Output 5 16 2 3" xfId="50467" xr:uid="{2A6B7F62-298B-4E9A-B207-6F3D614F6C09}"/>
    <cellStyle name="Output 5 16 3" xfId="44831" xr:uid="{8169D119-920D-49FF-B858-769B2E88688D}"/>
    <cellStyle name="Output 5 16 3 2" xfId="58850" xr:uid="{1C6BAFEF-CC3C-44D7-963B-ADD60E9ECC67}"/>
    <cellStyle name="Output 5 16 3 3" xfId="52069" xr:uid="{9DDB9C9F-4629-4E99-B3D8-8B4DFC55A9E0}"/>
    <cellStyle name="Output 5 16 4" xfId="51499" xr:uid="{AC6BAA18-7B6C-4D46-8FF9-AC6406A8126A}"/>
    <cellStyle name="Output 5 16 4 2" xfId="58281" xr:uid="{50A82D78-E853-4008-90B4-2163562A3046}"/>
    <cellStyle name="Output 5 16 5" xfId="48584" xr:uid="{5DD9AC82-B1B5-4388-9A83-DC3CA0C7FBF0}"/>
    <cellStyle name="Output 5 16 5 2" xfId="55373" xr:uid="{3896E6EF-1CCF-4A3E-9DAF-ABAC630C1EF2}"/>
    <cellStyle name="Output 5 16 6" xfId="53659" xr:uid="{365EED41-5541-4B1A-BD01-3168B3E0F798}"/>
    <cellStyle name="Output 5 16 7" xfId="46970" xr:uid="{DE5F1085-515C-49E3-BDAC-55D82D00B894}"/>
    <cellStyle name="Output 5 17" xfId="32941" xr:uid="{1DCED1CC-E9F9-42EA-B011-744816470952}"/>
    <cellStyle name="Output 5 17 2" xfId="44868" xr:uid="{940E6820-DB68-445D-9AA8-E1A5A9CCF6A6}"/>
    <cellStyle name="Output 5 17 2 2" xfId="57277" xr:uid="{92C74555-44AF-40FA-AA5E-4328615CFE32}"/>
    <cellStyle name="Output 5 17 2 3" xfId="50495" xr:uid="{8071039F-B14D-4F21-8279-F734BA09222B}"/>
    <cellStyle name="Output 5 17 3" xfId="52097" xr:uid="{CF1D12FE-7161-4823-B952-F8CD6CBCC7B7}"/>
    <cellStyle name="Output 5 17 3 2" xfId="58878" xr:uid="{1286976F-D650-45B2-9D3C-E226B3499341}"/>
    <cellStyle name="Output 5 17 4" xfId="49109" xr:uid="{5A6AED56-D806-4CED-939D-C699938D3AF0}"/>
    <cellStyle name="Output 5 17 4 2" xfId="55891" xr:uid="{74BDB8D8-7148-4FF3-8773-B6E29D08ADC3}"/>
    <cellStyle name="Output 5 17 5" xfId="48612" xr:uid="{DE97A650-5573-4B89-A51E-C9B4C37C12FD}"/>
    <cellStyle name="Output 5 17 5 2" xfId="55401" xr:uid="{A27DBE70-25EF-4693-8F76-9D4769D1BCF8}"/>
    <cellStyle name="Output 5 17 6" xfId="53687" xr:uid="{153132C6-3D10-477A-8638-01AF91F410CC}"/>
    <cellStyle name="Output 5 17 7" xfId="46998" xr:uid="{395BB9FF-D0B5-4E1F-8095-CC79520C30FF}"/>
    <cellStyle name="Output 5 18" xfId="44897" xr:uid="{2B49806B-8686-43E7-B96F-99542E52134D}"/>
    <cellStyle name="Output 5 18 2" xfId="50521" xr:uid="{7300C778-F186-45E2-871F-F696A3ADA031}"/>
    <cellStyle name="Output 5 18 2 2" xfId="57303" xr:uid="{E0529A23-2154-4947-AF3F-AC593306BCB6}"/>
    <cellStyle name="Output 5 18 3" xfId="52123" xr:uid="{5B27FFE7-667E-49EA-847E-AB69467B0F4B}"/>
    <cellStyle name="Output 5 18 3 2" xfId="58904" xr:uid="{09D6339D-EE2F-4F87-8042-4C197B2FEFCC}"/>
    <cellStyle name="Output 5 18 4" xfId="50641" xr:uid="{31B5E1EC-354E-4385-9746-F32D99363030}"/>
    <cellStyle name="Output 5 18 4 2" xfId="57423" xr:uid="{81AF4A8A-3239-4DBF-B995-438DD7E26390}"/>
    <cellStyle name="Output 5 18 5" xfId="48638" xr:uid="{A783B25F-24F2-4F4A-A5CF-6135CB8D6D77}"/>
    <cellStyle name="Output 5 18 5 2" xfId="55427" xr:uid="{432F765F-F23E-45BE-919A-F43FCB044853}"/>
    <cellStyle name="Output 5 18 6" xfId="53713" xr:uid="{0A30A811-D714-4E09-A704-CB65A1300F00}"/>
    <cellStyle name="Output 5 18 7" xfId="47024" xr:uid="{251B2D4D-0CEC-47C5-AB29-7734EBF5FDAB}"/>
    <cellStyle name="Output 5 19" xfId="44979" xr:uid="{CE0DA076-9A14-454B-ADC9-6852F08CE74C}"/>
    <cellStyle name="Output 5 19 2" xfId="50540" xr:uid="{1786AAA1-CAF4-4FBB-9A0A-5E25E4DA5FDC}"/>
    <cellStyle name="Output 5 19 2 2" xfId="57322" xr:uid="{46751641-C950-457C-914E-3E98E7F7ABEA}"/>
    <cellStyle name="Output 5 19 3" xfId="52142" xr:uid="{C41BE7A2-F6E8-4C7B-BD91-A22DD7BA18F7}"/>
    <cellStyle name="Output 5 19 3 2" xfId="58923" xr:uid="{0408C61C-0453-4E2C-9936-94183A1DEEFC}"/>
    <cellStyle name="Output 5 19 4" xfId="49426" xr:uid="{F7AC02B4-1130-4CAC-8AB8-DCA608F28A45}"/>
    <cellStyle name="Output 5 19 4 2" xfId="56208" xr:uid="{37F73F64-9D0C-4768-AA77-9A5467C4007F}"/>
    <cellStyle name="Output 5 19 5" xfId="48657" xr:uid="{6DF82E2F-4BA3-459D-9279-E361F88C60C6}"/>
    <cellStyle name="Output 5 19 5 2" xfId="55446" xr:uid="{37371372-BB4C-44F6-9AAC-10068CA17D59}"/>
    <cellStyle name="Output 5 19 6" xfId="53732" xr:uid="{94640142-A89B-4DD6-BAAD-8C1960FAE901}"/>
    <cellStyle name="Output 5 19 7" xfId="47043" xr:uid="{F1B47876-7D01-4846-AE76-4B4627A283FA}"/>
    <cellStyle name="Output 5 2" xfId="343" xr:uid="{A24A0364-A827-4819-9A28-00311ACBC2A7}"/>
    <cellStyle name="Output 5 2 10" xfId="6645" xr:uid="{CB5D5CF1-BE14-4CBA-9049-46E79257DD00}"/>
    <cellStyle name="Output 5 2 10 2" xfId="11851" xr:uid="{31796B9A-9F21-46AA-9598-67E24D289F88}"/>
    <cellStyle name="Output 5 2 10 2 2" xfId="20840" xr:uid="{F703AA48-E985-49A0-B6C0-25CBADCF7D3B}"/>
    <cellStyle name="Output 5 2 10 2 2 2" xfId="25525" xr:uid="{A5EE694F-CDD5-4D2F-B2AA-A32A583C2CA2}"/>
    <cellStyle name="Output 5 2 10 2 3" xfId="42714" xr:uid="{35F5CA8F-E886-49FB-BE3D-81F1B37C1862}"/>
    <cellStyle name="Output 5 2 10 3" xfId="15634" xr:uid="{F0E43A25-DF2F-4368-878B-8A026EA16209}"/>
    <cellStyle name="Output 5 2 10 3 2" xfId="28265" xr:uid="{8B286F8D-0D35-4D00-959F-17ABD28A76A4}"/>
    <cellStyle name="Output 5 2 10 4" xfId="35107" xr:uid="{5ED4A106-BDEC-4E09-B23D-75E1E1F29471}"/>
    <cellStyle name="Output 5 2 11" xfId="9214" xr:uid="{A21D06F2-FA4A-4990-BDFD-C4EB4572EAFB}"/>
    <cellStyle name="Output 5 2 11 2" xfId="18203" xr:uid="{878584BE-958C-4903-92FA-77D032DE2338}"/>
    <cellStyle name="Output 5 2 11 2 2" xfId="29845" xr:uid="{C0ABC3B5-47F9-468B-9F0B-2A0E03314078}"/>
    <cellStyle name="Output 5 2 11 3" xfId="22989" xr:uid="{C4A4A19C-A180-4CD3-8A13-1FFBBE91F325}"/>
    <cellStyle name="Output 5 2 12" xfId="9817" xr:uid="{1DE2054D-6657-42FB-9223-6A2B429D7245}"/>
    <cellStyle name="Output 5 2 12 2" xfId="18806" xr:uid="{9EA72AAB-9F25-4384-90CE-478C1226EE50}"/>
    <cellStyle name="Output 5 2 12 2 2" xfId="33138" xr:uid="{30225C78-B5CD-4157-A5B3-3FC5E321EAE3}"/>
    <cellStyle name="Output 5 2 12 3" xfId="40084" xr:uid="{EA216E25-96C6-49AD-BA73-DE298233AC41}"/>
    <cellStyle name="Output 5 2 13" xfId="2349" xr:uid="{8A4DB789-3D51-4803-8EC7-5ECA1F73B29F}"/>
    <cellStyle name="Output 5 2 13 2" xfId="37740" xr:uid="{8633CF7A-5853-48F9-8D0B-D79D44A39B51}"/>
    <cellStyle name="Output 5 2 14" xfId="13258" xr:uid="{21717E6D-4EFE-44E3-A2F5-AB0CC210B65C}"/>
    <cellStyle name="Output 5 2 14 2" xfId="32298" xr:uid="{5852D6A1-350B-427F-B5B9-6435B4DF0884}"/>
    <cellStyle name="Output 5 2 15" xfId="25977" xr:uid="{5CC7EC98-5A72-4B0E-81DC-37391BC0B7F0}"/>
    <cellStyle name="Output 5 2 16" xfId="44332" xr:uid="{E49209D5-1F24-41C3-BA8F-6FFACF7D269C}"/>
    <cellStyle name="Output 5 2 17" xfId="45479" xr:uid="{4AD88559-077D-4975-BBE9-72E97A1B697D}"/>
    <cellStyle name="Output 5 2 2" xfId="475" xr:uid="{63A5DCDD-887F-4484-A657-F5C75C5A71D7}"/>
    <cellStyle name="Output 5 2 2 10" xfId="9339" xr:uid="{109AFA0C-3427-4A1A-9F86-20F1C5115C90}"/>
    <cellStyle name="Output 5 2 2 10 2" xfId="18328" xr:uid="{78D5E457-21D3-48A2-9947-11E5ADC00652}"/>
    <cellStyle name="Output 5 2 2 10 2 2" xfId="28636" xr:uid="{5041D9C1-F7CA-4FA8-AC95-506766D150DC}"/>
    <cellStyle name="Output 5 2 2 10 3" xfId="37046" xr:uid="{8D261944-0135-43C6-BED3-F80C35082C19}"/>
    <cellStyle name="Output 5 2 2 11" xfId="12676" xr:uid="{D913D697-2A83-485D-B513-DD678611D216}"/>
    <cellStyle name="Output 5 2 2 11 2" xfId="21665" xr:uid="{01A844E1-66BF-4870-87F9-99C9814C3FA4}"/>
    <cellStyle name="Output 5 2 2 11 2 2" xfId="40986" xr:uid="{388F78F8-E7B5-4829-857E-745986ACE573}"/>
    <cellStyle name="Output 5 2 2 11 3" xfId="27434" xr:uid="{8D279EF8-CC09-4690-8B7C-B78209464916}"/>
    <cellStyle name="Output 5 2 2 12" xfId="2481" xr:uid="{53DCFB64-550B-4F1F-B7F3-74880ED0FAA3}"/>
    <cellStyle name="Output 5 2 2 12 2" xfId="30655" xr:uid="{8010C28E-79C1-41B5-8200-5269F16245A4}"/>
    <cellStyle name="Output 5 2 2 13" xfId="13390" xr:uid="{DA43FF4D-456A-4D33-9C5E-BA7797C27B8A}"/>
    <cellStyle name="Output 5 2 2 13 2" xfId="23864" xr:uid="{6CE56A82-6DA5-496F-8064-74A8970C8B22}"/>
    <cellStyle name="Output 5 2 2 14" xfId="27309" xr:uid="{5DC34966-F671-4351-AAA2-2AC2212AD939}"/>
    <cellStyle name="Output 5 2 2 15" xfId="45982" xr:uid="{ED767180-3310-4762-AF38-0793735BC01F}"/>
    <cellStyle name="Output 5 2 2 2" xfId="824" xr:uid="{4B655708-3096-459D-867A-ED88909FF615}"/>
    <cellStyle name="Output 5 2 2 2 2" xfId="5193" xr:uid="{6FE71024-62FA-42DC-B617-C1F8432B52DF}"/>
    <cellStyle name="Output 5 2 2 2 2 2" xfId="7779" xr:uid="{821C1A14-20F4-4C11-9AFC-826FE8CDF1FE}"/>
    <cellStyle name="Output 5 2 2 2 2 2 2" xfId="16768" xr:uid="{8C2955FF-4A14-44D2-8DC4-DFF5E4DE5A85}"/>
    <cellStyle name="Output 5 2 2 2 2 2 2 2" xfId="33519" xr:uid="{71F8F31D-772C-4861-A73E-6ED6B1D7B474}"/>
    <cellStyle name="Output 5 2 2 2 2 2 3" xfId="41529" xr:uid="{0BA06C66-5A84-4868-BF0D-3BD22BB044A9}"/>
    <cellStyle name="Output 5 2 2 2 2 3" xfId="10416" xr:uid="{78C336E6-1942-4EEB-9BF1-E30991D268C3}"/>
    <cellStyle name="Output 5 2 2 2 2 3 2" xfId="19405" xr:uid="{CB34B906-316A-4C44-9A75-54E0488D9A4B}"/>
    <cellStyle name="Output 5 2 2 2 2 3 2 2" xfId="23449" xr:uid="{56D79134-F93D-4127-8BB4-88C5C7B6D52D}"/>
    <cellStyle name="Output 5 2 2 2 2 3 3" xfId="22488" xr:uid="{C566E83E-D4C3-4744-AFA5-1B37D3201E1A}"/>
    <cellStyle name="Output 5 2 2 2 2 4" xfId="14182" xr:uid="{C44D2FD2-6538-4ADE-8DFC-7C877A389E23}"/>
    <cellStyle name="Output 5 2 2 2 2 4 2" xfId="30419" xr:uid="{7739FFA4-425F-4D72-9849-23A3D18377D6}"/>
    <cellStyle name="Output 5 2 2 2 2 5" xfId="38927" xr:uid="{757B7756-A4D2-476E-AC57-E5BF21D1AC27}"/>
    <cellStyle name="Output 5 2 2 2 2 6" xfId="56255" xr:uid="{5CB059B1-FC33-469C-AF77-466F5B80C761}"/>
    <cellStyle name="Output 5 2 2 2 3" xfId="3261" xr:uid="{047945EF-2139-4DD1-AC5C-20F3E4601633}"/>
    <cellStyle name="Output 5 2 2 2 3 2" xfId="32606" xr:uid="{DC04ECD2-2043-469D-88BE-C9C39DD9B17D}"/>
    <cellStyle name="Output 5 2 2 2 4" xfId="34916" xr:uid="{BBE6E376-3C71-40E8-807E-8AE3DFE5AB54}"/>
    <cellStyle name="Output 5 2 2 2 5" xfId="49473" xr:uid="{81F14430-8E05-40B5-B859-4F8F550FDF5D}"/>
    <cellStyle name="Output 5 2 2 3" xfId="1169" xr:uid="{EAB369DD-10DE-4FB9-8F19-919B99E2D4A4}"/>
    <cellStyle name="Output 5 2 2 3 2" xfId="5514" xr:uid="{EB1EEF92-0CAA-46F0-96B0-07E72E9FAEB8}"/>
    <cellStyle name="Output 5 2 2 3 2 2" xfId="8100" xr:uid="{6AC44015-1EB0-4D20-8F82-2E09AAA9F0E7}"/>
    <cellStyle name="Output 5 2 2 3 2 2 2" xfId="17089" xr:uid="{9E643462-3A31-4177-BCB9-822748993B65}"/>
    <cellStyle name="Output 5 2 2 3 2 2 2 2" xfId="39234" xr:uid="{F53AE6A8-521B-4274-BA1E-D6910E809265}"/>
    <cellStyle name="Output 5 2 2 3 2 2 3" xfId="37993" xr:uid="{7ED3B5B1-E8D0-4363-B22A-0D9A76425AAE}"/>
    <cellStyle name="Output 5 2 2 3 2 3" xfId="10737" xr:uid="{71EF5D09-051D-4179-844C-5DEADA740461}"/>
    <cellStyle name="Output 5 2 2 3 2 3 2" xfId="19726" xr:uid="{40E35151-AC90-4A8B-82FD-5DBD2B81F79F}"/>
    <cellStyle name="Output 5 2 2 3 2 3 2 2" xfId="24604" xr:uid="{C894AAC4-986B-468B-84A7-29EAB2C13FC5}"/>
    <cellStyle name="Output 5 2 2 3 2 3 3" xfId="27072" xr:uid="{A573F26B-F045-4313-90AC-A56299166FB2}"/>
    <cellStyle name="Output 5 2 2 3 2 4" xfId="14503" xr:uid="{CBAB5C6D-4D90-40F6-96F7-EA12EA370056}"/>
    <cellStyle name="Output 5 2 2 3 2 4 2" xfId="31833" xr:uid="{C6CD5C8C-D4BA-4F5C-B0BB-6888F8405C30}"/>
    <cellStyle name="Output 5 2 2 3 2 5" xfId="38109" xr:uid="{8BC2B6DE-23CA-4988-A3DA-67A6B5BC6BC0}"/>
    <cellStyle name="Output 5 2 2 3 2 6" xfId="58039" xr:uid="{E3361EA0-1150-4E3D-8583-D9DAEA2D9638}"/>
    <cellStyle name="Output 5 2 2 3 3" xfId="3606" xr:uid="{E64ED590-47F2-4417-8A3C-4526B3DD1D2E}"/>
    <cellStyle name="Output 5 2 2 3 3 2" xfId="23759" xr:uid="{FFE95DF3-E1CA-42EE-B755-40432EC790BE}"/>
    <cellStyle name="Output 5 2 2 3 4" xfId="25192" xr:uid="{003B96C9-FF75-407C-83F3-7CF0D1E750AF}"/>
    <cellStyle name="Output 5 2 2 3 5" xfId="51257" xr:uid="{C1E90AC7-7FCF-4753-988E-FA0E02C54CDF}"/>
    <cellStyle name="Output 5 2 2 4" xfId="1513" xr:uid="{0B3FAE0F-6228-47E0-9091-DEA5BC57AFA6}"/>
    <cellStyle name="Output 5 2 2 4 2" xfId="5858" xr:uid="{B27B4B29-FABA-42F2-8586-012C9DAFF8F8}"/>
    <cellStyle name="Output 5 2 2 4 2 2" xfId="8444" xr:uid="{C6902F5D-9C48-43A1-B9B6-1982545D4F97}"/>
    <cellStyle name="Output 5 2 2 4 2 2 2" xfId="17433" xr:uid="{B04D1972-93A2-400F-BE73-C74FCCA71EA2}"/>
    <cellStyle name="Output 5 2 2 4 2 2 2 2" xfId="22287" xr:uid="{916B5FB0-9782-44EF-BDAA-C4CBE2600F89}"/>
    <cellStyle name="Output 5 2 2 4 2 2 3" xfId="39227" xr:uid="{5CFEA569-5878-4F48-80D6-C97D6E8A270D}"/>
    <cellStyle name="Output 5 2 2 4 2 3" xfId="11081" xr:uid="{103A15F7-5B57-40B5-9098-930D18AFB515}"/>
    <cellStyle name="Output 5 2 2 4 2 3 2" xfId="20070" xr:uid="{B754E157-B1A0-439E-9281-D1440E768E7F}"/>
    <cellStyle name="Output 5 2 2 4 2 3 2 2" xfId="36580" xr:uid="{9705BE4C-2457-4904-9268-71BDFA4606C9}"/>
    <cellStyle name="Output 5 2 2 4 2 3 3" xfId="30908" xr:uid="{8FE429EF-38BE-49B1-8D4A-AC738ED2234F}"/>
    <cellStyle name="Output 5 2 2 4 2 4" xfId="14847" xr:uid="{CD251346-1EA9-45A7-B6D1-D89842995F88}"/>
    <cellStyle name="Output 5 2 2 4 2 4 2" xfId="42965" xr:uid="{4BB7AA8B-6CD3-40C4-AACF-9C53BDA1980C}"/>
    <cellStyle name="Output 5 2 2 4 2 5" xfId="39585" xr:uid="{91FEE36C-BE44-47CE-9ED0-7D7C35F12A6A}"/>
    <cellStyle name="Output 5 2 2 4 2 6" xfId="54403" xr:uid="{3E1CD448-5C5E-4F1A-8989-9EC496445F68}"/>
    <cellStyle name="Output 5 2 2 4 3" xfId="3950" xr:uid="{8EDA5896-7546-47D1-BDD3-9A71640FCBFC}"/>
    <cellStyle name="Output 5 2 2 4 3 2" xfId="25181" xr:uid="{5694F8FA-9741-4FD3-9D61-EBF100188413}"/>
    <cellStyle name="Output 5 2 2 4 4" xfId="27629" xr:uid="{7C56866A-3C1C-4439-B454-C7D2B3FF5A00}"/>
    <cellStyle name="Output 5 2 2 4 5" xfId="47591" xr:uid="{8B572305-5089-475D-BC68-BDFFF2780B79}"/>
    <cellStyle name="Output 5 2 2 5" xfId="1904" xr:uid="{220AA12F-D403-4184-868E-2427AC815D66}"/>
    <cellStyle name="Output 5 2 2 5 2" xfId="6220" xr:uid="{C723D079-0C2F-428F-8943-4A2CD7748C45}"/>
    <cellStyle name="Output 5 2 2 5 2 2" xfId="8806" xr:uid="{092A03B6-C430-47E5-AF59-EB9335A4C815}"/>
    <cellStyle name="Output 5 2 2 5 2 2 2" xfId="17795" xr:uid="{0E2F0E4B-353D-4802-9A26-9F2E5F39A3D6}"/>
    <cellStyle name="Output 5 2 2 5 2 2 2 2" xfId="29653" xr:uid="{45763DF5-3577-4502-BF39-FA022F77344F}"/>
    <cellStyle name="Output 5 2 2 5 2 2 3" xfId="25516" xr:uid="{44F4AF2A-25A2-46CB-A4E3-555F9E613E76}"/>
    <cellStyle name="Output 5 2 2 5 2 3" xfId="11443" xr:uid="{77F93682-C90E-48AC-B711-0EE4EBFA111E}"/>
    <cellStyle name="Output 5 2 2 5 2 3 2" xfId="20432" xr:uid="{CD675E6D-B2DF-46D1-BECA-BBB96CB6850B}"/>
    <cellStyle name="Output 5 2 2 5 2 3 2 2" xfId="29846" xr:uid="{EC7A8BDC-F769-45FE-804C-9FCF4BE9100E}"/>
    <cellStyle name="Output 5 2 2 5 2 3 3" xfId="35390" xr:uid="{5BAE04FF-3CC2-4871-A799-F7C3EFA7F4E0}"/>
    <cellStyle name="Output 5 2 2 5 2 4" xfId="15209" xr:uid="{A02DF7AD-CD09-49B1-9967-AEC36492328A}"/>
    <cellStyle name="Output 5 2 2 5 2 4 2" xfId="37673" xr:uid="{8CE09643-2149-43C5-9011-9EDC5D460EE8}"/>
    <cellStyle name="Output 5 2 2 5 2 5" xfId="27199" xr:uid="{9F592291-11AF-4459-9C74-17347292B7A8}"/>
    <cellStyle name="Output 5 2 2 5 3" xfId="4341" xr:uid="{26CCE333-7D9B-4F46-AF1E-35959093B9DE}"/>
    <cellStyle name="Output 5 2 2 5 3 2" xfId="22461" xr:uid="{7663325F-39FC-462B-A4B0-5DF8E461F586}"/>
    <cellStyle name="Output 5 2 2 5 4" xfId="37078" xr:uid="{491277B5-1DAA-46B1-BEC3-059944490185}"/>
    <cellStyle name="Output 5 2 2 6" xfId="2132" xr:uid="{5516FDA7-5322-45EF-A282-F2BFF49AAB62}"/>
    <cellStyle name="Output 5 2 2 6 2" xfId="6433" xr:uid="{0BD59474-DD9D-497C-B860-3186B2F926F0}"/>
    <cellStyle name="Output 5 2 2 6 2 2" xfId="9019" xr:uid="{3A946D0F-97C8-41B6-B3D9-14AB6B5236B9}"/>
    <cellStyle name="Output 5 2 2 6 2 2 2" xfId="18008" xr:uid="{7995E19D-8F38-4673-A4DF-361ABB1D7239}"/>
    <cellStyle name="Output 5 2 2 6 2 2 2 2" xfId="26885" xr:uid="{EC65773C-1BD1-478D-A9F6-194BED92E2CD}"/>
    <cellStyle name="Output 5 2 2 6 2 2 3" xfId="41910" xr:uid="{22C0C11F-2A2D-49CA-9158-69C9DCD2D70F}"/>
    <cellStyle name="Output 5 2 2 6 2 3" xfId="11656" xr:uid="{99304E9C-3B64-4847-9BAB-A17204DCA46A}"/>
    <cellStyle name="Output 5 2 2 6 2 3 2" xfId="20645" xr:uid="{529D8CE4-33EA-4F8D-9E43-821A3C842154}"/>
    <cellStyle name="Output 5 2 2 6 2 3 2 2" xfId="39432" xr:uid="{9B2D03D5-4E9E-4FB9-A5C4-60CAB0C7A75F}"/>
    <cellStyle name="Output 5 2 2 6 2 3 3" xfId="36615" xr:uid="{ED211DB0-A08A-474E-930B-E83D73F431B1}"/>
    <cellStyle name="Output 5 2 2 6 2 4" xfId="15422" xr:uid="{BF53C9C1-59BF-4971-8182-A21CF4AEAB63}"/>
    <cellStyle name="Output 5 2 2 6 2 4 2" xfId="25551" xr:uid="{CEA3400F-C0FB-4CC1-A973-B28C678B498E}"/>
    <cellStyle name="Output 5 2 2 6 2 5" xfId="30683" xr:uid="{3AA49271-B979-4CE7-BB0E-BC02EF87FCA2}"/>
    <cellStyle name="Output 5 2 2 6 3" xfId="4569" xr:uid="{455B1F51-3AA1-48B6-9781-2F9957E293FF}"/>
    <cellStyle name="Output 5 2 2 6 3 2" xfId="42412" xr:uid="{E3440ECA-0F97-4707-8277-CAF0CD241EC8}"/>
    <cellStyle name="Output 5 2 2 6 4" xfId="38961" xr:uid="{FFCFB014-BA6E-4D1E-89FB-96B9E1FB5AE7}"/>
    <cellStyle name="Output 5 2 2 7" xfId="2942" xr:uid="{C734D528-55EF-4619-BFE3-D161159D64AC}"/>
    <cellStyle name="Output 5 2 2 7 2" xfId="7092" xr:uid="{12B47FEA-E000-46C3-9D93-1EE77F3B87B4}"/>
    <cellStyle name="Output 5 2 2 7 2 2" xfId="12218" xr:uid="{BE2BCC1E-8A00-4800-81C6-0C5F6E768FDB}"/>
    <cellStyle name="Output 5 2 2 7 2 2 2" xfId="21207" xr:uid="{DA129D0F-E7B7-4C83-8778-406A7F13DB1D}"/>
    <cellStyle name="Output 5 2 2 7 2 2 2 2" xfId="27056" xr:uid="{CA3F3939-DF56-4A68-9A09-A2072B794FDF}"/>
    <cellStyle name="Output 5 2 2 7 2 2 3" xfId="38516" xr:uid="{1E51B41D-1F8F-4BE3-BD28-D0475C6E5EAB}"/>
    <cellStyle name="Output 5 2 2 7 2 3" xfId="13011" xr:uid="{16E9C551-ED69-40F5-89D9-A08C15973714}"/>
    <cellStyle name="Output 5 2 2 7 2 3 2" xfId="22000" xr:uid="{5D57A5A1-75FC-46B0-85E2-F100056DA09A}"/>
    <cellStyle name="Output 5 2 2 7 2 3 2 2" xfId="40014" xr:uid="{CCF0096F-A530-4BDF-B98E-C7B540C63DEE}"/>
    <cellStyle name="Output 5 2 2 7 2 3 3" xfId="27902" xr:uid="{C20C3566-ED9B-436F-B49E-3A027D3FCB28}"/>
    <cellStyle name="Output 5 2 2 7 2 4" xfId="16081" xr:uid="{C48265A1-E122-456D-8786-32A251015829}"/>
    <cellStyle name="Output 5 2 2 7 2 4 2" xfId="34010" xr:uid="{174EA173-BE1D-46FA-BD9C-5367FEA71782}"/>
    <cellStyle name="Output 5 2 2 7 2 5" xfId="27079" xr:uid="{32C9E95C-E2F0-453D-8D5D-8AC4C69D9B35}"/>
    <cellStyle name="Output 5 2 2 7 3" xfId="9655" xr:uid="{5AE2CB9C-BEBF-4B10-A57C-9EF92F4314F7}"/>
    <cellStyle name="Output 5 2 2 7 3 2" xfId="18644" xr:uid="{BA2C48DD-DC1A-4624-9090-9AE01FB1B9AD}"/>
    <cellStyle name="Output 5 2 2 7 3 2 2" xfId="24453" xr:uid="{53C5B5F7-0091-4054-9999-32437444D384}"/>
    <cellStyle name="Output 5 2 2 7 3 3" xfId="35483" xr:uid="{121110EF-2A69-4260-92D4-647A612387F4}"/>
    <cellStyle name="Output 5 2 2 7 4" xfId="22695" xr:uid="{69676C19-7F23-4B6D-9BED-A502C36032D0}"/>
    <cellStyle name="Output 5 2 2 8" xfId="4869" xr:uid="{0F0C41D2-09E9-49C5-8E23-B02A7455AED0}"/>
    <cellStyle name="Output 5 2 2 8 2" xfId="7455" xr:uid="{B83E3FBF-3E82-48ED-A4DB-55CE2D081E4A}"/>
    <cellStyle name="Output 5 2 2 8 2 2" xfId="16444" xr:uid="{9E17C9B3-655B-441F-A383-760E0997239F}"/>
    <cellStyle name="Output 5 2 2 8 2 2 2" xfId="31766" xr:uid="{E3347EF4-831A-4271-9885-124E49CB3F29}"/>
    <cellStyle name="Output 5 2 2 8 2 3" xfId="42590" xr:uid="{357926B8-ACA5-489B-929C-E5409BC0CD71}"/>
    <cellStyle name="Output 5 2 2 8 3" xfId="10092" xr:uid="{1C50D080-44FF-441A-B7EB-1AAFE823815E}"/>
    <cellStyle name="Output 5 2 2 8 3 2" xfId="19081" xr:uid="{704BDB6F-7F9D-4CB5-A849-F2C52D6D99E7}"/>
    <cellStyle name="Output 5 2 2 8 3 2 2" xfId="32320" xr:uid="{98709A63-FDEF-4C70-8A07-2D1837AB5ECB}"/>
    <cellStyle name="Output 5 2 2 8 3 3" xfId="22482" xr:uid="{9E0B2291-6BA9-4AAC-85F8-7FBBE5E91C46}"/>
    <cellStyle name="Output 5 2 2 8 4" xfId="13858" xr:uid="{D7D06E6D-DA66-4E02-B60C-9A02F856222B}"/>
    <cellStyle name="Output 5 2 2 8 4 2" xfId="26327" xr:uid="{56041D76-6A1A-45FA-8470-48881387F53B}"/>
    <cellStyle name="Output 5 2 2 8 5" xfId="33121" xr:uid="{7543F387-979A-4076-89A4-FFAA548449F0}"/>
    <cellStyle name="Output 5 2 2 9" xfId="6777" xr:uid="{4E36B730-1A2C-48FA-A04A-012ECA883938}"/>
    <cellStyle name="Output 5 2 2 9 2" xfId="11976" xr:uid="{7EC62088-DBFF-40AC-89BE-70E8708E3CFE}"/>
    <cellStyle name="Output 5 2 2 9 2 2" xfId="20965" xr:uid="{6C7F4349-84B3-4309-97B8-29616431C41A}"/>
    <cellStyle name="Output 5 2 2 9 2 2 2" xfId="36616" xr:uid="{BE5E63A1-BE41-4C3A-BD0F-BBBC2ECDB7BB}"/>
    <cellStyle name="Output 5 2 2 9 2 3" xfId="34420" xr:uid="{97047406-DBAF-4A4F-A6F5-3E94D5AEC599}"/>
    <cellStyle name="Output 5 2 2 9 3" xfId="15766" xr:uid="{6EAB79F1-ED36-4539-B259-9D60D4680416}"/>
    <cellStyle name="Output 5 2 2 9 3 2" xfId="25856" xr:uid="{173FDD34-6C99-4248-A5F4-FBC1FE1C7974}"/>
    <cellStyle name="Output 5 2 2 9 4" xfId="33341" xr:uid="{A4577473-72D0-4885-9197-7F0C52E02AD1}"/>
    <cellStyle name="Output 5 2 3" xfId="692" xr:uid="{9A9A6395-E565-4670-8434-638AC575A136}"/>
    <cellStyle name="Output 5 2 3 2" xfId="5068" xr:uid="{D6E4E849-04AC-4B08-883D-FEA19D904E83}"/>
    <cellStyle name="Output 5 2 3 2 2" xfId="7654" xr:uid="{658CDCC0-908C-442D-99F9-8C8A15E07C9B}"/>
    <cellStyle name="Output 5 2 3 2 2 2" xfId="16643" xr:uid="{CDD13414-69E9-41FA-96E1-221A05359610}"/>
    <cellStyle name="Output 5 2 3 2 2 2 2" xfId="41778" xr:uid="{DA48C154-C55C-45C2-B1D2-30459C26731A}"/>
    <cellStyle name="Output 5 2 3 2 2 3" xfId="42896" xr:uid="{08E9EC1C-E7B4-443E-AE73-27AA05A998B7}"/>
    <cellStyle name="Output 5 2 3 2 2 4" xfId="56290" xr:uid="{B3C8199D-A2CC-482F-A4EF-233420C5001C}"/>
    <cellStyle name="Output 5 2 3 2 3" xfId="10291" xr:uid="{C7CDBE54-5D9C-4897-B232-73AE81297320}"/>
    <cellStyle name="Output 5 2 3 2 3 2" xfId="19280" xr:uid="{937A0F4B-340B-4D78-9A59-B7DD714B8FEC}"/>
    <cellStyle name="Output 5 2 3 2 3 2 2" xfId="33767" xr:uid="{49E54C87-0850-4D09-A0A5-E572338B164B}"/>
    <cellStyle name="Output 5 2 3 2 3 3" xfId="24118" xr:uid="{EE523AEE-586D-47FE-88CA-C90F7F083307}"/>
    <cellStyle name="Output 5 2 3 2 4" xfId="14057" xr:uid="{81B7EA1C-34C5-4B27-B97F-2302253FAAAF}"/>
    <cellStyle name="Output 5 2 3 2 4 2" xfId="23420" xr:uid="{E4A53465-9B60-4436-A2CC-BB9D72D83F58}"/>
    <cellStyle name="Output 5 2 3 2 5" xfId="29117" xr:uid="{D399E9B3-0846-4183-88B9-494A8092FF62}"/>
    <cellStyle name="Output 5 2 3 2 6" xfId="49508" xr:uid="{472C49A3-E62C-455C-BAE3-C7DE8098149F}"/>
    <cellStyle name="Output 5 2 3 3" xfId="3129" xr:uid="{B2EE140A-B05E-41C1-A89B-C9C4F16D2918}"/>
    <cellStyle name="Output 5 2 3 3 2" xfId="25961" xr:uid="{BD9671EA-A606-47FD-B646-9DC78BBE638F}"/>
    <cellStyle name="Output 5 2 3 3 2 2" xfId="57776" xr:uid="{679FA9B2-E2D3-4DDA-9EBC-C4F86D601C34}"/>
    <cellStyle name="Output 5 2 3 3 3" xfId="50994" xr:uid="{27C86C33-0C1E-4A30-94AD-CCCF4124EC21}"/>
    <cellStyle name="Output 5 2 3 4" xfId="25493" xr:uid="{74D02D58-8C81-48FF-B1BD-962A171C1EDD}"/>
    <cellStyle name="Output 5 2 3 4 2" xfId="54435" xr:uid="{C81F0A84-0832-4E47-9E9A-796987987EFE}"/>
    <cellStyle name="Output 5 2 3 4 3" xfId="47625" xr:uid="{64BA565A-0B51-472A-A91B-6E7F8BC3F256}"/>
    <cellStyle name="Output 5 2 3 5" xfId="52897" xr:uid="{7EFDB9BA-AA14-48E8-906A-3E9A9EB46106}"/>
    <cellStyle name="Output 5 2 3 6" xfId="46017" xr:uid="{58EC5907-94D0-4C24-A7C2-0C6F028AA901}"/>
    <cellStyle name="Output 5 2 4" xfId="1037" xr:uid="{330CE304-F2C0-495D-B7A2-8D736308E9BD}"/>
    <cellStyle name="Output 5 2 4 2" xfId="5389" xr:uid="{D32655D0-AED6-4DC4-9F3B-C563462AF8E3}"/>
    <cellStyle name="Output 5 2 4 2 2" xfId="7975" xr:uid="{057799CE-41D9-411D-A361-A1DF8BF7D2F8}"/>
    <cellStyle name="Output 5 2 4 2 2 2" xfId="16964" xr:uid="{F2C7FBCF-CC34-4FB1-A042-C3B777145321}"/>
    <cellStyle name="Output 5 2 4 2 2 2 2" xfId="43268" xr:uid="{28685238-4D5A-45D5-AB5A-B58D6ED6AB5A}"/>
    <cellStyle name="Output 5 2 4 2 2 3" xfId="40796" xr:uid="{30F2346B-13F1-4862-B888-C96A48A6A125}"/>
    <cellStyle name="Output 5 2 4 2 3" xfId="10612" xr:uid="{83B0ECC6-7F34-4135-A34E-E8964565CE57}"/>
    <cellStyle name="Output 5 2 4 2 3 2" xfId="19601" xr:uid="{C2AA6FA5-1AD5-45B8-9FA3-B27C02D5AE08}"/>
    <cellStyle name="Output 5 2 4 2 3 2 2" xfId="22860" xr:uid="{155506E9-177A-40C6-9876-0455AEF55684}"/>
    <cellStyle name="Output 5 2 4 2 3 3" xfId="26844" xr:uid="{87628410-2074-4CC3-8D54-C654BEFAAC5F}"/>
    <cellStyle name="Output 5 2 4 2 4" xfId="14378" xr:uid="{80758121-F7E8-45DE-8436-230268BD1BA5}"/>
    <cellStyle name="Output 5 2 4 2 4 2" xfId="30859" xr:uid="{C6D24484-9E80-40D9-AD7F-099F2443BA14}"/>
    <cellStyle name="Output 5 2 4 2 5" xfId="30155" xr:uid="{D42C7ABE-8BB8-48AE-BBE8-9C1C2D7B9059}"/>
    <cellStyle name="Output 5 2 4 2 6" xfId="55753" xr:uid="{76D61427-E9D3-4D4A-AD6A-7296BC7BB8B7}"/>
    <cellStyle name="Output 5 2 4 3" xfId="3474" xr:uid="{689DF988-81F8-46FA-8585-9A199C34AF17}"/>
    <cellStyle name="Output 5 2 4 3 2" xfId="36601" xr:uid="{6FD634FC-031D-4673-86F2-68A5AF835221}"/>
    <cellStyle name="Output 5 2 4 4" xfId="36521" xr:uid="{A531691E-E047-4043-8848-902429DECFC8}"/>
    <cellStyle name="Output 5 2 4 5" xfId="48970" xr:uid="{C1F27CB6-D390-463E-8549-FF35B0EE60CF}"/>
    <cellStyle name="Output 5 2 5" xfId="1381" xr:uid="{1FE2360E-5C22-4AA5-A175-33DED5B43014}"/>
    <cellStyle name="Output 5 2 5 2" xfId="5726" xr:uid="{C35B550A-D13A-4A87-9F24-8B1D62FC61F0}"/>
    <cellStyle name="Output 5 2 5 2 2" xfId="8312" xr:uid="{78AD663F-3497-4312-B8D8-8C8FCC9C199B}"/>
    <cellStyle name="Output 5 2 5 2 2 2" xfId="17301" xr:uid="{3B540277-AE80-4E7A-97C7-26A5F5986DAD}"/>
    <cellStyle name="Output 5 2 5 2 2 2 2" xfId="39611" xr:uid="{3EE56D7C-11D8-4054-BBBA-6EB684716B80}"/>
    <cellStyle name="Output 5 2 5 2 2 3" xfId="24752" xr:uid="{91F94173-89CD-4C24-B23D-51E0EBD36600}"/>
    <cellStyle name="Output 5 2 5 2 3" xfId="10949" xr:uid="{69BEACCA-9513-426F-944B-825F1535DB1B}"/>
    <cellStyle name="Output 5 2 5 2 3 2" xfId="19938" xr:uid="{ADB41D04-7FB4-4FB4-9AE6-C28016B68D64}"/>
    <cellStyle name="Output 5 2 5 2 3 2 2" xfId="43521" xr:uid="{717CA73E-E32E-4C3F-BDE0-D88C0845EF47}"/>
    <cellStyle name="Output 5 2 5 2 3 3" xfId="26984" xr:uid="{2DF49AF0-DD3E-4199-B020-95A1D9DE6EF2}"/>
    <cellStyle name="Output 5 2 5 2 4" xfId="14715" xr:uid="{20D15B57-62A8-40E1-B930-B96A37BFC7EC}"/>
    <cellStyle name="Output 5 2 5 2 4 2" xfId="43053" xr:uid="{11AABB8D-442F-441A-80CB-4B96890EC55B}"/>
    <cellStyle name="Output 5 2 5 2 5" xfId="32973" xr:uid="{CD223DF0-B4E0-47BF-9281-F26FE43E0847}"/>
    <cellStyle name="Output 5 2 5 2 6" xfId="57739" xr:uid="{D558F9D0-68D3-47C5-8FE4-4AA16E230197}"/>
    <cellStyle name="Output 5 2 5 3" xfId="3818" xr:uid="{82B6AD1B-FB9D-436A-BF84-2D1005B93D7E}"/>
    <cellStyle name="Output 5 2 5 3 2" xfId="36767" xr:uid="{5ABCA9DF-DF4D-440A-A2C6-ABA7B512F730}"/>
    <cellStyle name="Output 5 2 5 4" xfId="26628" xr:uid="{9991F32D-A5D0-4EE6-A6D9-180415511C74}"/>
    <cellStyle name="Output 5 2 5 5" xfId="50957" xr:uid="{03CEB597-446E-476C-BEF0-536FD9405447}"/>
    <cellStyle name="Output 5 2 6" xfId="1582" xr:uid="{D2E264E7-3C5F-41B0-9BF2-87D01F30A6E4}"/>
    <cellStyle name="Output 5 2 6 2" xfId="5927" xr:uid="{40C2B5FF-3B79-44D5-B71C-C9A47CB965C1}"/>
    <cellStyle name="Output 5 2 6 2 2" xfId="8513" xr:uid="{28AE3F03-ABBB-4B27-840C-9DDF314C4C64}"/>
    <cellStyle name="Output 5 2 6 2 2 2" xfId="17502" xr:uid="{4538B52B-B12F-4742-B026-BD9DEB22B9A4}"/>
    <cellStyle name="Output 5 2 6 2 2 2 2" xfId="39009" xr:uid="{C11FA1C9-CC3E-4AD5-99B5-B553F0707C0F}"/>
    <cellStyle name="Output 5 2 6 2 2 3" xfId="43692" xr:uid="{B458D173-5802-48C2-9A64-5ED5626C8225}"/>
    <cellStyle name="Output 5 2 6 2 3" xfId="11150" xr:uid="{8B802275-6E4E-4336-9678-3175E96E3255}"/>
    <cellStyle name="Output 5 2 6 2 3 2" xfId="20139" xr:uid="{F30AACDB-1998-4767-9AD0-2006CCD6A2C0}"/>
    <cellStyle name="Output 5 2 6 2 3 2 2" xfId="39116" xr:uid="{21BF88F4-9731-4929-BF97-89902388BA74}"/>
    <cellStyle name="Output 5 2 6 2 3 3" xfId="33391" xr:uid="{DE755636-DFC0-4635-BF4F-2AD9A0F7F8BF}"/>
    <cellStyle name="Output 5 2 6 2 4" xfId="14916" xr:uid="{C5FD2116-BF99-43FE-8AA0-DC0E0FC2850F}"/>
    <cellStyle name="Output 5 2 6 2 4 2" xfId="23970" xr:uid="{EE3175F4-3726-4812-AF17-697279F8FBBF}"/>
    <cellStyle name="Output 5 2 6 2 5" xfId="28832" xr:uid="{EF020C6E-9106-4EA2-8E1C-8EC13B9BFE4F}"/>
    <cellStyle name="Output 5 2 6 2 6" xfId="53985" xr:uid="{DE3ADB63-2A66-4E86-989F-6424794D152E}"/>
    <cellStyle name="Output 5 2 6 3" xfId="4019" xr:uid="{DB17A5D2-EF0D-4B75-A44E-C4B4E5CD7C9A}"/>
    <cellStyle name="Output 5 2 6 3 2" xfId="35229" xr:uid="{B483F711-5AEF-45E1-9270-0DAA868649AC}"/>
    <cellStyle name="Output 5 2 6 4" xfId="40695" xr:uid="{BA7D9379-7196-4B17-9F04-52C92DB66713}"/>
    <cellStyle name="Output 5 2 6 5" xfId="47313" xr:uid="{D8B89D59-D68B-4514-A799-E3210A8046D1}"/>
    <cellStyle name="Output 5 2 7" xfId="2000" xr:uid="{0F455075-F98A-498B-B79F-54CA4F7DC167}"/>
    <cellStyle name="Output 5 2 7 2" xfId="6308" xr:uid="{11FF634D-C066-46B5-A79D-C0E7E0B160E0}"/>
    <cellStyle name="Output 5 2 7 2 2" xfId="8894" xr:uid="{86A011B3-ED85-4B0F-95D0-CDEBF59AB602}"/>
    <cellStyle name="Output 5 2 7 2 2 2" xfId="17883" xr:uid="{23EF27DE-9CB5-4891-9A0A-C44386393BC5}"/>
    <cellStyle name="Output 5 2 7 2 2 2 2" xfId="24920" xr:uid="{2344FC5C-5B3B-40B3-B270-2C38DDED1265}"/>
    <cellStyle name="Output 5 2 7 2 2 3" xfId="22964" xr:uid="{2A0362A5-520A-4A37-8BD6-1ECECEFCB4EA}"/>
    <cellStyle name="Output 5 2 7 2 3" xfId="11531" xr:uid="{00AC1787-A3FB-41DC-B4B8-A50690617D3E}"/>
    <cellStyle name="Output 5 2 7 2 3 2" xfId="20520" xr:uid="{0C95FD4F-5656-4C43-9FB3-97F586C09D79}"/>
    <cellStyle name="Output 5 2 7 2 3 2 2" xfId="37320" xr:uid="{870DBBB0-AFEB-4C4D-82A9-447BB5C96AB5}"/>
    <cellStyle name="Output 5 2 7 2 3 3" xfId="27528" xr:uid="{A50103C6-0415-4CBD-8EDB-59C35DF2BE2F}"/>
    <cellStyle name="Output 5 2 7 2 4" xfId="15297" xr:uid="{C192B4E1-68FD-4F0A-A69E-00812526F4D6}"/>
    <cellStyle name="Output 5 2 7 2 4 2" xfId="29027" xr:uid="{EEC057E4-DA7B-4715-9F4E-8991D08CBE9C}"/>
    <cellStyle name="Output 5 2 7 2 5" xfId="25447" xr:uid="{01DF5A89-A20F-4E7A-B41F-E0DBC0814490}"/>
    <cellStyle name="Output 5 2 7 3" xfId="4437" xr:uid="{5F311DCF-3BF3-47C6-B0F4-EECD88152480}"/>
    <cellStyle name="Output 5 2 7 3 2" xfId="24106" xr:uid="{E6E69399-8EC7-46E1-AD86-3C0EC7D4BF19}"/>
    <cellStyle name="Output 5 2 7 4" xfId="35857" xr:uid="{8F181CEA-7188-4744-A77F-579201F6C9B4}"/>
    <cellStyle name="Output 5 2 8" xfId="2811" xr:uid="{5F61B7D5-C12E-46B4-AD8B-09DB885A19E0}"/>
    <cellStyle name="Output 5 2 8 2" xfId="6961" xr:uid="{EA71FFD3-625B-4965-9A33-9F8E1288D5E4}"/>
    <cellStyle name="Output 5 2 8 2 2" xfId="12090" xr:uid="{37909E69-F8FE-44E0-B394-A8EB5F9341C0}"/>
    <cellStyle name="Output 5 2 8 2 2 2" xfId="21079" xr:uid="{8290D945-C3BB-41D6-BBF7-AB44D50CCEF6}"/>
    <cellStyle name="Output 5 2 8 2 2 2 2" xfId="39317" xr:uid="{5F7DC269-67FB-46CB-88DC-7A581138B51F}"/>
    <cellStyle name="Output 5 2 8 2 2 3" xfId="40425" xr:uid="{B736C43B-0754-471F-9E12-71269D800C14}"/>
    <cellStyle name="Output 5 2 8 2 3" xfId="12911" xr:uid="{03D96CDC-D9F3-46D5-9FB0-9D3A618A89B3}"/>
    <cellStyle name="Output 5 2 8 2 3 2" xfId="21900" xr:uid="{A30EAE0D-72E2-408A-BA96-0F5C52429F13}"/>
    <cellStyle name="Output 5 2 8 2 3 2 2" xfId="30926" xr:uid="{935B3B5F-DB9F-4E2F-A205-1FE8CD0F42DD}"/>
    <cellStyle name="Output 5 2 8 2 3 3" xfId="28002" xr:uid="{F96B9480-FCF2-42A6-9933-872DBF2CE84B}"/>
    <cellStyle name="Output 5 2 8 2 4" xfId="15950" xr:uid="{F7D227D2-3787-410E-8F79-9AF6E83CCA3E}"/>
    <cellStyle name="Output 5 2 8 2 4 2" xfId="30503" xr:uid="{7B35DD99-3D15-477B-B685-911C85754221}"/>
    <cellStyle name="Output 5 2 8 2 5" xfId="28014" xr:uid="{7F9B44E0-24BF-4861-B4A3-227AF8CBCBA9}"/>
    <cellStyle name="Output 5 2 8 3" xfId="9524" xr:uid="{4D0AA788-0754-4F83-94F9-271FAD21DA9D}"/>
    <cellStyle name="Output 5 2 8 3 2" xfId="18513" xr:uid="{65D58C89-9667-4AA3-B38D-F27A062DBAAC}"/>
    <cellStyle name="Output 5 2 8 3 2 2" xfId="32527" xr:uid="{9E1D3FC5-D0A7-4F11-AED4-A0D2297E247F}"/>
    <cellStyle name="Output 5 2 8 3 3" xfId="23157" xr:uid="{FF9B3AD0-0DBD-4EE2-BE02-62622DFBF1CB}"/>
    <cellStyle name="Output 5 2 8 4" xfId="25570" xr:uid="{B32C955C-05D6-41D3-BD8C-ABECF7FFC715}"/>
    <cellStyle name="Output 5 2 9" xfId="4744" xr:uid="{C6BDAFFD-C237-4BA3-BEF0-0CF05C575817}"/>
    <cellStyle name="Output 5 2 9 2" xfId="7330" xr:uid="{46D73F62-64A6-4F0E-9821-B7B0F2FB739B}"/>
    <cellStyle name="Output 5 2 9 2 2" xfId="16319" xr:uid="{CA6C54C3-AC2F-46F2-BEDC-CC9C368B03E3}"/>
    <cellStyle name="Output 5 2 9 2 2 2" xfId="30479" xr:uid="{646E66C0-4543-4515-AC76-13D787F79A72}"/>
    <cellStyle name="Output 5 2 9 2 3" xfId="35791" xr:uid="{CC77F017-EBA2-4757-97EB-47A158A0E220}"/>
    <cellStyle name="Output 5 2 9 3" xfId="9967" xr:uid="{CC62F75F-8FFF-4FD4-AB96-3CAB9F0CDAED}"/>
    <cellStyle name="Output 5 2 9 3 2" xfId="18956" xr:uid="{9CEAE877-ED07-43DB-BD56-6C34552AF00A}"/>
    <cellStyle name="Output 5 2 9 3 2 2" xfId="30608" xr:uid="{C164FC8D-2F47-430F-B7A5-AF481CC7DF0D}"/>
    <cellStyle name="Output 5 2 9 3 3" xfId="24121" xr:uid="{FDA09E0F-6197-4C4D-B1DE-D319839F0564}"/>
    <cellStyle name="Output 5 2 9 4" xfId="13733" xr:uid="{864FFF84-02EF-4191-AC53-60CC0FB9B00C}"/>
    <cellStyle name="Output 5 2 9 4 2" xfId="26902" xr:uid="{7437558F-3868-4F5D-8774-85D17C661A81}"/>
    <cellStyle name="Output 5 2 9 5" xfId="34915" xr:uid="{26F0551C-CFBF-487D-A4C6-5793DB4B7100}"/>
    <cellStyle name="Output 5 20" xfId="44998" xr:uid="{9464F103-9BA6-40F3-B98D-CBDA8C776687}"/>
    <cellStyle name="Output 5 20 2" xfId="50557" xr:uid="{5147E975-E220-4961-BED6-1A42777C02C2}"/>
    <cellStyle name="Output 5 20 2 2" xfId="57339" xr:uid="{573DDF97-7DB5-4E19-8FAA-57AE67E5015B}"/>
    <cellStyle name="Output 5 20 3" xfId="52159" xr:uid="{2FBB16A6-1EF0-49AA-B9E5-AD0D7EA2394B}"/>
    <cellStyle name="Output 5 20 3 2" xfId="58940" xr:uid="{F972A5C9-C28D-474F-AF94-C4F625D44CB0}"/>
    <cellStyle name="Output 5 20 4" xfId="48914" xr:uid="{4AA502F3-D5CD-45CF-B6F6-266628BB6407}"/>
    <cellStyle name="Output 5 20 4 2" xfId="55697" xr:uid="{25A3E027-176B-4173-9147-DC205620FFC4}"/>
    <cellStyle name="Output 5 20 5" xfId="48674" xr:uid="{8A8AECD7-DCFC-4C59-87F5-A23CDF2D24E1}"/>
    <cellStyle name="Output 5 20 5 2" xfId="55463" xr:uid="{578670FD-9D40-4905-A988-FABE5609CD6D}"/>
    <cellStyle name="Output 5 20 6" xfId="53749" xr:uid="{0F491BF8-6AA3-413F-ABDC-5B9A213C3DE3}"/>
    <cellStyle name="Output 5 20 7" xfId="47060" xr:uid="{2A628727-904B-4B78-997E-1A76D2F78E8C}"/>
    <cellStyle name="Output 5 21" xfId="45005" xr:uid="{56585FC9-8FD6-4B22-A183-5F0D3B3BD643}"/>
    <cellStyle name="Output 5 21 2" xfId="50646" xr:uid="{1DEE2897-BE4E-460F-AA65-941D3945ED6C}"/>
    <cellStyle name="Output 5 21 2 2" xfId="57428" xr:uid="{6EE0E5DF-8C59-4E09-8CC4-35A9FA9E5D80}"/>
    <cellStyle name="Output 5 21 3" xfId="52457" xr:uid="{21BE4947-053D-482F-8C03-A9006CEF828A}"/>
    <cellStyle name="Output 5 21 3 2" xfId="59238" xr:uid="{F0F777F6-D4F2-48DF-AF1A-DD7CFCA6BF54}"/>
    <cellStyle name="Output 5 21 4" xfId="48763" xr:uid="{85DD3BE5-B6E7-4E9F-BC43-5872AD61E613}"/>
    <cellStyle name="Output 5 21 4 2" xfId="55549" xr:uid="{8BAB75B6-7487-46A1-B483-5C93C1EA4C49}"/>
    <cellStyle name="Output 5 21 5" xfId="53835" xr:uid="{51579408-9BBF-44A7-AEBC-A858ED582402}"/>
    <cellStyle name="Output 5 21 6" xfId="47149" xr:uid="{9AE574BD-7F4B-44E0-8B0E-1ADA7BD037BD}"/>
    <cellStyle name="Output 5 22" xfId="45063" xr:uid="{5A63F5D3-A0E1-4820-A626-1DFBF37A2AEF}"/>
    <cellStyle name="Output 5 22 2" xfId="50663" xr:uid="{391E4390-6419-4195-9428-969F8E66251A}"/>
    <cellStyle name="Output 5 22 2 2" xfId="57445" xr:uid="{297D4AE7-7BE1-4E21-B772-44A2DA96F9A8}"/>
    <cellStyle name="Output 5 22 3" xfId="52474" xr:uid="{D231034F-E633-4B93-A8EE-CDF33479FF00}"/>
    <cellStyle name="Output 5 22 3 2" xfId="59255" xr:uid="{BB09DDD5-5FA9-4D3A-8D89-2A100031A2BF}"/>
    <cellStyle name="Output 5 22 4" xfId="48780" xr:uid="{A291DF7E-A1A7-47B3-8FD4-98B9D90C01A8}"/>
    <cellStyle name="Output 5 22 4 2" xfId="55566" xr:uid="{1485284D-1646-4AA3-A45F-5700162947DE}"/>
    <cellStyle name="Output 5 22 5" xfId="53852" xr:uid="{072FC659-FB5E-4F65-B330-5B8DF1DB0097}"/>
    <cellStyle name="Output 5 22 6" xfId="47166" xr:uid="{751D657A-6671-4465-B8C1-CBDED3DB267A}"/>
    <cellStyle name="Output 5 23" xfId="45025" xr:uid="{E41524E1-9D11-4FFA-93E3-039F75EB363A}"/>
    <cellStyle name="Output 5 23 2" xfId="50679" xr:uid="{BB8A51B9-E6FD-4D65-8245-8B61A353587A}"/>
    <cellStyle name="Output 5 23 2 2" xfId="57461" xr:uid="{94C16A07-BD1A-45F8-9767-2DFF4FA2F5C7}"/>
    <cellStyle name="Output 5 23 3" xfId="52490" xr:uid="{0935D25B-89DC-4DB5-BADE-1A629257DC02}"/>
    <cellStyle name="Output 5 23 3 2" xfId="59271" xr:uid="{00E51AE3-F469-4F34-B856-72FC4FDCE183}"/>
    <cellStyle name="Output 5 23 4" xfId="48796" xr:uid="{B754D567-A122-4D41-AC47-4DD6D45344C2}"/>
    <cellStyle name="Output 5 23 4 2" xfId="55582" xr:uid="{D21C6B1C-BE1B-414D-B08E-14FAF3008CF6}"/>
    <cellStyle name="Output 5 23 5" xfId="53868" xr:uid="{E749DDAE-3B4F-4C0C-A10C-9ACDC71AED3C}"/>
    <cellStyle name="Output 5 23 6" xfId="47182" xr:uid="{0BA64AC8-FF43-4F62-B612-924C3FC473A6}"/>
    <cellStyle name="Output 5 24" xfId="45115" xr:uid="{6E8EAD42-9FB2-4850-A161-4A7A5ADDDEFB}"/>
    <cellStyle name="Output 5 24 2" xfId="50746" xr:uid="{7241527D-8F6B-4B3D-AEE4-4FD41BC0AEB8}"/>
    <cellStyle name="Output 5 24 2 2" xfId="57528" xr:uid="{CEAF024D-8753-4BDA-B5B4-E563B3C4EEBE}"/>
    <cellStyle name="Output 5 24 3" xfId="52555" xr:uid="{79F9290A-5BBE-4222-B804-D44A69B22EEF}"/>
    <cellStyle name="Output 5 24 3 2" xfId="59336" xr:uid="{F8CA3522-799B-4BD6-A685-E2E61309AC8F}"/>
    <cellStyle name="Output 5 24 4" xfId="48853" xr:uid="{400E35F3-318D-4FEE-83C7-BCC6B8BB6636}"/>
    <cellStyle name="Output 5 24 4 2" xfId="55635" xr:uid="{C5A44873-0F2F-46E4-B032-83CCDC50319B}"/>
    <cellStyle name="Output 5 24 5" xfId="53933" xr:uid="{43ED3B88-EF58-4557-873D-BD24575349A8}"/>
    <cellStyle name="Output 5 24 6" xfId="47250" xr:uid="{5AC2CD65-3FB4-4874-AE2D-3D998F88AB0B}"/>
    <cellStyle name="Output 5 25" xfId="45170" xr:uid="{329D4787-AA32-47FF-8C39-D7D04A4A09F2}"/>
    <cellStyle name="Output 5 25 2" xfId="50776" xr:uid="{1F9D4163-0A7B-4C26-9C85-7B729C33D53C}"/>
    <cellStyle name="Output 5 25 2 2" xfId="57558" xr:uid="{F4C94617-771B-49A3-8011-503B5D2B8CDE}"/>
    <cellStyle name="Output 5 25 3" xfId="52585" xr:uid="{A89E67C0-E861-45E5-8522-4C405ADA758C}"/>
    <cellStyle name="Output 5 25 3 2" xfId="59366" xr:uid="{7A851FE7-1D42-4FA2-9E89-CEAF21B780CE}"/>
    <cellStyle name="Output 5 25 4" xfId="48873" xr:uid="{57EE8202-0894-4AEA-845E-1F5E0B729284}"/>
    <cellStyle name="Output 5 25 4 2" xfId="55654" xr:uid="{54143086-977F-49B5-B98C-A18557F8A32F}"/>
    <cellStyle name="Output 5 25 5" xfId="53963" xr:uid="{732102A6-8C19-48F3-97FA-991565A38CBA}"/>
    <cellStyle name="Output 5 25 6" xfId="47280" xr:uid="{E3EB84E5-504F-408F-8632-BE19EE9550C1}"/>
    <cellStyle name="Output 5 26" xfId="45178" xr:uid="{FE755183-932A-4060-861E-E16699F95D1C}"/>
    <cellStyle name="Output 5 26 2" xfId="50789" xr:uid="{F1C4885A-298F-443D-AFC1-3215914B81FE}"/>
    <cellStyle name="Output 5 26 2 2" xfId="57571" xr:uid="{1452DBBB-D84E-4F9A-8504-F940155B09FD}"/>
    <cellStyle name="Output 5 26 3" xfId="52598" xr:uid="{D74DF195-C780-440B-89FC-13A8730939FA}"/>
    <cellStyle name="Output 5 26 3 2" xfId="59379" xr:uid="{7BA375F5-62E0-4770-8DBB-8754E1FC86A8}"/>
    <cellStyle name="Output 5 26 4" xfId="53976" xr:uid="{69426A77-4A81-4A6E-99D4-EC60710DBBEE}"/>
    <cellStyle name="Output 5 26 5" xfId="47293" xr:uid="{FA551F6C-A865-4B95-A41F-834FA37B6B3A}"/>
    <cellStyle name="Output 5 27" xfId="45262" xr:uid="{FCF0DA24-46CA-4A41-98B4-48E42EF9AD05}"/>
    <cellStyle name="Output 5 27 2" xfId="55722" xr:uid="{E539CA5B-B127-4012-A1DA-DD1021E0AD27}"/>
    <cellStyle name="Output 5 27 3" xfId="48939" xr:uid="{FAC05F37-26AC-4BD9-B567-0069E7BD2E15}"/>
    <cellStyle name="Output 5 28" xfId="45281" xr:uid="{D5E7E8D1-D659-44D8-B439-1254AF71AC3E}"/>
    <cellStyle name="Output 5 28 2" xfId="58072" xr:uid="{B2EE3DA9-E856-4B43-9814-F6560D371589}"/>
    <cellStyle name="Output 5 28 3" xfId="51290" xr:uid="{A6CB6942-3D6A-49E3-A4BB-1DBA3FD7D5BC}"/>
    <cellStyle name="Output 5 29" xfId="45292" xr:uid="{C1853C7D-CB47-49F0-95A7-D927EC901CBD}"/>
    <cellStyle name="Output 5 29 2" xfId="52610" xr:uid="{3CEE67DD-487C-4B90-95A6-2177EAD74751}"/>
    <cellStyle name="Output 5 3" xfId="411" xr:uid="{026E889A-FE85-48F8-8548-1FA5C1C04F8E}"/>
    <cellStyle name="Output 5 3 10" xfId="9277" xr:uid="{6ECF734D-F5BD-4729-97D6-D6C2C91E1311}"/>
    <cellStyle name="Output 5 3 10 2" xfId="18266" xr:uid="{BB9AFEE4-62D5-479D-98B9-711B9F16CE00}"/>
    <cellStyle name="Output 5 3 10 2 2" xfId="43243" xr:uid="{314AF99F-9185-4BC2-81CE-81ADCA836554}"/>
    <cellStyle name="Output 5 3 10 3" xfId="41731" xr:uid="{DA448A1E-F4C8-40B1-ABCB-A525774F3039}"/>
    <cellStyle name="Output 5 3 11" xfId="9845" xr:uid="{CF4CBA38-734E-40AA-A165-F5FF157DEED9}"/>
    <cellStyle name="Output 5 3 11 2" xfId="18834" xr:uid="{95B164C4-FDB4-41C9-88C7-DA9FF2E41476}"/>
    <cellStyle name="Output 5 3 11 2 2" xfId="27924" xr:uid="{88D6422A-2AB1-461D-AEA2-216C52475990}"/>
    <cellStyle name="Output 5 3 11 3" xfId="31127" xr:uid="{74DCBDF6-8923-4D40-B54D-1093A6100225}"/>
    <cellStyle name="Output 5 3 12" xfId="2417" xr:uid="{122F41D9-BC75-48BA-8558-4AF2AFBA1FA5}"/>
    <cellStyle name="Output 5 3 12 2" xfId="36212" xr:uid="{77168596-6CAD-4FA2-85BB-61A7D72A3C47}"/>
    <cellStyle name="Output 5 3 13" xfId="13326" xr:uid="{F1112E50-462E-4287-8724-A17AE716C2F6}"/>
    <cellStyle name="Output 5 3 13 2" xfId="40752" xr:uid="{7B5613A9-11E1-493B-839C-0C23C94FF55A}"/>
    <cellStyle name="Output 5 3 14" xfId="24009" xr:uid="{E149F99D-E291-414E-A381-F4FB1908666C}"/>
    <cellStyle name="Output 5 3 15" xfId="44349" xr:uid="{EC0FAEA6-E88A-492D-8AAF-8C0A376206A4}"/>
    <cellStyle name="Output 5 3 16" xfId="45574" xr:uid="{EE98BE1E-62BA-4BEE-B722-24E077B6A566}"/>
    <cellStyle name="Output 5 3 2" xfId="760" xr:uid="{9A6B7578-0784-40E4-9ACC-3F1481E4230F}"/>
    <cellStyle name="Output 5 3 2 2" xfId="5131" xr:uid="{98692208-8B78-49A7-982E-17E973E6E2A5}"/>
    <cellStyle name="Output 5 3 2 2 2" xfId="7717" xr:uid="{75EFBE45-C252-498C-90D9-BF9832A081D9}"/>
    <cellStyle name="Output 5 3 2 2 2 2" xfId="16706" xr:uid="{B0508919-14B2-471B-8D54-4D28699D5859}"/>
    <cellStyle name="Output 5 3 2 2 2 2 2" xfId="24816" xr:uid="{1039E419-C2F4-46CD-83D2-4D78C370D8EB}"/>
    <cellStyle name="Output 5 3 2 2 2 3" xfId="33832" xr:uid="{E5B07867-7689-45A9-86DC-7D5A7ACF3FC7}"/>
    <cellStyle name="Output 5 3 2 2 2 4" xfId="56362" xr:uid="{0C75A457-B060-4A42-94AE-33106E07C333}"/>
    <cellStyle name="Output 5 3 2 2 3" xfId="10354" xr:uid="{425266F1-2BC4-47FC-BA17-4925918CF0FE}"/>
    <cellStyle name="Output 5 3 2 2 3 2" xfId="19343" xr:uid="{E2EA2392-F7EB-40B1-B8BC-4D303461448E}"/>
    <cellStyle name="Output 5 3 2 2 3 2 2" xfId="28458" xr:uid="{861F8984-6489-41ED-827D-518AD82D56C4}"/>
    <cellStyle name="Output 5 3 2 2 3 3" xfId="34452" xr:uid="{847720E3-AA13-48DC-8CB7-81E38DC2BAB6}"/>
    <cellStyle name="Output 5 3 2 2 4" xfId="14120" xr:uid="{2E435903-6AA2-41A6-8799-1ED8786F8875}"/>
    <cellStyle name="Output 5 3 2 2 4 2" xfId="26068" xr:uid="{9755FEDC-F9B3-4629-8A6D-20FEF08FC23D}"/>
    <cellStyle name="Output 5 3 2 2 5" xfId="40104" xr:uid="{F9C62CE6-DA92-48EF-A6E7-342A2FC0EA21}"/>
    <cellStyle name="Output 5 3 2 2 6" xfId="49580" xr:uid="{DB0E877C-B598-48CC-ACE4-E10E7B70040F}"/>
    <cellStyle name="Output 5 3 2 3" xfId="3197" xr:uid="{9ED3C0A1-0C1B-45C0-9186-2BE956369154}"/>
    <cellStyle name="Output 5 3 2 3 2" xfId="22126" xr:uid="{7BB6D91E-9DCF-4C29-A801-2DFA6E1BC3BF}"/>
    <cellStyle name="Output 5 3 2 3 2 2" xfId="57694" xr:uid="{78521CB8-5E27-4F57-85B4-61C00268730E}"/>
    <cellStyle name="Output 5 3 2 3 3" xfId="50912" xr:uid="{8098DBAC-839E-44C7-AE9F-00FC4D9624F5}"/>
    <cellStyle name="Output 5 3 2 4" xfId="30270" xr:uid="{71960DA4-9E9B-456E-8007-C4A3C3AA0405}"/>
    <cellStyle name="Output 5 3 2 4 2" xfId="54507" xr:uid="{349DCA80-2ABD-46C8-9247-5A409939D41A}"/>
    <cellStyle name="Output 5 3 2 4 3" xfId="47697" xr:uid="{E8D7A4DF-FFD9-4D67-9D20-AD63C929DB58}"/>
    <cellStyle name="Output 5 3 2 5" xfId="46089" xr:uid="{0B226CD6-9E97-4E1D-9C51-20AE5DA49446}"/>
    <cellStyle name="Output 5 3 3" xfId="1105" xr:uid="{8BE22C1D-86D5-49BD-B2A6-8F66EE15AB69}"/>
    <cellStyle name="Output 5 3 3 2" xfId="5452" xr:uid="{9B06D603-544A-408E-8751-82212E6BE139}"/>
    <cellStyle name="Output 5 3 3 2 2" xfId="8038" xr:uid="{B17E94B0-DC5E-4688-8E67-1C13D08F8297}"/>
    <cellStyle name="Output 5 3 3 2 2 2" xfId="17027" xr:uid="{7B55ABEA-E07B-417F-814B-9081CB40E142}"/>
    <cellStyle name="Output 5 3 3 2 2 2 2" xfId="37710" xr:uid="{3BB669D6-7452-4110-B086-8182F8BF6DFD}"/>
    <cellStyle name="Output 5 3 3 2 2 3" xfId="23153" xr:uid="{D0B8EFAB-DDFF-4632-A8B4-292717B5FA83}"/>
    <cellStyle name="Output 5 3 3 2 2 4" xfId="56770" xr:uid="{57380EEF-851A-4DA9-AC90-0D5D56B6BE46}"/>
    <cellStyle name="Output 5 3 3 2 3" xfId="10675" xr:uid="{7208B181-7E6C-4DCC-BECA-36B227FF442C}"/>
    <cellStyle name="Output 5 3 3 2 3 2" xfId="19664" xr:uid="{A257CD31-E534-45BB-8532-92F400397F69}"/>
    <cellStyle name="Output 5 3 3 2 3 2 2" xfId="39919" xr:uid="{44F34117-C5B0-48DA-8727-9AB787814B7D}"/>
    <cellStyle name="Output 5 3 3 2 3 3" xfId="40248" xr:uid="{9D25403B-E401-4603-A615-38F37DE149A2}"/>
    <cellStyle name="Output 5 3 3 2 4" xfId="14441" xr:uid="{A8D2C8EB-0090-4090-9640-940BC98F6606}"/>
    <cellStyle name="Output 5 3 3 2 4 2" xfId="25712" xr:uid="{B6A8E991-FBD3-4AF7-938D-02A10314B1F6}"/>
    <cellStyle name="Output 5 3 3 2 5" xfId="25218" xr:uid="{B001A6A3-7FFF-4612-A6EE-6B778C3CFA7D}"/>
    <cellStyle name="Output 5 3 3 2 6" xfId="49988" xr:uid="{F37AA9A7-2FA5-49B3-B49F-2EE1467B8427}"/>
    <cellStyle name="Output 5 3 3 3" xfId="3542" xr:uid="{A24BB409-537C-4ADF-8367-CE401182E873}"/>
    <cellStyle name="Output 5 3 3 3 2" xfId="40693" xr:uid="{1CEC5C3F-DD6D-42AD-B936-CBA8D0C65B1A}"/>
    <cellStyle name="Output 5 3 3 3 2 2" xfId="58207" xr:uid="{70F062EB-0F95-4345-9834-FD7A69866364}"/>
    <cellStyle name="Output 5 3 3 3 3" xfId="51425" xr:uid="{094102D0-0EF8-4E2C-A913-34203205D957}"/>
    <cellStyle name="Output 5 3 3 4" xfId="22469" xr:uid="{B6F01EEC-EDDD-4A17-BC26-DA6D6E643DB6}"/>
    <cellStyle name="Output 5 3 3 4 2" xfId="54897" xr:uid="{B1EBBE1C-6BE3-4A30-9D00-DC8B4D0DA7AD}"/>
    <cellStyle name="Output 5 3 3 4 3" xfId="48105" xr:uid="{740464F3-8121-4BD5-BA2B-6C6617B72D45}"/>
    <cellStyle name="Output 5 3 3 5" xfId="53197" xr:uid="{9856B250-407D-4353-9CC4-9231FD5F94CC}"/>
    <cellStyle name="Output 5 3 3 6" xfId="46491" xr:uid="{289A7624-EB9E-4CEE-90EA-5A2AA1CCF3E7}"/>
    <cellStyle name="Output 5 3 4" xfId="1449" xr:uid="{3C7E43CA-4DAD-47BD-894A-0EFF01BA9CD3}"/>
    <cellStyle name="Output 5 3 4 2" xfId="5794" xr:uid="{62D0F46A-1A2E-4441-B255-003600DA0C52}"/>
    <cellStyle name="Output 5 3 4 2 2" xfId="8380" xr:uid="{4ED05CCF-7DD8-4231-A8D6-E820F0C525BF}"/>
    <cellStyle name="Output 5 3 4 2 2 2" xfId="17369" xr:uid="{A20968EA-53F4-42A0-BC8C-753FEC54C6E8}"/>
    <cellStyle name="Output 5 3 4 2 2 2 2" xfId="30622" xr:uid="{A4F678AC-FE28-4486-B5F1-6E92F31F3EE2}"/>
    <cellStyle name="Output 5 3 4 2 2 3" xfId="41548" xr:uid="{56A64F5D-E57C-4F75-B286-40570EE1C5A8}"/>
    <cellStyle name="Output 5 3 4 2 3" xfId="11017" xr:uid="{09E5D4C2-18F0-4856-919C-FD7B817FF70B}"/>
    <cellStyle name="Output 5 3 4 2 3 2" xfId="20006" xr:uid="{570621E5-278E-473D-A617-80E9CCC7B624}"/>
    <cellStyle name="Output 5 3 4 2 3 2 2" xfId="29999" xr:uid="{30481B6C-C6D6-4E87-8743-59626601C29F}"/>
    <cellStyle name="Output 5 3 4 2 3 3" xfId="42718" xr:uid="{958590FC-222E-415D-88DD-E6736AC6DFC7}"/>
    <cellStyle name="Output 5 3 4 2 4" xfId="14783" xr:uid="{A13935F1-1EB3-496F-8C8E-976519D3EF05}"/>
    <cellStyle name="Output 5 3 4 2 4 2" xfId="23921" xr:uid="{ED9BFC59-BFB3-47AD-9A8E-9530B4E78783}"/>
    <cellStyle name="Output 5 3 4 2 5" xfId="41929" xr:uid="{E62AC61D-115A-4D3B-93F3-401E1529332D}"/>
    <cellStyle name="Output 5 3 4 2 6" xfId="55890" xr:uid="{4A6B9487-6DBC-4B92-A77B-7560BF40CFC0}"/>
    <cellStyle name="Output 5 3 4 3" xfId="3886" xr:uid="{24C571E8-0590-4D68-B78E-891B9C00363C}"/>
    <cellStyle name="Output 5 3 4 3 2" xfId="35351" xr:uid="{F4008535-B0C8-4409-9EEF-3AF4505189E5}"/>
    <cellStyle name="Output 5 3 4 4" xfId="43111" xr:uid="{ED0D710A-7462-4811-A2A8-5D15280268A5}"/>
    <cellStyle name="Output 5 3 4 5" xfId="49108" xr:uid="{D07D8878-9247-4305-A245-662F7547955E}"/>
    <cellStyle name="Output 5 3 5" xfId="1616" xr:uid="{6C020E5B-8E86-4AC8-A3E0-15A95BD9A4CB}"/>
    <cellStyle name="Output 5 3 5 2" xfId="5958" xr:uid="{6D18AD59-82F6-4A3D-9C12-90D6B846EE5F}"/>
    <cellStyle name="Output 5 3 5 2 2" xfId="8544" xr:uid="{63F57ED5-9FA5-4F79-84CA-1717010261D9}"/>
    <cellStyle name="Output 5 3 5 2 2 2" xfId="17533" xr:uid="{17CFC4F8-1863-4AA6-9F06-A2CAC1A2A702}"/>
    <cellStyle name="Output 5 3 5 2 2 2 2" xfId="29889" xr:uid="{8F0742D4-4C3F-43F5-BFC1-32F86E0E0B16}"/>
    <cellStyle name="Output 5 3 5 2 2 3" xfId="27718" xr:uid="{8F13C45D-33EC-4AEF-A4B8-6A9D37881362}"/>
    <cellStyle name="Output 5 3 5 2 3" xfId="11181" xr:uid="{C9D309A1-2B15-40F9-8BD2-C8028A2C6098}"/>
    <cellStyle name="Output 5 3 5 2 3 2" xfId="20170" xr:uid="{2EE91E3D-39D9-45A1-B014-6E0EE192F2C2}"/>
    <cellStyle name="Output 5 3 5 2 3 2 2" xfId="42116" xr:uid="{0251D828-E58B-4911-8168-66878FCD8464}"/>
    <cellStyle name="Output 5 3 5 2 3 3" xfId="41517" xr:uid="{23205AAE-53A0-4678-BA72-E5ADC3159EBD}"/>
    <cellStyle name="Output 5 3 5 2 4" xfId="14947" xr:uid="{A853090A-7960-4F39-AFC4-4DF78692F5A5}"/>
    <cellStyle name="Output 5 3 5 2 4 2" xfId="25354" xr:uid="{E86B6B5E-A6F4-485D-9E50-DD0D13C1DC63}"/>
    <cellStyle name="Output 5 3 5 2 5" xfId="27443" xr:uid="{CDA2700D-5A8F-45AF-96AF-7731B723EE41}"/>
    <cellStyle name="Output 5 3 5 2 6" xfId="58955" xr:uid="{DD38DC52-4A97-436C-B9F7-95BD491B62A8}"/>
    <cellStyle name="Output 5 3 5 3" xfId="4053" xr:uid="{8A70018F-C46F-421B-A907-DC77CEB0C3A0}"/>
    <cellStyle name="Output 5 3 5 3 2" xfId="28371" xr:uid="{D0CD167A-038E-49EC-A058-4349CA385543}"/>
    <cellStyle name="Output 5 3 5 4" xfId="43201" xr:uid="{4B2BBC56-8290-4783-B8A0-58FC8433368F}"/>
    <cellStyle name="Output 5 3 5 5" xfId="52174" xr:uid="{DBBDBBFC-06D2-47C8-84F2-679172397205}"/>
    <cellStyle name="Output 5 3 6" xfId="2068" xr:uid="{3372C95A-B4E7-4F09-8517-11A0CE2ACD20}"/>
    <cellStyle name="Output 5 3 6 2" xfId="6371" xr:uid="{59A51C90-BAE4-4F12-828C-83042AD2C614}"/>
    <cellStyle name="Output 5 3 6 2 2" xfId="8957" xr:uid="{899FA095-E6B7-4F7B-AEDC-3A73C91445F2}"/>
    <cellStyle name="Output 5 3 6 2 2 2" xfId="17946" xr:uid="{978D84A5-FBEC-4491-9E16-63237EB96B82}"/>
    <cellStyle name="Output 5 3 6 2 2 2 2" xfId="42573" xr:uid="{8B2ED374-A417-4B85-977C-794C831F0E40}"/>
    <cellStyle name="Output 5 3 6 2 2 3" xfId="37510" xr:uid="{610541CD-6846-4D88-AB3F-6707964A2EB7}"/>
    <cellStyle name="Output 5 3 6 2 3" xfId="11594" xr:uid="{E96B9A1E-9513-4524-90E3-9D862004E633}"/>
    <cellStyle name="Output 5 3 6 2 3 2" xfId="20583" xr:uid="{F88735F1-DE78-48D5-83E0-547E64BCE3C4}"/>
    <cellStyle name="Output 5 3 6 2 3 2 2" xfId="42539" xr:uid="{3818DAFC-10DC-452C-AF6A-1783BB89F582}"/>
    <cellStyle name="Output 5 3 6 2 3 3" xfId="32212" xr:uid="{1EE5C965-25A7-4C2D-BC0D-4119698F9E47}"/>
    <cellStyle name="Output 5 3 6 2 4" xfId="15360" xr:uid="{F4FE3178-AAF2-41AA-A8BF-F0BA231A2EC1}"/>
    <cellStyle name="Output 5 3 6 2 4 2" xfId="39658" xr:uid="{BD4B5DC9-628B-4D3E-B786-86DE66936519}"/>
    <cellStyle name="Output 5 3 6 2 5" xfId="22835" xr:uid="{9972F48E-DA0C-41E0-9479-1A6C7E2F7A65}"/>
    <cellStyle name="Output 5 3 6 2 6" xfId="54059" xr:uid="{25023DA2-9A3D-4309-8B34-2B4D48FB7C99}"/>
    <cellStyle name="Output 5 3 6 3" xfId="4505" xr:uid="{8D716178-D71A-449B-AD3F-C88D07DD50CB}"/>
    <cellStyle name="Output 5 3 6 3 2" xfId="27095" xr:uid="{32FAD8F8-A348-4FD4-9747-CF58E9503790}"/>
    <cellStyle name="Output 5 3 6 4" xfId="33973" xr:uid="{9DB6A265-EA86-499D-B897-F9029D24FE58}"/>
    <cellStyle name="Output 5 3 6 5" xfId="47383" xr:uid="{0B80FC8B-C652-4690-A203-0BA0DE4D6215}"/>
    <cellStyle name="Output 5 3 7" xfId="2878" xr:uid="{D893A9CB-72BE-42A0-BB2E-43A1EC348840}"/>
    <cellStyle name="Output 5 3 7 2" xfId="7028" xr:uid="{4B6A3DA3-2B06-4362-8A2F-D70B6858ACEE}"/>
    <cellStyle name="Output 5 3 7 2 2" xfId="12155" xr:uid="{D43B615C-D839-4C04-90A6-B21D4C35C1EE}"/>
    <cellStyle name="Output 5 3 7 2 2 2" xfId="21144" xr:uid="{B5935D1A-045C-4269-8DA4-46F8788E1D46}"/>
    <cellStyle name="Output 5 3 7 2 2 2 2" xfId="22428" xr:uid="{C502A1F9-1E1C-4F6A-9953-5638669FF89D}"/>
    <cellStyle name="Output 5 3 7 2 2 3" xfId="24958" xr:uid="{DA05FB00-824C-45DF-B5D8-88E2E8C24960}"/>
    <cellStyle name="Output 5 3 7 2 3" xfId="12964" xr:uid="{0D61BABC-FE14-47EB-B62B-B5B970E4CF3A}"/>
    <cellStyle name="Output 5 3 7 2 3 2" xfId="21953" xr:uid="{4B05B70D-5B44-490B-9492-0FD324AB2D27}"/>
    <cellStyle name="Output 5 3 7 2 3 2 2" xfId="32514" xr:uid="{28DBA3F7-B74A-4A32-A8B2-7D249321D768}"/>
    <cellStyle name="Output 5 3 7 2 3 3" xfId="28490" xr:uid="{5BE3A477-10B1-4D3D-9D66-15ACC273C07C}"/>
    <cellStyle name="Output 5 3 7 2 4" xfId="16017" xr:uid="{AE6B6E3B-D478-4800-984A-EC0742A3832E}"/>
    <cellStyle name="Output 5 3 7 2 4 2" xfId="23424" xr:uid="{9F5A3292-0780-4E40-9D63-0CA92A4E30CB}"/>
    <cellStyle name="Output 5 3 7 2 5" xfId="30657" xr:uid="{E716049E-B78D-44B5-A73B-09A022147571}"/>
    <cellStyle name="Output 5 3 7 3" xfId="9591" xr:uid="{C3A55C68-5AD2-4063-AE10-9667C1E5F424}"/>
    <cellStyle name="Output 5 3 7 3 2" xfId="18580" xr:uid="{9343205E-0FDE-4869-A463-CB3E9677960E}"/>
    <cellStyle name="Output 5 3 7 3 2 2" xfId="41195" xr:uid="{33EF28AD-FDC2-46E8-91C8-4A7B044DFD36}"/>
    <cellStyle name="Output 5 3 7 3 3" xfId="39109" xr:uid="{994FFC99-1411-437D-A87F-B7749BE4B077}"/>
    <cellStyle name="Output 5 3 7 4" xfId="36493" xr:uid="{5D1E416F-1DA5-4D7F-BEA8-57EEDED048D0}"/>
    <cellStyle name="Output 5 3 8" xfId="4807" xr:uid="{989936B0-32E1-4E79-AEAA-162CC5B09560}"/>
    <cellStyle name="Output 5 3 8 2" xfId="7393" xr:uid="{10AF301F-59FE-4FA8-8D75-AC0A3A130C15}"/>
    <cellStyle name="Output 5 3 8 2 2" xfId="16382" xr:uid="{A2700E44-2C24-4B20-8DEE-A1BDACA1226B}"/>
    <cellStyle name="Output 5 3 8 2 2 2" xfId="25578" xr:uid="{C28EFBBF-5158-432A-B301-8B79BB2CF3BE}"/>
    <cellStyle name="Output 5 3 8 2 3" xfId="42105" xr:uid="{CC9C67DC-7FCB-4846-B185-13A61B9C8FCD}"/>
    <cellStyle name="Output 5 3 8 3" xfId="10030" xr:uid="{3530C9C8-9698-4A1C-98A2-A6B0FBCCA8B3}"/>
    <cellStyle name="Output 5 3 8 3 2" xfId="19019" xr:uid="{F9EA6440-AB85-40CD-9120-FD42A5F77B85}"/>
    <cellStyle name="Output 5 3 8 3 2 2" xfId="22754" xr:uid="{7821DFF5-7B60-4D84-936E-67388023302E}"/>
    <cellStyle name="Output 5 3 8 3 3" xfId="34408" xr:uid="{C42E5BB6-70BF-4F54-AB71-8C08CC4AB7F9}"/>
    <cellStyle name="Output 5 3 8 4" xfId="13796" xr:uid="{738DF486-0152-4CC7-80BC-AFC933DB2E6A}"/>
    <cellStyle name="Output 5 3 8 4 2" xfId="27217" xr:uid="{1B772C85-2212-4412-8386-2CC76DFA4500}"/>
    <cellStyle name="Output 5 3 8 5" xfId="29133" xr:uid="{1B9F874E-2668-41FF-A446-41692A8D5266}"/>
    <cellStyle name="Output 5 3 9" xfId="6713" xr:uid="{A5FBD0A2-2582-48AD-BB0A-CFEED80F2EAA}"/>
    <cellStyle name="Output 5 3 9 2" xfId="11914" xr:uid="{269858E1-BAE7-488E-9F02-E0BE6CA22E57}"/>
    <cellStyle name="Output 5 3 9 2 2" xfId="20903" xr:uid="{15BC783C-A18E-42AF-AB9A-3CDCCB53D1C6}"/>
    <cellStyle name="Output 5 3 9 2 2 2" xfId="40848" xr:uid="{D5C70620-7FE2-4647-A0B7-8F8EEFA26FB1}"/>
    <cellStyle name="Output 5 3 9 2 3" xfId="22969" xr:uid="{9AA7116C-7CDE-45E9-B648-3280F31B29B8}"/>
    <cellStyle name="Output 5 3 9 3" xfId="15702" xr:uid="{B3011533-6B68-4615-8E05-6F07A9B969A2}"/>
    <cellStyle name="Output 5 3 9 3 2" xfId="41332" xr:uid="{091901DD-A5FD-4717-A1D3-F294FCCCDA27}"/>
    <cellStyle name="Output 5 3 9 4" xfId="29707" xr:uid="{1D82615E-170E-4863-90AC-AB9AA63082B2}"/>
    <cellStyle name="Output 5 30" xfId="45375" xr:uid="{7736F694-3F0A-4D4C-9911-2DABF0A72E4C}"/>
    <cellStyle name="Output 5 31" xfId="45399" xr:uid="{A655CD8B-6F5C-4A77-B5A3-FE1956EA6229}"/>
    <cellStyle name="Output 5 32" xfId="45423" xr:uid="{118A86A2-01AC-4931-B8D1-3B1071EE8C06}"/>
    <cellStyle name="Output 5 33" xfId="45432" xr:uid="{99BB0599-D445-4109-ACB1-1E5D5D472562}"/>
    <cellStyle name="Output 5 34" xfId="44261" xr:uid="{A0BF6D49-381E-4925-B12D-32EDD485479D}"/>
    <cellStyle name="Output 5 35" xfId="44201" xr:uid="{56E3484F-12F2-4A7D-A23A-F820F39CB5A0}"/>
    <cellStyle name="Output 5 36" xfId="45470" xr:uid="{CE380FED-D290-4476-AAFA-E3D4D194ECDF}"/>
    <cellStyle name="Output 5 4" xfId="510" xr:uid="{A8236D9F-ECFF-490A-AF09-AACF361DE232}"/>
    <cellStyle name="Output 5 4 10" xfId="44363" xr:uid="{ED86A199-A132-4961-8B9D-1B6088D2FF26}"/>
    <cellStyle name="Output 5 4 11" xfId="45633" xr:uid="{6A02B191-6772-4F96-9BFE-9598FD13773F}"/>
    <cellStyle name="Output 5 4 2" xfId="859" xr:uid="{BBBDCDDC-E679-45D7-A847-5F7A00B53F5F}"/>
    <cellStyle name="Output 5 4 2 2" xfId="5228" xr:uid="{CEB6A8F1-07FA-42BA-A5EB-5223D51D1254}"/>
    <cellStyle name="Output 5 4 2 2 2" xfId="7814" xr:uid="{BE3FD30A-D839-4A2B-BEE3-5582AFBCA33F}"/>
    <cellStyle name="Output 5 4 2 2 2 2" xfId="16803" xr:uid="{A3F87F2F-6572-48FB-978B-C33E0320DBE7}"/>
    <cellStyle name="Output 5 4 2 2 2 2 2" xfId="28870" xr:uid="{0756DBEC-ED99-480B-B97B-5742732F691D}"/>
    <cellStyle name="Output 5 4 2 2 2 3" xfId="26823" xr:uid="{3627D3E6-B78D-4481-8FD3-E21F6666E81E}"/>
    <cellStyle name="Output 5 4 2 2 2 4" xfId="56421" xr:uid="{DB52216C-E1B8-4E90-8897-F43FE6627C34}"/>
    <cellStyle name="Output 5 4 2 2 3" xfId="10451" xr:uid="{B16288D8-67BD-4A8F-878F-CED30CB03959}"/>
    <cellStyle name="Output 5 4 2 2 3 2" xfId="19440" xr:uid="{33DBB882-9E78-40E3-AC30-E22C0E26FCF2}"/>
    <cellStyle name="Output 5 4 2 2 3 2 2" xfId="36332" xr:uid="{1E872387-5DED-472A-A57A-78909CF7BE83}"/>
    <cellStyle name="Output 5 4 2 2 3 3" xfId="35118" xr:uid="{082D59C5-4453-40A6-99E0-4F749A39489C}"/>
    <cellStyle name="Output 5 4 2 2 4" xfId="14217" xr:uid="{AA58282D-2B7A-4C1A-A246-880DECDE6BFF}"/>
    <cellStyle name="Output 5 4 2 2 4 2" xfId="33080" xr:uid="{6DECCB72-124D-45A5-9BD5-B69AF031683D}"/>
    <cellStyle name="Output 5 4 2 2 5" xfId="30073" xr:uid="{D7203A48-0B62-414C-9EEB-A90C511D5039}"/>
    <cellStyle name="Output 5 4 2 2 6" xfId="49639" xr:uid="{3157B800-3EE1-4356-B165-2FDF415860A6}"/>
    <cellStyle name="Output 5 4 2 3" xfId="3296" xr:uid="{1A9FDF70-2933-43B5-AFD0-FA7D5DCD23ED}"/>
    <cellStyle name="Output 5 4 2 3 2" xfId="22796" xr:uid="{7DD24702-7E9B-4568-990E-F8F8A6EE4B08}"/>
    <cellStyle name="Output 5 4 2 3 2 2" xfId="58661" xr:uid="{24F103CF-33D4-4C1F-8091-AB86B35499CA}"/>
    <cellStyle name="Output 5 4 2 3 3" xfId="51880" xr:uid="{38670819-0B48-4EC9-94CA-624DD8D83769}"/>
    <cellStyle name="Output 5 4 2 4" xfId="36877" xr:uid="{9233CA37-20CC-42C3-ACDC-DA392BA8C05E}"/>
    <cellStyle name="Output 5 4 2 4 2" xfId="54563" xr:uid="{A6EFEFAD-77DE-43BC-9C4A-061B98C856BD}"/>
    <cellStyle name="Output 5 4 2 4 3" xfId="47756" xr:uid="{F8DA00F6-20CD-4E96-A241-040325F4D0D0}"/>
    <cellStyle name="Output 5 4 2 5" xfId="46145" xr:uid="{440927CC-197C-4B46-BDB0-503A74688DCC}"/>
    <cellStyle name="Output 5 4 3" xfId="1204" xr:uid="{7FC4FE38-6517-4651-9A64-9C4F4177FD51}"/>
    <cellStyle name="Output 5 4 3 2" xfId="5549" xr:uid="{837F4D1F-0C3E-49A0-9847-637BC754B16E}"/>
    <cellStyle name="Output 5 4 3 2 2" xfId="8135" xr:uid="{151D2DF0-F99D-44D5-B40C-1B7AA1096CAD}"/>
    <cellStyle name="Output 5 4 3 2 2 2" xfId="17124" xr:uid="{BA5515AE-C96D-4FBB-8E04-EEAE197986F4}"/>
    <cellStyle name="Output 5 4 3 2 2 2 2" xfId="33972" xr:uid="{0675077F-F501-4A35-ABAF-478098609F8A}"/>
    <cellStyle name="Output 5 4 3 2 2 3" xfId="32692" xr:uid="{41E04860-845F-422E-B928-8A142122B5A6}"/>
    <cellStyle name="Output 5 4 3 2 2 4" xfId="56826" xr:uid="{A913FF90-54BD-4FB4-8330-2E1F545E92B3}"/>
    <cellStyle name="Output 5 4 3 2 3" xfId="10772" xr:uid="{E5FB019B-2A23-4378-8122-54C49700ADB8}"/>
    <cellStyle name="Output 5 4 3 2 3 2" xfId="19761" xr:uid="{DF68F403-D555-4C8F-9923-085D183E280A}"/>
    <cellStyle name="Output 5 4 3 2 3 2 2" xfId="35287" xr:uid="{68F4D9A2-E8F0-42AA-AF38-F0D7064E9593}"/>
    <cellStyle name="Output 5 4 3 2 3 3" xfId="38879" xr:uid="{509D0EB9-6CF7-40DC-9677-8133CE470001}"/>
    <cellStyle name="Output 5 4 3 2 4" xfId="14538" xr:uid="{26F6C816-A14B-4511-8249-D8CAF23FACE3}"/>
    <cellStyle name="Output 5 4 3 2 4 2" xfId="25453" xr:uid="{DDD32062-99E7-45AF-B7A3-1EDDC42DA76A}"/>
    <cellStyle name="Output 5 4 3 2 5" xfId="32877" xr:uid="{83B0B948-998F-45C3-B186-FEB8D1A53F38}"/>
    <cellStyle name="Output 5 4 3 2 6" xfId="50044" xr:uid="{E6B6B93D-B6C2-47A2-9A39-E416618FABB5}"/>
    <cellStyle name="Output 5 4 3 3" xfId="3641" xr:uid="{7E6798BB-1FA2-47AC-ACDF-7FCAC4BEC864}"/>
    <cellStyle name="Output 5 4 3 3 2" xfId="33195" xr:uid="{3A3275A0-24BC-4F34-8714-8FA26725C24A}"/>
    <cellStyle name="Output 5 4 3 3 2 2" xfId="57613" xr:uid="{3AE6A6F2-17FF-48A4-A44A-15B529996DBA}"/>
    <cellStyle name="Output 5 4 3 3 3" xfId="50831" xr:uid="{4C82DCE4-41B4-46AC-8232-8A818F54EE09}"/>
    <cellStyle name="Output 5 4 3 4" xfId="43699" xr:uid="{2C3148CF-6807-4DA0-899E-746E37C868F9}"/>
    <cellStyle name="Output 5 4 3 4 2" xfId="54953" xr:uid="{170028D5-C557-484C-ADED-6ADEC7C9132D}"/>
    <cellStyle name="Output 5 4 3 4 3" xfId="48161" xr:uid="{12BDF80B-C8D9-434B-B8AD-A467BD23B3A4}"/>
    <cellStyle name="Output 5 4 3 5" xfId="53253" xr:uid="{34FEAAA5-CE68-4751-A7E4-0E9F3F776008}"/>
    <cellStyle name="Output 5 4 3 6" xfId="46547" xr:uid="{975981CA-38B9-45E0-B277-3718673D3F70}"/>
    <cellStyle name="Output 5 4 4" xfId="1548" xr:uid="{ACC9006D-84BB-4FCA-9491-7B876C74259B}"/>
    <cellStyle name="Output 5 4 4 2" xfId="5893" xr:uid="{DF4346A6-C5E3-48DA-8592-46FBF1025F6D}"/>
    <cellStyle name="Output 5 4 4 2 2" xfId="8479" xr:uid="{93AD77FF-CE64-4213-8C02-AB31575A9151}"/>
    <cellStyle name="Output 5 4 4 2 2 2" xfId="17468" xr:uid="{DFBCFEFE-2971-4239-A3A6-F97812E82089}"/>
    <cellStyle name="Output 5 4 4 2 2 2 2" xfId="36640" xr:uid="{562576F8-361D-49F7-9176-6FDE461F3AAD}"/>
    <cellStyle name="Output 5 4 4 2 2 3" xfId="33997" xr:uid="{5733B596-BCBF-4C1A-BBE1-3E66D1381566}"/>
    <cellStyle name="Output 5 4 4 2 3" xfId="11116" xr:uid="{6E399AF1-6B37-4BFC-BF75-BC4E48D484B6}"/>
    <cellStyle name="Output 5 4 4 2 3 2" xfId="20105" xr:uid="{0E5E3873-366E-470A-A294-697CCF31F279}"/>
    <cellStyle name="Output 5 4 4 2 3 2 2" xfId="36831" xr:uid="{BA82AE46-C9CD-48B9-B89A-B65CD039B29D}"/>
    <cellStyle name="Output 5 4 4 2 3 3" xfId="39978" xr:uid="{857E5AD2-156B-470D-B182-DDB7CAE43C95}"/>
    <cellStyle name="Output 5 4 4 2 4" xfId="14882" xr:uid="{740CB006-8DF9-40A8-AE50-380A435750AD}"/>
    <cellStyle name="Output 5 4 4 2 4 2" xfId="38271" xr:uid="{F1CF2C92-0659-4CE0-8AF5-DFDE31829067}"/>
    <cellStyle name="Output 5 4 4 2 5" xfId="42913" xr:uid="{FA4E1DC0-894C-4995-ACA0-382A8343A956}"/>
    <cellStyle name="Output 5 4 4 2 6" xfId="55949" xr:uid="{C77B1012-12F6-41FF-BF54-37853DE67110}"/>
    <cellStyle name="Output 5 4 4 3" xfId="3985" xr:uid="{8421EF0F-C2A6-4A6B-870E-22992238038D}"/>
    <cellStyle name="Output 5 4 4 3 2" xfId="32540" xr:uid="{37470349-92A2-47F9-8D78-6A797D147727}"/>
    <cellStyle name="Output 5 4 4 4" xfId="39004" xr:uid="{274ED5C7-ECE6-4079-8125-790998081B6E}"/>
    <cellStyle name="Output 5 4 4 5" xfId="49167" xr:uid="{2964405C-BFBC-435E-843A-63772AEC4525}"/>
    <cellStyle name="Output 5 4 5" xfId="1860" xr:uid="{C919B2A5-6C1B-4B7E-9B03-F9C9E3B84899}"/>
    <cellStyle name="Output 5 4 5 2" xfId="6176" xr:uid="{15982BCF-1C33-49F0-8E2D-96BD292A19B8}"/>
    <cellStyle name="Output 5 4 5 2 2" xfId="8762" xr:uid="{56241A7D-A640-4233-8E7C-04E5CE0F017C}"/>
    <cellStyle name="Output 5 4 5 2 2 2" xfId="17751" xr:uid="{AB4DAD19-63ED-4986-B4E1-7B99ADCA0E37}"/>
    <cellStyle name="Output 5 4 5 2 2 2 2" xfId="41110" xr:uid="{15974044-0059-42B2-A342-5DB82248DE03}"/>
    <cellStyle name="Output 5 4 5 2 2 3" xfId="23021" xr:uid="{1D3A7D54-BE1A-4765-8051-434A9DC280D2}"/>
    <cellStyle name="Output 5 4 5 2 3" xfId="11399" xr:uid="{82B8FE67-3D58-4226-8938-09E027BD4EEC}"/>
    <cellStyle name="Output 5 4 5 2 3 2" xfId="20388" xr:uid="{82C9957B-151E-4BA7-A862-2C592C814A68}"/>
    <cellStyle name="Output 5 4 5 2 3 2 2" xfId="38575" xr:uid="{EBBDA6C2-1118-49B5-9437-CBE614199BAA}"/>
    <cellStyle name="Output 5 4 5 2 3 3" xfId="26453" xr:uid="{84A84FC3-8687-483D-A259-2E8B86B638D0}"/>
    <cellStyle name="Output 5 4 5 2 4" xfId="15165" xr:uid="{6B8FB338-0055-40DB-BCE8-DC1BB3C63106}"/>
    <cellStyle name="Output 5 4 5 2 4 2" xfId="43409" xr:uid="{C0F23F5A-98E8-4156-B5F7-05DA36A60E3D}"/>
    <cellStyle name="Output 5 4 5 2 5" xfId="26265" xr:uid="{D79A9EFB-6CC1-4C6B-8738-D00CECD8926B}"/>
    <cellStyle name="Output 5 4 5 2 6" xfId="58198" xr:uid="{40E95470-A394-44CB-8DF2-35BAAAF4498D}"/>
    <cellStyle name="Output 5 4 5 3" xfId="4297" xr:uid="{2CB0E71B-24B4-4FAB-A9BB-09266425D7B8}"/>
    <cellStyle name="Output 5 4 5 3 2" xfId="34316" xr:uid="{70A95F21-180A-4387-8595-C895EDCFBD31}"/>
    <cellStyle name="Output 5 4 5 4" xfId="26232" xr:uid="{1DE6E275-22D4-4805-A2E4-BA77B2489BD9}"/>
    <cellStyle name="Output 5 4 5 5" xfId="51416" xr:uid="{7EFCD272-76D0-40A0-BE2E-340AB65A5AE4}"/>
    <cellStyle name="Output 5 4 6" xfId="2167" xr:uid="{872D7847-3E05-410C-BC38-BDAE04B622B5}"/>
    <cellStyle name="Output 5 4 6 2" xfId="6468" xr:uid="{68081BD7-15A6-4BD8-813D-46BD30D99D71}"/>
    <cellStyle name="Output 5 4 6 2 2" xfId="9054" xr:uid="{131D8CD0-A8C2-4D84-BE57-03BFA9329D9E}"/>
    <cellStyle name="Output 5 4 6 2 2 2" xfId="18043" xr:uid="{D0E20126-7FA2-4CEC-BD7B-59925FF34508}"/>
    <cellStyle name="Output 5 4 6 2 2 2 2" xfId="41388" xr:uid="{DB737F46-D1D9-4ED8-8917-F3FBD687DADC}"/>
    <cellStyle name="Output 5 4 6 2 2 3" xfId="23650" xr:uid="{83BA9511-D0F7-4983-BCEA-65911882F50B}"/>
    <cellStyle name="Output 5 4 6 2 3" xfId="11691" xr:uid="{09143555-060E-46DB-B6DC-0B1D140FECD2}"/>
    <cellStyle name="Output 5 4 6 2 3 2" xfId="20680" xr:uid="{9415CE43-C34C-459E-BC8C-4FEFCD2AA05D}"/>
    <cellStyle name="Output 5 4 6 2 3 2 2" xfId="34110" xr:uid="{7002B47C-704F-4A8B-960C-B424607A3C16}"/>
    <cellStyle name="Output 5 4 6 2 3 3" xfId="42725" xr:uid="{23161DE7-0987-4BFF-A278-A3238EBB64B1}"/>
    <cellStyle name="Output 5 4 6 2 4" xfId="15457" xr:uid="{99E3FD7C-16A5-4596-B796-FA246825A772}"/>
    <cellStyle name="Output 5 4 6 2 4 2" xfId="42097" xr:uid="{2B6C8863-4E64-4C9A-A817-B25A1E0E9A1F}"/>
    <cellStyle name="Output 5 4 6 2 5" xfId="43647" xr:uid="{5628849E-3730-40C4-A785-704B20E895E8}"/>
    <cellStyle name="Output 5 4 6 2 6" xfId="54115" xr:uid="{6FE43464-FBC7-40AA-980B-AB965531ECAF}"/>
    <cellStyle name="Output 5 4 6 3" xfId="4604" xr:uid="{647C46E6-2195-4007-9A76-D5C6BAAF5EEB}"/>
    <cellStyle name="Output 5 4 6 3 2" xfId="38829" xr:uid="{192A5A2E-F749-4179-8840-0CE62691DBD4}"/>
    <cellStyle name="Output 5 4 6 4" xfId="38734" xr:uid="{D125131B-D4BA-437C-8189-931C53E69BAC}"/>
    <cellStyle name="Output 5 4 6 5" xfId="47425" xr:uid="{202CEFD5-C704-436E-A1D8-4C727D3B231D}"/>
    <cellStyle name="Output 5 4 7" xfId="4904" xr:uid="{AEFA12B1-BAAE-4130-B421-9EAA792F0992}"/>
    <cellStyle name="Output 5 4 7 2" xfId="7490" xr:uid="{E5A4BF0E-92DA-48C7-A533-4D3DA32C8269}"/>
    <cellStyle name="Output 5 4 7 2 2" xfId="16479" xr:uid="{0111E287-738C-49C4-98C8-AA7589E9EA7D}"/>
    <cellStyle name="Output 5 4 7 2 2 2" xfId="43968" xr:uid="{BCBAC85D-61BB-439B-BA82-E30E6D2B02CF}"/>
    <cellStyle name="Output 5 4 7 2 3" xfId="34204" xr:uid="{BFF46874-0E21-4736-AC95-08D2E76B30C1}"/>
    <cellStyle name="Output 5 4 7 3" xfId="10127" xr:uid="{FBBFD5C3-FD38-4546-B6F0-8AA8E02B40F4}"/>
    <cellStyle name="Output 5 4 7 3 2" xfId="19116" xr:uid="{CCDDB78E-E849-4BBD-BAD8-D5E3A00C565E}"/>
    <cellStyle name="Output 5 4 7 3 2 2" xfId="38050" xr:uid="{2CA8D1D5-51CC-4D51-ADC3-6572BBDD26E4}"/>
    <cellStyle name="Output 5 4 7 3 3" xfId="35112" xr:uid="{CC325033-4518-459D-8FB8-1DBE12496E4D}"/>
    <cellStyle name="Output 5 4 7 4" xfId="13893" xr:uid="{0CE2CEFC-4ACF-4595-99C6-70120A6C7E77}"/>
    <cellStyle name="Output 5 4 7 4 2" xfId="24007" xr:uid="{7F8F9638-FBEF-4EC9-B595-645C590B032E}"/>
    <cellStyle name="Output 5 4 7 5" xfId="24626" xr:uid="{28C9501A-1D13-498A-A9C9-B7D024251A23}"/>
    <cellStyle name="Output 5 4 8" xfId="2516" xr:uid="{61CCE645-3652-4D93-AEAC-B55F3E827F06}"/>
    <cellStyle name="Output 5 4 8 2" xfId="42543" xr:uid="{284CDB32-DBF7-4F58-B37B-22EA256CA05F}"/>
    <cellStyle name="Output 5 4 9" xfId="41164" xr:uid="{BA9FBD2C-7D44-4846-A03B-0944ADFB9ECB}"/>
    <cellStyle name="Output 5 5" xfId="276" xr:uid="{57A6364F-B115-41B2-A3D1-15C293962418}"/>
    <cellStyle name="Output 5 5 2" xfId="4682" xr:uid="{EF43EFEC-5715-4D60-A432-B4147E650997}"/>
    <cellStyle name="Output 5 5 2 2" xfId="7268" xr:uid="{95F8FC6F-9954-437A-8B4F-AFFE0F5FD4BA}"/>
    <cellStyle name="Output 5 5 2 2 2" xfId="16257" xr:uid="{3743B91F-BC31-4803-9025-BBBB0B4988C2}"/>
    <cellStyle name="Output 5 5 2 2 2 2" xfId="29054" xr:uid="{D50FAE9F-9558-41EF-9BC7-E3E55A0EA396}"/>
    <cellStyle name="Output 5 5 2 2 2 3" xfId="56440" xr:uid="{632934D0-F296-4296-B782-108E7F685859}"/>
    <cellStyle name="Output 5 5 2 2 3" xfId="39463" xr:uid="{F7306C6B-10A9-4A6A-94C1-A82845363A46}"/>
    <cellStyle name="Output 5 5 2 2 4" xfId="49658" xr:uid="{02A1206A-1485-45A4-A950-11298DC61602}"/>
    <cellStyle name="Output 5 5 2 3" xfId="9905" xr:uid="{6A0CDEE0-3266-431B-B7EA-B538219F4FF4}"/>
    <cellStyle name="Output 5 5 2 3 2" xfId="18894" xr:uid="{DBBBB6E3-D331-455A-89EE-C370CEB37EEE}"/>
    <cellStyle name="Output 5 5 2 3 2 2" xfId="35841" xr:uid="{2E9F3CBA-9433-4500-B1EB-FDE8608EEC67}"/>
    <cellStyle name="Output 5 5 2 3 2 3" xfId="58413" xr:uid="{591705CB-17F3-4C1E-8879-4708358AAB68}"/>
    <cellStyle name="Output 5 5 2 3 3" xfId="40208" xr:uid="{9076BE9B-07B8-4629-82EE-38445DBD6ABA}"/>
    <cellStyle name="Output 5 5 2 3 4" xfId="51632" xr:uid="{6D3EA857-B7F9-40C9-9B6E-8254B654C49D}"/>
    <cellStyle name="Output 5 5 2 4" xfId="13671" xr:uid="{425A0639-F0BB-4E35-90AC-78FC3086F9F0}"/>
    <cellStyle name="Output 5 5 2 4 2" xfId="39540" xr:uid="{0462D7F9-C527-4E3D-BAAF-0CC1299B342C}"/>
    <cellStyle name="Output 5 5 2 4 2 2" xfId="54579" xr:uid="{1872B3B3-7CB8-4148-88F7-D310205544A0}"/>
    <cellStyle name="Output 5 5 2 4 3" xfId="47775" xr:uid="{79482BE7-FC1D-48C0-98F3-146F69BE88DF}"/>
    <cellStyle name="Output 5 5 2 5" xfId="31669" xr:uid="{DAC36EFA-C820-4B3F-AF88-6FCD39BC331E}"/>
    <cellStyle name="Output 5 5 2 6" xfId="46161" xr:uid="{A6F21ABF-C930-444D-8820-A9FDD0C119DE}"/>
    <cellStyle name="Output 5 5 3" xfId="2744" xr:uid="{665FD913-19DD-40CC-BDB6-1A9F0DD097D6}"/>
    <cellStyle name="Output 5 5 3 2" xfId="37354" xr:uid="{A57A3751-F91E-4E14-B76D-01860BEFDD68}"/>
    <cellStyle name="Output 5 5 3 2 2" xfId="56842" xr:uid="{73C606FA-837F-4C03-9C16-25D268866F73}"/>
    <cellStyle name="Output 5 5 3 2 3" xfId="50060" xr:uid="{C28F9383-E0CC-4F12-8647-3A75FAD65151}"/>
    <cellStyle name="Output 5 5 3 3" xfId="51844" xr:uid="{81127204-8F36-42FA-BA48-AF37F4BCCAA5}"/>
    <cellStyle name="Output 5 5 3 3 2" xfId="58625" xr:uid="{1252BF4A-1BBF-4EEE-8783-DA7FAF835907}"/>
    <cellStyle name="Output 5 5 3 4" xfId="48177" xr:uid="{4E93D2A8-A3D7-4144-B457-065E43D62B33}"/>
    <cellStyle name="Output 5 5 3 4 2" xfId="54969" xr:uid="{CC22B5E3-0A7A-4A98-85C5-736991863E33}"/>
    <cellStyle name="Output 5 5 3 5" xfId="53269" xr:uid="{606BED08-1B9E-43EE-944F-9E665492430E}"/>
    <cellStyle name="Output 5 5 3 6" xfId="46563" xr:uid="{451E2263-0B64-43E9-B82E-A5E271EAAE6C}"/>
    <cellStyle name="Output 5 5 4" xfId="30949" xr:uid="{6A9EB0DD-3C3F-4568-B185-87B646CDA614}"/>
    <cellStyle name="Output 5 5 4 2" xfId="55968" xr:uid="{D1C89076-F63A-4FC9-B045-27C649D19D43}"/>
    <cellStyle name="Output 5 5 4 3" xfId="49186" xr:uid="{F1C7A99B-9296-4457-8ABE-A150532475C8}"/>
    <cellStyle name="Output 5 5 5" xfId="44430" xr:uid="{131081A0-B4E5-46D9-A036-D189A18FCBCA}"/>
    <cellStyle name="Output 5 5 5 2" xfId="58343" xr:uid="{5F7A194D-C2F0-4FC6-B44D-8ABED7DF324A}"/>
    <cellStyle name="Output 5 5 5 3" xfId="51561" xr:uid="{42CC13E0-73FF-4CFC-A5BF-FBFDE59CD50B}"/>
    <cellStyle name="Output 5 5 6" xfId="45652" xr:uid="{0A847A2C-3CED-4083-ABCD-85A7AD6EC678}"/>
    <cellStyle name="Output 5 5 6 2" xfId="54131" xr:uid="{B776ED24-FB55-4057-899C-9E84AFECED1A}"/>
    <cellStyle name="Output 5 6" xfId="625" xr:uid="{8E287A89-9D43-4DDE-AD50-F78B6E3B1DF1}"/>
    <cellStyle name="Output 5 6 2" xfId="5006" xr:uid="{06846828-77FE-4A27-8090-4F7F1CFB0D94}"/>
    <cellStyle name="Output 5 6 2 2" xfId="7592" xr:uid="{BA0623DD-78A7-4D0A-9A86-DB4851CCB6D3}"/>
    <cellStyle name="Output 5 6 2 2 2" xfId="16581" xr:uid="{0FEA0A6E-47BE-421B-AD20-AA9A01ECC422}"/>
    <cellStyle name="Output 5 6 2 2 2 2" xfId="23715" xr:uid="{18CFDC09-C606-45AF-A9D4-7653AB8D9164}"/>
    <cellStyle name="Output 5 6 2 2 2 3" xfId="56476" xr:uid="{96C9E17B-7C26-40D2-8F87-6472E1F7E69A}"/>
    <cellStyle name="Output 5 6 2 2 3" xfId="38100" xr:uid="{2B8F74D7-74A4-4059-993E-432CF7F00BED}"/>
    <cellStyle name="Output 5 6 2 2 4" xfId="49694" xr:uid="{12E37BEB-866E-410D-814F-75F57259682D}"/>
    <cellStyle name="Output 5 6 2 3" xfId="10229" xr:uid="{DBA63C5A-E0E3-4544-9B97-2155E982A994}"/>
    <cellStyle name="Output 5 6 2 3 2" xfId="19218" xr:uid="{6D95742A-6B23-459B-8E1A-351D1A503BFD}"/>
    <cellStyle name="Output 5 6 2 3 2 2" xfId="41564" xr:uid="{D3A32018-280C-45A5-BC60-8E40F6E87E9C}"/>
    <cellStyle name="Output 5 6 2 3 2 3" xfId="57648" xr:uid="{B8067409-3FD5-4E32-8B13-8C32DDEC808B}"/>
    <cellStyle name="Output 5 6 2 3 3" xfId="43788" xr:uid="{37FA3935-FC99-49E0-ACFF-D2C62BF95ECF}"/>
    <cellStyle name="Output 5 6 2 3 4" xfId="50866" xr:uid="{93CBB588-EEFA-4091-9143-293F0EF5295E}"/>
    <cellStyle name="Output 5 6 2 4" xfId="13995" xr:uid="{61275CC2-B2BB-4495-8E6D-7E820581131C}"/>
    <cellStyle name="Output 5 6 2 4 2" xfId="37455" xr:uid="{61835F13-FCBE-4F4F-B801-A9BFE63D0BFE}"/>
    <cellStyle name="Output 5 6 2 4 2 2" xfId="54615" xr:uid="{102D951E-F1F6-4405-9D97-4BECCD14D161}"/>
    <cellStyle name="Output 5 6 2 4 3" xfId="47811" xr:uid="{76473FFF-FA16-4C91-8FE2-F878AEAE2457}"/>
    <cellStyle name="Output 5 6 2 5" xfId="25479" xr:uid="{4C2A7DEA-EC16-4238-A685-9725B4BCFA11}"/>
    <cellStyle name="Output 5 6 2 6" xfId="46197" xr:uid="{38E84CB1-0DF4-441D-A970-5ADDB0568653}"/>
    <cellStyle name="Output 5 6 3" xfId="3062" xr:uid="{6B1395B2-FC56-4437-AF4F-A613A4C1E223}"/>
    <cellStyle name="Output 5 6 3 2" xfId="41423" xr:uid="{C606BCCC-5CC6-4021-9F05-326ACB759DE5}"/>
    <cellStyle name="Output 5 6 3 2 2" xfId="56878" xr:uid="{E4A8B5CC-B7D2-4412-990B-497C56A07C8C}"/>
    <cellStyle name="Output 5 6 3 2 3" xfId="50096" xr:uid="{808B2932-355E-4ADF-B174-47427BFC2F67}"/>
    <cellStyle name="Output 5 6 3 3" xfId="51193" xr:uid="{54821A61-F768-4D76-AC57-07FAE4835896}"/>
    <cellStyle name="Output 5 6 3 3 2" xfId="57975" xr:uid="{758851FA-5BFE-4A2E-AD25-C95ADEB3A9EC}"/>
    <cellStyle name="Output 5 6 3 4" xfId="48213" xr:uid="{1EDDE476-4D1B-45D1-A99F-4184AE3DFE8A}"/>
    <cellStyle name="Output 5 6 3 4 2" xfId="55005" xr:uid="{CE7F7F29-745D-4D7B-9187-D027F45F71A5}"/>
    <cellStyle name="Output 5 6 3 5" xfId="53305" xr:uid="{EFD3DBDD-B6F0-4A83-9B9D-C39C3CB6493C}"/>
    <cellStyle name="Output 5 6 3 6" xfId="46599" xr:uid="{D7A5BDF5-84BF-46FE-9F01-D0BEEC20C769}"/>
    <cellStyle name="Output 5 6 4" xfId="35323" xr:uid="{8E012EBD-2FC0-4BD1-AB2D-B1EADF32C77F}"/>
    <cellStyle name="Output 5 6 4 2" xfId="56004" xr:uid="{21266797-212E-445B-9566-BC5FD7C5BE7D}"/>
    <cellStyle name="Output 5 6 4 3" xfId="49222" xr:uid="{4DDF8A6A-DA98-4C85-9C98-DCA189A72C53}"/>
    <cellStyle name="Output 5 6 5" xfId="44449" xr:uid="{493927E9-0A8D-43AB-A923-88DF5E583D0F}"/>
    <cellStyle name="Output 5 6 5 2" xfId="57968" xr:uid="{8E8448F6-0281-4123-86BE-410560937B43}"/>
    <cellStyle name="Output 5 6 5 3" xfId="51186" xr:uid="{5FEADEEC-47CB-4FDC-B562-6B1BAC24C8A2}"/>
    <cellStyle name="Output 5 6 6" xfId="45688" xr:uid="{E89708C1-0C03-42B9-971F-139CE75D90B7}"/>
    <cellStyle name="Output 5 6 6 2" xfId="54167" xr:uid="{8B9A2113-297B-4B13-8EE2-A19FD051CAF9}"/>
    <cellStyle name="Output 5 7" xfId="970" xr:uid="{84DE43AC-76D9-4810-AB16-EAE199D79A3C}"/>
    <cellStyle name="Output 5 7 2" xfId="5327" xr:uid="{9F51898F-5AC4-46D4-9C6E-A642EDDCBF92}"/>
    <cellStyle name="Output 5 7 2 2" xfId="7913" xr:uid="{33043E04-CAE6-4550-99CF-29DE12829E10}"/>
    <cellStyle name="Output 5 7 2 2 2" xfId="16902" xr:uid="{FFCA5A50-231D-4300-8BAB-12014692C557}"/>
    <cellStyle name="Output 5 7 2 2 2 2" xfId="25132" xr:uid="{FDD0E18F-4D45-4B44-BD58-F17342503357}"/>
    <cellStyle name="Output 5 7 2 2 2 3" xfId="56512" xr:uid="{A5E3EE77-03D0-49F0-BD44-B98874DECB08}"/>
    <cellStyle name="Output 5 7 2 2 3" xfId="35587" xr:uid="{92F25338-249A-4D27-99AF-E1FCD1A98615}"/>
    <cellStyle name="Output 5 7 2 2 4" xfId="49730" xr:uid="{93AA90AD-BE80-4D2C-99C4-003B8B186776}"/>
    <cellStyle name="Output 5 7 2 3" xfId="10550" xr:uid="{08CBC7D8-36CC-4180-A3D0-43FFCDA07833}"/>
    <cellStyle name="Output 5 7 2 3 2" xfId="19539" xr:uid="{96AA06A5-B729-49AC-8FBA-0D8AE79CAF89}"/>
    <cellStyle name="Output 5 7 2 3 2 2" xfId="42749" xr:uid="{322FDB0B-1E77-48A3-8271-E5F47429BF35}"/>
    <cellStyle name="Output 5 7 2 3 2 3" xfId="57574" xr:uid="{F92DE25A-2D6B-4065-ABAF-921A0DBD0BD2}"/>
    <cellStyle name="Output 5 7 2 3 3" xfId="44078" xr:uid="{9F037030-F289-441E-A200-3A1B1978A374}"/>
    <cellStyle name="Output 5 7 2 3 4" xfId="50792" xr:uid="{CE7E73F2-5EA7-40C4-8F8C-437791748327}"/>
    <cellStyle name="Output 5 7 2 4" xfId="14316" xr:uid="{0E72A1A0-2A4F-4E16-BDCB-F0E1F0A0AE82}"/>
    <cellStyle name="Output 5 7 2 4 2" xfId="29195" xr:uid="{1496B797-6967-4AF5-BBD2-A4428CE194D5}"/>
    <cellStyle name="Output 5 7 2 4 2 2" xfId="54651" xr:uid="{601D35CC-ACA7-4469-8A92-38DAFB3D63D7}"/>
    <cellStyle name="Output 5 7 2 4 3" xfId="47847" xr:uid="{63A02BEB-387F-41AA-A25D-0CBA6966BAF2}"/>
    <cellStyle name="Output 5 7 2 5" xfId="31213" xr:uid="{9F46EF9A-0BEF-431C-B0BB-819F82BF46EB}"/>
    <cellStyle name="Output 5 7 2 6" xfId="46233" xr:uid="{2204BBC9-3A80-4533-8C6A-A4DA8D591EFF}"/>
    <cellStyle name="Output 5 7 3" xfId="3407" xr:uid="{092D3E05-2BF4-457D-BD3D-CFFF39A827C3}"/>
    <cellStyle name="Output 5 7 3 2" xfId="25682" xr:uid="{0CDB1E6D-C9FC-4453-837D-F71159C13BE0}"/>
    <cellStyle name="Output 5 7 3 2 2" xfId="56914" xr:uid="{D8915C9F-9542-406B-ADAF-DC1D788ACFF2}"/>
    <cellStyle name="Output 5 7 3 2 3" xfId="50132" xr:uid="{4BCB8447-60A3-4F55-A5C4-B340C78D4FE7}"/>
    <cellStyle name="Output 5 7 3 3" xfId="48932" xr:uid="{E73B063C-CA1F-402D-BC40-36DD5B0AB03E}"/>
    <cellStyle name="Output 5 7 3 3 2" xfId="55715" xr:uid="{C210BF23-08EF-433E-A05A-82E2A83FC269}"/>
    <cellStyle name="Output 5 7 3 4" xfId="48249" xr:uid="{64828601-CE26-43A4-BFEF-347E5489C617}"/>
    <cellStyle name="Output 5 7 3 4 2" xfId="55041" xr:uid="{729C0B82-51FD-4A2B-B44E-93533591855A}"/>
    <cellStyle name="Output 5 7 3 5" xfId="53341" xr:uid="{BD09DBD4-9FF6-4F60-9E7C-F38056B76A4C}"/>
    <cellStyle name="Output 5 7 3 6" xfId="46635" xr:uid="{8B8E14E9-D186-4434-B9DE-0A02A832E281}"/>
    <cellStyle name="Output 5 7 4" xfId="25604" xr:uid="{C4C96093-2735-4370-B173-661A4D24E991}"/>
    <cellStyle name="Output 5 7 4 2" xfId="56040" xr:uid="{8645F4E4-FDEB-478D-BB95-630B4D856D2F}"/>
    <cellStyle name="Output 5 7 4 3" xfId="49258" xr:uid="{685A09F7-6067-4F96-ABC3-635FD75A5097}"/>
    <cellStyle name="Output 5 7 5" xfId="44498" xr:uid="{39908DB6-AF01-4AB8-B280-B6E2F7E1A823}"/>
    <cellStyle name="Output 5 7 5 2" xfId="59033" xr:uid="{1C7E2384-591B-4387-81FD-61EE25DA5ECA}"/>
    <cellStyle name="Output 5 7 5 3" xfId="52252" xr:uid="{5EE66D63-E603-45B7-9100-9249E07303BB}"/>
    <cellStyle name="Output 5 7 6" xfId="45724" xr:uid="{E8B554B8-9360-4B50-AAF2-125245793249}"/>
    <cellStyle name="Output 5 7 6 2" xfId="54203" xr:uid="{9CB734B9-37A7-4460-B095-3A2A3F7054BD}"/>
    <cellStyle name="Output 5 8" xfId="1314" xr:uid="{2885FB1D-E5A5-451B-95FB-98F982F79877}"/>
    <cellStyle name="Output 5 8 2" xfId="5659" xr:uid="{029F6C3A-B558-4827-AD71-DC134331FA6B}"/>
    <cellStyle name="Output 5 8 2 2" xfId="8245" xr:uid="{E230B99B-1A93-418C-B7FD-B4D813D1FAF3}"/>
    <cellStyle name="Output 5 8 2 2 2" xfId="17234" xr:uid="{CAFAB043-6A52-4EF5-8976-E09BD7C04AF8}"/>
    <cellStyle name="Output 5 8 2 2 2 2" xfId="23395" xr:uid="{28BFF31F-FC6A-4F7F-8E00-A9BCECEBE912}"/>
    <cellStyle name="Output 5 8 2 2 2 3" xfId="56561" xr:uid="{C61854B9-78DE-4BEE-B3DE-138E80BFEFE4}"/>
    <cellStyle name="Output 5 8 2 2 3" xfId="38622" xr:uid="{5A858E03-AFD0-4A78-817E-32C45A43DD3A}"/>
    <cellStyle name="Output 5 8 2 2 4" xfId="49779" xr:uid="{1ABD382F-9EA8-4A0B-8E55-EEE61D2D4DBC}"/>
    <cellStyle name="Output 5 8 2 3" xfId="10882" xr:uid="{4864DF43-D650-4F60-9288-E5B0D3708335}"/>
    <cellStyle name="Output 5 8 2 3 2" xfId="19871" xr:uid="{B0621EE4-334E-46AF-A80A-0CD4ADC0D78B}"/>
    <cellStyle name="Output 5 8 2 3 2 2" xfId="35025" xr:uid="{FE17AEE5-E9DD-4069-AEB5-EC51B429DA32}"/>
    <cellStyle name="Output 5 8 2 3 2 3" xfId="57870" xr:uid="{F6431711-273A-44B9-AD7C-8B246EDE418A}"/>
    <cellStyle name="Output 5 8 2 3 3" xfId="40555" xr:uid="{2D024184-F8AA-47D0-9182-F804DBBFAF9E}"/>
    <cellStyle name="Output 5 8 2 3 4" xfId="51088" xr:uid="{F00A5445-BB00-4931-A760-FF591058605F}"/>
    <cellStyle name="Output 5 8 2 4" xfId="14648" xr:uid="{6A5BEB41-E30E-476C-8676-CCCDFA85A020}"/>
    <cellStyle name="Output 5 8 2 4 2" xfId="43523" xr:uid="{F476B2E2-43E4-49E3-9226-F355204DB3CA}"/>
    <cellStyle name="Output 5 8 2 4 2 2" xfId="54697" xr:uid="{75A7B286-5CCE-44DF-8944-52DF2BDC5FA0}"/>
    <cellStyle name="Output 5 8 2 4 3" xfId="47896" xr:uid="{2FAC2CD8-95DA-422C-A817-FCCCB84A58B3}"/>
    <cellStyle name="Output 5 8 2 5" xfId="31335" xr:uid="{57DF2A1A-46EA-4560-A912-FFCDFF9B7FBD}"/>
    <cellStyle name="Output 5 8 2 6" xfId="46282" xr:uid="{DD609B82-E6C7-497A-BAEB-84EA8CA43C2E}"/>
    <cellStyle name="Output 5 8 3" xfId="3751" xr:uid="{7383C598-82B0-4849-97CD-2051CCA7316E}"/>
    <cellStyle name="Output 5 8 3 2" xfId="25947" xr:uid="{934BD587-42EA-4E7C-9AE0-3432A1A5FBB7}"/>
    <cellStyle name="Output 5 8 3 2 2" xfId="56960" xr:uid="{31C56A9B-8547-4B5B-8025-5D5CA1402BD6}"/>
    <cellStyle name="Output 5 8 3 2 3" xfId="50178" xr:uid="{10572F02-13EC-4B6A-837B-84135AB37D24}"/>
    <cellStyle name="Output 5 8 3 3" xfId="51305" xr:uid="{8FAF0135-CC3B-469B-81F9-328605145882}"/>
    <cellStyle name="Output 5 8 3 3 2" xfId="58087" xr:uid="{8BC7B385-D44C-430F-BECC-7A0F47EAAE65}"/>
    <cellStyle name="Output 5 8 3 4" xfId="48295" xr:uid="{87D4C079-1583-473C-ADE5-FC63E84B78B3}"/>
    <cellStyle name="Output 5 8 3 4 2" xfId="55087" xr:uid="{CDEC22FF-EBD6-4504-9CCD-8ADB8DC86820}"/>
    <cellStyle name="Output 5 8 3 5" xfId="53387" xr:uid="{83FCAAA7-AB40-4FF3-80C2-85F7780BEB9A}"/>
    <cellStyle name="Output 5 8 3 6" xfId="46681" xr:uid="{33914FED-FC5A-45A5-A8E8-A5BE90FC305B}"/>
    <cellStyle name="Output 5 8 4" xfId="27264" xr:uid="{401E0730-EC8F-40FC-9385-2115F759EFD7}"/>
    <cellStyle name="Output 5 8 4 2" xfId="56089" xr:uid="{E3011CCC-0EFF-4258-90A7-C1135B0CD831}"/>
    <cellStyle name="Output 5 8 4 3" xfId="49307" xr:uid="{F80C1F19-A2D5-452E-ABC0-BBAEDF6B890F}"/>
    <cellStyle name="Output 5 8 5" xfId="44507" xr:uid="{24FBAE48-F295-45ED-9C51-85D5ABC76A72}"/>
    <cellStyle name="Output 5 8 5 2" xfId="58309" xr:uid="{9FA53832-AB81-45CE-B293-BE4EC2FBA88B}"/>
    <cellStyle name="Output 5 8 5 3" xfId="51527" xr:uid="{B0500675-62CF-405A-86DB-42A064BC0CEA}"/>
    <cellStyle name="Output 5 8 6" xfId="45773" xr:uid="{0186A867-F0AA-4D31-B098-C434D3FC9807}"/>
    <cellStyle name="Output 5 8 6 2" xfId="54249" xr:uid="{22158D38-21A3-4537-9605-3CF6BC7E08EC}"/>
    <cellStyle name="Output 5 9" xfId="1648" xr:uid="{E579FDC4-62A5-4F25-9B1C-7973F0571E27}"/>
    <cellStyle name="Output 5 9 2" xfId="5980" xr:uid="{5CFFF2A4-A862-4BAF-9EFC-9AAE61208FB3}"/>
    <cellStyle name="Output 5 9 2 2" xfId="8566" xr:uid="{F6B8AFF9-2B59-4241-B608-DE772310363B}"/>
    <cellStyle name="Output 5 9 2 2 2" xfId="17555" xr:uid="{19C97545-65A5-4251-924F-AB7738633789}"/>
    <cellStyle name="Output 5 9 2 2 2 2" xfId="40827" xr:uid="{91CFF854-C7AA-4A7C-87B9-E48F533E671A}"/>
    <cellStyle name="Output 5 9 2 2 2 3" xfId="56601" xr:uid="{D94B1010-2633-4BD5-8889-A82602E5567C}"/>
    <cellStyle name="Output 5 9 2 2 3" xfId="41890" xr:uid="{44199082-4D84-4B74-A616-553A2237C6F2}"/>
    <cellStyle name="Output 5 9 2 2 4" xfId="49819" xr:uid="{A12E6A68-7D25-4548-B25E-2C09C8594AE0}"/>
    <cellStyle name="Output 5 9 2 3" xfId="11203" xr:uid="{D5E1C1D1-922E-455B-B00B-B8FB9C969C6F}"/>
    <cellStyle name="Output 5 9 2 3 2" xfId="20192" xr:uid="{55861B2F-2AD8-451A-90C0-78C33BE60EB4}"/>
    <cellStyle name="Output 5 9 2 3 2 2" xfId="25931" xr:uid="{EFCD9A72-C415-4653-803E-3ED347467625}"/>
    <cellStyle name="Output 5 9 2 3 2 3" xfId="57940" xr:uid="{AF70F645-19CE-430F-AA6B-41BB2E6FBA07}"/>
    <cellStyle name="Output 5 9 2 3 3" xfId="42779" xr:uid="{C4D3DC34-47A1-42E8-9531-18BAAB8BA134}"/>
    <cellStyle name="Output 5 9 2 3 4" xfId="51158" xr:uid="{70E26919-9E48-4F0C-89F5-C3DE0AAE853C}"/>
    <cellStyle name="Output 5 9 2 4" xfId="14969" xr:uid="{F5BE6C0A-BEDE-45C9-95E7-191BF9285BB1}"/>
    <cellStyle name="Output 5 9 2 4 2" xfId="31357" xr:uid="{25788A91-3F9E-4940-AFCE-2C26D78D0193}"/>
    <cellStyle name="Output 5 9 2 4 2 2" xfId="54734" xr:uid="{79766FCA-8073-4269-9C8F-42F1EE4EEA2D}"/>
    <cellStyle name="Output 5 9 2 4 3" xfId="47936" xr:uid="{FB6A3D66-CE52-4BF3-B7A6-5DB5ADFE555F}"/>
    <cellStyle name="Output 5 9 2 5" xfId="30542" xr:uid="{2CB2DC7C-EBAA-4BAF-962C-D3B11DF045BC}"/>
    <cellStyle name="Output 5 9 2 6" xfId="46322" xr:uid="{4F585457-4C76-429A-BF1F-C7047E8EC4F9}"/>
    <cellStyle name="Output 5 9 3" xfId="4085" xr:uid="{C88C817A-E230-4F21-AEF6-B4E10D8A1392}"/>
    <cellStyle name="Output 5 9 3 2" xfId="42456" xr:uid="{A7C7CF0F-5EDF-49B0-81CA-41913E12EA9B}"/>
    <cellStyle name="Output 5 9 3 2 2" xfId="56997" xr:uid="{2D251904-4C51-4A09-A686-7AE64DD5720B}"/>
    <cellStyle name="Output 5 9 3 2 3" xfId="50215" xr:uid="{8FA37E10-F1A9-4C97-9FE0-985A9A35E6A2}"/>
    <cellStyle name="Output 5 9 3 3" xfId="51752" xr:uid="{35B9C4A6-451A-42E1-8DEA-9F313ADB4B2F}"/>
    <cellStyle name="Output 5 9 3 3 2" xfId="58533" xr:uid="{583F911F-0EB4-4D8A-B198-AE25908939CA}"/>
    <cellStyle name="Output 5 9 3 4" xfId="48332" xr:uid="{554F949D-9C1C-4D4D-B1C1-BCEB28EA34C1}"/>
    <cellStyle name="Output 5 9 3 4 2" xfId="55124" xr:uid="{99B3DC53-C419-41B3-8CF7-FE9403CDBFB4}"/>
    <cellStyle name="Output 5 9 3 5" xfId="53424" xr:uid="{B5171330-88EA-45A5-B73B-640C6D42A295}"/>
    <cellStyle name="Output 5 9 3 6" xfId="46718" xr:uid="{FDE344C7-89F5-4AC6-9473-4FB4B78E0D24}"/>
    <cellStyle name="Output 5 9 4" xfId="32829" xr:uid="{FB5718DE-931A-4975-8286-DD65BDD6C676}"/>
    <cellStyle name="Output 5 9 4 2" xfId="56129" xr:uid="{7D056B91-9264-4B02-B051-47CCCF486A41}"/>
    <cellStyle name="Output 5 9 4 3" xfId="49347" xr:uid="{D6E05195-1171-4A88-9139-D6F8C6535572}"/>
    <cellStyle name="Output 5 9 5" xfId="44570" xr:uid="{A84CE6D7-62D3-4CCF-BAC3-FA1EC5DDC38B}"/>
    <cellStyle name="Output 5 9 5 2" xfId="58310" xr:uid="{7BE6BCE5-B8D5-4DE8-812A-0910C0D9E921}"/>
    <cellStyle name="Output 5 9 5 3" xfId="51528" xr:uid="{DC288D98-29E2-4C0A-97F7-C6D388598628}"/>
    <cellStyle name="Output 5 9 6" xfId="45813" xr:uid="{C89C36AD-9500-4D61-882E-1294F6BB8953}"/>
    <cellStyle name="Output 5 9 6 2" xfId="54286" xr:uid="{A802CD0F-1F2D-473C-8F76-ABFF6BE916C1}"/>
    <cellStyle name="Output 6" xfId="99" xr:uid="{36B729ED-8712-457D-BBAF-D2BEFB04ACA1}"/>
    <cellStyle name="Output 6 10" xfId="1806" xr:uid="{16D55346-DF1C-44CB-B29D-C870EA384662}"/>
    <cellStyle name="Output 6 10 2" xfId="6123" xr:uid="{2714F9C8-F493-45D5-8D99-032CB6062581}"/>
    <cellStyle name="Output 6 10 2 2" xfId="8709" xr:uid="{EE905778-EC9B-4779-9BBF-EEFF3A52EE43}"/>
    <cellStyle name="Output 6 10 2 2 2" xfId="17698" xr:uid="{22BC31C6-8F9E-4D72-B047-D49A49952CAF}"/>
    <cellStyle name="Output 6 10 2 2 2 2" xfId="36070" xr:uid="{ED920F69-0E74-4566-88D2-A22C2B35C5A5}"/>
    <cellStyle name="Output 6 10 2 2 2 3" xfId="56517" xr:uid="{88FC1AC7-6E35-4E59-AF2D-CE8F65481C5C}"/>
    <cellStyle name="Output 6 10 2 2 3" xfId="41928" xr:uid="{498E5743-8EA6-4DFF-91FD-2C959DD46328}"/>
    <cellStyle name="Output 6 10 2 2 4" xfId="49735" xr:uid="{93C4E523-6DE6-4CF5-B065-D046BA9E0E06}"/>
    <cellStyle name="Output 6 10 2 3" xfId="11346" xr:uid="{7671167C-F7E8-4358-82C2-FE80436D0DF6}"/>
    <cellStyle name="Output 6 10 2 3 2" xfId="20335" xr:uid="{460B0D90-28A0-4BBB-BC1E-418BFA1DD8A5}"/>
    <cellStyle name="Output 6 10 2 3 2 2" xfId="30105" xr:uid="{DBC0D036-69F1-4AB8-A760-98F304BC92AD}"/>
    <cellStyle name="Output 6 10 2 3 2 3" xfId="58325" xr:uid="{1D8EF340-9DAC-493A-A2D4-081DC2B8ADA7}"/>
    <cellStyle name="Output 6 10 2 3 3" xfId="37850" xr:uid="{352C590B-455F-4C28-A732-B707BC7659AC}"/>
    <cellStyle name="Output 6 10 2 3 4" xfId="51543" xr:uid="{779268F3-ACD3-4005-B2DA-04F17502DCC4}"/>
    <cellStyle name="Output 6 10 2 4" xfId="15112" xr:uid="{D440CE31-6AC6-4341-8FAE-AE933F2F33D1}"/>
    <cellStyle name="Output 6 10 2 4 2" xfId="40716" xr:uid="{73210F18-7683-4E65-A3F3-852F2FE5E82C}"/>
    <cellStyle name="Output 6 10 2 4 2 2" xfId="54653" xr:uid="{642136F2-FF50-46DF-AEE7-066E3C4107DF}"/>
    <cellStyle name="Output 6 10 2 4 3" xfId="47852" xr:uid="{697DB3F6-15C2-47E9-B1B9-ED1857D94AD7}"/>
    <cellStyle name="Output 6 10 2 5" xfId="42417" xr:uid="{806D623E-465E-483D-8B00-B36E1DE1D2B9}"/>
    <cellStyle name="Output 6 10 2 6" xfId="46238" xr:uid="{17FD2AD9-A149-4D3B-8EA1-848AD9AB987D}"/>
    <cellStyle name="Output 6 10 3" xfId="4243" xr:uid="{2672902D-12DC-482A-B50C-0DBE2120CF22}"/>
    <cellStyle name="Output 6 10 3 2" xfId="38300" xr:uid="{CA162772-826B-411F-86FB-0DEDC66A09BE}"/>
    <cellStyle name="Output 6 10 3 2 2" xfId="56916" xr:uid="{70190398-BA53-4389-92B2-6C39A10C0454}"/>
    <cellStyle name="Output 6 10 3 2 3" xfId="50134" xr:uid="{C8656C30-C718-434E-9960-DC7F8B34AA7F}"/>
    <cellStyle name="Output 6 10 3 3" xfId="48976" xr:uid="{3D6D6FC8-C9B6-4C5E-9A7E-67000115A6A1}"/>
    <cellStyle name="Output 6 10 3 3 2" xfId="55759" xr:uid="{3AB7BC9B-3EB1-40D9-8BD9-53388ACD7166}"/>
    <cellStyle name="Output 6 10 3 4" xfId="48251" xr:uid="{F99E8C39-28D5-4BD0-9125-E1FD942DF34E}"/>
    <cellStyle name="Output 6 10 3 4 2" xfId="55043" xr:uid="{3A1040A5-027A-49C4-BE09-6D5DF7F07089}"/>
    <cellStyle name="Output 6 10 3 5" xfId="53343" xr:uid="{54B4040F-1EB7-4923-9AA2-1ECDC72DDB18}"/>
    <cellStyle name="Output 6 10 3 6" xfId="46637" xr:uid="{FACF234A-132D-4B91-BEDC-BA201AED7AE1}"/>
    <cellStyle name="Output 6 10 4" xfId="32974" xr:uid="{EAF8D4E0-ABCC-4FC0-8854-B2DA67F31FDC}"/>
    <cellStyle name="Output 6 10 4 2" xfId="56045" xr:uid="{F2764D7A-0970-457E-9647-9F58AC5E6B2B}"/>
    <cellStyle name="Output 6 10 4 3" xfId="49263" xr:uid="{343BEA4D-498C-4874-A12B-9B6879123A86}"/>
    <cellStyle name="Output 6 10 5" xfId="44603" xr:uid="{89C072E6-83FE-4290-9944-025B0312FD06}"/>
    <cellStyle name="Output 6 10 5 2" xfId="58786" xr:uid="{80007B3F-B645-4631-A03C-D1BA7A729041}"/>
    <cellStyle name="Output 6 10 5 3" xfId="52005" xr:uid="{849BA031-590C-4ECA-AB9B-F53AE151118F}"/>
    <cellStyle name="Output 6 10 6" xfId="45729" xr:uid="{79B95261-F165-4388-A94A-51670A1D87E7}"/>
    <cellStyle name="Output 6 10 6 2" xfId="54205" xr:uid="{5A7B9779-329A-4849-9CC1-FDC50C5C335E}"/>
    <cellStyle name="Output 6 11" xfId="2972" xr:uid="{9A052EE5-A1F1-41D8-A56B-CD8CBE222895}"/>
    <cellStyle name="Output 6 11 2" xfId="7122" xr:uid="{D580EBC6-70A4-4710-A5F5-2325ABE7781A}"/>
    <cellStyle name="Output 6 11 2 2" xfId="16111" xr:uid="{D5420395-FE40-4112-A456-DA897CB15615}"/>
    <cellStyle name="Output 6 11 2 2 2" xfId="30519" xr:uid="{ACC49CD6-3377-4F4E-AEB1-7AAD50CAC23B}"/>
    <cellStyle name="Output 6 11 2 2 2 2" xfId="56607" xr:uid="{391D89EC-98F4-463F-BF2D-E5CB8E9E144E}"/>
    <cellStyle name="Output 6 11 2 2 3" xfId="49825" xr:uid="{86B3ACC8-1743-46F0-9E47-D16B3B75958F}"/>
    <cellStyle name="Output 6 11 2 3" xfId="33862" xr:uid="{92637CAB-0B6E-4AA9-ACD2-341236088F53}"/>
    <cellStyle name="Output 6 11 2 3 2" xfId="57866" xr:uid="{DD2FCEB3-5DAB-438D-B991-D3DF3E479D6B}"/>
    <cellStyle name="Output 6 11 2 3 3" xfId="51084" xr:uid="{ECCE3F56-C11C-416E-8D54-D0CA16E0742E}"/>
    <cellStyle name="Output 6 11 2 4" xfId="47942" xr:uid="{47615CB9-67CD-484D-986F-371F1A343CB2}"/>
    <cellStyle name="Output 6 11 2 4 2" xfId="54740" xr:uid="{A3DB42A6-817F-406F-8EED-7DDD41D602E0}"/>
    <cellStyle name="Output 6 11 2 5" xfId="46328" xr:uid="{254D4B93-5052-4E7F-BD60-7D279756AFA6}"/>
    <cellStyle name="Output 6 11 3" xfId="9685" xr:uid="{1B8F903A-000E-48B3-874E-235212B95EC0}"/>
    <cellStyle name="Output 6 11 3 2" xfId="18674" xr:uid="{F5AB1CE9-9BD1-41F0-8DC5-F274CAD4B752}"/>
    <cellStyle name="Output 6 11 3 2 2" xfId="40847" xr:uid="{F789A578-D478-464C-A8DD-DC257B83FB74}"/>
    <cellStyle name="Output 6 11 3 2 2 2" xfId="57003" xr:uid="{31DA5701-28BC-4A7A-8215-229C6F3E6D77}"/>
    <cellStyle name="Output 6 11 3 2 3" xfId="50221" xr:uid="{579C66B1-6051-4232-A5D1-645AE4DC9FE2}"/>
    <cellStyle name="Output 6 11 3 3" xfId="31049" xr:uid="{118B20DE-B422-4711-A5C2-6DBC47398DF0}"/>
    <cellStyle name="Output 6 11 3 3 2" xfId="58471" xr:uid="{A1ABE3EC-B84E-4E10-B09E-4C04BC00867B}"/>
    <cellStyle name="Output 6 11 3 3 3" xfId="51690" xr:uid="{FA786366-DBE8-40DB-A867-23398E2CF616}"/>
    <cellStyle name="Output 6 11 3 4" xfId="48338" xr:uid="{FB390866-B4F2-481F-BD26-8A510AA58482}"/>
    <cellStyle name="Output 6 11 3 4 2" xfId="55130" xr:uid="{1AF62329-5862-466A-A23B-43C54A228DFC}"/>
    <cellStyle name="Output 6 11 3 5" xfId="46724" xr:uid="{C6544F3F-2701-439C-A8CA-7FCF3C5DB470}"/>
    <cellStyle name="Output 6 11 4" xfId="13525" xr:uid="{A8734078-2A34-4E03-BEA9-D914E1AC327B}"/>
    <cellStyle name="Output 6 11 4 2" xfId="40439" xr:uid="{85E2DF84-5A3C-427B-9355-EB77142D4BC0}"/>
    <cellStyle name="Output 6 11 4 2 2" xfId="56135" xr:uid="{422A62BE-F892-4A16-BDA7-A162F693E0D8}"/>
    <cellStyle name="Output 6 11 4 3" xfId="49353" xr:uid="{8C6573CC-B5C9-4478-87E0-6C636BF02413}"/>
    <cellStyle name="Output 6 11 5" xfId="39428" xr:uid="{BFABC55D-F499-457C-96EC-90908954C926}"/>
    <cellStyle name="Output 6 11 5 2" xfId="58481" xr:uid="{CADCEF44-CFB1-4EBD-A8DC-E11CD87C5DD0}"/>
    <cellStyle name="Output 6 11 5 3" xfId="51700" xr:uid="{E62365ED-A9E3-42C3-814F-8ABBCBF57C1E}"/>
    <cellStyle name="Output 6 11 6" xfId="44678" xr:uid="{3561F428-96EA-420F-90FD-DF57DBA6AD68}"/>
    <cellStyle name="Output 6 11 6 2" xfId="54292" xr:uid="{153F184F-61B9-47DD-9F77-A83FBA90F80E}"/>
    <cellStyle name="Output 6 11 6 3" xfId="47473" xr:uid="{1E69DF34-A58E-47B2-903B-1341C5BB7248}"/>
    <cellStyle name="Output 6 11 7" xfId="45865" xr:uid="{ED6469CE-74E1-4E5C-964C-F0068A453A7C}"/>
    <cellStyle name="Output 6 12" xfId="6555" xr:uid="{FBC154A6-A9B6-445C-BEB3-A7ED3EE56E18}"/>
    <cellStyle name="Output 6 12 2" xfId="11773" xr:uid="{0AEFDC83-49CC-4B01-828E-AD25B1355040}"/>
    <cellStyle name="Output 6 12 2 2" xfId="20762" xr:uid="{3A8FF252-9AF1-45CD-8C03-79C30D02D001}"/>
    <cellStyle name="Output 6 12 2 2 2" xfId="42067" xr:uid="{E2923CFA-62DC-4D46-8BAE-28E524A6F46A}"/>
    <cellStyle name="Output 6 12 2 2 2 2" xfId="56646" xr:uid="{9FD2897F-C826-4F12-AA5E-FE0283072329}"/>
    <cellStyle name="Output 6 12 2 2 3" xfId="49864" xr:uid="{D0C92560-E1A9-47D2-820E-FC95E5ABBB4A}"/>
    <cellStyle name="Output 6 12 2 3" xfId="40107" xr:uid="{F929B955-4D3B-4A37-B271-1E448688CFB0}"/>
    <cellStyle name="Output 6 12 2 3 2" xfId="59012" xr:uid="{4E4A5D78-4A3A-4A57-9C5B-0C32F9780FDF}"/>
    <cellStyle name="Output 6 12 2 3 3" xfId="52231" xr:uid="{A16D9273-2D09-49CA-9805-9A42A9B205E7}"/>
    <cellStyle name="Output 6 12 2 4" xfId="47981" xr:uid="{7322FFA7-5C3B-4A7C-AED1-DFD8A39EFAFF}"/>
    <cellStyle name="Output 6 12 2 4 2" xfId="54776" xr:uid="{79B97D34-C259-4618-963B-2C021A47846A}"/>
    <cellStyle name="Output 6 12 2 5" xfId="46367" xr:uid="{A26DD630-350B-4957-8CFC-A7B8561510DF}"/>
    <cellStyle name="Output 6 12 3" xfId="15544" xr:uid="{2584A7E1-6D15-45D3-8929-B27D8006E626}"/>
    <cellStyle name="Output 6 12 3 2" xfId="40574" xr:uid="{889CE1EB-CECC-4CC9-AEF1-1D1A50DEB284}"/>
    <cellStyle name="Output 6 12 3 2 2" xfId="57039" xr:uid="{1D2E7DC4-2C3B-4C9F-8503-2CA2A2C43EF4}"/>
    <cellStyle name="Output 6 12 3 2 3" xfId="50257" xr:uid="{3BD39DD4-D8C7-4F79-BC34-B4828B18E420}"/>
    <cellStyle name="Output 6 12 3 3" xfId="50962" xr:uid="{22B32CEC-C6AC-41C4-A1C3-20DDE8C8240A}"/>
    <cellStyle name="Output 6 12 3 3 2" xfId="57744" xr:uid="{25AF09A3-2512-4B4B-804E-CFC2EB30396C}"/>
    <cellStyle name="Output 6 12 3 4" xfId="48374" xr:uid="{DC9F8E64-8196-4AA0-90F8-DDFAA9C760C2}"/>
    <cellStyle name="Output 6 12 3 4 2" xfId="55166" xr:uid="{D3342754-87F6-4F26-BFD3-30CD5822E893}"/>
    <cellStyle name="Output 6 12 3 5" xfId="46760" xr:uid="{537E5CD8-A41C-4E98-9849-C76DFDA783E8}"/>
    <cellStyle name="Output 6 12 4" xfId="33030" xr:uid="{66610932-33FD-4290-B180-6856870FBCED}"/>
    <cellStyle name="Output 6 12 4 2" xfId="56174" xr:uid="{4DF46546-21CB-404B-AAD7-53057C4F98F5}"/>
    <cellStyle name="Output 6 12 4 3" xfId="49392" xr:uid="{8ED80CCC-A489-4A94-8348-9E44DD384EF3}"/>
    <cellStyle name="Output 6 12 5" xfId="44689" xr:uid="{1FF09D59-7117-42E4-93B3-DE0C83D0B8A2}"/>
    <cellStyle name="Output 6 12 5 2" xfId="59044" xr:uid="{5F793E97-8B0B-4F19-B325-A53125334355}"/>
    <cellStyle name="Output 6 12 5 3" xfId="52263" xr:uid="{23135283-E3E4-47A5-B136-328246EA0529}"/>
    <cellStyle name="Output 6 12 6" xfId="47512" xr:uid="{ED3DDFC3-11E8-4A0B-A0E4-20F0529F700C}"/>
    <cellStyle name="Output 6 12 6 2" xfId="54328" xr:uid="{0A36729E-0B86-400A-BD3D-213895671765}"/>
    <cellStyle name="Output 6 12 7" xfId="45901" xr:uid="{2AE9219C-6AC8-45E5-91F8-27FF686B96D2}"/>
    <cellStyle name="Output 6 13" xfId="9136" xr:uid="{D86455AD-34C7-42F4-A10C-CFD4214BFC5A}"/>
    <cellStyle name="Output 6 13 2" xfId="18125" xr:uid="{C8B4BE7B-6BBC-47D7-9146-BFC35A7D9DD7}"/>
    <cellStyle name="Output 6 13 2 2" xfId="30240" xr:uid="{33147183-3040-483D-921B-D5D60E636E3D}"/>
    <cellStyle name="Output 6 13 2 2 2" xfId="56267" xr:uid="{8C79FF8A-A360-4D02-99B2-CA5FA35C74FD}"/>
    <cellStyle name="Output 6 13 2 3" xfId="49485" xr:uid="{8E45FBD5-B020-49BA-A489-C37D2FD4D822}"/>
    <cellStyle name="Output 6 13 3" xfId="28794" xr:uid="{62720A22-F4DF-49F5-A3E0-DC76CDC736CE}"/>
    <cellStyle name="Output 6 13 3 2" xfId="58335" xr:uid="{E9C1E2F1-8BD4-42F4-93F5-7C28CCBE5421}"/>
    <cellStyle name="Output 6 13 3 3" xfId="51553" xr:uid="{BF06FCBE-4DD4-4BD6-A17A-BD0CDA8EA1DF}"/>
    <cellStyle name="Output 6 13 4" xfId="44653" xr:uid="{967A8186-A4C7-47C9-B1A7-40985BA7A5E3}"/>
    <cellStyle name="Output 6 13 4 2" xfId="54413" xr:uid="{C8EE95CD-17D8-4810-85C9-BE285703CEDA}"/>
    <cellStyle name="Output 6 13 4 3" xfId="47602" xr:uid="{721384E3-EB3C-4758-844F-79B2B4D1A8B3}"/>
    <cellStyle name="Output 6 13 5" xfId="45994" xr:uid="{960C1C80-5E2B-45A5-B048-86AD26298BB8}"/>
    <cellStyle name="Output 6 14" xfId="12469" xr:uid="{FF7E644A-B2C7-4AFB-86E7-986D58CB8089}"/>
    <cellStyle name="Output 6 14 2" xfId="21458" xr:uid="{8BADE448-E780-475D-A3E9-8066EE15CAB7}"/>
    <cellStyle name="Output 6 14 2 2" xfId="32363" xr:uid="{03EFE0A6-CF2A-4882-96F7-05CF21816007}"/>
    <cellStyle name="Output 6 14 2 2 2" xfId="56686" xr:uid="{E242370F-4666-42A1-9070-EBD06081AE77}"/>
    <cellStyle name="Output 6 14 2 3" xfId="49904" xr:uid="{372D85DF-B21C-4B23-B630-251F98F5426C}"/>
    <cellStyle name="Output 6 14 3" xfId="27886" xr:uid="{0FA7F22B-B5A5-4E52-A8F5-1C9A9F53C33F}"/>
    <cellStyle name="Output 6 14 3 2" xfId="58191" xr:uid="{443A7000-7FE1-4D33-AC6E-F813080B00C6}"/>
    <cellStyle name="Output 6 14 3 3" xfId="51409" xr:uid="{A4645C3B-626B-40CB-B5C8-3F388F8D7374}"/>
    <cellStyle name="Output 6 14 4" xfId="44728" xr:uid="{5F216D65-3E40-4945-A0F2-485ECEA5A819}"/>
    <cellStyle name="Output 6 14 4 2" xfId="54813" xr:uid="{B56DF27E-4E26-47CE-BB3A-91B5ADC4FBFF}"/>
    <cellStyle name="Output 6 14 4 3" xfId="48021" xr:uid="{EC955380-D43D-4F81-864C-691C0224A941}"/>
    <cellStyle name="Output 6 14 5" xfId="53117" xr:uid="{1889252B-A339-46B2-95B7-FFFB7F6D7EA0}"/>
    <cellStyle name="Output 6 14 6" xfId="46407" xr:uid="{DF77D8DC-D69C-445E-8470-24556A012AA4}"/>
    <cellStyle name="Output 6 15" xfId="2259" xr:uid="{F5A1CFC7-F79B-4079-BDA9-06BE0761CD08}"/>
    <cellStyle name="Output 6 15 2" xfId="23519" xr:uid="{5F92796E-DAF5-4254-A6D9-FA3DA694D407}"/>
    <cellStyle name="Output 6 15 2 2" xfId="57115" xr:uid="{C0006591-3AB8-4FFF-B2DE-65B1A1160E26}"/>
    <cellStyle name="Output 6 15 2 3" xfId="50333" xr:uid="{5B1056B9-DB7F-4969-B11B-AC6133CFE4D3}"/>
    <cellStyle name="Output 6 15 3" xfId="44774" xr:uid="{24E0ED2E-75E0-4C49-8156-35486752A599}"/>
    <cellStyle name="Output 6 15 3 2" xfId="58084" xr:uid="{B2FD618F-689C-402D-A737-FA58D64980F2}"/>
    <cellStyle name="Output 6 15 3 3" xfId="51302" xr:uid="{B153277A-3863-44B5-B3A2-D2AA59A8A1EF}"/>
    <cellStyle name="Output 6 15 4" xfId="48450" xr:uid="{A547E00D-7324-48B4-8430-7B826CB25541}"/>
    <cellStyle name="Output 6 15 4 2" xfId="55242" xr:uid="{C2B8FBF5-3A1A-4E47-B625-F4B79A7A7E69}"/>
    <cellStyle name="Output 6 15 5" xfId="53528" xr:uid="{66B12356-9AE5-498E-A342-BFBEC48A7A4E}"/>
    <cellStyle name="Output 6 15 6" xfId="46836" xr:uid="{106D1205-9C5B-4C0C-AC27-493882B58840}"/>
    <cellStyle name="Output 6 16" xfId="13168" xr:uid="{B55E53FD-C6A4-4254-BE65-A4CA38BD3BCF}"/>
    <cellStyle name="Output 6 16 2" xfId="30027" xr:uid="{234E25FD-5948-439E-8E28-858F8FF2D6F4}"/>
    <cellStyle name="Output 6 16 2 2" xfId="57178" xr:uid="{8DECEAD7-2BB7-4B98-9F81-FF4BB29BA605}"/>
    <cellStyle name="Output 6 16 2 3" xfId="50396" xr:uid="{863E087E-BC15-4B96-8335-F2A650A10C43}"/>
    <cellStyle name="Output 6 16 3" xfId="44713" xr:uid="{218F28E1-CAF1-438E-A3F0-A1024F82F5A7}"/>
    <cellStyle name="Output 6 16 3 2" xfId="58779" xr:uid="{E8B0EA0F-2DEA-40FB-9044-7E6526FF52AA}"/>
    <cellStyle name="Output 6 16 3 3" xfId="51998" xr:uid="{49A972ED-C197-4C40-BDCD-4067A5D7D92D}"/>
    <cellStyle name="Output 6 16 4" xfId="51682" xr:uid="{6AF51753-902B-489A-B032-10D88D6647ED}"/>
    <cellStyle name="Output 6 16 4 2" xfId="58463" xr:uid="{06BF33CA-1EF1-47C1-9F56-D55051E3B53B}"/>
    <cellStyle name="Output 6 16 5" xfId="48513" xr:uid="{E5A8ED6F-D707-4214-AC78-772A5210A960}"/>
    <cellStyle name="Output 6 16 5 2" xfId="55305" xr:uid="{D71BDE02-6335-4B17-A5B2-B9514A90880D}"/>
    <cellStyle name="Output 6 16 6" xfId="53591" xr:uid="{2C667051-F5DD-4420-8F36-D7E469F63425}"/>
    <cellStyle name="Output 6 16 7" xfId="46899" xr:uid="{C934326A-AD4D-4329-94BD-662585543F71}"/>
    <cellStyle name="Output 6 17" xfId="35230" xr:uid="{DF6E9BE9-C207-4B1E-92AA-CD9B5FFA4FD5}"/>
    <cellStyle name="Output 6 17 2" xfId="44809" xr:uid="{E659A480-52C3-49B8-84AE-F10FCBCBC6B6}"/>
    <cellStyle name="Output 6 17 2 2" xfId="57166" xr:uid="{9A34C8F9-81CB-46E5-82F8-5F50165A1F62}"/>
    <cellStyle name="Output 6 17 2 3" xfId="50384" xr:uid="{28688D3D-C5DF-4D25-8CD2-72F678650485}"/>
    <cellStyle name="Output 6 17 3" xfId="51986" xr:uid="{9967A5BF-7EEE-4BAE-9706-8353A1AD5223}"/>
    <cellStyle name="Output 6 17 3 2" xfId="58767" xr:uid="{7FFF765A-7CAA-4D7C-B6FE-45E983CDD55D}"/>
    <cellStyle name="Output 6 17 4" xfId="51817" xr:uid="{6E0083E3-04D7-411E-B95D-4CE6C0FE69C5}"/>
    <cellStyle name="Output 6 17 4 2" xfId="58598" xr:uid="{02D721D6-79AD-46F9-A395-F883FB9F09A3}"/>
    <cellStyle name="Output 6 17 5" xfId="48501" xr:uid="{1749123B-97F6-425E-9525-D976E90D8292}"/>
    <cellStyle name="Output 6 17 5 2" xfId="55293" xr:uid="{F35F5242-78A2-451C-8A58-BF1D193E4A25}"/>
    <cellStyle name="Output 6 17 6" xfId="53579" xr:uid="{085282E1-BC26-4211-97C6-E2BEC0E6F668}"/>
    <cellStyle name="Output 6 17 7" xfId="46887" xr:uid="{1C086398-D9EB-40D0-8C99-8B81823E7CD0}"/>
    <cellStyle name="Output 6 18" xfId="44830" xr:uid="{479AD39C-3933-4171-90A2-3266853DE281}"/>
    <cellStyle name="Output 6 18 2" xfId="50392" xr:uid="{B6E3144C-9D8E-429F-B9EE-B2A65604C9E2}"/>
    <cellStyle name="Output 6 18 2 2" xfId="57174" xr:uid="{72058014-2D71-474A-A4C5-A6521ADDCFFF}"/>
    <cellStyle name="Output 6 18 3" xfId="51994" xr:uid="{130F2C2C-63A2-4ECE-946E-17004D9E6EFD}"/>
    <cellStyle name="Output 6 18 3 2" xfId="58775" xr:uid="{8B5F92F0-0CD7-4FBD-A65B-F0D5EBED11C6}"/>
    <cellStyle name="Output 6 18 4" xfId="50969" xr:uid="{0E48C43C-6ED2-4CDB-8552-ED3CE3EB04A2}"/>
    <cellStyle name="Output 6 18 4 2" xfId="57751" xr:uid="{43AE2F0E-D83D-43C9-B72C-C3484221B4E3}"/>
    <cellStyle name="Output 6 18 5" xfId="48509" xr:uid="{A3637A75-7A00-48E7-801A-F2DB9D9ED82D}"/>
    <cellStyle name="Output 6 18 5 2" xfId="55301" xr:uid="{910221FF-5F25-4D70-B8A2-F1F5EA6214B5}"/>
    <cellStyle name="Output 6 18 6" xfId="53587" xr:uid="{8EAC907B-01BE-46DB-B012-BF28A3621868}"/>
    <cellStyle name="Output 6 18 7" xfId="46895" xr:uid="{A2E5F373-8E25-4BD2-8BBE-0615C2632DE4}"/>
    <cellStyle name="Output 6 19" xfId="44836" xr:uid="{8332B874-51EA-47B3-94B5-B2BA1224823E}"/>
    <cellStyle name="Output 6 19 2" xfId="50411" xr:uid="{62FA82A7-0442-4608-8D91-F87BCAA584CD}"/>
    <cellStyle name="Output 6 19 2 2" xfId="57193" xr:uid="{88AD099E-6DC1-4427-8FBF-5998324A07F1}"/>
    <cellStyle name="Output 6 19 3" xfId="52013" xr:uid="{78F5285E-68CD-484B-BC98-FF75A22C196B}"/>
    <cellStyle name="Output 6 19 3 2" xfId="58794" xr:uid="{EE8D4D40-F9CF-411A-A0CD-428F890621AF}"/>
    <cellStyle name="Output 6 19 4" xfId="51577" xr:uid="{FFD38B73-CF3A-4CDE-A514-3DBE60621447}"/>
    <cellStyle name="Output 6 19 4 2" xfId="58359" xr:uid="{45B3DD6E-16A7-4C72-B54C-E89C7CCB988A}"/>
    <cellStyle name="Output 6 19 5" xfId="48528" xr:uid="{A6B585CA-F481-4F6C-9278-D78C5D45056C}"/>
    <cellStyle name="Output 6 19 5 2" xfId="55317" xr:uid="{9E48B85D-2EA5-49FF-8E53-29E3013FB8ED}"/>
    <cellStyle name="Output 6 19 6" xfId="53603" xr:uid="{57E2AB2A-08C7-4915-A946-474300A2F846}"/>
    <cellStyle name="Output 6 19 7" xfId="46914" xr:uid="{1139CF43-FB2C-4F24-90A1-9C4271EED9DF}"/>
    <cellStyle name="Output 6 2" xfId="349" xr:uid="{F53C9FE9-876F-4E85-8CE7-1B5DD5FF2116}"/>
    <cellStyle name="Output 6 2 10" xfId="6651" xr:uid="{6992720A-5C36-4FDC-B3C7-F9979F6D62D1}"/>
    <cellStyle name="Output 6 2 10 2" xfId="11857" xr:uid="{1FE8D36C-FB30-4E9D-8105-DCFBED04AC84}"/>
    <cellStyle name="Output 6 2 10 2 2" xfId="20846" xr:uid="{8F3EA4B0-60F1-4662-98AC-8F1968C2045C}"/>
    <cellStyle name="Output 6 2 10 2 2 2" xfId="40677" xr:uid="{8AF5E033-0974-4F5C-8D3E-66097CF41E45}"/>
    <cellStyle name="Output 6 2 10 2 3" xfId="35403" xr:uid="{9D553A28-2734-4684-8E8D-B30CF11D321C}"/>
    <cellStyle name="Output 6 2 10 3" xfId="15640" xr:uid="{157393DD-9192-46CC-ACF9-2ED07450DFD6}"/>
    <cellStyle name="Output 6 2 10 3 2" xfId="23723" xr:uid="{1F52341F-8AC9-419E-9677-585F1143FB8F}"/>
    <cellStyle name="Output 6 2 10 4" xfId="29120" xr:uid="{608DCA7A-80E0-4928-9D32-DA2D88F8A1AB}"/>
    <cellStyle name="Output 6 2 11" xfId="9220" xr:uid="{429A77F4-D7FA-47EE-97DE-662E23BF2533}"/>
    <cellStyle name="Output 6 2 11 2" xfId="18209" xr:uid="{8AF1F9D1-8A6D-4BBA-A01A-2925060470BE}"/>
    <cellStyle name="Output 6 2 11 2 2" xfId="24050" xr:uid="{CB7AFBC5-24D4-40C2-9E17-CB3F8E829A7A}"/>
    <cellStyle name="Output 6 2 11 3" xfId="38441" xr:uid="{80F64AE6-DF6F-41AD-9CDA-0C28905F8E78}"/>
    <cellStyle name="Output 6 2 12" xfId="9727" xr:uid="{ADBD42DE-888A-4F30-BBA7-AD333FA19976}"/>
    <cellStyle name="Output 6 2 12 2" xfId="18716" xr:uid="{0FE4AF6D-A376-48E1-980F-9DE3CFF0C464}"/>
    <cellStyle name="Output 6 2 12 2 2" xfId="36472" xr:uid="{CE56B4F4-DE96-4983-8111-8EDE07C202F9}"/>
    <cellStyle name="Output 6 2 12 3" xfId="34684" xr:uid="{08682508-41CA-4868-A680-D654EB08AAA7}"/>
    <cellStyle name="Output 6 2 13" xfId="2355" xr:uid="{61DB05A7-454D-4CD3-B3C8-B98DE63379E9}"/>
    <cellStyle name="Output 6 2 13 2" xfId="35971" xr:uid="{A33A2408-0BEC-4A84-90C5-0D915794552F}"/>
    <cellStyle name="Output 6 2 14" xfId="13264" xr:uid="{9018D895-67F7-4851-9AD2-4C921912D8F2}"/>
    <cellStyle name="Output 6 2 14 2" xfId="42820" xr:uid="{4F5A95B2-71F0-4096-A2D2-3E8DE1DF891E}"/>
    <cellStyle name="Output 6 2 15" xfId="41130" xr:uid="{24AFDE53-CE8E-4EE1-BFF2-963829BD6E6D}"/>
    <cellStyle name="Output 6 2 16" xfId="44286" xr:uid="{4E38BCBD-4519-40DB-99C8-FFBFE3A4763C}"/>
    <cellStyle name="Output 6 2 17" xfId="45535" xr:uid="{1BC89632-10B3-44F0-8ADC-08954D48ECC1}"/>
    <cellStyle name="Output 6 2 2" xfId="481" xr:uid="{918CD1AA-14A7-41EA-8FCF-462B71642BCC}"/>
    <cellStyle name="Output 6 2 2 10" xfId="9345" xr:uid="{84B804EE-5DD7-44D6-B4CB-7DE5B6ABF925}"/>
    <cellStyle name="Output 6 2 2 10 2" xfId="18334" xr:uid="{1D700410-F8D3-48DA-B2ED-AADA146AF636}"/>
    <cellStyle name="Output 6 2 2 10 2 2" xfId="38785" xr:uid="{FDD6C820-20CE-4D86-98CD-4BA9119298FF}"/>
    <cellStyle name="Output 6 2 2 10 3" xfId="24764" xr:uid="{C8914664-CB1E-4E8E-9527-2CC7D58CAAEA}"/>
    <cellStyle name="Output 6 2 2 11" xfId="12341" xr:uid="{337CCBE0-6DDF-4715-8451-7B96A84288CC}"/>
    <cellStyle name="Output 6 2 2 11 2" xfId="21330" xr:uid="{4A3D710A-F328-4788-970C-44B977DB7DB1}"/>
    <cellStyle name="Output 6 2 2 11 2 2" xfId="34414" xr:uid="{AB33498C-6CA6-44AC-B81A-28047E1C2635}"/>
    <cellStyle name="Output 6 2 2 11 3" xfId="43164" xr:uid="{D936A30C-926B-450A-B961-F9740237022B}"/>
    <cellStyle name="Output 6 2 2 12" xfId="2487" xr:uid="{D7800388-8C8F-4309-B338-D0BE6ACBC6CF}"/>
    <cellStyle name="Output 6 2 2 12 2" xfId="40126" xr:uid="{9559C337-A791-490A-B6C7-3E7846869B30}"/>
    <cellStyle name="Output 6 2 2 13" xfId="13396" xr:uid="{FB746D60-D53C-4382-82EA-9BC23D01203F}"/>
    <cellStyle name="Output 6 2 2 13 2" xfId="26107" xr:uid="{EC0C3D0C-14C4-484B-A476-D7D6B3F1480B}"/>
    <cellStyle name="Output 6 2 2 14" xfId="32808" xr:uid="{D7DE8D4A-7BD4-4516-9573-8EDFD88BF16D}"/>
    <cellStyle name="Output 6 2 2 15" xfId="46050" xr:uid="{9F45870F-C879-4735-AA8A-0811D67CF54D}"/>
    <cellStyle name="Output 6 2 2 2" xfId="830" xr:uid="{A3D4D89D-E830-44DF-B6A9-87031A4C7393}"/>
    <cellStyle name="Output 6 2 2 2 2" xfId="5199" xr:uid="{BEAC9EA4-F605-47F5-A523-53D46417A0EA}"/>
    <cellStyle name="Output 6 2 2 2 2 2" xfId="7785" xr:uid="{1AC02410-6676-4212-8059-3922FD722DF6}"/>
    <cellStyle name="Output 6 2 2 2 2 2 2" xfId="16774" xr:uid="{A845D70A-7D63-4B6E-866D-735981497141}"/>
    <cellStyle name="Output 6 2 2 2 2 2 2 2" xfId="27832" xr:uid="{C428FC86-5BA1-42E0-B7E2-08742F725CFF}"/>
    <cellStyle name="Output 6 2 2 2 2 2 3" xfId="29637" xr:uid="{A175BD03-E4F6-4264-B7A4-D2930C6ED293}"/>
    <cellStyle name="Output 6 2 2 2 2 3" xfId="10422" xr:uid="{C845FB7C-2FB6-495C-BDF4-7CD3BDAF1972}"/>
    <cellStyle name="Output 6 2 2 2 2 3 2" xfId="19411" xr:uid="{556C4C69-136D-47B0-9F5E-473C9AF47220}"/>
    <cellStyle name="Output 6 2 2 2 2 3 2 2" xfId="25693" xr:uid="{A697A23E-A017-4D6C-AAAA-391511B733DD}"/>
    <cellStyle name="Output 6 2 2 2 2 3 3" xfId="32210" xr:uid="{7BCA3D03-F4DB-4B65-9104-4B23A4AE2910}"/>
    <cellStyle name="Output 6 2 2 2 2 4" xfId="14188" xr:uid="{DF664A47-1DA2-4A68-B5E1-BE0DA425781A}"/>
    <cellStyle name="Output 6 2 2 2 2 4 2" xfId="27611" xr:uid="{AE8741E0-B97B-4904-8D37-45002E63AFF3}"/>
    <cellStyle name="Output 6 2 2 2 2 5" xfId="22526" xr:uid="{9A784738-B477-4987-AE2C-F47D7E351357}"/>
    <cellStyle name="Output 6 2 2 2 2 6" xfId="56323" xr:uid="{66A5506D-86D3-40AC-AD07-3446AA259584}"/>
    <cellStyle name="Output 6 2 2 2 3" xfId="3267" xr:uid="{93B476CC-4B6B-437F-8193-3C4C0A6B0BDB}"/>
    <cellStyle name="Output 6 2 2 2 3 2" xfId="43129" xr:uid="{29A2943A-C93E-4B42-A507-805AED0EFB34}"/>
    <cellStyle name="Output 6 2 2 2 4" xfId="28739" xr:uid="{3CC6C2B2-5E07-4749-B0CC-A35533F13B57}"/>
    <cellStyle name="Output 6 2 2 2 5" xfId="49541" xr:uid="{62FBDBAC-633E-4C60-AF48-8760126293B3}"/>
    <cellStyle name="Output 6 2 2 3" xfId="1175" xr:uid="{67C90B2B-0B8D-40D7-9D78-8896D873A550}"/>
    <cellStyle name="Output 6 2 2 3 2" xfId="5520" xr:uid="{F717B26A-CAE5-48C6-AE1F-724AB709628F}"/>
    <cellStyle name="Output 6 2 2 3 2 2" xfId="8106" xr:uid="{C200E9EA-A5C8-4911-9A7F-3B142938FE80}"/>
    <cellStyle name="Output 6 2 2 3 2 2 2" xfId="17095" xr:uid="{88CB54E2-EBAD-4959-B69A-3F0E8C430F33}"/>
    <cellStyle name="Output 6 2 2 3 2 2 2 2" xfId="36173" xr:uid="{EE8CE107-AD33-4A4B-A1A3-840EA9FEC4EC}"/>
    <cellStyle name="Output 6 2 2 3 2 2 3" xfId="31299" xr:uid="{93B5C11B-363C-4082-AB60-4BB4AE505EF5}"/>
    <cellStyle name="Output 6 2 2 3 2 3" xfId="10743" xr:uid="{C1D6B083-23CE-4D7A-B77D-EC17C223B348}"/>
    <cellStyle name="Output 6 2 2 3 2 3 2" xfId="19732" xr:uid="{B681BEBB-ECA7-47DC-BAAF-7FAB2D3D9B82}"/>
    <cellStyle name="Output 6 2 2 3 2 3 2 2" xfId="33702" xr:uid="{50646F3D-0B80-45C9-BA48-BABABF2D7433}"/>
    <cellStyle name="Output 6 2 2 3 2 3 3" xfId="24253" xr:uid="{269039EE-69F2-4506-A169-556CF6CD82EF}"/>
    <cellStyle name="Output 6 2 2 3 2 4" xfId="14509" xr:uid="{A353A9DA-37E9-4A6C-8415-9B31CE94DF60}"/>
    <cellStyle name="Output 6 2 2 3 2 4 2" xfId="35561" xr:uid="{5D66D498-DE34-4925-A785-E3ED9A693EC3}"/>
    <cellStyle name="Output 6 2 2 3 2 5" xfId="31415" xr:uid="{6A921300-F0B2-4D0F-BD46-D29968E0D32B}"/>
    <cellStyle name="Output 6 2 2 3 2 6" xfId="58022" xr:uid="{66C4D042-378E-41C0-848D-6EAC09BC6B09}"/>
    <cellStyle name="Output 6 2 2 3 3" xfId="3612" xr:uid="{436E61E2-C040-4CB9-92D7-CA92FC67EF6C}"/>
    <cellStyle name="Output 6 2 2 3 3 2" xfId="26002" xr:uid="{E5DF25A4-1D82-4985-86FC-14C2A94D0C3F}"/>
    <cellStyle name="Output 6 2 2 3 4" xfId="40430" xr:uid="{60569306-2F08-4F1B-A5CE-8696FDE8889E}"/>
    <cellStyle name="Output 6 2 2 3 5" xfId="51240" xr:uid="{CDF9DFAE-6136-4A8D-A22F-DB2C604D7F24}"/>
    <cellStyle name="Output 6 2 2 4" xfId="1519" xr:uid="{59DE3316-1BA3-437B-AE06-543EB8078CEB}"/>
    <cellStyle name="Output 6 2 2 4 2" xfId="5864" xr:uid="{45C31BE8-0ECF-4872-876F-E83F8C0E2DB2}"/>
    <cellStyle name="Output 6 2 2 4 2 2" xfId="8450" xr:uid="{C5ACF83A-7BA0-4A49-A968-E9C6D518A02F}"/>
    <cellStyle name="Output 6 2 2 4 2 2 2" xfId="17439" xr:uid="{1BD8026C-F52C-4EA0-98B1-D7AE291A48D5}"/>
    <cellStyle name="Output 6 2 2 4 2 2 2 2" xfId="25200" xr:uid="{83CACEE0-FEFA-424C-9B6A-4FD95FE0E9F5}"/>
    <cellStyle name="Output 6 2 2 4 2 2 3" xfId="36164" xr:uid="{4BD2F4B7-5683-4F33-85EB-E456A306473C}"/>
    <cellStyle name="Output 6 2 2 4 2 3" xfId="11087" xr:uid="{003C0282-0C1A-43F6-911B-D8B920E92633}"/>
    <cellStyle name="Output 6 2 2 4 2 3 2" xfId="20076" xr:uid="{22866A26-CFB0-4D11-BBB7-6DFCB5230A5D}"/>
    <cellStyle name="Output 6 2 2 4 2 3 2 2" xfId="42446" xr:uid="{FC4A6616-255F-4BB7-8A2B-19413ADBB2FD}"/>
    <cellStyle name="Output 6 2 2 4 2 3 3" xfId="24232" xr:uid="{9A78ADB9-28F4-4F5C-914E-BFD155163781}"/>
    <cellStyle name="Output 6 2 2 4 2 4" xfId="14853" xr:uid="{97FB204D-4A9D-4AE9-ACD3-B49BC1288DE1}"/>
    <cellStyle name="Output 6 2 2 4 2 4 2" xfId="36874" xr:uid="{9CD6D6EA-91E3-49AF-BCEC-FDF6474C434B}"/>
    <cellStyle name="Output 6 2 2 4 2 5" xfId="36571" xr:uid="{7AD4C949-0301-46C5-94B5-8639AC72979C}"/>
    <cellStyle name="Output 6 2 2 4 2 6" xfId="54468" xr:uid="{72903F7E-61D6-46C3-8F75-227267471594}"/>
    <cellStyle name="Output 6 2 2 4 3" xfId="3956" xr:uid="{BFE60C87-736B-4DA7-BB24-5D49C0BE5349}"/>
    <cellStyle name="Output 6 2 2 4 3 2" xfId="40419" xr:uid="{AFA9BA29-5AAB-414B-AE33-8C73210B9CB3}"/>
    <cellStyle name="Output 6 2 2 4 4" xfId="34303" xr:uid="{FDF5740C-692A-40BC-A2E8-CBBCECC0FE87}"/>
    <cellStyle name="Output 6 2 2 4 5" xfId="47658" xr:uid="{0F685D47-A339-434F-B306-785D5A6301D6}"/>
    <cellStyle name="Output 6 2 2 5" xfId="1910" xr:uid="{8C3214CD-330F-43EB-A246-055F3535644D}"/>
    <cellStyle name="Output 6 2 2 5 2" xfId="6226" xr:uid="{4E5F69F8-C6F6-4422-9A3C-A53E940B0FFE}"/>
    <cellStyle name="Output 6 2 2 5 2 2" xfId="8812" xr:uid="{ABBA788A-6703-4298-8DB9-98ECFF06C442}"/>
    <cellStyle name="Output 6 2 2 5 2 2 2" xfId="17801" xr:uid="{CBB28D7B-C554-4B4A-B9C1-F89748504D43}"/>
    <cellStyle name="Output 6 2 2 5 2 2 2 2" xfId="41749" xr:uid="{33427221-16F6-49B7-8834-2C60FAAA3CA1}"/>
    <cellStyle name="Output 6 2 2 5 2 2 3" xfId="40668" xr:uid="{24BA10AF-C2DF-4F57-B202-36EB48E114C4}"/>
    <cellStyle name="Output 6 2 2 5 2 3" xfId="11449" xr:uid="{8DED139C-F44B-4B38-8D80-299307330D01}"/>
    <cellStyle name="Output 6 2 2 5 2 3 2" xfId="20438" xr:uid="{A4E5A395-0264-4717-AE92-4BC5FCA248AE}"/>
    <cellStyle name="Output 6 2 2 5 2 3 2 2" xfId="24051" xr:uid="{6881FF28-7D06-45DD-AD32-91BE2F201D74}"/>
    <cellStyle name="Output 6 2 2 5 2 3 3" xfId="40250" xr:uid="{DAFB68B0-BFB8-4801-A46C-6E48CE0F2643}"/>
    <cellStyle name="Output 6 2 2 5 2 4" xfId="15215" xr:uid="{F225D718-10F6-4EF3-9AC3-E7470C2F45C9}"/>
    <cellStyle name="Output 6 2 2 5 2 4 2" xfId="35894" xr:uid="{014B94E8-0A1E-4733-AA3D-93DC87288651}"/>
    <cellStyle name="Output 6 2 2 5 2 5" xfId="32716" xr:uid="{2B18911A-C7F0-4B7C-8965-C8BDC04F43AA}"/>
    <cellStyle name="Output 6 2 2 5 3" xfId="4347" xr:uid="{E0C86219-56A5-45C9-96AB-F3F905D2F1F5}"/>
    <cellStyle name="Output 6 2 2 5 3 2" xfId="37984" xr:uid="{A7762CC0-6AD9-42F2-A742-C6FF17E9783F}"/>
    <cellStyle name="Output 6 2 2 5 4" xfId="24796" xr:uid="{06D3B724-095A-4842-96B9-52375E5E192E}"/>
    <cellStyle name="Output 6 2 2 6" xfId="2138" xr:uid="{BD9E090C-45C9-4977-B117-21A95BF705FE}"/>
    <cellStyle name="Output 6 2 2 6 2" xfId="6439" xr:uid="{B8B432C4-E1B9-4EE1-8471-AC5109F0BE48}"/>
    <cellStyle name="Output 6 2 2 6 2 2" xfId="9025" xr:uid="{58C5F12E-F07B-47D0-8B1B-0C681A92048C}"/>
    <cellStyle name="Output 6 2 2 6 2 2 2" xfId="18014" xr:uid="{7EAC5A6A-B8C6-4FEA-8AAC-9DA7F6D9A73F}"/>
    <cellStyle name="Output 6 2 2 6 2 2 2 2" xfId="30546" xr:uid="{73E33671-F87B-45D6-A218-35AE2D03D486}"/>
    <cellStyle name="Output 6 2 2 6 2 2 3" xfId="29971" xr:uid="{D172BDE5-BB4D-403E-9770-01A38F51C0FA}"/>
    <cellStyle name="Output 6 2 2 6 2 3" xfId="11662" xr:uid="{69DF961D-F4E7-4608-962E-E0474BB975E8}"/>
    <cellStyle name="Output 6 2 2 6 2 3 2" xfId="20651" xr:uid="{D8F51B98-5AC9-4076-BA89-EB61D687C5D1}"/>
    <cellStyle name="Output 6 2 2 6 2 3 2 2" xfId="36389" xr:uid="{50D34E02-EAAD-47B0-8962-15943605955A}"/>
    <cellStyle name="Output 6 2 2 6 2 3 3" xfId="34509" xr:uid="{AE0DAF26-D65F-4F46-A5DD-89736D4B6F22}"/>
    <cellStyle name="Output 6 2 2 6 2 4" xfId="15428" xr:uid="{66A0E667-8C2E-4592-816D-8B228F914A11}"/>
    <cellStyle name="Output 6 2 2 6 2 4 2" xfId="40703" xr:uid="{DA8E82E8-AB29-4332-B10A-D429B9181465}"/>
    <cellStyle name="Output 6 2 2 6 2 5" xfId="40154" xr:uid="{032DDE27-5022-4537-9D80-55B190452524}"/>
    <cellStyle name="Output 6 2 2 6 3" xfId="4575" xr:uid="{5330C10A-3FBC-443F-A528-1A5B1DED4AD9}"/>
    <cellStyle name="Output 6 2 2 6 3 2" xfId="30472" xr:uid="{7675C0DF-4DD9-47AE-9C33-ED9D5D2673C8}"/>
    <cellStyle name="Output 6 2 2 6 4" xfId="23069" xr:uid="{F4B543B7-1A70-4AD9-B496-3B4672D1BCB1}"/>
    <cellStyle name="Output 6 2 2 7" xfId="2948" xr:uid="{613FBB68-F3E3-469F-A2EF-433D14F61FFC}"/>
    <cellStyle name="Output 6 2 2 7 2" xfId="7098" xr:uid="{C4CA3A7E-3DD7-4632-9AB8-9808C9B3AD95}"/>
    <cellStyle name="Output 6 2 2 7 2 2" xfId="12224" xr:uid="{475D05D5-D608-4D61-B4B0-A4C3DEDDF4EE}"/>
    <cellStyle name="Output 6 2 2 7 2 2 2" xfId="21213" xr:uid="{5577173E-2643-41FC-93AC-7AE938CD7EC0}"/>
    <cellStyle name="Output 6 2 2 7 2 2 2 2" xfId="32592" xr:uid="{ADF3624C-E7DF-4AFE-9D36-621926FC3D3E}"/>
    <cellStyle name="Output 6 2 2 7 2 2 3" xfId="31823" xr:uid="{341F5B37-5C53-4DC4-A2E9-804148ADDFFE}"/>
    <cellStyle name="Output 6 2 2 7 2 3" xfId="13015" xr:uid="{EC36C73D-5D26-4E84-B98F-A219D99AB0BF}"/>
    <cellStyle name="Output 6 2 2 7 2 3 2" xfId="22004" xr:uid="{788A2F92-38E4-4B33-B865-D1FE046C93A1}"/>
    <cellStyle name="Output 6 2 2 7 2 3 2 2" xfId="38343" xr:uid="{6F83710A-8F5F-4BE0-BA80-DC862A449D47}"/>
    <cellStyle name="Output 6 2 2 7 2 3 3" xfId="35006" xr:uid="{9FDF9607-97C0-48DC-9AD7-BDFB14BA199A}"/>
    <cellStyle name="Output 6 2 2 7 2 4" xfId="16087" xr:uid="{B67DE69A-45F1-496F-8A62-119FCB4DA721}"/>
    <cellStyle name="Output 6 2 2 7 2 4 2" xfId="28323" xr:uid="{DEC21CC0-4802-4485-88A5-0758D31D4EFF}"/>
    <cellStyle name="Output 6 2 2 7 2 5" xfId="32613" xr:uid="{FFD4D7D2-4299-4B98-B8BD-764B5A8D51C5}"/>
    <cellStyle name="Output 6 2 2 7 3" xfId="9661" xr:uid="{53CDE894-1F26-4EF3-99D1-9592442B97D6}"/>
    <cellStyle name="Output 6 2 2 7 3 2" xfId="18650" xr:uid="{CA8D40D6-DCF9-4079-9435-F13EAAD0E281}"/>
    <cellStyle name="Output 6 2 2 7 3 2 2" xfId="33551" xr:uid="{139EFACD-EC0C-4A54-914E-CFCCC804EBF9}"/>
    <cellStyle name="Output 6 2 2 7 3 3" xfId="26733" xr:uid="{3569821F-4B13-45C3-8E97-D5A1888F4B36}"/>
    <cellStyle name="Output 6 2 2 7 4" xfId="38179" xr:uid="{C987D234-812A-4332-90D7-46520B73FE6C}"/>
    <cellStyle name="Output 6 2 2 8" xfId="4875" xr:uid="{5BE85585-B888-4CD7-8E5A-CDAAC8D6AADB}"/>
    <cellStyle name="Output 6 2 2 8 2" xfId="7461" xr:uid="{A99570F6-A054-43E0-B65F-2BDC041F157B}"/>
    <cellStyle name="Output 6 2 2 8 2 2" xfId="16450" xr:uid="{F3882790-9E05-40DE-B465-08C607B09331}"/>
    <cellStyle name="Output 6 2 2 8 2 2 2" xfId="35485" xr:uid="{443DB152-4EC4-48BC-B243-DD20F110226B}"/>
    <cellStyle name="Output 6 2 2 8 2 3" xfId="35829" xr:uid="{8AB1F581-1DE3-4209-A6D4-33504B857E86}"/>
    <cellStyle name="Output 6 2 2 8 3" xfId="10098" xr:uid="{260C20F8-1118-40E2-A3EC-A3F4B9AAF550}"/>
    <cellStyle name="Output 6 2 2 8 3 2" xfId="19087" xr:uid="{0977CF8A-2AC8-4116-BBC9-300E1B040221}"/>
    <cellStyle name="Output 6 2 2 8 3 2 2" xfId="42842" xr:uid="{E8EDC748-FAE2-410B-8EDE-8A4EEAFD579B}"/>
    <cellStyle name="Output 6 2 2 8 3 3" xfId="32206" xr:uid="{471F1488-6EB9-41A9-9A7C-3D85850B815E}"/>
    <cellStyle name="Output 6 2 2 8 4" xfId="13864" xr:uid="{0B998E95-1884-4FBE-9CB6-2AD9983B0D8B}"/>
    <cellStyle name="Output 6 2 2 8 4 2" xfId="34574" xr:uid="{DBE76F7C-DF83-4C84-AA1E-429D30C17E2F}"/>
    <cellStyle name="Output 6 2 2 8 5" xfId="42624" xr:uid="{7C5D1955-1341-43FE-B3F7-D8C00F91906E}"/>
    <cellStyle name="Output 6 2 2 9" xfId="6783" xr:uid="{E12949EA-C0E7-4C4D-87E0-7157B2194C23}"/>
    <cellStyle name="Output 6 2 2 9 2" xfId="11982" xr:uid="{38D37E51-8813-4E28-B754-16B42647BD5B}"/>
    <cellStyle name="Output 6 2 2 9 2 2" xfId="20971" xr:uid="{9EB91722-FE55-46B2-A184-BBF0CE3F8397}"/>
    <cellStyle name="Output 6 2 2 9 2 2 2" xfId="28709" xr:uid="{D02C0409-4EC9-467C-9D5F-FCD2A12939AC}"/>
    <cellStyle name="Output 6 2 2 9 2 3" xfId="40448" xr:uid="{A5C8BA76-5F94-4BDE-AB7B-F4DAD5BCA183}"/>
    <cellStyle name="Output 6 2 2 9 3" xfId="15772" xr:uid="{4BD25CAD-585C-453F-9D5E-EEC340CFB1C2}"/>
    <cellStyle name="Output 6 2 2 9 3 2" xfId="41009" xr:uid="{90A335A1-88AF-4583-B158-9AC18F067111}"/>
    <cellStyle name="Output 6 2 2 9 4" xfId="30995" xr:uid="{1C0B2968-B82C-41A1-9280-C107B1A96D60}"/>
    <cellStyle name="Output 6 2 3" xfId="698" xr:uid="{3B343585-2615-45B6-BFA9-A21FEE7AC048}"/>
    <cellStyle name="Output 6 2 3 2" xfId="5074" xr:uid="{E7DFA524-FAAE-48AD-B3E7-DC2A574A32BA}"/>
    <cellStyle name="Output 6 2 3 2 2" xfId="7660" xr:uid="{48C79A0B-C710-4108-B329-4A143AEE2A7E}"/>
    <cellStyle name="Output 6 2 3 2 2 2" xfId="16649" xr:uid="{07AFDA61-302E-4E98-B063-64FE627D1739}"/>
    <cellStyle name="Output 6 2 3 2 2 2 2" xfId="29839" xr:uid="{C2FE3480-AE8F-46C6-BC03-556A19B13572}"/>
    <cellStyle name="Output 6 2 3 2 2 3" xfId="36805" xr:uid="{DBC4F826-E161-4F2B-BF10-FA3203450BBF}"/>
    <cellStyle name="Output 6 2 3 2 2 4" xfId="56731" xr:uid="{A5A08A7C-3BA8-41E0-902F-CFB508610438}"/>
    <cellStyle name="Output 6 2 3 2 3" xfId="10297" xr:uid="{D3375213-C078-4F5F-BD7B-382799972B7F}"/>
    <cellStyle name="Output 6 2 3 2 3 2" xfId="19286" xr:uid="{47B51758-88E6-4F1F-8AD5-FE8A04AF3F0D}"/>
    <cellStyle name="Output 6 2 3 2 3 2 2" xfId="28080" xr:uid="{49FAB181-CA96-4953-AB40-74CF21D86F15}"/>
    <cellStyle name="Output 6 2 3 2 3 3" xfId="41513" xr:uid="{7663258F-46AD-49F1-803A-5567473A798E}"/>
    <cellStyle name="Output 6 2 3 2 4" xfId="14063" xr:uid="{F178129E-4CC5-4026-933C-DC21CB0DC6DB}"/>
    <cellStyle name="Output 6 2 3 2 4 2" xfId="25664" xr:uid="{7170FE2F-C849-43F2-AEE3-AAADADADFB94}"/>
    <cellStyle name="Output 6 2 3 2 5" xfId="39370" xr:uid="{A548B0E5-D9C8-461A-8B03-3F04A2EA35ED}"/>
    <cellStyle name="Output 6 2 3 2 6" xfId="49949" xr:uid="{7536A693-3BE1-44CD-98DE-474CAF089565}"/>
    <cellStyle name="Output 6 2 3 3" xfId="3135" xr:uid="{3201874E-2D6C-45CD-BA1D-65654AF06F62}"/>
    <cellStyle name="Output 6 2 3 3 2" xfId="41114" xr:uid="{7B9B472E-AB06-4695-B0D5-57F0672A3A10}"/>
    <cellStyle name="Output 6 2 3 3 2 2" xfId="57803" xr:uid="{129BB0EC-DD9F-4184-B2E0-B4C4B4426C9F}"/>
    <cellStyle name="Output 6 2 3 3 3" xfId="51021" xr:uid="{CBBA1362-8799-44FD-9D09-F7F48D3B495E}"/>
    <cellStyle name="Output 6 2 3 4" xfId="40645" xr:uid="{7C7B1A6E-659E-4866-9D1A-65D213936202}"/>
    <cellStyle name="Output 6 2 3 4 2" xfId="54858" xr:uid="{A4A7B819-6B0A-4050-BF98-FC7FF8F9D194}"/>
    <cellStyle name="Output 6 2 3 4 3" xfId="48066" xr:uid="{84A299D4-DFAC-4BE2-94F0-10FB7BA34A81}"/>
    <cellStyle name="Output 6 2 3 5" xfId="53158" xr:uid="{65E4FA9E-40AE-46A1-8419-393449837B45}"/>
    <cellStyle name="Output 6 2 3 6" xfId="46452" xr:uid="{1FDC0781-AD4A-4001-A600-4F3BFECCBE77}"/>
    <cellStyle name="Output 6 2 4" xfId="1043" xr:uid="{3B05227E-DC1F-4655-955E-D90B5BF6956C}"/>
    <cellStyle name="Output 6 2 4 2" xfId="5395" xr:uid="{D6E401DD-71CD-4E46-836D-006E8A590A01}"/>
    <cellStyle name="Output 6 2 4 2 2" xfId="7981" xr:uid="{9307E7DD-ED4E-4D61-8F43-D243E4756A30}"/>
    <cellStyle name="Output 6 2 4 2 2 2" xfId="16970" xr:uid="{9CBC1B21-E0C2-4DB7-9702-CD3432D38AAD}"/>
    <cellStyle name="Output 6 2 4 2 2 2 2" xfId="37178" xr:uid="{D7A940E4-2E7A-44A1-AE7A-4E531C0BB109}"/>
    <cellStyle name="Output 6 2 4 2 2 3" xfId="22732" xr:uid="{84719C9F-A598-48BF-9B4C-88C474B0DEFA}"/>
    <cellStyle name="Output 6 2 4 2 3" xfId="10618" xr:uid="{1CD667EC-B2B2-4539-A22E-68E4489976B5}"/>
    <cellStyle name="Output 6 2 4 2 3 2" xfId="19607" xr:uid="{3E9F6538-05E4-4891-99D0-753D7E8D42EE}"/>
    <cellStyle name="Output 6 2 4 2 3 2 2" xfId="38339" xr:uid="{30B5E3C9-A1F4-4B9F-A303-B5AFFDF2FF0B}"/>
    <cellStyle name="Output 6 2 4 2 3 3" xfId="26568" xr:uid="{319789BB-B642-4346-BFE7-509BA404B38F}"/>
    <cellStyle name="Output 6 2 4 2 4" xfId="14384" xr:uid="{9E66A797-2829-49EF-812B-5BE43E1DB156}"/>
    <cellStyle name="Output 6 2 4 2 4 2" xfId="25291" xr:uid="{A3C261C7-9B1E-4932-8073-0306C5E398B3}"/>
    <cellStyle name="Output 6 2 4 2 5" xfId="27312" xr:uid="{19613ACD-5456-4C07-8D7F-21E5EE064FDD}"/>
    <cellStyle name="Output 6 2 4 2 6" xfId="55851" xr:uid="{642D2292-D3A2-4D9D-ABC7-54B56E9B129A}"/>
    <cellStyle name="Output 6 2 4 3" xfId="3480" xr:uid="{26A49D35-2D57-44AC-8774-5E388B2AD76B}"/>
    <cellStyle name="Output 6 2 4 3 2" xfId="43696" xr:uid="{F4EAB9F3-54CA-4A89-9117-047D3E422E5E}"/>
    <cellStyle name="Output 6 2 4 4" xfId="42395" xr:uid="{60C25268-434B-43F7-A6C7-F4B507987B25}"/>
    <cellStyle name="Output 6 2 4 5" xfId="49069" xr:uid="{463705B8-4E4D-402D-B3A1-9F1C6282F42A}"/>
    <cellStyle name="Output 6 2 5" xfId="1387" xr:uid="{3E52B8E4-C5F5-4372-B952-5E93A4B504E6}"/>
    <cellStyle name="Output 6 2 5 2" xfId="5732" xr:uid="{6855CA4E-74A3-4533-BA7F-0C0CE4A025D8}"/>
    <cellStyle name="Output 6 2 5 2 2" xfId="8318" xr:uid="{DA7892A5-F2A7-49BE-A5C6-4656A29BFDF9}"/>
    <cellStyle name="Output 6 2 5 2 2 2" xfId="17307" xr:uid="{93F36C54-7B1B-440B-A735-EAC8F7ABBA01}"/>
    <cellStyle name="Output 6 2 5 2 2 2 2" xfId="36597" xr:uid="{007B2CFB-8EAD-487B-B8AD-1E72DC73735B}"/>
    <cellStyle name="Output 6 2 5 2 2 3" xfId="33851" xr:uid="{F55C6BF5-274D-43AB-B730-A7F8EA3F5B7A}"/>
    <cellStyle name="Output 6 2 5 2 3" xfId="10955" xr:uid="{CEFAEBE4-1F19-4EE0-A1F0-C0DF7B2DD06F}"/>
    <cellStyle name="Output 6 2 5 2 3 2" xfId="19944" xr:uid="{DEE20966-ADF3-45A3-9830-FCB0A10902A4}"/>
    <cellStyle name="Output 6 2 5 2 3 2 2" xfId="37431" xr:uid="{9C871CAF-3A17-4D13-A235-D174988352CF}"/>
    <cellStyle name="Output 6 2 5 2 3 3" xfId="24277" xr:uid="{6E81E1BC-908D-4A7C-B323-E13C65750068}"/>
    <cellStyle name="Output 6 2 5 2 4" xfId="14721" xr:uid="{F221559D-2B83-439D-9202-2A0A24BD05B3}"/>
    <cellStyle name="Output 6 2 5 2 4 2" xfId="36962" xr:uid="{4E194706-CFBE-4448-8755-4435C9B587CE}"/>
    <cellStyle name="Output 6 2 5 2 5" xfId="43496" xr:uid="{E0D1838A-3C5D-4164-AD08-4274E627D2B0}"/>
    <cellStyle name="Output 6 2 5 2 6" xfId="58498" xr:uid="{B986B5D8-6012-42AF-A884-51B368D3A3D4}"/>
    <cellStyle name="Output 6 2 5 3" xfId="3824" xr:uid="{B7B3C753-3148-4D7F-82E7-14531518222F}"/>
    <cellStyle name="Output 6 2 5 3 2" xfId="39780" xr:uid="{6371229E-7E30-436F-A630-608843618EFA}"/>
    <cellStyle name="Output 6 2 5 4" xfId="41587" xr:uid="{84ADBB22-3D71-4449-BACC-284ED7D8B638}"/>
    <cellStyle name="Output 6 2 5 5" xfId="51717" xr:uid="{1F3B6874-2903-4779-8263-0A4EA3BA880A}"/>
    <cellStyle name="Output 6 2 6" xfId="1810" xr:uid="{68816838-D145-446A-9277-B24348F2F244}"/>
    <cellStyle name="Output 6 2 6 2" xfId="6127" xr:uid="{AA3F5067-78EA-4D2A-B18D-D40463D8D78E}"/>
    <cellStyle name="Output 6 2 6 2 2" xfId="8713" xr:uid="{CD160217-84D9-4CA4-B29F-107A4738D951}"/>
    <cellStyle name="Output 6 2 6 2 2 2" xfId="17702" xr:uid="{5E611AEB-076D-4EAB-BA44-87FC0A5447CB}"/>
    <cellStyle name="Output 6 2 6 2 2 2 2" xfId="24613" xr:uid="{2D23E8E3-F019-4E00-AAF1-B1AC5AC36B2A}"/>
    <cellStyle name="Output 6 2 6 2 2 3" xfId="33631" xr:uid="{6E1AED0C-E533-44D5-A9DB-CC0708B29E4B}"/>
    <cellStyle name="Output 6 2 6 2 3" xfId="11350" xr:uid="{B3014406-91A2-495D-8884-FE6A7AA1DCC3}"/>
    <cellStyle name="Output 6 2 6 2 3 2" xfId="20339" xr:uid="{722A36CE-FBF6-4794-A5F4-F53CD29114FD}"/>
    <cellStyle name="Output 6 2 6 2 3 2 2" xfId="28060" xr:uid="{A5B36C55-F8E4-4710-A152-DFFFB8AD9D69}"/>
    <cellStyle name="Output 6 2 6 2 3 3" xfId="40021" xr:uid="{D964FA68-C07A-45F2-A0D6-08B6B2A180AD}"/>
    <cellStyle name="Output 6 2 6 2 4" xfId="15116" xr:uid="{A8D1B321-49F1-495D-818A-D0321D341895}"/>
    <cellStyle name="Output 6 2 6 2 4 2" xfId="36034" xr:uid="{F6CC809C-07EB-4AB5-888A-8A36FEC907B4}"/>
    <cellStyle name="Output 6 2 6 2 5" xfId="34120" xr:uid="{BEBA9525-EE64-4422-9E0B-E70C42635BC2}"/>
    <cellStyle name="Output 6 2 6 2 6" xfId="54020" xr:uid="{16E2E561-955F-4918-8700-FB68EAD39888}"/>
    <cellStyle name="Output 6 2 6 3" xfId="4247" xr:uid="{90204C6B-A141-4458-B434-EA2A437F761C}"/>
    <cellStyle name="Output 6 2 6 3 2" xfId="30207" xr:uid="{71EE33D8-F772-496B-A738-A365F74F4081}"/>
    <cellStyle name="Output 6 2 6 4" xfId="26100" xr:uid="{CD6BC2B1-54A6-427A-A7F0-DA521EA0AF29}"/>
    <cellStyle name="Output 6 2 6 5" xfId="47352" xr:uid="{551CCE8F-A6E5-4FBD-86D7-CF6A0786531A}"/>
    <cellStyle name="Output 6 2 7" xfId="2006" xr:uid="{F04F4881-8008-46A5-85C1-9F58A50C52E0}"/>
    <cellStyle name="Output 6 2 7 2" xfId="6314" xr:uid="{01B8B014-5ADD-49DF-866D-FD5458043065}"/>
    <cellStyle name="Output 6 2 7 2 2" xfId="8900" xr:uid="{CAAF3A84-42AA-4560-BB76-ADAE49E033B8}"/>
    <cellStyle name="Output 6 2 7 2 2 2" xfId="17889" xr:uid="{5A35FA23-D4EE-46AA-94E9-5C9A880DAE94}"/>
    <cellStyle name="Output 6 2 7 2 2 2 2" xfId="34019" xr:uid="{370205BE-D949-4385-A316-E2A517F743A4}"/>
    <cellStyle name="Output 6 2 7 2 2 3" xfId="38424" xr:uid="{D1C90712-DA14-4031-BBA0-B5ABE238773D}"/>
    <cellStyle name="Output 6 2 7 2 3" xfId="11537" xr:uid="{78C04D46-9611-4981-8FE4-957C9F9511A8}"/>
    <cellStyle name="Output 6 2 7 2 3 2" xfId="20526" xr:uid="{BB2F7965-3D19-407B-9679-A0FDF6E509C0}"/>
    <cellStyle name="Output 6 2 7 2 3 2 2" xfId="24976" xr:uid="{EF8131F1-D61A-4A6B-BEF1-4B7B5A2B8B71}"/>
    <cellStyle name="Output 6 2 7 2 3 3" xfId="24302" xr:uid="{8927D61D-A935-4819-9C64-F42E13FD9BDF}"/>
    <cellStyle name="Output 6 2 7 2 4" xfId="15303" xr:uid="{3D6FA8BA-E4EF-4781-AB63-FCAB6794408E}"/>
    <cellStyle name="Output 6 2 7 2 4 2" xfId="39280" xr:uid="{91CD48A9-E07B-4CC9-B424-9C95950482E6}"/>
    <cellStyle name="Output 6 2 7 2 5" xfId="40599" xr:uid="{9CF57C79-9907-4BF8-8016-0F31F2977FCD}"/>
    <cellStyle name="Output 6 2 7 3" xfId="4443" xr:uid="{35AB889D-9053-425C-989F-5DFEA15FFC41}"/>
    <cellStyle name="Output 6 2 7 3 2" xfId="26545" xr:uid="{75018B5D-E390-469C-A9D9-C1034E4B0E3C}"/>
    <cellStyle name="Output 6 2 7 4" xfId="41820" xr:uid="{D1D99C3E-5E07-40DB-9E6B-794283C9A156}"/>
    <cellStyle name="Output 6 2 8" xfId="2817" xr:uid="{D85EB5C2-982D-4738-9BA9-40ECB393E998}"/>
    <cellStyle name="Output 6 2 8 2" xfId="6967" xr:uid="{AA426D50-46CF-4F20-9A3C-A0DFEA3A04C2}"/>
    <cellStyle name="Output 6 2 8 2 2" xfId="12096" xr:uid="{CF48BB6D-5404-4269-9519-51DBC311A843}"/>
    <cellStyle name="Output 6 2 8 2 2 2" xfId="21085" xr:uid="{7153B55D-31EB-4299-916E-1C17B3C235CF}"/>
    <cellStyle name="Output 6 2 8 2 2 2 2" xfId="36274" xr:uid="{2EECFB96-57A8-4406-A44B-41DD911337B0}"/>
    <cellStyle name="Output 6 2 8 2 2 3" xfId="22603" xr:uid="{4B29E733-65D6-40E0-A7E0-6AECF9090395}"/>
    <cellStyle name="Output 6 2 8 2 3" xfId="12915" xr:uid="{C18C39E0-882E-414A-8FF5-A9F181794D7B}"/>
    <cellStyle name="Output 6 2 8 2 3 2" xfId="21904" xr:uid="{1FAB93DF-22AA-4C5E-8D7A-5CF4FA0DB119}"/>
    <cellStyle name="Output 6 2 8 2 3 2 2" xfId="24002" xr:uid="{E875EC1E-7D80-41C9-93DD-1854B653D431}"/>
    <cellStyle name="Output 6 2 8 2 3 3" xfId="35130" xr:uid="{A9A776A5-B844-440E-ACAC-D65C3192F739}"/>
    <cellStyle name="Output 6 2 8 2 4" xfId="15956" xr:uid="{420A6EA4-4C5B-49FB-B6E2-4438DF15B5F4}"/>
    <cellStyle name="Output 6 2 8 2 4 2" xfId="27704" xr:uid="{0254AEF1-384D-4E81-A85A-3135D04E0509}"/>
    <cellStyle name="Output 6 2 8 2 5" xfId="23608" xr:uid="{CF6B7D0F-2E22-4B8B-B617-F3695A659094}"/>
    <cellStyle name="Output 6 2 8 3" xfId="9530" xr:uid="{0A9CC802-312E-47E3-9EE5-A45C24C19CD0}"/>
    <cellStyle name="Output 6 2 8 3 2" xfId="18519" xr:uid="{4E31360D-8461-4956-8E52-16BFFA281934}"/>
    <cellStyle name="Output 6 2 8 3 2 2" xfId="43049" xr:uid="{35AF0883-A027-4E85-803E-F6EC526BBA10}"/>
    <cellStyle name="Output 6 2 8 3 3" xfId="38592" xr:uid="{263227BB-1BC5-4AB7-A993-C84D5E2AFADF}"/>
    <cellStyle name="Output 6 2 8 4" xfId="40722" xr:uid="{DFDE06DB-850F-4AD1-B536-5BCFD40EEB3B}"/>
    <cellStyle name="Output 6 2 9" xfId="4750" xr:uid="{72E9608F-D0B6-43AD-AA5D-3285C92FF186}"/>
    <cellStyle name="Output 6 2 9 2" xfId="7336" xr:uid="{656FAF75-F573-4349-B8F1-AED38F2A67A7}"/>
    <cellStyle name="Output 6 2 9 2 2" xfId="16325" xr:uid="{190D33DC-4EAD-403D-8072-0401FC296C71}"/>
    <cellStyle name="Output 6 2 9 2 2 2" xfId="27680" xr:uid="{110640F5-1D23-4B67-AAA1-09FCA464AFFB}"/>
    <cellStyle name="Output 6 2 9 2 3" xfId="41713" xr:uid="{E7038EBD-AB14-4614-B645-2E5387CBE7F8}"/>
    <cellStyle name="Output 6 2 9 3" xfId="9973" xr:uid="{DE5224A1-440E-40D9-BAB5-F78AF839E39F}"/>
    <cellStyle name="Output 6 2 9 3 2" xfId="18962" xr:uid="{C216905C-FE35-478F-8488-ADC2BD0DB1D5}"/>
    <cellStyle name="Output 6 2 9 3 2 2" xfId="22502" xr:uid="{D20CACF7-5F75-42E8-9EED-B2F0D9457D0A}"/>
    <cellStyle name="Output 6 2 9 3 3" xfId="41516" xr:uid="{48AB62E0-E77A-4FBE-AF33-2607EC499765}"/>
    <cellStyle name="Output 6 2 9 4" xfId="13739" xr:uid="{4CDF5E3B-6D46-4B6D-8AD3-DA197E1246F3}"/>
    <cellStyle name="Output 6 2 9 4 2" xfId="30525" xr:uid="{CBBB34A0-AC5D-45C9-A2B3-7D33EFB7EE09}"/>
    <cellStyle name="Output 6 2 9 5" xfId="28738" xr:uid="{C582349E-A209-473C-B0E9-52E0D457546E}"/>
    <cellStyle name="Output 6 20" xfId="44916" xr:uid="{5F7E2B6B-259E-43C0-B9FC-75AAE3EB3B1F}"/>
    <cellStyle name="Output 6 20 2" xfId="50473" xr:uid="{147C7E0F-ACC3-4201-A18D-0CC952048FD9}"/>
    <cellStyle name="Output 6 20 2 2" xfId="57255" xr:uid="{526154D2-9E10-408A-A2CD-909ABCD8DC58}"/>
    <cellStyle name="Output 6 20 3" xfId="52075" xr:uid="{FDAF7CAF-87BD-4E82-A470-B1A1C427E08C}"/>
    <cellStyle name="Output 6 20 3 2" xfId="58856" xr:uid="{BD965F7F-1D10-4247-BD72-9F9B5F7B5CFC}"/>
    <cellStyle name="Output 6 20 4" xfId="51871" xr:uid="{1AF61E06-8BB2-45FE-8579-DE0C29BD063E}"/>
    <cellStyle name="Output 6 20 4 2" xfId="58652" xr:uid="{F308A8FA-6891-42F0-886A-7D2132B3D3FA}"/>
    <cellStyle name="Output 6 20 5" xfId="48590" xr:uid="{07FD772B-5CD9-4A09-B9D1-CDE31470C2A0}"/>
    <cellStyle name="Output 6 20 5 2" xfId="55379" xr:uid="{986F9CAC-9A05-4A2E-B7C8-64155827A8E9}"/>
    <cellStyle name="Output 6 20 6" xfId="53665" xr:uid="{2AAE65F7-1D5F-4F4F-A96D-AC2F006C9FA9}"/>
    <cellStyle name="Output 6 20 7" xfId="46976" xr:uid="{035F4DCD-69AF-4B47-83DE-9E8F1FC8212D}"/>
    <cellStyle name="Output 6 21" xfId="44918" xr:uid="{FC572A0B-48C7-417D-AE32-9FBF5FCEC448}"/>
    <cellStyle name="Output 6 21 2" xfId="50542" xr:uid="{3A8CE855-9AC7-4C76-8458-709064615B99}"/>
    <cellStyle name="Output 6 21 2 2" xfId="57324" xr:uid="{FA0780D6-1CC0-4212-B6FB-E2BBEF0B7942}"/>
    <cellStyle name="Output 6 21 3" xfId="52144" xr:uid="{C254F03D-30A6-4689-BC19-257230135297}"/>
    <cellStyle name="Output 6 21 3 2" xfId="58925" xr:uid="{42342658-BA7E-4459-BB3E-D7386BC11923}"/>
    <cellStyle name="Output 6 21 4" xfId="48877" xr:uid="{3DAE916D-B6BB-4B9B-973E-62329A68FB3C}"/>
    <cellStyle name="Output 6 21 4 2" xfId="55658" xr:uid="{85F66C38-89F7-4E28-ACD6-B593C66D7FE5}"/>
    <cellStyle name="Output 6 21 5" xfId="48659" xr:uid="{BE110DA4-6E18-478D-BABF-B5EB39380EA8}"/>
    <cellStyle name="Output 6 21 5 2" xfId="55448" xr:uid="{E295E892-0B7A-4AAC-B224-54520C1C0C94}"/>
    <cellStyle name="Output 6 21 6" xfId="53734" xr:uid="{DC8771B7-7FEC-47E7-A723-9F65DD630647}"/>
    <cellStyle name="Output 6 21 7" xfId="47045" xr:uid="{F0A8D1C9-FC1A-4A5D-87F8-98489F8D28B8}"/>
    <cellStyle name="Output 6 22" xfId="44905" xr:uid="{817BD203-E130-45C8-BB60-457209546A3B}"/>
    <cellStyle name="Output 6 22 2" xfId="50502" xr:uid="{8874B1AC-B162-48E3-A44A-C2098352ED50}"/>
    <cellStyle name="Output 6 22 2 2" xfId="57284" xr:uid="{4D57CEE4-C4CC-4218-B1C4-070E0FF0A4FF}"/>
    <cellStyle name="Output 6 22 3" xfId="52104" xr:uid="{4A295226-6A8B-42C0-BAF9-8A86BC99FF90}"/>
    <cellStyle name="Output 6 22 3 2" xfId="58885" xr:uid="{A7A7D4F0-366C-4182-B771-2D009F6D6104}"/>
    <cellStyle name="Output 6 22 4" xfId="48957" xr:uid="{6745C6AE-9A45-46DF-96E6-0DFDAFA483F6}"/>
    <cellStyle name="Output 6 22 4 2" xfId="55740" xr:uid="{052D926A-4FD6-4116-A4C9-74262C6D6AE2}"/>
    <cellStyle name="Output 6 22 5" xfId="48619" xr:uid="{91CB8845-AE45-44BF-9EA8-80E3985CE4F7}"/>
    <cellStyle name="Output 6 22 5 2" xfId="55408" xr:uid="{C674B331-702E-4FCC-9B7E-978D616168F3}"/>
    <cellStyle name="Output 6 22 6" xfId="53694" xr:uid="{66E2AF86-2751-4D2A-B389-839F0E0A102E}"/>
    <cellStyle name="Output 6 22 7" xfId="47005" xr:uid="{6C830D99-D6A4-4E4F-9EA7-1BFF438F7524}"/>
    <cellStyle name="Output 6 23" xfId="44964" xr:uid="{085F9046-5D13-46AD-8042-E45D1E81CA46}"/>
    <cellStyle name="Output 6 23 2" xfId="50593" xr:uid="{7A956342-3808-449A-B3A5-D818C682C319}"/>
    <cellStyle name="Output 6 23 2 2" xfId="57375" xr:uid="{B638CD8A-967E-45AA-835B-2BA2EE100BBE}"/>
    <cellStyle name="Output 6 23 3" xfId="52407" xr:uid="{25DE28A9-A5EE-4D97-96C3-34D1E6B10CE4}"/>
    <cellStyle name="Output 6 23 3 2" xfId="59188" xr:uid="{197D7699-F9DD-4CB7-BB84-E7B0621F951E}"/>
    <cellStyle name="Output 6 23 4" xfId="48710" xr:uid="{F433D3D3-0ACC-4D90-9942-DEA698334671}"/>
    <cellStyle name="Output 6 23 4 2" xfId="55499" xr:uid="{AA5E53DF-8825-4636-AF04-BE59B17D3E57}"/>
    <cellStyle name="Output 6 23 5" xfId="53785" xr:uid="{CDDB3F50-93DF-4151-985A-7EF48200DC50}"/>
    <cellStyle name="Output 6 23 6" xfId="47096" xr:uid="{67643A38-E502-4DA8-B209-E26B9BD6D751}"/>
    <cellStyle name="Output 6 24" xfId="45011" xr:uid="{B6697994-4963-45AB-B4B8-275A991DA102}"/>
    <cellStyle name="Output 6 24 2" xfId="50639" xr:uid="{74E609F8-7755-4813-9D64-AD649B4FAB15}"/>
    <cellStyle name="Output 6 24 2 2" xfId="57421" xr:uid="{CADDBD0B-3D59-41B4-A1CF-2013E1A81622}"/>
    <cellStyle name="Output 6 24 3" xfId="52453" xr:uid="{787AED70-65DB-4238-92AD-A793BC8A2FED}"/>
    <cellStyle name="Output 6 24 3 2" xfId="59234" xr:uid="{BC016976-E4E0-4FBC-A6C4-008E027FBB9C}"/>
    <cellStyle name="Output 6 24 4" xfId="48756" xr:uid="{E75BEE4F-9487-407F-86D7-8A51D3A0CC41}"/>
    <cellStyle name="Output 6 24 4 2" xfId="55545" xr:uid="{2458324F-D6A8-4DC2-8DF3-FC2CFACFFF6D}"/>
    <cellStyle name="Output 6 24 5" xfId="53831" xr:uid="{D6FBF0C1-D44D-49A0-8DCA-D988CF8124CB}"/>
    <cellStyle name="Output 6 24 6" xfId="47142" xr:uid="{A0197BF1-B31F-4606-9C47-6F6638FF6874}"/>
    <cellStyle name="Output 6 25" xfId="45052" xr:uid="{38B298E5-E246-4FD0-BF30-C2CE4EB79BE9}"/>
    <cellStyle name="Output 6 25 2" xfId="50627" xr:uid="{D18813E9-B3E6-4F22-AF3A-165C2B59B5AE}"/>
    <cellStyle name="Output 6 25 2 2" xfId="57409" xr:uid="{5E6E160F-9BEE-4411-9C3F-F16FE096FD26}"/>
    <cellStyle name="Output 6 25 3" xfId="52441" xr:uid="{1E003EF2-A6AD-4580-9DD8-BD6C62443FAD}"/>
    <cellStyle name="Output 6 25 3 2" xfId="59222" xr:uid="{8414858F-3835-4D20-9690-9018151C31C5}"/>
    <cellStyle name="Output 6 25 4" xfId="48744" xr:uid="{29E45D04-42F3-4828-8FA0-BF0592C1E5EC}"/>
    <cellStyle name="Output 6 25 4 2" xfId="55533" xr:uid="{FF53F519-9013-4087-A709-C4DF894A32C4}"/>
    <cellStyle name="Output 6 25 5" xfId="53819" xr:uid="{E2DE5626-595B-4498-9694-FAB12534AFE2}"/>
    <cellStyle name="Output 6 25 6" xfId="47130" xr:uid="{347FDB61-541C-40EF-A55E-529036140E69}"/>
    <cellStyle name="Output 6 26" xfId="45109" xr:uid="{420A5482-048B-43DF-A012-4A7367FF7CE5}"/>
    <cellStyle name="Output 6 26 2" xfId="50588" xr:uid="{3044DFCF-9936-4BF5-92DD-1BF42AA03188}"/>
    <cellStyle name="Output 6 26 2 2" xfId="57370" xr:uid="{9837A0CC-7CB2-492C-ADF9-DF1BA62E4B6D}"/>
    <cellStyle name="Output 6 26 3" xfId="52402" xr:uid="{64A8F0E6-838F-4B28-9465-2412FF635E45}"/>
    <cellStyle name="Output 6 26 3 2" xfId="59183" xr:uid="{0E2FE372-72C5-494B-921E-F8A28AEE773D}"/>
    <cellStyle name="Output 6 26 4" xfId="48705" xr:uid="{73648D24-EABA-4FDC-BE15-49779B57046C}"/>
    <cellStyle name="Output 6 26 4 2" xfId="55494" xr:uid="{F3E56F6D-F929-4681-8157-0E5B3C592FD6}"/>
    <cellStyle name="Output 6 26 5" xfId="53780" xr:uid="{ACB0AFB8-A2FF-4A91-BD80-13294B15200A}"/>
    <cellStyle name="Output 6 26 6" xfId="47091" xr:uid="{04E63301-B68F-491C-8130-42AA17FA7EFF}"/>
    <cellStyle name="Output 6 27" xfId="45130" xr:uid="{9D267032-7F51-4B99-96D7-325DBB924436}"/>
    <cellStyle name="Output 6 27 2" xfId="50700" xr:uid="{3533AE31-C954-43A6-A0DA-0211772E463A}"/>
    <cellStyle name="Output 6 27 2 2" xfId="57482" xr:uid="{CE597971-2A9E-4023-B4D4-722A74DDC5D3}"/>
    <cellStyle name="Output 6 27 3" xfId="52511" xr:uid="{ABC068F9-F9AB-4A25-8312-E5E03AF75B6E}"/>
    <cellStyle name="Output 6 27 3 2" xfId="59292" xr:uid="{E466BAF5-C2FF-4B44-B281-EE4A3210AF6E}"/>
    <cellStyle name="Output 6 27 4" xfId="48813" xr:uid="{FB4DFD52-2FD7-4D09-B230-5D5F5687B6C6}"/>
    <cellStyle name="Output 6 27 4 2" xfId="55599" xr:uid="{8EFC9CEB-B6B7-4B00-AAAF-8E9F55B72B12}"/>
    <cellStyle name="Output 6 27 5" xfId="53889" xr:uid="{69896997-D053-4913-8E0D-CFA63F9C3F03}"/>
    <cellStyle name="Output 6 27 6" xfId="47203" xr:uid="{DDAE7A9F-7F11-4D27-8DE1-CF97CCFCF5EC}"/>
    <cellStyle name="Output 6 28" xfId="45125" xr:uid="{CBA3167A-C94C-4AAC-BE49-4F4A2A9D0FBC}"/>
    <cellStyle name="Output 6 28 2" xfId="50693" xr:uid="{4E873CC2-3EDD-4BDA-A9E1-E01FCB706640}"/>
    <cellStyle name="Output 6 28 2 2" xfId="57475" xr:uid="{08DDAE5F-38FC-470E-B397-9A565AD72829}"/>
    <cellStyle name="Output 6 28 3" xfId="52504" xr:uid="{7AF00EE0-DEB6-4D52-B201-07D30CE8B97C}"/>
    <cellStyle name="Output 6 28 3 2" xfId="59285" xr:uid="{07DDB682-23BE-4525-A390-5312C2CDA023}"/>
    <cellStyle name="Output 6 28 4" xfId="48808" xr:uid="{78D2E180-A02C-43A6-9F1B-2BEFE4ED7EA7}"/>
    <cellStyle name="Output 6 28 4 2" xfId="55594" xr:uid="{0CAD0D30-8543-4CD4-9ABD-DC2D4F63EC0A}"/>
    <cellStyle name="Output 6 28 5" xfId="53882" xr:uid="{1312CD4A-ABB3-48EC-9670-7BF569576DE6}"/>
    <cellStyle name="Output 6 28 6" xfId="47196" xr:uid="{6733FED6-C26B-47AB-BF9A-8F3DA24F81E6}"/>
    <cellStyle name="Output 6 29" xfId="45214" xr:uid="{602E9658-67F9-4211-A6BA-F36BCA06D26A}"/>
    <cellStyle name="Output 6 29 2" xfId="50724" xr:uid="{B5C3D97F-B7A3-4E4E-8AE6-C73E9E068C2B}"/>
    <cellStyle name="Output 6 29 2 2" xfId="57506" xr:uid="{DEE31AF6-419A-43E9-912E-6654F2F8B2B6}"/>
    <cellStyle name="Output 6 29 3" xfId="52535" xr:uid="{FEEE5F86-D7A2-4324-81EF-0610832EA9B7}"/>
    <cellStyle name="Output 6 29 3 2" xfId="59316" xr:uid="{24136D38-464F-47EA-A1AA-4DA8F068E2AD}"/>
    <cellStyle name="Output 6 29 4" xfId="53913" xr:uid="{9AA544AF-E5A3-4D50-AF32-AEBF8ACB8B9C}"/>
    <cellStyle name="Output 6 29 5" xfId="47227" xr:uid="{6C839D3F-EF15-4392-94CD-37A2B28F0595}"/>
    <cellStyle name="Output 6 3" xfId="391" xr:uid="{C760BBF5-53FD-42A8-9FE0-18E568CCB8BE}"/>
    <cellStyle name="Output 6 3 10" xfId="9261" xr:uid="{171FFDA7-B7F3-43A2-BA91-5527C361BDB8}"/>
    <cellStyle name="Output 6 3 10 2" xfId="18250" xr:uid="{C85F8B70-7D32-4ECB-B0AC-B03D768A2A8C}"/>
    <cellStyle name="Output 6 3 10 2 2" xfId="31453" xr:uid="{80DEE53A-5E6E-4F89-BE77-DFDC3726ED57}"/>
    <cellStyle name="Output 6 3 10 3" xfId="43967" xr:uid="{00AA8B4A-7F28-4252-8BE9-32E29430ABA4}"/>
    <cellStyle name="Output 6 3 11" xfId="12453" xr:uid="{1B2EF5AA-F4EE-4266-A57D-CD259AE0AF38}"/>
    <cellStyle name="Output 6 3 11 2" xfId="21442" xr:uid="{DAF5DB6F-43FD-4157-9D5A-8E4F183486FA}"/>
    <cellStyle name="Output 6 3 11 2 2" xfId="34598" xr:uid="{FCAFB817-4A79-40D4-97D8-257D256C02D0}"/>
    <cellStyle name="Output 6 3 11 3" xfId="28576" xr:uid="{ADF15283-0E8B-4F35-B68F-526A412594E4}"/>
    <cellStyle name="Output 6 3 12" xfId="2397" xr:uid="{517070FC-B5EC-4F9E-A8B4-55D671B763BE}"/>
    <cellStyle name="Output 6 3 12 2" xfId="27051" xr:uid="{AA831F2C-D13D-4A77-89FF-B7587CCD9F61}"/>
    <cellStyle name="Output 6 3 13" xfId="13306" xr:uid="{FE08FAB9-0AB0-44BD-AED4-B8261519CEBD}"/>
    <cellStyle name="Output 6 3 13 2" xfId="29737" xr:uid="{D19B414E-3780-4E44-A437-07999BDC0549}"/>
    <cellStyle name="Output 6 3 14" xfId="33238" xr:uid="{6524EED0-50D2-4FE5-8319-7FE71BB3AEFD}"/>
    <cellStyle name="Output 6 3 15" xfId="44338" xr:uid="{906013E8-50AD-44E9-A21F-C7DC90991CB6}"/>
    <cellStyle name="Output 6 3 16" xfId="45542" xr:uid="{9FDE14B9-EF17-4A62-A1ED-52D25B8646D6}"/>
    <cellStyle name="Output 6 3 2" xfId="740" xr:uid="{4F43EAF1-A5A5-46BE-9DA6-F6A4F9941F0A}"/>
    <cellStyle name="Output 6 3 2 2" xfId="5115" xr:uid="{5CA12D17-FC74-46D1-B48F-931B13D1B709}"/>
    <cellStyle name="Output 6 3 2 2 2" xfId="7701" xr:uid="{FF3E8FC3-3454-485A-8DB9-62F3E29A9650}"/>
    <cellStyle name="Output 6 3 2 2 2 2" xfId="16690" xr:uid="{D5D32F39-1198-488A-B79F-385DCE0EE86C}"/>
    <cellStyle name="Output 6 3 2 2 2 2 2" xfId="29088" xr:uid="{D61FFF0C-3BEB-4D48-B973-2AC1A9D70072}"/>
    <cellStyle name="Output 6 3 2 2 2 3" xfId="39258" xr:uid="{F63DD2B3-F520-469B-8E12-41DC0DA2AB63}"/>
    <cellStyle name="Output 6 3 2 2 2 4" xfId="56330" xr:uid="{645A2929-5412-45EB-9117-2E7761BE55BF}"/>
    <cellStyle name="Output 6 3 2 2 3" xfId="10338" xr:uid="{E8A50F90-C5F1-445B-B1D1-87CDFB8C948F}"/>
    <cellStyle name="Output 6 3 2 2 3 2" xfId="19327" xr:uid="{B38CD23F-38E7-4ED1-8F2F-933EBEB4C5E5}"/>
    <cellStyle name="Output 6 3 2 2 3 2 2" xfId="36576" xr:uid="{EBDCB078-ED5E-42CE-BDBF-A5453CD68897}"/>
    <cellStyle name="Output 6 3 2 2 3 3" xfId="40011" xr:uid="{14FA1480-1534-471B-B1B3-62095251467B}"/>
    <cellStyle name="Output 6 3 2 2 4" xfId="14104" xr:uid="{D7E9E595-F426-445C-8DB8-42B6C09EB3C7}"/>
    <cellStyle name="Output 6 3 2 2 4 2" xfId="30279" xr:uid="{27194D94-CDF8-4E02-9FCB-1604748ECDD7}"/>
    <cellStyle name="Output 6 3 2 2 5" xfId="28283" xr:uid="{3CC2B4B6-6643-4AC5-AB1E-D28060DC09A0}"/>
    <cellStyle name="Output 6 3 2 2 6" xfId="49548" xr:uid="{BBAD8820-BF46-42B6-8C12-163D8736A68A}"/>
    <cellStyle name="Output 6 3 2 3" xfId="3177" xr:uid="{7CF5A622-96F3-4428-BF15-8FA2CEB72AF4}"/>
    <cellStyle name="Output 6 3 2 3 2" xfId="33212" xr:uid="{45240A7B-4962-4366-9FBE-4B991B4A9E44}"/>
    <cellStyle name="Output 6 3 2 3 2 2" xfId="59009" xr:uid="{967BCAF3-FD6B-4201-8F38-B0E0A92C09E9}"/>
    <cellStyle name="Output 6 3 2 3 3" xfId="52228" xr:uid="{2903BF09-E24B-4E44-A889-D223D7C534DD}"/>
    <cellStyle name="Output 6 3 2 4" xfId="43187" xr:uid="{7F0BE6ED-F15E-4F7D-A816-D955A13C6118}"/>
    <cellStyle name="Output 6 3 2 4 2" xfId="54475" xr:uid="{9E6D1ADB-E4F0-4134-ADB6-5792194B22DE}"/>
    <cellStyle name="Output 6 3 2 4 3" xfId="47665" xr:uid="{63DAE810-6C52-4B33-98C0-7DE9E600BE1A}"/>
    <cellStyle name="Output 6 3 2 5" xfId="46057" xr:uid="{34A0E9E6-7079-42B8-9390-50DF43F884A2}"/>
    <cellStyle name="Output 6 3 3" xfId="1085" xr:uid="{418BF90D-C2BD-4BF7-A214-031E58E85712}"/>
    <cellStyle name="Output 6 3 3 2" xfId="5436" xr:uid="{9749EB8D-A7E0-42CF-A474-43DDCEE69441}"/>
    <cellStyle name="Output 6 3 3 2 2" xfId="8022" xr:uid="{3ADCCC98-70DE-4DE0-8C43-6BA3301899A2}"/>
    <cellStyle name="Output 6 3 3 2 2 2" xfId="17011" xr:uid="{96B0B4E0-35A1-4A48-94F8-47911F1A13B0}"/>
    <cellStyle name="Output 6 3 3 2 2 2 2" xfId="35586" xr:uid="{8F6ACB8E-CA9C-48AB-9363-6C84DD35C918}"/>
    <cellStyle name="Output 6 3 3 2 2 3" xfId="32907" xr:uid="{D149CFB7-81D9-48C6-80D5-876F242AF938}"/>
    <cellStyle name="Output 6 3 3 2 2 4" xfId="56738" xr:uid="{98F17937-921B-4F43-BF9C-FE18D00C17D5}"/>
    <cellStyle name="Output 6 3 3 2 3" xfId="10659" xr:uid="{3CBB2ABE-7D76-4643-9F8A-F1ABD8279E3C}"/>
    <cellStyle name="Output 6 3 3 2 3 2" xfId="19648" xr:uid="{9F5DF1E8-4F70-4020-AF0D-9F84F1AE8B93}"/>
    <cellStyle name="Output 6 3 3 2 3 2 2" xfId="43540" xr:uid="{99CBE842-B70B-46B6-B856-AE396BBA4186}"/>
    <cellStyle name="Output 6 3 3 2 3 3" xfId="41647" xr:uid="{5F24E9A5-18CE-42CC-BB57-2EFF2E06CEF6}"/>
    <cellStyle name="Output 6 3 3 2 4" xfId="14425" xr:uid="{59B661E3-F897-4F26-A3EC-78DE536C6CA6}"/>
    <cellStyle name="Output 6 3 3 2 4 2" xfId="29926" xr:uid="{9337DD82-07BE-48D6-8AF9-55344D27F830}"/>
    <cellStyle name="Output 6 3 3 2 5" xfId="22324" xr:uid="{D630EB29-F25B-4B9F-B265-4A73961FEBA4}"/>
    <cellStyle name="Output 6 3 3 2 6" xfId="49956" xr:uid="{7E463431-EE50-4989-AC6B-ED396E4FFB99}"/>
    <cellStyle name="Output 6 3 3 3" xfId="3522" xr:uid="{6FBFD443-B610-4BBB-9FE0-9FE4471A0DFB}"/>
    <cellStyle name="Output 6 3 3 3 2" xfId="29722" xr:uid="{50501EA2-5E28-437C-8766-59FF0B5BFCCC}"/>
    <cellStyle name="Output 6 3 3 3 2 2" xfId="58472" xr:uid="{04832541-1177-465B-BE35-5778C90C5EA4}"/>
    <cellStyle name="Output 6 3 3 3 3" xfId="51691" xr:uid="{FBE6A073-EEF5-4374-BD98-D575FFC66CBA}"/>
    <cellStyle name="Output 6 3 3 4" xfId="37912" xr:uid="{703EA75C-37DF-4D52-A99A-CF5FCC45EC37}"/>
    <cellStyle name="Output 6 3 3 4 2" xfId="54865" xr:uid="{3395DD41-729E-47FE-9022-6DEA0F016028}"/>
    <cellStyle name="Output 6 3 3 4 3" xfId="48073" xr:uid="{8B62DF79-3325-498D-8E46-0A3CE62F9FCD}"/>
    <cellStyle name="Output 6 3 3 5" xfId="53165" xr:uid="{CFA6FA26-8D83-409F-AD6B-EF96D892BAEE}"/>
    <cellStyle name="Output 6 3 3 6" xfId="46459" xr:uid="{7A50751E-924A-4C68-AE2C-F4A3F0646438}"/>
    <cellStyle name="Output 6 3 4" xfId="1429" xr:uid="{CF57CC1B-B15F-4258-80C3-AE4C5D512CEC}"/>
    <cellStyle name="Output 6 3 4 2" xfId="5774" xr:uid="{BADDCF8B-5B5E-4823-9C66-C27DEEE319D9}"/>
    <cellStyle name="Output 6 3 4 2 2" xfId="8360" xr:uid="{941F9E25-A276-4CCE-956B-F98502374410}"/>
    <cellStyle name="Output 6 3 4 2 2 2" xfId="17349" xr:uid="{AE08CCD5-86E9-4746-BAB3-3BCE89260388}"/>
    <cellStyle name="Output 6 3 4 2 2 2 2" xfId="35977" xr:uid="{D29250D7-C598-4BBA-BB5D-E7C073B2F06B}"/>
    <cellStyle name="Output 6 3 4 2 2 3" xfId="31849" xr:uid="{F017C591-6305-4930-9EC1-1E74498E483F}"/>
    <cellStyle name="Output 6 3 4 2 3" xfId="10997" xr:uid="{83532060-1165-4DA9-B35A-4D6D6CDCD55B}"/>
    <cellStyle name="Output 6 3 4 2 3 2" xfId="19986" xr:uid="{3E375A65-C517-4D2E-962D-E2B9856EB9FD}"/>
    <cellStyle name="Output 6 3 4 2 3 2 2" xfId="26256" xr:uid="{D596DF82-7A3C-42BE-97D0-6BE286019677}"/>
    <cellStyle name="Output 6 3 4 2 3 3" xfId="25406" xr:uid="{585D2B4F-660A-4EC7-B6C0-DAA0C5683D61}"/>
    <cellStyle name="Output 6 3 4 2 4" xfId="14763" xr:uid="{8A3CC4AB-5E51-4A2D-97AC-39B14AF54984}"/>
    <cellStyle name="Output 6 3 4 2 4 2" xfId="23033" xr:uid="{205747CF-24F9-4529-AF14-DE713F3ABA30}"/>
    <cellStyle name="Output 6 3 4 2 5" xfId="39012" xr:uid="{9A4A4D12-8AE8-42E3-97FB-22EFB29A9CA5}"/>
    <cellStyle name="Output 6 3 4 2 6" xfId="55858" xr:uid="{D0BA5043-28C9-4B47-9396-7E30437B27CD}"/>
    <cellStyle name="Output 6 3 4 3" xfId="3866" xr:uid="{86FEC141-9405-49B7-845E-0B7E9C813216}"/>
    <cellStyle name="Output 6 3 4 3 2" xfId="36286" xr:uid="{AE0572C7-C257-4258-B743-7B84B2359ABC}"/>
    <cellStyle name="Output 6 3 4 4" xfId="33570" xr:uid="{F3BA786B-0BEC-4A7F-B085-D5AA37682D44}"/>
    <cellStyle name="Output 6 3 4 5" xfId="49076" xr:uid="{232BD6C0-053C-44F8-80CE-EB15BACF7969}"/>
    <cellStyle name="Output 6 3 5" xfId="1729" xr:uid="{7850E4C6-D63A-4DAD-9081-FBDD3F5C4EB3}"/>
    <cellStyle name="Output 6 3 5 2" xfId="6055" xr:uid="{09623201-B615-483C-8D5F-84B89F66A3A0}"/>
    <cellStyle name="Output 6 3 5 2 2" xfId="8641" xr:uid="{C142A262-B684-4095-A9F3-0DCE1BCD3F57}"/>
    <cellStyle name="Output 6 3 5 2 2 2" xfId="17630" xr:uid="{4F09B193-E59D-428B-8400-26966D4DEB9B}"/>
    <cellStyle name="Output 6 3 5 2 2 2 2" xfId="32090" xr:uid="{40DD396C-E8B1-4C72-86BA-0DC347D4BDE9}"/>
    <cellStyle name="Output 6 3 5 2 2 3" xfId="32988" xr:uid="{126E1AA9-D07C-430E-BA23-6C2C0E856D22}"/>
    <cellStyle name="Output 6 3 5 2 3" xfId="11278" xr:uid="{BCC80FB3-AAB0-4848-841F-AF48F5DFCEFB}"/>
    <cellStyle name="Output 6 3 5 2 3 2" xfId="20267" xr:uid="{5AADF009-70A2-476B-BCE2-79628909F68E}"/>
    <cellStyle name="Output 6 3 5 2 3 2 2" xfId="34206" xr:uid="{EBA9E846-2C0D-4268-837C-8526480188EB}"/>
    <cellStyle name="Output 6 3 5 2 3 3" xfId="35693" xr:uid="{86418DB8-57D3-4AA6-9901-E39C5F2EE357}"/>
    <cellStyle name="Output 6 3 5 2 4" xfId="15044" xr:uid="{870763D1-4825-4828-B5D4-07BBBB0D3105}"/>
    <cellStyle name="Output 6 3 5 2 4 2" xfId="39671" xr:uid="{DEB579D5-D968-4C88-B8FA-8F2E61A43933}"/>
    <cellStyle name="Output 6 3 5 2 5" xfId="31369" xr:uid="{C26A9381-7587-49D8-B83B-1B29603431BE}"/>
    <cellStyle name="Output 6 3 5 2 6" xfId="58095" xr:uid="{99623A23-E346-4A7D-A07E-7A1409D91FEB}"/>
    <cellStyle name="Output 6 3 5 3" xfId="4166" xr:uid="{D584A392-717B-4877-A6D7-62CCCE841BB7}"/>
    <cellStyle name="Output 6 3 5 3 2" xfId="28484" xr:uid="{9AD1635A-4FF2-4D15-B96F-136BB89E8858}"/>
    <cellStyle name="Output 6 3 5 4" xfId="24481" xr:uid="{FCDEFB51-7A14-4E97-8832-E89445421BA6}"/>
    <cellStyle name="Output 6 3 5 5" xfId="51313" xr:uid="{F5B753B3-ADAC-468B-B35E-2EE5F5EBE667}"/>
    <cellStyle name="Output 6 3 6" xfId="2048" xr:uid="{6B79E115-08F1-43C1-9AC3-27DBFE8CEF79}"/>
    <cellStyle name="Output 6 3 6 2" xfId="6355" xr:uid="{08992B59-6F3F-4480-AF92-C99D886236AC}"/>
    <cellStyle name="Output 6 3 6 2 2" xfId="8941" xr:uid="{8DF4E1D0-490D-4AB0-9B34-F539F135F94B}"/>
    <cellStyle name="Output 6 3 6 2 2 2" xfId="17930" xr:uid="{739E8716-7099-4621-B5ED-CAFCA7D44764}"/>
    <cellStyle name="Output 6 3 6 2 2 2 2" xfId="31257" xr:uid="{8F4D9E32-85E5-4AA7-8AC1-3D288AFFF242}"/>
    <cellStyle name="Output 6 3 6 2 2 3" xfId="42707" xr:uid="{7EB28EA1-67C5-4C36-8927-FE2132A75E4E}"/>
    <cellStyle name="Output 6 3 6 2 3" xfId="11578" xr:uid="{FFE1B34B-C8A0-4000-8A37-016CBBF4D474}"/>
    <cellStyle name="Output 6 3 6 2 3 2" xfId="20567" xr:uid="{5BA01782-A3FD-462C-901E-C536C583D823}"/>
    <cellStyle name="Output 6 3 6 2 3 2 2" xfId="32326" xr:uid="{7DD4A04A-5338-4508-95C5-2E3D20D7AC5A}"/>
    <cellStyle name="Output 6 3 6 2 3 3" xfId="37676" xr:uid="{F93A76DD-4FD0-4C60-8F58-260D60375BCA}"/>
    <cellStyle name="Output 6 3 6 2 4" xfId="15344" xr:uid="{ADDC70AE-ED75-4102-9782-6666E9C7E4D9}"/>
    <cellStyle name="Output 6 3 6 2 4 2" xfId="28097" xr:uid="{C2E61F4E-6B87-4590-86F6-E70A2FC2D0D6}"/>
    <cellStyle name="Output 6 3 6 2 5" xfId="32615" xr:uid="{FC341D75-354E-4C0F-94D0-B1E61FE39D27}"/>
    <cellStyle name="Output 6 3 6 2 6" xfId="54027" xr:uid="{D127C59F-CBDE-4F0A-B528-880C485F8D81}"/>
    <cellStyle name="Output 6 3 6 3" xfId="4485" xr:uid="{E099FFE0-F906-4FAB-9620-58F43540F73D}"/>
    <cellStyle name="Output 6 3 6 3 2" xfId="35764" xr:uid="{52131589-ABF9-4D89-9C2A-C8F255B5C02C}"/>
    <cellStyle name="Output 6 3 6 4" xfId="25794" xr:uid="{148E0A1E-CA67-4F49-A68A-E5B79C67D0EB}"/>
    <cellStyle name="Output 6 3 6 5" xfId="47359" xr:uid="{3DD51619-846D-41DA-B3B1-1AA087F0A553}"/>
    <cellStyle name="Output 6 3 7" xfId="2859" xr:uid="{E0E26FB5-E89C-4AA9-9C7F-1253FEB38B72}"/>
    <cellStyle name="Output 6 3 7 2" xfId="7009" xr:uid="{531EE538-11BA-4417-A9C9-883557D66352}"/>
    <cellStyle name="Output 6 3 7 2 2" xfId="12138" xr:uid="{4B64ED2A-1492-48EF-B841-67FAB5D3DAA8}"/>
    <cellStyle name="Output 6 3 7 2 2 2" xfId="21127" xr:uid="{51CAE9F8-27B0-4515-A817-E0D563E3B2B6}"/>
    <cellStyle name="Output 6 3 7 2 2 2 2" xfId="25033" xr:uid="{6DC38FAD-0460-4EBC-BCC5-742141A154ED}"/>
    <cellStyle name="Output 6 3 7 2 2 3" xfId="42246" xr:uid="{036DBB5B-4C45-40AF-BCBA-FC657218C674}"/>
    <cellStyle name="Output 6 3 7 2 3" xfId="12950" xr:uid="{F45282B9-3550-485E-9E3D-12ED5039F28E}"/>
    <cellStyle name="Output 6 3 7 2 3 2" xfId="21939" xr:uid="{DF70F371-5228-4DD7-8E26-23CF7AA75001}"/>
    <cellStyle name="Output 6 3 7 2 3 2 2" xfId="38939" xr:uid="{8274E18C-806D-459E-8268-A31EEB4C15F4}"/>
    <cellStyle name="Output 6 3 7 2 3 3" xfId="37281" xr:uid="{92B1701A-7DBC-4950-B3DE-0D2A29B754B1}"/>
    <cellStyle name="Output 6 3 7 2 4" xfId="15998" xr:uid="{E4814CB6-8832-4578-8198-3E936B5277FF}"/>
    <cellStyle name="Output 6 3 7 2 4 2" xfId="24422" xr:uid="{11CEE56D-885F-4ED7-891F-9EF0988BCD9A}"/>
    <cellStyle name="Output 6 3 7 2 5" xfId="29389" xr:uid="{FC9216F9-8C72-4E92-B58C-EE2ABC58EB61}"/>
    <cellStyle name="Output 6 3 7 3" xfId="9572" xr:uid="{B1F6314A-4790-4061-A6C7-7CAE45C862AC}"/>
    <cellStyle name="Output 6 3 7 3 2" xfId="18561" xr:uid="{6E3BB7ED-4B62-48F9-AFA6-0A6086DBB081}"/>
    <cellStyle name="Output 6 3 7 3 2 2" xfId="41072" xr:uid="{2DE6261C-5D28-49CE-B988-11AE7D06BE5F}"/>
    <cellStyle name="Output 6 3 7 3 3" xfId="38980" xr:uid="{6E7AAB19-58A1-4038-AFBA-42DB2A86E340}"/>
    <cellStyle name="Output 6 3 7 4" xfId="36342" xr:uid="{46339732-8B1F-4429-8DEA-802D33D9C3A0}"/>
    <cellStyle name="Output 6 3 8" xfId="4791" xr:uid="{C1ED21FC-633C-4D10-85F3-CDB0EEA554DF}"/>
    <cellStyle name="Output 6 3 8 2" xfId="7377" xr:uid="{0C348614-6B37-4CE7-BC6E-82F012614832}"/>
    <cellStyle name="Output 6 3 8 2 2" xfId="16366" xr:uid="{1F2854ED-AA5E-4525-A1BB-BC323BCAD05F}"/>
    <cellStyle name="Output 6 3 8 2 2 2" xfId="26267" xr:uid="{0BC8ECCA-7F38-4BC4-B545-5AB7DDD3CAA5}"/>
    <cellStyle name="Output 6 3 8 2 3" xfId="25689" xr:uid="{324879C8-4920-4ED0-B1E8-037914BE27EB}"/>
    <cellStyle name="Output 6 3 8 3" xfId="10014" xr:uid="{786F14F1-F0BB-468C-B304-2372F07EF00E}"/>
    <cellStyle name="Output 6 3 8 3 2" xfId="19003" xr:uid="{85D3BA81-DD5C-4B6A-B45A-9246056AA919}"/>
    <cellStyle name="Output 6 3 8 3 2 2" xfId="32715" xr:uid="{FEFD2197-FEF7-4CA7-BE1C-AE58A79350D1}"/>
    <cellStyle name="Output 6 3 8 3 3" xfId="39967" xr:uid="{E1CBC12D-E9CB-4004-8E7F-CE569B2A9930}"/>
    <cellStyle name="Output 6 3 8 4" xfId="13780" xr:uid="{9B001F8B-DD50-4E6B-A5E8-E710E1AEBA2F}"/>
    <cellStyle name="Output 6 3 8 4 2" xfId="22675" xr:uid="{2E607884-DFB8-42BF-B1F1-A1C02455C282}"/>
    <cellStyle name="Output 6 3 8 5" xfId="33687" xr:uid="{57DFCE40-E21E-4C27-9C6A-7242A5B2F272}"/>
    <cellStyle name="Output 6 3 9" xfId="6693" xr:uid="{D3482A66-C4ED-4469-911D-DB8F21E57B7A}"/>
    <cellStyle name="Output 6 3 9 2" xfId="11898" xr:uid="{664D369C-4B00-4C43-AD66-5A6777727A5A}"/>
    <cellStyle name="Output 6 3 9 2 2" xfId="20887" xr:uid="{B74FE344-2000-4955-8AC1-A3D5C96AF9A0}"/>
    <cellStyle name="Output 6 3 9 2 2 2" xfId="27031" xr:uid="{CA4E4598-2488-405F-B565-139670ECAF3D}"/>
    <cellStyle name="Output 6 3 9 2 3" xfId="26677" xr:uid="{DC2C100B-F4B8-4E16-A20A-B32F569FD329}"/>
    <cellStyle name="Output 6 3 9 3" xfId="15682" xr:uid="{B6155F6C-B775-4617-9C72-5BC54D102667}"/>
    <cellStyle name="Output 6 3 9 3 2" xfId="32051" xr:uid="{96BE071A-649A-4079-863A-36D15ABC5C0B}"/>
    <cellStyle name="Output 6 3 9 4" xfId="33987" xr:uid="{E3A49C28-5626-4AFE-AE5D-74E4E863D455}"/>
    <cellStyle name="Output 6 30" xfId="45208" xr:uid="{976F2B23-7639-47B9-9713-F2ED4673FBA3}"/>
    <cellStyle name="Output 6 30 2" xfId="55770" xr:uid="{7B28E6C3-6BD5-44B1-9FD0-B0DBDFC1F2C2}"/>
    <cellStyle name="Output 6 30 3" xfId="48987" xr:uid="{F0657C7C-54C5-4801-89D8-DD711D338BCE}"/>
    <cellStyle name="Output 6 31" xfId="45283" xr:uid="{B20A8C55-941B-4D63-BCAA-6F6A6092761C}"/>
    <cellStyle name="Output 6 31 2" xfId="58956" xr:uid="{7DC6766E-1EF3-45A3-9DA3-7078F997AB42}"/>
    <cellStyle name="Output 6 31 3" xfId="52175" xr:uid="{1A8DE63C-4263-4DE7-9E9B-BCC9407F0143}"/>
    <cellStyle name="Output 6 32" xfId="45282" xr:uid="{38D2B7FE-7B6D-4F6C-B77B-9158B0D65E06}"/>
    <cellStyle name="Output 6 33" xfId="45318" xr:uid="{84E23843-CDF6-4B14-B03A-5D095184D9F1}"/>
    <cellStyle name="Output 6 34" xfId="45308" xr:uid="{EA319B36-6010-4869-9625-9F7D6634F99F}"/>
    <cellStyle name="Output 6 35" xfId="45424" xr:uid="{817672B0-7ED0-457D-BA0E-4BD14EBD8F8C}"/>
    <cellStyle name="Output 6 36" xfId="45437" xr:uid="{9BEF4422-6DE9-4E0B-A49C-A6DF7B977D77}"/>
    <cellStyle name="Output 6 37" xfId="44134" xr:uid="{F5D568C1-CCC1-4D1D-898F-2E978B87D3D6}"/>
    <cellStyle name="Output 6 38" xfId="45445" xr:uid="{A8D3AAD4-1576-4982-83AB-02D288A47F41}"/>
    <cellStyle name="Output 6 39" xfId="45488" xr:uid="{448BB07D-7766-4EA0-85DE-361F0D94818A}"/>
    <cellStyle name="Output 6 4" xfId="494" xr:uid="{AF7E49F5-7609-4320-9960-F4EE5EE1DF22}"/>
    <cellStyle name="Output 6 4 10" xfId="44391" xr:uid="{37B12777-61C7-489C-8816-304741D26C0C}"/>
    <cellStyle name="Output 6 4 11" xfId="45593" xr:uid="{1786E49C-DA0E-4B78-AE61-385EEF34876D}"/>
    <cellStyle name="Output 6 4 2" xfId="843" xr:uid="{E38751BC-0CB6-44E4-A0D5-FDB978FEDB31}"/>
    <cellStyle name="Output 6 4 2 2" xfId="5212" xr:uid="{E477CFB5-2110-4D06-B0B9-9809758E7C91}"/>
    <cellStyle name="Output 6 4 2 2 2" xfId="7798" xr:uid="{9E216588-D20E-4642-A40E-48BB32330C1F}"/>
    <cellStyle name="Output 6 4 2 2 2 2" xfId="16787" xr:uid="{43749250-62AF-4496-AC16-28049F906961}"/>
    <cellStyle name="Output 6 4 2 2 2 2 2" xfId="33431" xr:uid="{FBD711F3-7E96-4DA4-A0C7-0E10E30FBAD6}"/>
    <cellStyle name="Output 6 4 2 2 2 3" xfId="38999" xr:uid="{50DD713A-4759-4808-B5C0-5A0CBAD3C851}"/>
    <cellStyle name="Output 6 4 2 2 2 4" xfId="56381" xr:uid="{9C36B682-E913-4574-B953-B7C5E5C95C3F}"/>
    <cellStyle name="Output 6 4 2 2 3" xfId="10435" xr:uid="{97DAC14B-61B0-4C60-8550-2E8295EC7B32}"/>
    <cellStyle name="Output 6 4 2 2 3 2" xfId="19424" xr:uid="{BFCCB3D8-57C3-4AA3-826C-CE33FE1EA45F}"/>
    <cellStyle name="Output 6 4 2 2 3 2 2" xfId="23582" xr:uid="{C9312251-5FDA-43BF-A35D-47D6337482F4}"/>
    <cellStyle name="Output 6 4 2 2 3 3" xfId="24248" xr:uid="{307B3357-B62F-46E5-8578-BF9481502390}"/>
    <cellStyle name="Output 6 4 2 2 4" xfId="14201" xr:uid="{F1D768DF-14C8-4EFE-9E98-2B75538AE0B1}"/>
    <cellStyle name="Output 6 4 2 2 4 2" xfId="38735" xr:uid="{E36F17A2-D654-44B9-9449-2C3F8CE5FD37}"/>
    <cellStyle name="Output 6 4 2 2 5" xfId="40751" xr:uid="{2CFC7303-6691-43F7-AAA5-C472D31C2C16}"/>
    <cellStyle name="Output 6 4 2 2 6" xfId="49599" xr:uid="{BCD4073C-2656-4E3F-81F4-DD1C6F05390E}"/>
    <cellStyle name="Output 6 4 2 3" xfId="3280" xr:uid="{BF7E5226-2BA1-428B-85F8-380A3767F94D}"/>
    <cellStyle name="Output 6 4 2 3 2" xfId="32742" xr:uid="{600B17BE-F37D-4E23-9588-2C20B92E0FEC}"/>
    <cellStyle name="Output 6 4 2 3 2 2" xfId="58676" xr:uid="{658247C0-99BE-4B00-A6A4-590FD81D1BEA}"/>
    <cellStyle name="Output 6 4 2 3 3" xfId="51895" xr:uid="{A7862C48-FB01-47A2-8E42-6D474958AF7E}"/>
    <cellStyle name="Output 6 4 2 4" xfId="34818" xr:uid="{A3AFFD65-C811-4CE0-8CB9-33A5868AD738}"/>
    <cellStyle name="Output 6 4 2 4 2" xfId="54523" xr:uid="{78388631-434A-4F70-AE61-339D13F79B4A}"/>
    <cellStyle name="Output 6 4 2 4 3" xfId="47716" xr:uid="{036466EF-2568-40B1-B583-BCEB981CBFE2}"/>
    <cellStyle name="Output 6 4 2 5" xfId="46105" xr:uid="{9FE5030B-2A91-4B6A-B3B6-A9766EB05974}"/>
    <cellStyle name="Output 6 4 3" xfId="1188" xr:uid="{D9FC0934-81EB-4CC7-BFA8-651B6E3CBFF8}"/>
    <cellStyle name="Output 6 4 3 2" xfId="5533" xr:uid="{5AB03A2B-F8C9-4E98-8608-75CF7FE81EAD}"/>
    <cellStyle name="Output 6 4 3 2 2" xfId="8119" xr:uid="{CE4A1110-3E49-45EB-91C0-7D5DD6468CBE}"/>
    <cellStyle name="Output 6 4 3 2 2 2" xfId="17108" xr:uid="{1E0B44A5-4E8F-41C2-B7B9-2E6757316F56}"/>
    <cellStyle name="Output 6 4 3 2 2 2 2" xfId="39367" xr:uid="{7EBD9600-AD7E-4896-9CB4-5B783E0D9774}"/>
    <cellStyle name="Output 6 4 3 2 2 3" xfId="38123" xr:uid="{248E21C0-4E37-48FB-A3A0-35CB376693D6}"/>
    <cellStyle name="Output 6 4 3 2 2 4" xfId="56786" xr:uid="{56DCC19C-4929-4630-98AC-058D126A51D2}"/>
    <cellStyle name="Output 6 4 3 2 3" xfId="10756" xr:uid="{19F601B8-DE2F-4E37-9E0B-3F2F3297F678}"/>
    <cellStyle name="Output 6 4 3 2 3 2" xfId="19745" xr:uid="{3A5F54CC-9BE0-4C9E-A88B-C52504AB9A2C}"/>
    <cellStyle name="Output 6 4 3 2 3 2 2" xfId="24740" xr:uid="{8E973CC9-5008-48EE-BA04-EFD4F024C8F4}"/>
    <cellStyle name="Output 6 4 3 2 3 3" xfId="36233" xr:uid="{71DCE606-C9B3-45FF-8DD9-EADA18F520D0}"/>
    <cellStyle name="Output 6 4 3 2 4" xfId="14522" xr:uid="{FA0A68A8-2449-4D2C-AD17-82EC1378B99F}"/>
    <cellStyle name="Output 6 4 3 2 4 2" xfId="32123" xr:uid="{3D2426F4-72B5-4398-9104-252DCF2C9BB4}"/>
    <cellStyle name="Output 6 4 3 2 5" xfId="38240" xr:uid="{D2AD6275-4068-42A1-B6DF-5B42410E7620}"/>
    <cellStyle name="Output 6 4 3 2 6" xfId="50004" xr:uid="{B5F22C71-7FF3-435A-BF47-B1C9404AF101}"/>
    <cellStyle name="Output 6 4 3 3" xfId="3625" xr:uid="{5473098A-A336-49BE-9416-10C23F18EC71}"/>
    <cellStyle name="Output 6 4 3 3 2" xfId="24099" xr:uid="{CCFDDC3D-0186-40B1-8427-61A1EB50A54B}"/>
    <cellStyle name="Output 6 4 3 3 2 2" xfId="57616" xr:uid="{4E6C292D-260E-43A4-9494-2D85FD1A5050}"/>
    <cellStyle name="Output 6 4 3 3 3" xfId="50834" xr:uid="{4460858F-449F-4DA0-ADC0-FAF11DB2A3D8}"/>
    <cellStyle name="Output 6 4 3 4" xfId="26069" xr:uid="{E19C9400-C579-487A-A50A-15CBE503CEE2}"/>
    <cellStyle name="Output 6 4 3 4 2" xfId="54913" xr:uid="{5D83FDF1-6064-4390-89D6-7C77AA301DB8}"/>
    <cellStyle name="Output 6 4 3 4 3" xfId="48121" xr:uid="{F6D15F6C-80EA-48B0-BE40-1C600F54F130}"/>
    <cellStyle name="Output 6 4 3 5" xfId="53213" xr:uid="{AF142B27-8255-47BB-B262-95A61BC8CBB0}"/>
    <cellStyle name="Output 6 4 3 6" xfId="46507" xr:uid="{7262DCAB-3667-47E4-AD53-AE107B923C88}"/>
    <cellStyle name="Output 6 4 4" xfId="1532" xr:uid="{B2B343C6-A844-4922-97C3-8872DB0193B3}"/>
    <cellStyle name="Output 6 4 4 2" xfId="5877" xr:uid="{7D2B5803-0DA3-44EC-9EF4-77C616A55EEC}"/>
    <cellStyle name="Output 6 4 4 2 2" xfId="8463" xr:uid="{4F37BAF6-B187-49BA-8F0D-8CFD5982BD40}"/>
    <cellStyle name="Output 6 4 4 2 2 2" xfId="17452" xr:uid="{A0A6435C-A3A1-4E21-82B4-F732DD75050F}"/>
    <cellStyle name="Output 6 4 4 2 2 2 2" xfId="23853" xr:uid="{CCF0DA53-9D58-44FF-924A-E93600E34144}"/>
    <cellStyle name="Output 6 4 4 2 2 3" xfId="39360" xr:uid="{7192144C-5616-475C-9ABE-0DE504DD0BEB}"/>
    <cellStyle name="Output 6 4 4 2 3" xfId="11100" xr:uid="{096134AF-FC4E-4E70-B288-2B3EEE19220B}"/>
    <cellStyle name="Output 6 4 4 2 3 2" xfId="20089" xr:uid="{132E4AC4-D8C8-4E68-909C-1A6EDE2F534B}"/>
    <cellStyle name="Output 6 4 4 2 3 2 2" xfId="36713" xr:uid="{40A3CFB8-3823-4FAA-A06C-119C9304A167}"/>
    <cellStyle name="Output 6 4 4 2 3 3" xfId="36092" xr:uid="{BA510372-46C6-4E6B-942A-8B06E8CB20C1}"/>
    <cellStyle name="Output 6 4 4 2 4" xfId="14866" xr:uid="{288B374C-9581-46A8-8A9E-24C3C3BF7FAF}"/>
    <cellStyle name="Output 6 4 4 2 4 2" xfId="43096" xr:uid="{185C8149-AE19-4FD7-B49B-6571578A3898}"/>
    <cellStyle name="Output 6 4 4 2 5" xfId="39703" xr:uid="{61C04AD9-1044-4501-8704-70ADE8D4B9FB}"/>
    <cellStyle name="Output 6 4 4 2 6" xfId="55909" xr:uid="{C8D5E087-7406-4AA6-854F-3FB135CA2AC6}"/>
    <cellStyle name="Output 6 4 4 3" xfId="3969" xr:uid="{29BA2D74-F1AB-45A5-8501-ADE920982426}"/>
    <cellStyle name="Output 6 4 4 3 2" xfId="25535" xr:uid="{160CF485-A8D3-4CF6-90A7-06D7179D299D}"/>
    <cellStyle name="Output 6 4 4 4" xfId="25240" xr:uid="{2A54F1BF-F397-48F1-AB34-B60B596CA3DB}"/>
    <cellStyle name="Output 6 4 4 5" xfId="49127" xr:uid="{C9326F5E-130C-49BA-BE21-4ADF8B7BAF94}"/>
    <cellStyle name="Output 6 4 5" xfId="1844" xr:uid="{E85B1B60-8FEC-487B-A657-6C1FF5A5BA5B}"/>
    <cellStyle name="Output 6 4 5 2" xfId="6160" xr:uid="{57675EBD-6A61-497B-AF7C-6C96931B4E66}"/>
    <cellStyle name="Output 6 4 5 2 2" xfId="8746" xr:uid="{86C3301B-E21C-4CEE-BB39-3BDF5DE1DCB1}"/>
    <cellStyle name="Output 6 4 5 2 2 2" xfId="17735" xr:uid="{A411FB8C-F572-4AA5-A9F5-FE5BDC9B9C96}"/>
    <cellStyle name="Output 6 4 5 2 2 2 2" xfId="27362" xr:uid="{F077E124-733C-4399-B19A-1E4888DD1B3D}"/>
    <cellStyle name="Output 6 4 5 2 2 3" xfId="32785" xr:uid="{14FE1ABA-2486-45E5-8627-14825168EFAF}"/>
    <cellStyle name="Output 6 4 5 2 3" xfId="11383" xr:uid="{127C75C0-9620-44A7-A931-3ABE06EBD582}"/>
    <cellStyle name="Output 6 4 5 2 3 2" xfId="20372" xr:uid="{22A8065F-EF08-4226-B716-AAF1896A2370}"/>
    <cellStyle name="Output 6 4 5 2 3 2 2" xfId="43450" xr:uid="{56005584-70E0-41AC-8C2B-92A11F850805}"/>
    <cellStyle name="Output 6 4 5 2 3 3" xfId="43698" xr:uid="{7AF7239E-9CE6-4D04-BE12-6427FB0CDF47}"/>
    <cellStyle name="Output 6 4 5 2 4" xfId="15149" xr:uid="{87AA13CF-2A50-4448-A061-AEC94B81B5EB}"/>
    <cellStyle name="Output 6 4 5 2 4 2" xfId="31571" xr:uid="{5CA5F7B7-CC06-420F-A59D-061F26B74274}"/>
    <cellStyle name="Output 6 4 5 2 5" xfId="23253" xr:uid="{C47E80C1-B72B-4AD4-B43A-D9B72ED64AE3}"/>
    <cellStyle name="Output 6 4 5 2 6" xfId="57670" xr:uid="{6EA3E0DA-D0D7-4101-A234-FB6A82ECF625}"/>
    <cellStyle name="Output 6 4 5 3" xfId="4281" xr:uid="{B117A75A-9B2E-45AF-AC88-DF02F9FC6D1A}"/>
    <cellStyle name="Output 6 4 5 3 2" xfId="38541" xr:uid="{9801CE51-5AEC-431E-A4A1-C25604A61C70}"/>
    <cellStyle name="Output 6 4 5 4" xfId="23220" xr:uid="{4A4E6D12-A140-4F71-81A3-2E0F553B977F}"/>
    <cellStyle name="Output 6 4 5 5" xfId="50888" xr:uid="{8D2FBF2C-FBE8-45B1-A44E-4AEB2878EEDD}"/>
    <cellStyle name="Output 6 4 6" xfId="2151" xr:uid="{5158FB2C-F07B-4989-99E0-9F6293FB85F5}"/>
    <cellStyle name="Output 6 4 6 2" xfId="6452" xr:uid="{A12406C3-A52F-491D-A0FA-FE81891E450C}"/>
    <cellStyle name="Output 6 4 6 2 2" xfId="9038" xr:uid="{C75C4A32-1128-4227-992F-A2FDAEC3D2E8}"/>
    <cellStyle name="Output 6 4 6 2 2 2" xfId="18027" xr:uid="{B4AC0873-D29C-4F32-B73B-D7597561B1D2}"/>
    <cellStyle name="Output 6 4 6 2 2 2 2" xfId="42784" xr:uid="{43645AD2-637B-44BA-9A5A-689E7558E881}"/>
    <cellStyle name="Output 6 4 6 2 2 3" xfId="42040" xr:uid="{83ED8C1C-DB85-4B06-9431-7343ACEC2798}"/>
    <cellStyle name="Output 6 4 6 2 3" xfId="11675" xr:uid="{09351FB7-AC7C-439C-ADDA-DF2B01E945C4}"/>
    <cellStyle name="Output 6 4 6 2 3 2" xfId="20664" xr:uid="{4588A058-A558-4572-8C83-F1B2121DEAA3}"/>
    <cellStyle name="Output 6 4 6 2 3 2 2" xfId="39483" xr:uid="{B3D588E5-754F-48BD-83B1-C804C6D24C62}"/>
    <cellStyle name="Output 6 4 6 2 3 3" xfId="30904" xr:uid="{B9A6CB00-B594-4B6E-B322-E3562FC87819}"/>
    <cellStyle name="Output 6 4 6 2 4" xfId="15441" xr:uid="{60D56190-E094-461E-9FB2-B13A46BEAA5B}"/>
    <cellStyle name="Output 6 4 6 2 4 2" xfId="25681" xr:uid="{17E53843-96A0-454D-B23A-1918EB38FED4}"/>
    <cellStyle name="Output 6 4 6 2 5" xfId="32356" xr:uid="{7F9D38CA-0B8E-4B94-A089-0928C09A3B34}"/>
    <cellStyle name="Output 6 4 6 2 6" xfId="54075" xr:uid="{D0035651-0BE8-405C-A6B9-5824CA079E9F}"/>
    <cellStyle name="Output 6 4 6 3" xfId="4588" xr:uid="{ADBD9972-CDE4-4572-9160-45379A2E6876}"/>
    <cellStyle name="Output 6 4 6 3 2" xfId="43751" xr:uid="{16C510DE-9F91-4091-9E08-DD1D903F31EB}"/>
    <cellStyle name="Output 6 4 6 4" xfId="41229" xr:uid="{C820BC3E-FF3F-41B3-94EB-7424E7C1C24E}"/>
    <cellStyle name="Output 6 4 6 5" xfId="47398" xr:uid="{DE523CE0-F286-40BF-8622-BE31CB9D9AB2}"/>
    <cellStyle name="Output 6 4 7" xfId="4888" xr:uid="{900EF198-7F84-4F4E-9D92-898BCCD82204}"/>
    <cellStyle name="Output 6 4 7 2" xfId="7474" xr:uid="{8B6D9357-8D0E-4C31-9C17-61E085E5500F}"/>
    <cellStyle name="Output 6 4 7 2 2" xfId="16463" xr:uid="{6017BA20-3436-4E07-A254-19AA350BA67A}"/>
    <cellStyle name="Output 6 4 7 2 2 2" xfId="31829" xr:uid="{ED764D96-CE44-4E75-94A5-38B58DE552C2}"/>
    <cellStyle name="Output 6 4 7 2 3" xfId="42477" xr:uid="{BCD3D14B-FAFE-4492-A413-C4FF0110622A}"/>
    <cellStyle name="Output 6 4 7 3" xfId="10111" xr:uid="{AB429B2B-5CE6-4438-9ABB-4591BEEF2ED3}"/>
    <cellStyle name="Output 6 4 7 3 2" xfId="19100" xr:uid="{FEC16F32-B411-4F9C-9759-377E386DD03B}"/>
    <cellStyle name="Output 6 4 7 3 2 2" xfId="26468" xr:uid="{8D6B2E5B-95E9-4891-9E3A-3A8BBBB87723}"/>
    <cellStyle name="Output 6 4 7 3 3" xfId="24244" xr:uid="{12408034-69C5-465D-AA9A-9041A1BFCA49}"/>
    <cellStyle name="Output 6 4 7 4" xfId="13877" xr:uid="{B5740DF5-7106-423A-9642-C3197437F872}"/>
    <cellStyle name="Output 6 4 7 4 2" xfId="35929" xr:uid="{312D2C3E-7163-45EB-8F04-842FDC18507C}"/>
    <cellStyle name="Output 6 4 7 5" xfId="28904" xr:uid="{13D979D2-2603-4119-894F-DEEF365A1101}"/>
    <cellStyle name="Output 6 4 8" xfId="2500" xr:uid="{CF836CBA-CAAF-422F-991D-51E8141E772A}"/>
    <cellStyle name="Output 6 4 8 2" xfId="32328" xr:uid="{B90ADC1C-E7FD-4D9F-8AAB-9C8D12852BDE}"/>
    <cellStyle name="Output 6 4 9" xfId="27436" xr:uid="{1883BF72-84F9-4E1A-A2D5-FA0EF335E922}"/>
    <cellStyle name="Output 6 5" xfId="253" xr:uid="{D4A17F07-E769-4B01-89E0-00D240B9095E}"/>
    <cellStyle name="Output 6 5 2" xfId="4666" xr:uid="{09A5A91D-46D4-4396-8C66-DD8BB6490A1D}"/>
    <cellStyle name="Output 6 5 2 2" xfId="7252" xr:uid="{458D5234-C73A-429A-BAE0-5E0C92639ACF}"/>
    <cellStyle name="Output 6 5 2 2 2" xfId="16241" xr:uid="{B39D8EAB-B372-474A-BF0B-FA94CEC1AA52}"/>
    <cellStyle name="Output 6 5 2 2 2 2" xfId="33614" xr:uid="{602924A7-677C-4041-AFB2-989BC1A1A00D}"/>
    <cellStyle name="Output 6 5 2 2 2 3" xfId="56404" xr:uid="{E51591D7-3CC0-4F57-A808-E6476E0BE943}"/>
    <cellStyle name="Output 6 5 2 2 3" xfId="28076" xr:uid="{F229D79F-2CC3-4B92-BE18-E7373607120B}"/>
    <cellStyle name="Output 6 5 2 2 4" xfId="49622" xr:uid="{F2D1A1F9-36E0-4CAA-B898-0FDC5C8C63D2}"/>
    <cellStyle name="Output 6 5 2 3" xfId="9889" xr:uid="{12313CA5-95C6-4713-A6B2-E4453F5B5EF2}"/>
    <cellStyle name="Output 6 5 2 3 2" xfId="18878" xr:uid="{2DBC02A5-7FE2-448B-B471-996C29216601}"/>
    <cellStyle name="Output 6 5 2 3 2 2" xfId="22318" xr:uid="{FAEDD8FB-595A-4D75-8ABA-AA128B097340}"/>
    <cellStyle name="Output 6 5 2 3 2 3" xfId="58080" xr:uid="{0C6BBA26-5F4C-419D-A4ED-688AA0CEA6D6}"/>
    <cellStyle name="Output 6 5 2 3 3" xfId="41607" xr:uid="{BD1F279E-D459-4452-8594-17AD58381ABF}"/>
    <cellStyle name="Output 6 5 2 3 4" xfId="51298" xr:uid="{C0885662-F299-4F8C-9098-0C4451B62904}"/>
    <cellStyle name="Output 6 5 2 4" xfId="13655" xr:uid="{9F588951-6A39-40B3-9DE3-0455E43E62FF}"/>
    <cellStyle name="Output 6 5 2 4 2" xfId="28106" xr:uid="{C31163E4-6C9F-4817-BE0D-4B5085C93975}"/>
    <cellStyle name="Output 6 5 2 4 2 2" xfId="54546" xr:uid="{06AEAC1D-802E-4C13-9751-AAF6FD678F74}"/>
    <cellStyle name="Output 6 5 2 4 3" xfId="47739" xr:uid="{7FCB5D9E-4214-4947-8B1E-75ED2033023D}"/>
    <cellStyle name="Output 6 5 2 5" xfId="37095" xr:uid="{61C62FFD-FAF5-4241-B5EF-D3ACD96C9E97}"/>
    <cellStyle name="Output 6 5 2 6" xfId="46128" xr:uid="{A5F2FFD2-FAB7-41C1-A538-C51996666C80}"/>
    <cellStyle name="Output 6 5 3" xfId="2721" xr:uid="{00076997-4958-46D8-82D9-BC7C3926C1BF}"/>
    <cellStyle name="Output 6 5 3 2" xfId="39474" xr:uid="{1DD1C83A-375E-4266-A893-FACC282CA052}"/>
    <cellStyle name="Output 6 5 3 2 2" xfId="56809" xr:uid="{A4050F57-2F3F-4B2D-B214-59A2E3F49F3A}"/>
    <cellStyle name="Output 6 5 3 2 3" xfId="50027" xr:uid="{9164AC5B-A40D-4FDB-B77A-732A835BEF5D}"/>
    <cellStyle name="Output 6 5 3 3" xfId="51774" xr:uid="{70276DDF-8E41-4E66-9A48-595484F08C93}"/>
    <cellStyle name="Output 6 5 3 3 2" xfId="58555" xr:uid="{89420516-8EB4-4023-875B-A599B2CD5D67}"/>
    <cellStyle name="Output 6 5 3 4" xfId="48144" xr:uid="{8153E563-759E-446F-9695-89A37D0B0051}"/>
    <cellStyle name="Output 6 5 3 4 2" xfId="54936" xr:uid="{D4E481FE-0532-4D78-8344-F09FA025BE52}"/>
    <cellStyle name="Output 6 5 3 5" xfId="53236" xr:uid="{CFCAC7C8-25EA-4BF9-A5E6-8399065DF091}"/>
    <cellStyle name="Output 6 5 3 6" xfId="46530" xr:uid="{5589E17A-43FA-4811-BAA7-BD284FDDD360}"/>
    <cellStyle name="Output 6 5 4" xfId="25171" xr:uid="{D9EE2A1E-CB01-48C3-B76C-E5AD26988155}"/>
    <cellStyle name="Output 6 5 4 2" xfId="55932" xr:uid="{C1A99356-8373-4E00-96A1-644F0DFA1C50}"/>
    <cellStyle name="Output 6 5 4 3" xfId="49150" xr:uid="{35DC38D6-A396-406C-A30E-39DE81FB8A54}"/>
    <cellStyle name="Output 6 5 5" xfId="44432" xr:uid="{C5BDBAF0-41B1-4D40-B1E6-6F6F1AA24E1A}"/>
    <cellStyle name="Output 6 5 5 2" xfId="58594" xr:uid="{295BB23C-A911-4B01-924D-40AAC7E4C195}"/>
    <cellStyle name="Output 6 5 5 3" xfId="51813" xr:uid="{AB003271-4F46-47E2-AF54-D967C59029F2}"/>
    <cellStyle name="Output 6 5 6" xfId="45616" xr:uid="{EA6D3EC4-F482-4C4B-847C-6FF5EDDDE4F2}"/>
    <cellStyle name="Output 6 5 6 2" xfId="54098" xr:uid="{0D51FC54-5367-4E47-A19F-23013AD56082}"/>
    <cellStyle name="Output 6 6" xfId="602" xr:uid="{AE2C18A2-719E-49F0-B298-C9FC16C44DAE}"/>
    <cellStyle name="Output 6 6 2" xfId="4990" xr:uid="{34FBA8A7-9BB2-4A25-994D-A93850727F05}"/>
    <cellStyle name="Output 6 6 2 2" xfId="7576" xr:uid="{66343B7A-7713-4ECE-8340-FD4BA045B894}"/>
    <cellStyle name="Output 6 6 2 2 2" xfId="16565" xr:uid="{8FF4AD29-FC7C-4BD2-A1E9-7B65406984D9}"/>
    <cellStyle name="Output 6 6 2 2 2 2" xfId="42174" xr:uid="{24062B2A-3094-4510-A339-A0D44466DA2F}"/>
    <cellStyle name="Output 6 6 2 2 2 3" xfId="56444" xr:uid="{2734FA80-F8C9-47FE-A6B3-1B90F33925F9}"/>
    <cellStyle name="Output 6 6 2 2 3" xfId="43292" xr:uid="{8BBB47D2-3664-41F3-9D2A-07746A835F3E}"/>
    <cellStyle name="Output 6 6 2 2 4" xfId="49662" xr:uid="{B075A30E-5B78-477E-921D-64E793702019}"/>
    <cellStyle name="Output 6 6 2 3" xfId="10213" xr:uid="{8808BD67-07A0-4DD2-9DC6-65F660E5DB47}"/>
    <cellStyle name="Output 6 6 2 3 2" xfId="19202" xr:uid="{A8FA71F1-C74E-4A3F-BACA-06F70B366EFF}"/>
    <cellStyle name="Output 6 6 2 3 2 2" xfId="27661" xr:uid="{663DB22D-12E9-48CA-B354-08B8E8433F6D}"/>
    <cellStyle name="Output 6 6 2 3 2 3" xfId="58075" xr:uid="{333CFAD2-64EE-4C17-B380-82B66A4D9B10}"/>
    <cellStyle name="Output 6 6 2 3 3" xfId="27030" xr:uid="{EC576592-DFB1-45E6-9339-EAC31A720504}"/>
    <cellStyle name="Output 6 6 2 3 4" xfId="51293" xr:uid="{E48EA9E2-B5F1-44B6-9731-8635D421A0B2}"/>
    <cellStyle name="Output 6 6 2 4" xfId="13979" xr:uid="{860E9CFD-32A5-496D-9E21-2DD3BB90235E}"/>
    <cellStyle name="Output 6 6 2 4 2" xfId="35494" xr:uid="{C61A3ADB-813E-4678-A588-391BBB6ADD56}"/>
    <cellStyle name="Output 6 6 2 4 2 2" xfId="54583" xr:uid="{2E318263-B751-4EAD-AA0D-59860BC7460D}"/>
    <cellStyle name="Output 6 6 2 4 3" xfId="47779" xr:uid="{7E90AEFF-C539-4F67-A332-8CAE54DBBB88}"/>
    <cellStyle name="Output 6 6 2 5" xfId="32150" xr:uid="{B3473875-AA6F-4A70-99FC-1844FA2C04DB}"/>
    <cellStyle name="Output 6 6 2 6" xfId="46165" xr:uid="{EC2B88DD-A5F1-4DDB-ADCA-FF6BF57DEF35}"/>
    <cellStyle name="Output 6 6 3" xfId="3039" xr:uid="{C9195621-D5B9-4E98-834E-289FDB1E70C2}"/>
    <cellStyle name="Output 6 6 3 2" xfId="35948" xr:uid="{D8526DB1-3D41-4A4E-A5C5-CA0BB0546571}"/>
    <cellStyle name="Output 6 6 3 2 2" xfId="56846" xr:uid="{1578D86A-4184-49E5-AC3C-4C90BA770A31}"/>
    <cellStyle name="Output 6 6 3 2 3" xfId="50064" xr:uid="{02E33FAE-4542-4DCF-91E3-DC856D466F4C}"/>
    <cellStyle name="Output 6 6 3 3" xfId="51801" xr:uid="{14E5B1A3-C6E6-463D-A826-F17B97FB9CF0}"/>
    <cellStyle name="Output 6 6 3 3 2" xfId="58582" xr:uid="{DBD91E15-A8D7-4DF3-970B-E25AA6BDC584}"/>
    <cellStyle name="Output 6 6 3 4" xfId="48181" xr:uid="{8C3E1BC8-0B52-41B8-B602-44E7C9DD5A3E}"/>
    <cellStyle name="Output 6 6 3 4 2" xfId="54973" xr:uid="{5B81FC0C-3567-426E-B2C3-E7FC0B462C18}"/>
    <cellStyle name="Output 6 6 3 5" xfId="53273" xr:uid="{75BACE8A-B867-46E6-8BF7-229152756AFC}"/>
    <cellStyle name="Output 6 6 3 6" xfId="46567" xr:uid="{4A197F29-7E6C-45E5-8C57-354B8847BCDC}"/>
    <cellStyle name="Output 6 6 4" xfId="28051" xr:uid="{8A02D422-7729-4260-9E8F-94D7E155340B}"/>
    <cellStyle name="Output 6 6 4 2" xfId="55972" xr:uid="{C25EE910-77F4-4D9D-BCF1-911E8455CC08}"/>
    <cellStyle name="Output 6 6 4 3" xfId="49190" xr:uid="{08121C9C-1098-4884-A3E2-493F810C2928}"/>
    <cellStyle name="Output 6 6 5" xfId="44455" xr:uid="{98B8FC51-DDC0-4CB0-9433-30F9806BFA2E}"/>
    <cellStyle name="Output 6 6 5 2" xfId="58232" xr:uid="{BF68928D-549D-4AAC-9614-C4AF78C201F6}"/>
    <cellStyle name="Output 6 6 5 3" xfId="51450" xr:uid="{2F0CB48C-21FC-41F5-BA1C-2F8991986652}"/>
    <cellStyle name="Output 6 6 6" xfId="45656" xr:uid="{C2EE79D7-BBB8-42A8-9D7F-834D150CFD1B}"/>
    <cellStyle name="Output 6 6 6 2" xfId="54135" xr:uid="{82B63F39-C8E3-455E-BD7F-83AA97079484}"/>
    <cellStyle name="Output 6 7" xfId="947" xr:uid="{B38400B8-EFE9-43B3-8132-B5ED0636F190}"/>
    <cellStyle name="Output 6 7 2" xfId="5311" xr:uid="{8492F0CB-677C-4E8F-A347-F472950DD000}"/>
    <cellStyle name="Output 6 7 2 2" xfId="7897" xr:uid="{9F11E708-D767-48B4-8C5D-1ABBEE10D83A}"/>
    <cellStyle name="Output 6 7 2 2 2" xfId="16886" xr:uid="{072DA593-064E-4058-A70D-BAE3EA3ABB68}"/>
    <cellStyle name="Output 6 7 2 2 2 2" xfId="25080" xr:uid="{E37F8F28-C1AC-464C-8781-8C789F3BACFE}"/>
    <cellStyle name="Output 6 7 2 2 2 3" xfId="56480" xr:uid="{6C2059B0-EF0B-41BF-A830-BFB9C314EF72}"/>
    <cellStyle name="Output 6 7 2 2 3" xfId="25001" xr:uid="{F498E66B-CE90-477A-B3D8-E754E1D33EAF}"/>
    <cellStyle name="Output 6 7 2 2 4" xfId="49698" xr:uid="{ED5702BB-F39B-44D9-A01E-EDCDEE08C626}"/>
    <cellStyle name="Output 6 7 2 3" xfId="10534" xr:uid="{1FE31A78-F290-45F2-8615-37274DD5B6DD}"/>
    <cellStyle name="Output 6 7 2 3 2" xfId="19523" xr:uid="{25850539-D67C-45F8-82FE-361A887FA2B0}"/>
    <cellStyle name="Output 6 7 2 3 2 2" xfId="26224" xr:uid="{6D64865C-E423-474B-B1D8-015F95B1A1BE}"/>
    <cellStyle name="Output 6 7 2 3 2 3" xfId="58375" xr:uid="{7694E205-C73B-4ED1-94BB-3AE24458AE15}"/>
    <cellStyle name="Output 6 7 2 3 3" xfId="32221" xr:uid="{07EB9B40-98CA-47FB-8ADD-A95B8229EF57}"/>
    <cellStyle name="Output 6 7 2 3 4" xfId="51593" xr:uid="{DD677A5D-EB99-49DD-BFA7-DDC6767919C1}"/>
    <cellStyle name="Output 6 7 2 4" xfId="14300" xr:uid="{0C8B5203-E922-482F-A4F7-290B9B382275}"/>
    <cellStyle name="Output 6 7 2 4 2" xfId="33748" xr:uid="{626D5A32-63DD-40E0-88CE-6235680F6D59}"/>
    <cellStyle name="Output 6 7 2 4 2 2" xfId="54619" xr:uid="{E5644321-318D-4FD5-B943-172A22C833F2}"/>
    <cellStyle name="Output 6 7 2 4 3" xfId="47815" xr:uid="{6F2F9038-21A1-45F4-B390-FD299A777CB7}"/>
    <cellStyle name="Output 6 7 2 5" xfId="33241" xr:uid="{541D7EF6-55A2-40BE-9F95-AA8DFFD50F23}"/>
    <cellStyle name="Output 6 7 2 6" xfId="46201" xr:uid="{D346E159-9A66-45CF-A23F-62A91C8F5181}"/>
    <cellStyle name="Output 6 7 3" xfId="3384" xr:uid="{3F7D9113-413F-4084-9610-7617259E9ACC}"/>
    <cellStyle name="Output 6 7 3 2" xfId="32426" xr:uid="{A9FCF40B-F7E4-430B-9F15-D30F24EBE9B9}"/>
    <cellStyle name="Output 6 7 3 2 2" xfId="56882" xr:uid="{E63AF4E8-3CE2-46B0-BA9A-C7FE37C524FF}"/>
    <cellStyle name="Output 6 7 3 2 3" xfId="50100" xr:uid="{428B2B07-8CEE-408F-AF74-A5618AEBB917}"/>
    <cellStyle name="Output 6 7 3 3" xfId="51837" xr:uid="{C198E9D9-FBFE-4CFF-BB33-A9BBFBE1C8C2}"/>
    <cellStyle name="Output 6 7 3 3 2" xfId="58618" xr:uid="{12AE1F44-F4BF-4FE1-80AE-864711C52073}"/>
    <cellStyle name="Output 6 7 3 4" xfId="48217" xr:uid="{CB5FEEEB-0FB4-4952-AEFD-D907E4CAB938}"/>
    <cellStyle name="Output 6 7 3 4 2" xfId="55009" xr:uid="{85446076-8CEA-4CF1-88B9-517648E87863}"/>
    <cellStyle name="Output 6 7 3 5" xfId="53309" xr:uid="{24560AC7-FB19-416A-AF00-5B5D5612AD1B}"/>
    <cellStyle name="Output 6 7 3 6" xfId="46603" xr:uid="{568DB5B6-9F59-4E79-BFB8-B8AC0333C973}"/>
    <cellStyle name="Output 6 7 4" xfId="22194" xr:uid="{0C7EA010-F03E-4F8F-A6D0-1043DAC4E7FE}"/>
    <cellStyle name="Output 6 7 4 2" xfId="56008" xr:uid="{F9F3DAEE-DE86-43DD-A84C-D2494C5028B3}"/>
    <cellStyle name="Output 6 7 4 3" xfId="49226" xr:uid="{935BFC33-6EFD-4A7E-AFFE-A2AC9CD0D97E}"/>
    <cellStyle name="Output 6 7 5" xfId="44499" xr:uid="{75B93D02-6CAB-4C11-82C4-1054A4797C0E}"/>
    <cellStyle name="Output 6 7 5 2" xfId="58615" xr:uid="{3400433B-51F3-4B93-BA98-BD99DD633E40}"/>
    <cellStyle name="Output 6 7 5 3" xfId="51834" xr:uid="{97E8518B-2F77-44CD-B340-0D86B699B93C}"/>
    <cellStyle name="Output 6 7 6" xfId="45692" xr:uid="{A6A6823B-F405-413F-A0FA-040CC5ED16EA}"/>
    <cellStyle name="Output 6 7 6 2" xfId="54171" xr:uid="{13FD83D5-915F-433B-8AE6-CA6A8F0A26C0}"/>
    <cellStyle name="Output 6 8" xfId="1291" xr:uid="{03A38817-0973-402D-8B5F-32B47732DF41}"/>
    <cellStyle name="Output 6 8 2" xfId="5636" xr:uid="{CACBE5CA-F3D1-45F7-A169-A445990259D5}"/>
    <cellStyle name="Output 6 8 2 2" xfId="8222" xr:uid="{9CE4DFDF-DF6C-4DB6-A327-BFEF57DD1B39}"/>
    <cellStyle name="Output 6 8 2 2 2" xfId="17211" xr:uid="{FB5FB44B-50B5-4738-B7B9-76F3292BD871}"/>
    <cellStyle name="Output 6 8 2 2 2 2" xfId="39834" xr:uid="{6A77211A-6B2D-45A6-A7F8-E4418B493F6A}"/>
    <cellStyle name="Output 6 8 2 2 2 3" xfId="56527" xr:uid="{E03F22F2-A98E-4D02-9EE1-80A9663B0B3E}"/>
    <cellStyle name="Output 6 8 2 2 3" xfId="43791" xr:uid="{30DE838E-8E96-427F-B6DE-DCE7BFA4DD23}"/>
    <cellStyle name="Output 6 8 2 2 4" xfId="49745" xr:uid="{54C99CF4-2E6A-4FDD-953D-CC788AF1A3D6}"/>
    <cellStyle name="Output 6 8 2 3" xfId="10859" xr:uid="{4212A23A-B67D-4D81-BCBD-F73ED08D9D39}"/>
    <cellStyle name="Output 6 8 2 3 2" xfId="19848" xr:uid="{6ED8ABC0-C37D-4421-8142-0D43C91BF1FE}"/>
    <cellStyle name="Output 6 8 2 3 2 2" xfId="26837" xr:uid="{EA8D24E7-517A-4443-9CF4-1C2C9197FE25}"/>
    <cellStyle name="Output 6 8 2 3 2 3" xfId="58216" xr:uid="{91FD93CB-FA95-485F-9AA5-2B8588BF6444}"/>
    <cellStyle name="Output 6 8 2 3 3" xfId="43847" xr:uid="{8F3EB900-64EA-4684-9EB2-C295FBF821B7}"/>
    <cellStyle name="Output 6 8 2 3 4" xfId="51434" xr:uid="{3D81ED1A-901E-4A9B-B5E2-3CF91F5CDB8B}"/>
    <cellStyle name="Output 6 8 2 4" xfId="14625" xr:uid="{4D9B5469-FBDD-4F2D-B71E-74E8BB564753}"/>
    <cellStyle name="Output 6 8 2 4 2" xfId="29272" xr:uid="{13CA43EB-8DE4-4BE7-873D-F9ED8FAFBBC3}"/>
    <cellStyle name="Output 6 8 2 4 2 2" xfId="54663" xr:uid="{69293084-2E88-416B-A430-2F3E9A73EB11}"/>
    <cellStyle name="Output 6 8 2 4 3" xfId="47862" xr:uid="{8D2C265F-91CA-42B6-9137-3D1F543781B2}"/>
    <cellStyle name="Output 6 8 2 5" xfId="38668" xr:uid="{79076F3B-41E3-4BFB-ABA0-81E336B415B4}"/>
    <cellStyle name="Output 6 8 2 6" xfId="46248" xr:uid="{47D25932-089B-4EC3-8653-514CD2605C68}"/>
    <cellStyle name="Output 6 8 3" xfId="3728" xr:uid="{0F41D1F1-2D4B-4A43-B733-246D3CA5452F}"/>
    <cellStyle name="Output 6 8 3 2" xfId="32731" xr:uid="{EED7EF5B-50F0-49B2-85EB-6455ACD8A75C}"/>
    <cellStyle name="Output 6 8 3 2 2" xfId="56926" xr:uid="{332273A8-DCB8-44A7-A7C6-C5964B50097B}"/>
    <cellStyle name="Output 6 8 3 2 3" xfId="50144" xr:uid="{F76F3960-901A-428E-ACC5-3B4C09F44BB7}"/>
    <cellStyle name="Output 6 8 3 3" xfId="51400" xr:uid="{34F95CB0-96B0-4D22-B86A-ECBEE836FD8B}"/>
    <cellStyle name="Output 6 8 3 3 2" xfId="58182" xr:uid="{BC4A507C-704B-4A63-95F4-3B758DB458DD}"/>
    <cellStyle name="Output 6 8 3 4" xfId="48261" xr:uid="{995D82B8-B87C-4BCA-A898-A8459C6059CA}"/>
    <cellStyle name="Output 6 8 3 4 2" xfId="55053" xr:uid="{D0CF2D12-F9C4-4887-B937-0049743B664F}"/>
    <cellStyle name="Output 6 8 3 5" xfId="53353" xr:uid="{EEEA5879-6262-4815-A631-6C36F6D0D5C5}"/>
    <cellStyle name="Output 6 8 3 6" xfId="46647" xr:uid="{16997770-F724-4CDF-90D2-6347A52EBF65}"/>
    <cellStyle name="Output 6 8 4" xfId="31377" xr:uid="{2ED164E5-5D28-4859-AAF4-862DDD601790}"/>
    <cellStyle name="Output 6 8 4 2" xfId="56055" xr:uid="{4313C787-29EB-420D-9B5C-3CB146B340DF}"/>
    <cellStyle name="Output 6 8 4 3" xfId="49273" xr:uid="{047D3282-06F5-4AA4-BEFA-78B55BE92294}"/>
    <cellStyle name="Output 6 8 5" xfId="44533" xr:uid="{4EB8E82E-A3BE-4850-8B46-B59AA95591C2}"/>
    <cellStyle name="Output 6 8 5 2" xfId="58586" xr:uid="{F3A2D549-3BA8-4B47-9283-CD0277D09E2E}"/>
    <cellStyle name="Output 6 8 5 3" xfId="51805" xr:uid="{20429D78-7F3C-491D-86B5-DCDF4339C278}"/>
    <cellStyle name="Output 6 8 6" xfId="45739" xr:uid="{A879DFE2-CCB5-4C7E-BFEA-D8B3768195CC}"/>
    <cellStyle name="Output 6 8 6 2" xfId="54215" xr:uid="{97766C82-9A35-4239-BB8C-820A7D27DE5D}"/>
    <cellStyle name="Output 6 9" xfId="1718" xr:uid="{C4F533C6-81AE-4297-A7AF-6E475E082990}"/>
    <cellStyle name="Output 6 9 2" xfId="6044" xr:uid="{6BAD16CC-943D-403F-A715-F02281A75BA0}"/>
    <cellStyle name="Output 6 9 2 2" xfId="8630" xr:uid="{1FA54CCA-971F-4B93-80AE-1331A15145CF}"/>
    <cellStyle name="Output 6 9 2 2 2" xfId="17619" xr:uid="{C4A681E4-9332-4B85-B4D1-0A1BA6122496}"/>
    <cellStyle name="Output 6 9 2 2 2 2" xfId="24104" xr:uid="{4CCA8365-F746-4CE5-8A7A-161750BE1B88}"/>
    <cellStyle name="Output 6 9 2 2 2 3" xfId="56568" xr:uid="{4990D6D6-5D1C-4C6E-B5EF-E2B830A6DFFD}"/>
    <cellStyle name="Output 6 9 2 2 3" xfId="39569" xr:uid="{4237AC6C-0227-4A11-807E-09B8344687A4}"/>
    <cellStyle name="Output 6 9 2 2 4" xfId="49786" xr:uid="{C41718C8-6B9E-4C99-8AAA-6670BC5E120A}"/>
    <cellStyle name="Output 6 9 2 3" xfId="11267" xr:uid="{C41C3781-972F-4C4B-B4EC-52C9E03D6FEA}"/>
    <cellStyle name="Output 6 9 2 3 2" xfId="20256" xr:uid="{0544FFEC-5CFC-4E9F-82EE-460E066D638A}"/>
    <cellStyle name="Output 6 9 2 3 2 2" xfId="43795" xr:uid="{A753BA65-8FE4-45F6-BFF2-0ECF5F993754}"/>
    <cellStyle name="Output 6 9 2 3 2 3" xfId="58975" xr:uid="{66646A49-A767-46E9-9A27-3549C678C7AE}"/>
    <cellStyle name="Output 6 9 2 3 3" xfId="43915" xr:uid="{C9BBE667-5440-4F4D-9A2C-4B9699C32DF8}"/>
    <cellStyle name="Output 6 9 2 3 4" xfId="52194" xr:uid="{1D9A841B-0E38-4A82-A66A-0477BF3B10B5}"/>
    <cellStyle name="Output 6 9 2 4" xfId="15033" xr:uid="{44C2152D-F3F3-46BB-BA4E-496BE884BCD5}"/>
    <cellStyle name="Output 6 9 2 4 2" xfId="23121" xr:uid="{77051D14-E07E-4731-BC5D-4B3F2F4DB5D0}"/>
    <cellStyle name="Output 6 9 2 4 2 2" xfId="54701" xr:uid="{C688A608-53F0-4ECD-A4CE-A2179EBA1944}"/>
    <cellStyle name="Output 6 9 2 4 3" xfId="47903" xr:uid="{A62A036E-7B68-4684-932A-145066B09427}"/>
    <cellStyle name="Output 6 9 2 5" xfId="23382" xr:uid="{60F5BA61-8934-4F88-9910-26630F4F46DE}"/>
    <cellStyle name="Output 6 9 2 6" xfId="46289" xr:uid="{DB717964-BF98-4C25-B1BA-798B6FF45569}"/>
    <cellStyle name="Output 6 9 3" xfId="4155" xr:uid="{5DE20486-8970-4C80-853A-190D6BC29663}"/>
    <cellStyle name="Output 6 9 3 2" xfId="40329" xr:uid="{F36E9424-9FC2-4FC6-8BB7-B858B9BF9645}"/>
    <cellStyle name="Output 6 9 3 2 2" xfId="56964" xr:uid="{3F6A3526-9400-4D5C-881F-340ED7782FDF}"/>
    <cellStyle name="Output 6 9 3 2 3" xfId="50182" xr:uid="{A01392B0-EC83-45E2-B434-92A1BE360BD5}"/>
    <cellStyle name="Output 6 9 3 3" xfId="50862" xr:uid="{0A3BA333-160C-4B33-BFF9-53AD794CB301}"/>
    <cellStyle name="Output 6 9 3 3 2" xfId="57644" xr:uid="{1640C4F8-2117-4BBB-AB14-C9DD6C3F0261}"/>
    <cellStyle name="Output 6 9 3 4" xfId="48299" xr:uid="{6F487FC9-4A82-48CF-9885-2B9B9DB43A6C}"/>
    <cellStyle name="Output 6 9 3 4 2" xfId="55091" xr:uid="{6468D9B2-5922-4E89-8F4B-CF19BDD75A67}"/>
    <cellStyle name="Output 6 9 3 5" xfId="53391" xr:uid="{7FE0D93D-912A-4ED8-BDF9-9A455EA24EA7}"/>
    <cellStyle name="Output 6 9 3 6" xfId="46685" xr:uid="{A3B12363-B7C0-4034-A3F4-2270EB21853B}"/>
    <cellStyle name="Output 6 9 4" xfId="34397" xr:uid="{B029031D-4750-4F3E-A338-40EC49648E0D}"/>
    <cellStyle name="Output 6 9 4 2" xfId="56096" xr:uid="{ED3E6F95-0B35-49FC-A24C-C5AF89E8311F}"/>
    <cellStyle name="Output 6 9 4 3" xfId="49314" xr:uid="{280480FA-B4BB-4563-92F2-252EF6568BBB}"/>
    <cellStyle name="Output 6 9 5" xfId="44568" xr:uid="{0F73E920-24D8-45AB-B82D-955501B6BF14}"/>
    <cellStyle name="Output 6 9 5 2" xfId="58240" xr:uid="{3EBF3C07-4862-4A77-9993-70AE8EC47AA1}"/>
    <cellStyle name="Output 6 9 5 3" xfId="51458" xr:uid="{C60EE42A-A078-4BB1-B556-A4041A78B627}"/>
    <cellStyle name="Output 6 9 6" xfId="45780" xr:uid="{669F8004-BC4E-480D-88DE-37DF1FA1BCEA}"/>
    <cellStyle name="Output 6 9 6 2" xfId="54253" xr:uid="{78A2CA3D-1E34-4CCF-BFEA-0CE25A93D401}"/>
    <cellStyle name="Output 7" xfId="136" xr:uid="{97E12A7E-C8F4-4B3F-8596-C82826073594}"/>
    <cellStyle name="Output 7 10" xfId="1947" xr:uid="{F69FE082-9BBB-4F98-9A65-76BED9450FBF}"/>
    <cellStyle name="Output 7 10 2" xfId="6257" xr:uid="{1D043612-6C2D-43DB-B30D-AE8F72B2D0FC}"/>
    <cellStyle name="Output 7 10 2 2" xfId="8843" xr:uid="{5456365C-881E-463C-8081-79F60ED343FB}"/>
    <cellStyle name="Output 7 10 2 2 2" xfId="17832" xr:uid="{575B369F-0C5D-4ED6-A710-D4504C2D8E0A}"/>
    <cellStyle name="Output 7 10 2 2 2 2" xfId="33629" xr:uid="{B7698919-0A0B-45F3-B380-44D3A756ACC1}"/>
    <cellStyle name="Output 7 10 2 2 3" xfId="37994" xr:uid="{8BC9C385-06F0-43B5-819D-514EE88F9CF4}"/>
    <cellStyle name="Output 7 10 2 3" xfId="11480" xr:uid="{B04A5089-AF5B-42DF-8DBA-AD13CAB1B32A}"/>
    <cellStyle name="Output 7 10 2 3 2" xfId="20469" xr:uid="{2B41040C-F7FB-4B51-9B90-A369BEECA32A}"/>
    <cellStyle name="Output 7 10 2 3 2 2" xfId="24599" xr:uid="{3DD07326-3577-4CCD-A616-0590F4BDD55D}"/>
    <cellStyle name="Output 7 10 2 3 3" xfId="22212" xr:uid="{58953D33-579B-419F-861F-690EB1371C19}"/>
    <cellStyle name="Output 7 10 2 4" xfId="15246" xr:uid="{46FE6168-D6C6-436F-BD3F-1B19A41E69AE}"/>
    <cellStyle name="Output 7 10 2 4 2" xfId="38625" xr:uid="{25C1C831-01D1-4C46-AA86-5F4EA2450C79}"/>
    <cellStyle name="Output 7 10 2 5" xfId="37112" xr:uid="{115A43F8-2174-48D1-B190-0901A179CB26}"/>
    <cellStyle name="Output 7 10 3" xfId="4384" xr:uid="{98838DE1-46FC-4040-8CDE-B8AEA35E2B88}"/>
    <cellStyle name="Output 7 10 3 2" xfId="29106" xr:uid="{E64CD621-A070-478D-863D-6C90F9D94CD0}"/>
    <cellStyle name="Output 7 10 4" xfId="23906" xr:uid="{9FC17FB3-A81E-41FA-B2B7-4403A7DDEF59}"/>
    <cellStyle name="Output 7 11" xfId="2975" xr:uid="{28958C5C-C795-4943-B3C4-9B44DEEE0F84}"/>
    <cellStyle name="Output 7 11 2" xfId="7125" xr:uid="{1BA0F4C3-78F0-4A6F-B9AD-9788D30E7283}"/>
    <cellStyle name="Output 7 11 2 2" xfId="16114" xr:uid="{CD90CF59-8A43-433B-9CED-D8B5225245DB}"/>
    <cellStyle name="Output 7 11 2 2 2" xfId="41330" xr:uid="{77FA85CB-AB89-4DE4-8962-4688B7A24E99}"/>
    <cellStyle name="Output 7 11 2 3" xfId="39425" xr:uid="{EFDC9C18-DE29-4198-9BEE-528BA149A81E}"/>
    <cellStyle name="Output 7 11 3" xfId="9688" xr:uid="{F8F56ED1-2C39-4867-8BA0-0FF4142EF1BC}"/>
    <cellStyle name="Output 7 11 3 2" xfId="18677" xr:uid="{DA71A5BE-F52A-41AB-B1D7-7E74B23B58F3}"/>
    <cellStyle name="Output 7 11 3 2 2" xfId="27183" xr:uid="{F4045680-47C0-476C-83A2-5706F87B98B1}"/>
    <cellStyle name="Output 7 11 3 3" xfId="22498" xr:uid="{B1C6CAE1-E40D-4D27-9F09-67ED5CCF3A56}"/>
    <cellStyle name="Output 7 11 4" xfId="13528" xr:uid="{EF9F7776-9342-44B6-B6EC-335150D45F7A}"/>
    <cellStyle name="Output 7 11 4 2" xfId="26926" xr:uid="{D55C3794-8040-4687-8EB8-ABFF3D9005F6}"/>
    <cellStyle name="Output 7 11 5" xfId="28178" xr:uid="{CC3A8BFA-9A45-4228-B08A-37CBE9937D9C}"/>
    <cellStyle name="Output 7 12" xfId="6592" xr:uid="{4064AEFF-4ADA-4695-8784-84A9E080068F}"/>
    <cellStyle name="Output 7 12 2" xfId="11800" xr:uid="{19529EE5-F771-43A1-9748-1AFAF71C2CB5}"/>
    <cellStyle name="Output 7 12 2 2" xfId="20789" xr:uid="{354A6189-65E6-4B9E-9005-2B02FF0052A2}"/>
    <cellStyle name="Output 7 12 2 2 2" xfId="31664" xr:uid="{2E47DCCF-0C0C-4B0E-9FCC-932E3218DF68}"/>
    <cellStyle name="Output 7 12 2 3" xfId="36028" xr:uid="{E27E664E-8341-48E9-B99A-7A3DA5A04DBB}"/>
    <cellStyle name="Output 7 12 3" xfId="15581" xr:uid="{00F19AFD-4E0C-4BD6-BCC7-85F1E4390DFF}"/>
    <cellStyle name="Output 7 12 3 2" xfId="34928" xr:uid="{AE3FD7A0-355D-4C57-B5F4-152D4C897757}"/>
    <cellStyle name="Output 7 12 4" xfId="32306" xr:uid="{70F3E3A8-12C3-4B0C-86D1-775D50DC3E23}"/>
    <cellStyle name="Output 7 13" xfId="9163" xr:uid="{66709E6B-080D-4E68-8E07-A8222EF99079}"/>
    <cellStyle name="Output 7 13 2" xfId="18152" xr:uid="{1F69F69A-6B91-4039-A49A-653ABAAF2A3D}"/>
    <cellStyle name="Output 7 13 2 2" xfId="35516" xr:uid="{41A7888E-1027-44C3-A7A0-F6A16652142D}"/>
    <cellStyle name="Output 7 13 3" xfId="38014" xr:uid="{BAD7CF88-2179-4AFB-8F61-EF4316CAFC1A}"/>
    <cellStyle name="Output 7 14" xfId="12428" xr:uid="{83839358-DC5A-4BBF-B974-8CA5A6021A0A}"/>
    <cellStyle name="Output 7 14 2" xfId="21417" xr:uid="{AEA4EEFE-F4A5-4666-8FA1-1B48D0B6263F}"/>
    <cellStyle name="Output 7 14 2 2" xfId="25013" xr:uid="{29134A77-DD78-4F3B-BACD-554544E91ADA}"/>
    <cellStyle name="Output 7 14 3" xfId="38845" xr:uid="{08A2ACC0-9A27-4ACD-B31E-DEF2D7718D64}"/>
    <cellStyle name="Output 7 15" xfId="2296" xr:uid="{1DF73B0A-3DE3-4C1F-AAD8-FAF7B729AE3F}"/>
    <cellStyle name="Output 7 15 2" xfId="23042" xr:uid="{C550DBDB-206D-4573-B101-2CD3645AE401}"/>
    <cellStyle name="Output 7 16" xfId="13205" xr:uid="{327BBCDD-E73F-4523-BC2E-F806B7F3E968}"/>
    <cellStyle name="Output 7 16 2" xfId="43418" xr:uid="{208DEF5A-BAA4-45DB-A20B-B14AC1B33794}"/>
    <cellStyle name="Output 7 17" xfId="36604" xr:uid="{3A843E4E-C1E2-4DCA-9DCC-069E3261A190}"/>
    <cellStyle name="Output 7 18" xfId="44235" xr:uid="{D298BE6A-2B08-44E2-A518-2A3EE036F844}"/>
    <cellStyle name="Output 7 19" xfId="45493" xr:uid="{66BB9CD1-0A46-4EAB-80DF-4FC48B43E9CD}"/>
    <cellStyle name="Output 7 2" xfId="350" xr:uid="{4007C5F6-B87D-4C17-A691-B66DF6DD2479}"/>
    <cellStyle name="Output 7 2 10" xfId="6652" xr:uid="{36046260-195A-4B50-940E-45ACDF4041E5}"/>
    <cellStyle name="Output 7 2 10 2" xfId="11858" xr:uid="{1DCE4AF4-00D6-4129-B133-694A9D2A0125}"/>
    <cellStyle name="Output 7 2 10 2 2" xfId="20847" xr:uid="{A2FDBFBD-C2C3-4CBC-AFBB-881092AC6D08}"/>
    <cellStyle name="Output 7 2 10 2 2 2" xfId="27824" xr:uid="{CFE97873-D04C-45AB-9360-929023562D0F}"/>
    <cellStyle name="Output 7 2 10 2 3" xfId="23964" xr:uid="{482A9BAE-B7C9-41FD-92CA-F08156A8D210}"/>
    <cellStyle name="Output 7 2 10 3" xfId="15641" xr:uid="{437CDAA2-2B66-470C-B662-FFD924E1D9FF}"/>
    <cellStyle name="Output 7 2 10 3 2" xfId="24854" xr:uid="{D4E4F8AF-3F06-4530-8012-2C7B73D07DE9}"/>
    <cellStyle name="Output 7 2 10 4" xfId="38260" xr:uid="{A0AA74C5-3CF0-44C4-B754-4AB43B60213B}"/>
    <cellStyle name="Output 7 2 11" xfId="9221" xr:uid="{C0876E7A-44A2-42C0-9706-186F2F4D3EA0}"/>
    <cellStyle name="Output 7 2 11 2" xfId="18210" xr:uid="{D3E2A08C-991C-4CAC-AE61-2F39C2DC5E59}"/>
    <cellStyle name="Output 7 2 11 2 2" xfId="26269" xr:uid="{9881AC49-0A5F-4740-A7A8-F2BBC6937576}"/>
    <cellStyle name="Output 7 2 11 3" xfId="26004" xr:uid="{420691A0-3C7E-401B-B7AB-64C4AF5B19F3}"/>
    <cellStyle name="Output 7 2 12" xfId="9356" xr:uid="{8959DDEC-7A04-4A52-96EE-80FD8A94A742}"/>
    <cellStyle name="Output 7 2 12 2" xfId="18345" xr:uid="{1DE62622-2F1C-4DB1-97C7-EB98958DC744}"/>
    <cellStyle name="Output 7 2 12 2 2" xfId="29795" xr:uid="{134D921A-68C0-47CA-A31A-869D6DE1D87E}"/>
    <cellStyle name="Output 7 2 12 3" xfId="41029" xr:uid="{3F4EF506-C2B0-4D3D-BFC2-F0378C6DBD20}"/>
    <cellStyle name="Output 7 2 13" xfId="2356" xr:uid="{FA894BAC-4789-416B-B407-75D237235E9C}"/>
    <cellStyle name="Output 7 2 13 2" xfId="23260" xr:uid="{8E13D484-CA4E-4312-B733-B8F227A8A0D9}"/>
    <cellStyle name="Output 7 2 14" xfId="13265" xr:uid="{298B6FFE-9918-4342-A5ED-E841501B4A97}"/>
    <cellStyle name="Output 7 2 14 2" xfId="29768" xr:uid="{FA5C5108-61D8-44D6-90F3-BB92D740232E}"/>
    <cellStyle name="Output 7 2 15" xfId="28277" xr:uid="{947B8342-D1F9-4F8F-994C-F10185E64D17}"/>
    <cellStyle name="Output 7 2 16" xfId="46003" xr:uid="{51BFFBE8-B95B-4666-B415-B906F83C55A0}"/>
    <cellStyle name="Output 7 2 2" xfId="482" xr:uid="{F853AA8E-E822-437E-861B-E90B57E9B112}"/>
    <cellStyle name="Output 7 2 2 10" xfId="9346" xr:uid="{DDCD21AE-207F-4479-9FDD-C05F35D5FFD4}"/>
    <cellStyle name="Output 7 2 2 10 2" xfId="18335" xr:uid="{1B108BBC-B2BA-4A7B-9AF1-8D7E4CA6810F}"/>
    <cellStyle name="Output 7 2 2 10 2 2" xfId="35915" xr:uid="{A70C413C-8961-4297-9EB6-121398882ED4}"/>
    <cellStyle name="Output 7 2 2 10 3" xfId="32750" xr:uid="{856CD5AF-E18C-4091-ADFD-5B750A462D14}"/>
    <cellStyle name="Output 7 2 2 11" xfId="9695" xr:uid="{9BB15C72-FF63-45F2-B423-FE27B3E00299}"/>
    <cellStyle name="Output 7 2 2 11 2" xfId="18684" xr:uid="{13B2CC5A-2928-4E1E-8346-CCF3C7848D80}"/>
    <cellStyle name="Output 7 2 2 11 2 2" xfId="42112" xr:uid="{BC8D3946-50C0-4A57-8B99-1B924943944A}"/>
    <cellStyle name="Output 7 2 2 11 3" xfId="41622" xr:uid="{887842D5-8DE8-4649-901F-A8A9AB8EF763}"/>
    <cellStyle name="Output 7 2 2 12" xfId="2488" xr:uid="{790AD16D-E332-4E1C-AE3E-8380E558BDA4}"/>
    <cellStyle name="Output 7 2 2 12 2" xfId="32124" xr:uid="{92FB4BCC-815F-4B0E-B5B7-3A14723D457C}"/>
    <cellStyle name="Output 7 2 2 13" xfId="13397" xr:uid="{69295D61-36F8-4898-8EFA-2C8382388DA6}"/>
    <cellStyle name="Output 7 2 2 13 2" xfId="34094" xr:uid="{295E2854-7069-40D5-9DB2-9A7040ECCA90}"/>
    <cellStyle name="Output 7 2 2 14" xfId="42218" xr:uid="{F49E5EEB-A613-44C6-B089-BE7B1624C478}"/>
    <cellStyle name="Output 7 2 2 15" xfId="49494" xr:uid="{4DDAB3F0-9894-4171-8753-591F9A0D8669}"/>
    <cellStyle name="Output 7 2 2 2" xfId="831" xr:uid="{6DF36AE2-D9B5-4796-8200-4467B1194FED}"/>
    <cellStyle name="Output 7 2 2 2 2" xfId="5200" xr:uid="{A8DA0F87-968C-4AF9-89EB-62316B0B0393}"/>
    <cellStyle name="Output 7 2 2 2 2 2" xfId="7786" xr:uid="{5AFDBA4A-0618-4E0E-8A4B-A13EB4A5B3D4}"/>
    <cellStyle name="Output 7 2 2 2 2 2 2" xfId="16775" xr:uid="{9159F2AF-625E-43E5-AF35-11E0D7EEBEEA}"/>
    <cellStyle name="Output 7 2 2 2 2 2 2 2" xfId="36838" xr:uid="{92E141B6-F2AE-41AA-9E35-97DCEF52E19D}"/>
    <cellStyle name="Output 7 2 2 2 2 2 3" xfId="38784" xr:uid="{861D6712-6412-43C8-ABAA-50CC53B73D5A}"/>
    <cellStyle name="Output 7 2 2 2 2 3" xfId="10423" xr:uid="{7ABFEC9C-0C53-46A9-84DF-DF0C1CF74ED0}"/>
    <cellStyle name="Output 7 2 2 2 2 3 2" xfId="19412" xr:uid="{20264098-E549-4548-96F9-012E503939AB}"/>
    <cellStyle name="Output 7 2 2 2 2 3 2 2" xfId="33679" xr:uid="{BA4715F1-7E65-477C-B178-FD64F60262EE}"/>
    <cellStyle name="Output 7 2 2 2 2 3 3" xfId="41619" xr:uid="{07710A0A-96B5-43C7-8971-BE9BAA5402DE}"/>
    <cellStyle name="Output 7 2 2 2 2 4" xfId="14189" xr:uid="{70BEBE80-642C-4D12-BD9A-FC44226F5F33}"/>
    <cellStyle name="Output 7 2 2 2 2 4 2" xfId="36617" xr:uid="{FD5664E5-3697-44FA-8DFB-A59BF0559BDE}"/>
    <cellStyle name="Output 7 2 2 2 2 5" xfId="23355" xr:uid="{3193A978-B95F-47BB-94CD-79E41CD6290F}"/>
    <cellStyle name="Output 7 2 2 2 3" xfId="3268" xr:uid="{F79D1EB9-B0E2-432E-B36B-51F465A4FF59}"/>
    <cellStyle name="Output 7 2 2 2 3 2" xfId="30076" xr:uid="{4501707D-B99E-4756-A6FA-D333E08A3BC4}"/>
    <cellStyle name="Output 7 2 2 2 4" xfId="37880" xr:uid="{932237DA-C7D9-471B-BBDF-0F5F6D05ADFD}"/>
    <cellStyle name="Output 7 2 2 2 5" xfId="56276" xr:uid="{6FF63635-31E4-4C76-B6A3-63A02432F0CF}"/>
    <cellStyle name="Output 7 2 2 3" xfId="1176" xr:uid="{5CBD4E10-E01E-44F0-9164-30BF063E2AA0}"/>
    <cellStyle name="Output 7 2 2 3 2" xfId="5521" xr:uid="{ECFC9756-DBA0-4EE9-A714-BF3CAD75D375}"/>
    <cellStyle name="Output 7 2 2 3 2 2" xfId="8107" xr:uid="{1D771A28-8F68-414D-98FC-080DD62DE500}"/>
    <cellStyle name="Output 7 2 2 3 2 2 2" xfId="17096" xr:uid="{BA1AA71D-9B37-4C00-BFBC-56DFC48B730F}"/>
    <cellStyle name="Output 7 2 2 3 2 2 2 2" xfId="35101" xr:uid="{85A30042-26FD-46B9-BA1E-C868C110320A}"/>
    <cellStyle name="Output 7 2 2 3 2 2 3" xfId="40708" xr:uid="{859D060F-CD25-4FF0-9CB2-C3F5C91B794A}"/>
    <cellStyle name="Output 7 2 2 3 2 3" xfId="10744" xr:uid="{F7D4E80E-CC82-4804-ADCC-3205F4CAE3C4}"/>
    <cellStyle name="Output 7 2 2 3 2 3 2" xfId="19733" xr:uid="{F00E538D-3FCF-45B0-8B1E-088D63F1AD85}"/>
    <cellStyle name="Output 7 2 2 3 2 3 2 2" xfId="43113" xr:uid="{AF2A374C-235E-43B2-AFE0-047BF2EA66FC}"/>
    <cellStyle name="Output 7 2 2 3 2 3 3" xfId="26676" xr:uid="{52C4910A-68EF-42FD-B2DB-3EDD96287867}"/>
    <cellStyle name="Output 7 2 2 3 2 4" xfId="14510" xr:uid="{232FF394-BF63-4049-94C0-956FCC0D4188}"/>
    <cellStyle name="Output 7 2 2 3 2 4 2" xfId="22369" xr:uid="{6B3125DA-368D-4C08-816A-A05BB026EC76}"/>
    <cellStyle name="Output 7 2 2 3 2 5" xfId="40824" xr:uid="{7E868BF9-7A32-42B9-9023-496911BE0C55}"/>
    <cellStyle name="Output 7 2 2 3 3" xfId="3613" xr:uid="{35321554-F89A-4721-AC17-D79764A28AA4}"/>
    <cellStyle name="Output 7 2 2 3 3 2" xfId="33989" xr:uid="{EAB231A0-2BE3-41EC-91C5-B93016EB6675}"/>
    <cellStyle name="Output 7 2 2 3 4" xfId="26905" xr:uid="{8CEF032B-5952-4D6B-93D3-E4D0C8E55BEC}"/>
    <cellStyle name="Output 7 2 2 4" xfId="1520" xr:uid="{DC3770F3-A4AE-4A81-BEB8-0375098D8A13}"/>
    <cellStyle name="Output 7 2 2 4 2" xfId="5865" xr:uid="{7FFAC947-22BF-4106-A392-FACC25D61AD5}"/>
    <cellStyle name="Output 7 2 2 4 2 2" xfId="8451" xr:uid="{38C25B23-97F2-4537-A71D-27D75730FA04}"/>
    <cellStyle name="Output 7 2 2 4 2 2 2" xfId="17440" xr:uid="{811FEA93-1DC8-4C78-9FFB-3C6281559A04}"/>
    <cellStyle name="Output 7 2 2 4 2 2 2 2" xfId="33186" xr:uid="{D6628EE1-4A07-4F08-949D-213216769A27}"/>
    <cellStyle name="Output 7 2 2 4 2 2 3" xfId="35092" xr:uid="{B7B0339B-4F7D-4E6A-B3DD-11D4D0D6FC5F}"/>
    <cellStyle name="Output 7 2 2 4 2 3" xfId="11088" xr:uid="{C0909A4F-B7FF-4877-B091-B7D580B6FE30}"/>
    <cellStyle name="Output 7 2 2 4 2 3 2" xfId="20077" xr:uid="{F334657D-02EC-4BD0-AEF6-D4FA5064FBFE}"/>
    <cellStyle name="Output 7 2 2 4 2 3 2 2" xfId="29459" xr:uid="{04013533-4D75-4791-BACD-BBCB1CEB2848}"/>
    <cellStyle name="Output 7 2 2 4 2 3 3" xfId="26655" xr:uid="{7F6E88D9-C34D-451C-8F4B-80766ACF0E92}"/>
    <cellStyle name="Output 7 2 2 4 2 4" xfId="14854" xr:uid="{86532FD2-9FFD-4F48-A8E5-BB91BB43DC15}"/>
    <cellStyle name="Output 7 2 2 4 2 4 2" xfId="27035" xr:uid="{D233FBAD-E8AD-4A5E-8759-E1EADC6A798B}"/>
    <cellStyle name="Output 7 2 2 4 2 5" xfId="35499" xr:uid="{305BC69D-EB1F-44FC-89E4-379F174BE742}"/>
    <cellStyle name="Output 7 2 2 4 3" xfId="3957" xr:uid="{E092741D-0081-4E8F-A47A-044AF92BA6D2}"/>
    <cellStyle name="Output 7 2 2 4 3 2" xfId="26894" xr:uid="{433790D6-527D-45CF-8357-1F405D79006E}"/>
    <cellStyle name="Output 7 2 2 4 4" xfId="43713" xr:uid="{C139DC0F-EFB1-469F-99C2-24B0BD2F4409}"/>
    <cellStyle name="Output 7 2 2 5" xfId="1911" xr:uid="{890729BC-44D9-4E5F-9724-9F1C7350317B}"/>
    <cellStyle name="Output 7 2 2 5 2" xfId="6227" xr:uid="{21F1AE57-0C8A-4511-BD12-FF776F300394}"/>
    <cellStyle name="Output 7 2 2 5 2 2" xfId="8813" xr:uid="{4A8D888F-A5EA-4738-A513-AC90F2644F41}"/>
    <cellStyle name="Output 7 2 2 5 2 2 2" xfId="17802" xr:uid="{499F06D3-58E3-4C1F-A639-17142AA61040}"/>
    <cellStyle name="Output 7 2 2 5 2 2 2 2" xfId="28762" xr:uid="{D8C5ED02-D7FC-4D33-B81D-34B082EC0182}"/>
    <cellStyle name="Output 7 2 2 5 2 2 3" xfId="27815" xr:uid="{B3A68E9B-93FD-41FA-89A9-72FF23CCC2B3}"/>
    <cellStyle name="Output 7 2 2 5 2 3" xfId="11450" xr:uid="{049B7DAB-63AD-4D0B-ABB9-7741BDBFD6C0}"/>
    <cellStyle name="Output 7 2 2 5 2 3 2" xfId="20439" xr:uid="{A992AC7E-BA33-479B-ACE8-B0EA027A696D}"/>
    <cellStyle name="Output 7 2 2 5 2 3 2 2" xfId="26270" xr:uid="{3821775A-A9DB-431D-8CE1-E424AD2A2742}"/>
    <cellStyle name="Output 7 2 2 5 2 3 3" xfId="32264" xr:uid="{0CC226AD-6EC5-45E7-8E81-89F7B6DB6566}"/>
    <cellStyle name="Output 7 2 2 5 2 4" xfId="15216" xr:uid="{E6B4F513-4911-4FFE-A7D3-C88DFD3624A2}"/>
    <cellStyle name="Output 7 2 2 5 2 4 2" xfId="23191" xr:uid="{4ED242BE-1DA7-4BA8-9227-61A9D62F7B50}"/>
    <cellStyle name="Output 7 2 2 5 2 5" xfId="42126" xr:uid="{37F4677A-9AB0-4721-A8DC-315E74FD1A1D}"/>
    <cellStyle name="Output 7 2 2 5 3" xfId="4348" xr:uid="{57498705-3E08-41DB-9C71-1C69119C0E66}"/>
    <cellStyle name="Output 7 2 2 5 3 2" xfId="25547" xr:uid="{92B2B873-08D8-49A6-93B2-E0FA82927F32}"/>
    <cellStyle name="Output 7 2 2 5 4" xfId="32782" xr:uid="{8F651D4C-F3A8-44F6-9CD4-D70964687A0D}"/>
    <cellStyle name="Output 7 2 2 6" xfId="2139" xr:uid="{7F300EBB-A5EE-4402-A8FA-F8E73C412467}"/>
    <cellStyle name="Output 7 2 2 6 2" xfId="6440" xr:uid="{4328E1D6-74D8-43B9-8F70-BD66DBA46E56}"/>
    <cellStyle name="Output 7 2 2 6 2 2" xfId="9026" xr:uid="{31C07702-1C09-4513-9748-5AB47D60D5B0}"/>
    <cellStyle name="Output 7 2 2 6 2 2 2" xfId="18015" xr:uid="{9230A56D-5DA0-4973-8A2E-45B30422551C}"/>
    <cellStyle name="Output 7 2 2 6 2 2 2 2" xfId="39752" xr:uid="{F5A59BAD-F836-4756-AFD7-469537883EE6}"/>
    <cellStyle name="Output 7 2 2 6 2 2 3" xfId="39176" xr:uid="{D1370829-A06C-42A6-89B7-C0D6662795B7}"/>
    <cellStyle name="Output 7 2 2 6 2 3" xfId="11663" xr:uid="{5B873544-9A75-4AAD-9500-2D4BBED3DEE3}"/>
    <cellStyle name="Output 7 2 2 6 2 3 2" xfId="20652" xr:uid="{72AD3665-58AD-4F3C-ADDD-F2E854C7C798}"/>
    <cellStyle name="Output 7 2 2 6 2 3 2 2" xfId="35317" xr:uid="{579029AE-D4A3-4208-B7BA-C9B52CA69CC2}"/>
    <cellStyle name="Output 7 2 2 6 2 3 3" xfId="43919" xr:uid="{A348839C-3275-4406-9E2C-DAD423E3D393}"/>
    <cellStyle name="Output 7 2 2 6 2 4" xfId="15429" xr:uid="{06129E61-FC1D-4C69-88FC-89FC74C8C1A0}"/>
    <cellStyle name="Output 7 2 2 6 2 4 2" xfId="27850" xr:uid="{1E069C0D-BB30-4F18-A159-FFEC3787BE4F}"/>
    <cellStyle name="Output 7 2 2 6 2 5" xfId="32153" xr:uid="{0F3964C1-0C1F-44A7-B1BA-F8E597337D58}"/>
    <cellStyle name="Output 7 2 2 6 3" xfId="4576" xr:uid="{276C85D1-56DB-4360-BCE5-54D2D16FBCED}"/>
    <cellStyle name="Output 7 2 2 6 3 2" xfId="39678" xr:uid="{7B7B3401-9383-4467-A9C9-92CDD45C2386}"/>
    <cellStyle name="Output 7 2 2 6 4" xfId="23833" xr:uid="{5AE4FE39-7E2C-48F6-B805-FDB81CEB7F7F}"/>
    <cellStyle name="Output 7 2 2 7" xfId="2949" xr:uid="{6457829C-381B-42AB-BE4E-0D6A85E5D8FE}"/>
    <cellStyle name="Output 7 2 2 7 2" xfId="7099" xr:uid="{B4FB0F7D-CFCE-4615-9135-492427BAA8A8}"/>
    <cellStyle name="Output 7 2 2 7 2 2" xfId="12225" xr:uid="{822110FA-8CB2-4EF9-9695-6EBDF88746AB}"/>
    <cellStyle name="Output 7 2 2 7 2 2 2" xfId="21214" xr:uid="{9DE2036F-311A-4138-B56B-885986F674A4}"/>
    <cellStyle name="Output 7 2 2 7 2 2 2 2" xfId="42001" xr:uid="{0B483AC6-8B02-44BE-9813-93C8693B2D22}"/>
    <cellStyle name="Output 7 2 2 7 2 2 3" xfId="41232" xr:uid="{43BB7EDE-6441-4E03-B340-69B400658454}"/>
    <cellStyle name="Output 7 2 2 7 2 3" xfId="13016" xr:uid="{F45C12FC-B463-4197-8449-ADBF6E7DED58}"/>
    <cellStyle name="Output 7 2 2 7 2 3 2" xfId="22005" xr:uid="{85A5EBCA-4A58-44BC-8080-951A09BFD45F}"/>
    <cellStyle name="Output 7 2 2 7 2 3 2 2" xfId="25906" xr:uid="{B4ABC78D-8E5C-4621-AB0D-31E2B041B4B5}"/>
    <cellStyle name="Output 7 2 2 7 2 3 3" xfId="22684" xr:uid="{132BC5E6-EADA-406A-A547-048A3EF4082F}"/>
    <cellStyle name="Output 7 2 2 7 2 4" xfId="16088" xr:uid="{216F14E5-2AEB-4D42-86B3-DE77AAE59880}"/>
    <cellStyle name="Output 7 2 2 7 2 4 2" xfId="37330" xr:uid="{2E374AE9-F7AC-4F68-967F-A6779646FAEF}"/>
    <cellStyle name="Output 7 2 2 7 2 5" xfId="42022" xr:uid="{5F4C89B6-D5F9-4F8B-A262-2813778C93F0}"/>
    <cellStyle name="Output 7 2 2 7 3" xfId="9662" xr:uid="{F0CEBA06-F317-474C-BA2E-E982DB639168}"/>
    <cellStyle name="Output 7 2 2 7 3 2" xfId="18651" xr:uid="{B695B669-D514-4563-97FE-815E2CA88EFC}"/>
    <cellStyle name="Output 7 2 2 7 3 2 2" xfId="42961" xr:uid="{1F403ECF-8740-494D-A765-1C928FA235E1}"/>
    <cellStyle name="Output 7 2 2 7 3 3" xfId="35655" xr:uid="{F6B59492-FD10-416B-BED1-B78CFB89C48E}"/>
    <cellStyle name="Output 7 2 2 7 4" xfId="25742" xr:uid="{A7D74C7A-671E-4A01-AD23-A6AB1060D364}"/>
    <cellStyle name="Output 7 2 2 8" xfId="4876" xr:uid="{55D8C153-5049-417A-ADE3-C62A35307AE2}"/>
    <cellStyle name="Output 7 2 2 8 2" xfId="7462" xr:uid="{0D0FA012-2425-4093-9BE6-65CA33CF39E1}"/>
    <cellStyle name="Output 7 2 2 8 2 2" xfId="16451" xr:uid="{120C07FA-4663-4680-9731-88C2E034241D}"/>
    <cellStyle name="Output 7 2 2 8 2 2 2" xfId="23080" xr:uid="{D7A8B16A-6304-4844-8EC3-40B9BE060203}"/>
    <cellStyle name="Output 7 2 2 8 2 3" xfId="23956" xr:uid="{069D3F79-429E-4011-9BDA-172AB5ADCF0C}"/>
    <cellStyle name="Output 7 2 2 8 3" xfId="10099" xr:uid="{2039FD32-F2B8-4818-B6CF-942297FC3A9A}"/>
    <cellStyle name="Output 7 2 2 8 3 2" xfId="19088" xr:uid="{D11BA4EE-C56F-464B-8156-B8B2C990D620}"/>
    <cellStyle name="Output 7 2 2 8 3 2 2" xfId="29790" xr:uid="{EAEF97AF-934E-4914-81F1-95D75E7029E2}"/>
    <cellStyle name="Output 7 2 2 8 3 3" xfId="41615" xr:uid="{14BD65A8-DB4B-40FC-9950-8E04FC2EECE1}"/>
    <cellStyle name="Output 7 2 2 8 4" xfId="13865" xr:uid="{DBA6D695-A7E8-41B0-94D2-ACEC118EE95C}"/>
    <cellStyle name="Output 7 2 2 8 4 2" xfId="43984" xr:uid="{5CBF5020-71AF-4ECE-8933-95F745AF5760}"/>
    <cellStyle name="Output 7 2 2 8 5" xfId="29632" xr:uid="{B3682BD1-A3CB-4BAA-9C11-F3916B7DCC7E}"/>
    <cellStyle name="Output 7 2 2 9" xfId="6784" xr:uid="{CA555B07-2512-4300-851F-83B72280A20D}"/>
    <cellStyle name="Output 7 2 2 9 2" xfId="11983" xr:uid="{76D0E034-C449-438D-982E-2722638A736F}"/>
    <cellStyle name="Output 7 2 2 9 2 2" xfId="20972" xr:uid="{7A8EAD20-C86F-41CA-B808-E90B5B2EE561}"/>
    <cellStyle name="Output 7 2 2 9 2 2 2" xfId="37757" xr:uid="{0EA4475C-10CF-4A0C-B0FB-DDE471F7E4D1}"/>
    <cellStyle name="Output 7 2 2 9 2 3" xfId="34791" xr:uid="{3F485C17-39E6-490D-A1AF-84E1A26A2EA6}"/>
    <cellStyle name="Output 7 2 2 9 3" xfId="15773" xr:uid="{B05A8C13-8D1C-4367-BEF0-A3972E18E703}"/>
    <cellStyle name="Output 7 2 2 9 3 2" xfId="28156" xr:uid="{8EF1FECD-F286-4D81-91AA-70B0DB56E11D}"/>
    <cellStyle name="Output 7 2 2 9 4" xfId="40404" xr:uid="{1221FF9D-1299-4C32-AAA8-E96FBD0051CA}"/>
    <cellStyle name="Output 7 2 3" xfId="699" xr:uid="{82CF81FB-3060-4215-BC6A-7C1750962927}"/>
    <cellStyle name="Output 7 2 3 2" xfId="5075" xr:uid="{5B0D0616-3623-4194-A161-AE54449886C7}"/>
    <cellStyle name="Output 7 2 3 2 2" xfId="7661" xr:uid="{8F602643-D4B5-4CF6-82C8-BAD40CB56580}"/>
    <cellStyle name="Output 7 2 3 2 2 2" xfId="16650" xr:uid="{6AE33B92-17EC-4683-9B33-A992E2DD8DCC}"/>
    <cellStyle name="Output 7 2 3 2 2 2 2" xfId="39044" xr:uid="{1C7B1C2A-2269-46D8-8F29-44148D138791}"/>
    <cellStyle name="Output 7 2 3 2 2 3" xfId="24049" xr:uid="{930A5CDE-7AD4-4A6A-9F4B-EA40C1D79D9A}"/>
    <cellStyle name="Output 7 2 3 2 3" xfId="10298" xr:uid="{CB510EFA-2CA6-4F19-8D57-CDDA3FBBFC61}"/>
    <cellStyle name="Output 7 2 3 2 3 2" xfId="19287" xr:uid="{E12B140C-A70C-41C8-9C7F-5F40102E6ED4}"/>
    <cellStyle name="Output 7 2 3 2 3 2 2" xfId="37087" xr:uid="{0C486DDC-4BDB-4801-A70C-4044D65B8FFA}"/>
    <cellStyle name="Output 7 2 3 2 3 3" xfId="37667" xr:uid="{39986B74-0C7A-4AEB-8D67-C51BD4ACF670}"/>
    <cellStyle name="Output 7 2 3 2 4" xfId="14064" xr:uid="{C449E60D-8A2F-44CD-BE40-B8021A8DD7B7}"/>
    <cellStyle name="Output 7 2 3 2 4 2" xfId="33650" xr:uid="{6550A51F-7B3E-4632-B4E7-9E170FE7AB35}"/>
    <cellStyle name="Output 7 2 3 2 5" xfId="31564" xr:uid="{0A8DB9D8-9720-423A-81E3-BD73AE2C8EBC}"/>
    <cellStyle name="Output 7 2 3 2 6" xfId="58777" xr:uid="{5970C88E-F0F3-48EC-9AA9-DEA493738FD7}"/>
    <cellStyle name="Output 7 2 3 3" xfId="3136" xr:uid="{FAA6C99E-3ABC-4A29-9EA4-D78022A50E7B}"/>
    <cellStyle name="Output 7 2 3 3 2" xfId="28261" xr:uid="{C77B96E5-DBD1-426E-B79C-971561A44F01}"/>
    <cellStyle name="Output 7 2 3 4" xfId="27792" xr:uid="{C7205B8D-72F3-45DC-BD7E-FF76DA0C02C8}"/>
    <cellStyle name="Output 7 2 3 5" xfId="51996" xr:uid="{3C9DB2FF-3E7B-42DC-9A42-D7B1373137E2}"/>
    <cellStyle name="Output 7 2 4" xfId="1044" xr:uid="{31D854EA-B167-45F2-BDB8-64E81717BA6C}"/>
    <cellStyle name="Output 7 2 4 2" xfId="5396" xr:uid="{4C0F2896-F4F8-4A70-B520-CEFCB759A022}"/>
    <cellStyle name="Output 7 2 4 2 2" xfId="7982" xr:uid="{C7F70E2D-6B61-42D3-BF6E-6B06A81010EA}"/>
    <cellStyle name="Output 7 2 4 2 2 2" xfId="16971" xr:uid="{3C7BC6C1-B8E7-4CE3-A745-6D4E2BDA7317}"/>
    <cellStyle name="Output 7 2 4 2 2 2 2" xfId="27372" xr:uid="{6F26C792-C6AE-4D36-AEE4-87B86CDD8FCA}"/>
    <cellStyle name="Output 7 2 4 2 2 3" xfId="23530" xr:uid="{215DFD4B-6B22-4F33-AF1C-0C5EB0ED0B92}"/>
    <cellStyle name="Output 7 2 4 2 3" xfId="10619" xr:uid="{B573962E-F5CC-4796-94CB-41D36688FBB4}"/>
    <cellStyle name="Output 7 2 4 2 3 2" xfId="19608" xr:uid="{892AABCB-7760-4D56-BF47-8AC4E44AF8CC}"/>
    <cellStyle name="Output 7 2 4 2 3 2 2" xfId="25902" xr:uid="{3AED865F-2B4A-4534-9EBE-8F2906CB327C}"/>
    <cellStyle name="Output 7 2 4 2 3 3" xfId="34554" xr:uid="{43BCBFFA-8DD4-424B-96B4-F1B9A6475563}"/>
    <cellStyle name="Output 7 2 4 2 4" xfId="14385" xr:uid="{C0A75369-362A-4731-AF9F-FDA1C6796D37}"/>
    <cellStyle name="Output 7 2 4 2 4 2" xfId="33277" xr:uid="{A86E0734-DB48-4B79-AD0E-5753C6B1C2D1}"/>
    <cellStyle name="Output 7 2 4 2 5" xfId="36318" xr:uid="{B75A0291-D300-418F-8FB6-BB605B62230B}"/>
    <cellStyle name="Output 7 2 4 2 6" xfId="54422" xr:uid="{C308DAD5-2A12-4521-82AA-04EEAADD28DB}"/>
    <cellStyle name="Output 7 2 4 3" xfId="3481" xr:uid="{EC0EB16B-D2E9-4381-9468-B020C2B9F81C}"/>
    <cellStyle name="Output 7 2 4 3 2" xfId="30640" xr:uid="{3DB69728-759A-4A0A-93F6-09226C627CCA}"/>
    <cellStyle name="Output 7 2 4 4" xfId="29408" xr:uid="{0E2E2B84-CCAC-4284-B229-3F967F30E340}"/>
    <cellStyle name="Output 7 2 4 5" xfId="47611" xr:uid="{FA7E9717-0364-4E08-80B7-B98EE450E2FB}"/>
    <cellStyle name="Output 7 2 5" xfId="1388" xr:uid="{10B3EB4B-E458-493F-A74D-77B67B719BE4}"/>
    <cellStyle name="Output 7 2 5 2" xfId="5733" xr:uid="{64AEFF23-AF7E-4D35-A4B2-E12DA15AF76E}"/>
    <cellStyle name="Output 7 2 5 2 2" xfId="8319" xr:uid="{D82B5C37-20F8-479E-AD52-4E8F13D1C349}"/>
    <cellStyle name="Output 7 2 5 2 2 2" xfId="17308" xr:uid="{BB890BA2-D8A5-47FA-A6A6-5F13D0258FB6}"/>
    <cellStyle name="Output 7 2 5 2 2 2 2" xfId="35525" xr:uid="{CBCF07DA-B0C4-4AFC-AC79-40006219084A}"/>
    <cellStyle name="Output 7 2 5 2 2 3" xfId="43261" xr:uid="{CB7AFFF9-F26D-4846-A7F7-B4C56B06329D}"/>
    <cellStyle name="Output 7 2 5 2 3" xfId="10956" xr:uid="{DB545781-3DDB-43B7-8676-AD3189514681}"/>
    <cellStyle name="Output 7 2 5 2 3 2" xfId="19945" xr:uid="{8C2C70FC-2E2C-41A8-BD5B-2D0F392D0DBE}"/>
    <cellStyle name="Output 7 2 5 2 3 2 2" xfId="27667" xr:uid="{3E88F3D6-A9EF-4822-A1FB-04DB7511FEB0}"/>
    <cellStyle name="Output 7 2 5 2 3 3" xfId="26700" xr:uid="{FE981FBC-5B5D-48EE-93DC-BF9BE6178346}"/>
    <cellStyle name="Output 7 2 5 2 4" xfId="14722" xr:uid="{998FE500-6833-4839-8544-20282E391924}"/>
    <cellStyle name="Output 7 2 5 2 4 2" xfId="27132" xr:uid="{E44FD6F5-8DF6-4A85-8293-166101A04FD9}"/>
    <cellStyle name="Output 7 2 5 2 5" xfId="30443" xr:uid="{F085B726-BE8B-4F84-9096-376DAC3A6910}"/>
    <cellStyle name="Output 7 2 5 3" xfId="3825" xr:uid="{4B97D353-A238-4118-B4BA-86E22C1BCD1F}"/>
    <cellStyle name="Output 7 2 5 3 2" xfId="31991" xr:uid="{7775D787-AC6E-43C5-8A1A-21882C9F2C58}"/>
    <cellStyle name="Output 7 2 5 4" xfId="28693" xr:uid="{9FDEA947-AA0D-4B35-9165-F303C3E68FD5}"/>
    <cellStyle name="Output 7 2 6" xfId="1683" xr:uid="{51F39B62-F98A-4E2B-8E40-6DE238CB50EF}"/>
    <cellStyle name="Output 7 2 6 2" xfId="6010" xr:uid="{BE98B0AC-437A-419C-A94B-5159A5405B28}"/>
    <cellStyle name="Output 7 2 6 2 2" xfId="8596" xr:uid="{05F6196C-3F4A-4986-B3C2-5E0E6FE45897}"/>
    <cellStyle name="Output 7 2 6 2 2 2" xfId="17585" xr:uid="{E574AD09-751F-4AF8-925E-8641E24737D5}"/>
    <cellStyle name="Output 7 2 6 2 2 2 2" xfId="29324" xr:uid="{21F468FB-91D6-4E9E-92D5-AE410B2E0ADC}"/>
    <cellStyle name="Output 7 2 6 2 2 3" xfId="37043" xr:uid="{77AF37AC-D6F0-4E89-B20E-FBA0EFCAC0B1}"/>
    <cellStyle name="Output 7 2 6 2 3" xfId="11233" xr:uid="{BE3DFF28-4643-467C-A48B-303CA02D9141}"/>
    <cellStyle name="Output 7 2 6 2 3 2" xfId="20222" xr:uid="{9108F2C3-2ADC-4B97-BC61-152DB5622928}"/>
    <cellStyle name="Output 7 2 6 2 3 2 2" xfId="36613" xr:uid="{C3EA0387-AEBD-4BE2-BD2B-DADE7CF28354}"/>
    <cellStyle name="Output 7 2 6 2 3 3" xfId="40239" xr:uid="{39BEFAD6-399A-4BB3-BCC1-B5D409FF1EC5}"/>
    <cellStyle name="Output 7 2 6 2 4" xfId="14999" xr:uid="{F7313B54-798B-43BD-BB5D-70ECBC938ADB}"/>
    <cellStyle name="Output 7 2 6 2 4 2" xfId="42164" xr:uid="{C21E8AB4-4700-4399-82B9-C656C71BDFB2}"/>
    <cellStyle name="Output 7 2 6 2 5" xfId="28514" xr:uid="{E14981F2-13A5-4FF4-85A5-D2B61B7B8F39}"/>
    <cellStyle name="Output 7 2 6 3" xfId="4120" xr:uid="{F7477264-135D-45B3-9FB4-640EADBC2D24}"/>
    <cellStyle name="Output 7 2 6 3 2" xfId="41555" xr:uid="{E0D5323C-2B40-4DE7-934D-A83108440EE0}"/>
    <cellStyle name="Output 7 2 6 4" xfId="29615" xr:uid="{65F58C8C-6ED0-49F4-A2BF-88C317032218}"/>
    <cellStyle name="Output 7 2 7" xfId="2007" xr:uid="{A3D72B8C-23C0-45F1-9F0A-AD9481C7A137}"/>
    <cellStyle name="Output 7 2 7 2" xfId="6315" xr:uid="{A61070AF-EF1D-45F4-996A-F63FE362469C}"/>
    <cellStyle name="Output 7 2 7 2 2" xfId="8901" xr:uid="{4DA7D2A9-D5ED-45E1-A7B7-C4A72C736E02}"/>
    <cellStyle name="Output 7 2 7 2 2 2" xfId="17890" xr:uid="{50BAA623-B965-43B3-93FD-3A4230E4A2B9}"/>
    <cellStyle name="Output 7 2 7 2 2 2 2" xfId="43429" xr:uid="{47E6D826-8723-4603-9464-34AB06E1752D}"/>
    <cellStyle name="Output 7 2 7 2 2 3" xfId="25987" xr:uid="{C37CC74E-F2E4-411A-8FC8-2959027E35B1}"/>
    <cellStyle name="Output 7 2 7 2 3" xfId="11538" xr:uid="{6F8F4CC2-F8CE-41A3-928B-1A8234503532}"/>
    <cellStyle name="Output 7 2 7 2 3 2" xfId="20527" xr:uid="{18C1E3DD-BF4D-45BD-BDDC-CAC308137940}"/>
    <cellStyle name="Output 7 2 7 2 3 2 2" xfId="32962" xr:uid="{43CF5103-9D57-4031-95B3-47F0BE7E1177}"/>
    <cellStyle name="Output 7 2 7 2 3 3" xfId="26725" xr:uid="{EFB80DB3-00D1-4945-A93F-25AD6DDE7635}"/>
    <cellStyle name="Output 7 2 7 2 4" xfId="15304" xr:uid="{F1D9A28A-C176-4D2B-BA4D-58C0A1C92A32}"/>
    <cellStyle name="Output 7 2 7 2 4 2" xfId="31474" xr:uid="{DB3DBC8B-41A9-4701-9387-9B4CAB567FE3}"/>
    <cellStyle name="Output 7 2 7 2 5" xfId="27746" xr:uid="{205CD21D-1185-4CB3-8B87-8809513E974E}"/>
    <cellStyle name="Output 7 2 7 3" xfId="4444" xr:uid="{B78236D2-0729-451F-BF52-61CCEBFE1803}"/>
    <cellStyle name="Output 7 2 7 3 2" xfId="34531" xr:uid="{77BA514A-AF56-46C5-8322-7448A3E9085D}"/>
    <cellStyle name="Output 7 2 7 4" xfId="28833" xr:uid="{EB3ECEB0-0A73-402C-88A3-98A93587BDE6}"/>
    <cellStyle name="Output 7 2 8" xfId="2818" xr:uid="{2FAB880B-FCD6-4E5E-9373-CE6E28756593}"/>
    <cellStyle name="Output 7 2 8 2" xfId="6968" xr:uid="{29D45A23-0345-4B75-9829-6F274049DCAE}"/>
    <cellStyle name="Output 7 2 8 2 2" xfId="12097" xr:uid="{B994F1A9-C60A-4EC4-A411-4A05C285EC11}"/>
    <cellStyle name="Output 7 2 8 2 2 2" xfId="21086" xr:uid="{CF86489C-E394-40D9-87AF-62597229B2F8}"/>
    <cellStyle name="Output 7 2 8 2 2 2 2" xfId="35202" xr:uid="{12FE5FBA-8176-47FF-B35D-0319C1340698}"/>
    <cellStyle name="Output 7 2 8 2 2 3" xfId="23423" xr:uid="{D2593056-8B99-4A46-8103-912EA239A904}"/>
    <cellStyle name="Output 7 2 8 2 3" xfId="12916" xr:uid="{00F1B466-66A7-4B85-AB36-B03DA967E80F}"/>
    <cellStyle name="Output 7 2 8 2 3 2" xfId="21905" xr:uid="{6E2C8BB8-D526-493D-B311-AEB2A1697004}"/>
    <cellStyle name="Output 7 2 8 2 3 2 2" xfId="26228" xr:uid="{CC7A317E-E146-46AC-A696-5713EDC283A0}"/>
    <cellStyle name="Output 7 2 8 2 3 3" xfId="22797" xr:uid="{C9596FB9-6C19-44F6-88FA-FABE69BA6F46}"/>
    <cellStyle name="Output 7 2 8 2 4" xfId="15957" xr:uid="{E4834556-6B41-4014-B0ED-5F79C2D82B49}"/>
    <cellStyle name="Output 7 2 8 2 4 2" xfId="36710" xr:uid="{86E86581-3E82-4DA7-85F6-DFCB2DCB90B2}"/>
    <cellStyle name="Output 7 2 8 2 5" xfId="24739" xr:uid="{ECD2370B-67A5-4114-A2D9-8D9431C27DC8}"/>
    <cellStyle name="Output 7 2 8 3" xfId="9531" xr:uid="{6C4B4583-1EF4-45BC-BC68-805FC1A287FE}"/>
    <cellStyle name="Output 7 2 8 3 2" xfId="18520" xr:uid="{82374FD1-5025-4EBD-B710-CC1D4C19718F}"/>
    <cellStyle name="Output 7 2 8 3 2 2" xfId="29997" xr:uid="{B8F44301-62DE-4EDA-8278-E06E46E36F6C}"/>
    <cellStyle name="Output 7 2 8 3 3" xfId="26155" xr:uid="{8DB48B78-4F1F-41AA-BEFD-4600AB93F414}"/>
    <cellStyle name="Output 7 2 8 4" xfId="27869" xr:uid="{BB7A69EB-847C-4C90-BCA0-F0C3BF259C38}"/>
    <cellStyle name="Output 7 2 9" xfId="4751" xr:uid="{22126F83-24F1-4CD5-9B11-D75F2F1C67E5}"/>
    <cellStyle name="Output 7 2 9 2" xfId="7337" xr:uid="{BDA862C2-23CA-4E1B-973E-0711B5435759}"/>
    <cellStyle name="Output 7 2 9 2 2" xfId="16326" xr:uid="{B6CD5569-F257-4CD9-B727-84B5C1EDA975}"/>
    <cellStyle name="Output 7 2 9 2 2 2" xfId="36686" xr:uid="{0EA29C81-5CA3-4B47-912E-183DD97C4510}"/>
    <cellStyle name="Output 7 2 9 2 3" xfId="28726" xr:uid="{6139555F-4432-4F8A-8AA2-80D3BA6F6646}"/>
    <cellStyle name="Output 7 2 9 3" xfId="9974" xr:uid="{D11705EE-2B6B-4416-9910-BB597791CED2}"/>
    <cellStyle name="Output 7 2 9 3 2" xfId="18963" xr:uid="{41231C3E-7B04-4D19-8448-5F4A985AB663}"/>
    <cellStyle name="Output 7 2 9 3 2 2" xfId="23331" xr:uid="{F341B8D8-7A2A-4A48-B787-B36FF92A3CEF}"/>
    <cellStyle name="Output 7 2 9 3 3" xfId="37670" xr:uid="{B7BED1AF-CD26-4D6B-B17F-BF6A581A0728}"/>
    <cellStyle name="Output 7 2 9 4" xfId="13740" xr:uid="{C4661D90-0936-4FAA-9C74-57982D5BDFE5}"/>
    <cellStyle name="Output 7 2 9 4 2" xfId="39731" xr:uid="{8AAA9C2D-BDE3-4B05-A561-34B10F543EAD}"/>
    <cellStyle name="Output 7 2 9 5" xfId="37879" xr:uid="{E2677207-63BA-4FCF-A844-6637DF4CF1F0}"/>
    <cellStyle name="Output 7 3" xfId="423" xr:uid="{7439701D-677E-472D-931B-167DCFA8826E}"/>
    <cellStyle name="Output 7 3 10" xfId="9288" xr:uid="{2DA037EF-4769-47E7-A81D-171C8A86F7CD}"/>
    <cellStyle name="Output 7 3 10 2" xfId="18277" xr:uid="{EDF8213B-4AD0-473E-AC89-8F1D0C0372E9}"/>
    <cellStyle name="Output 7 3 10 2 2" xfId="23709" xr:uid="{A52DAFE5-28E4-49E2-BA02-5AC786914096}"/>
    <cellStyle name="Output 7 3 10 3" xfId="36753" xr:uid="{A72AC080-32FA-4250-83C1-36362BA5D8F2}"/>
    <cellStyle name="Output 7 3 11" xfId="12672" xr:uid="{C9C55C14-0D42-47E3-AF87-29A8F6482746}"/>
    <cellStyle name="Output 7 3 11 2" xfId="21661" xr:uid="{9E70CEF7-E430-4600-97B3-BBDAF0E471BA}"/>
    <cellStyle name="Output 7 3 11 2 2" xfId="43230" xr:uid="{98A55BF1-5BC2-4250-872F-BFEB24EC85B3}"/>
    <cellStyle name="Output 7 3 11 3" xfId="31676" xr:uid="{18EEF489-9B0D-4D78-AB1F-302B6DE0B1F2}"/>
    <cellStyle name="Output 7 3 12" xfId="2429" xr:uid="{BA0F0CF4-0190-44FB-9B13-A1EFF5017F75}"/>
    <cellStyle name="Output 7 3 12 2" xfId="30193" xr:uid="{0761F1DD-F073-4E1B-AFAC-BF47300A0879}"/>
    <cellStyle name="Output 7 3 13" xfId="13338" xr:uid="{9980BD93-0599-47F0-9F62-3687D3C62E48}"/>
    <cellStyle name="Output 7 3 13 2" xfId="38167" xr:uid="{AC45CDBA-8C64-43FF-90B2-0899FF9B5793}"/>
    <cellStyle name="Output 7 3 14" xfId="24434" xr:uid="{BBD155DB-9BBA-462B-92E5-073D392FC19A}"/>
    <cellStyle name="Output 7 3 15" xfId="46411" xr:uid="{03C29D97-C2D8-46B5-86A8-2E46773FABF3}"/>
    <cellStyle name="Output 7 3 2" xfId="772" xr:uid="{474231A8-129A-4AD2-8B9A-1B15A65F6A42}"/>
    <cellStyle name="Output 7 3 2 2" xfId="5142" xr:uid="{281B3177-7D49-448F-A0AA-B0E3ECC01978}"/>
    <cellStyle name="Output 7 3 2 2 2" xfId="7728" xr:uid="{8E1C5735-B6E6-4557-AE1E-EEE41F721E5B}"/>
    <cellStyle name="Output 7 3 2 2 2 2" xfId="16717" xr:uid="{490BFA15-F6B5-4FA7-834B-9317F4B1BA8F}"/>
    <cellStyle name="Output 7 3 2 2 2 2 2" xfId="41081" xr:uid="{917A00F1-D087-45DF-ACEE-13F9C205CCDC}"/>
    <cellStyle name="Output 7 3 2 2 2 3" xfId="22984" xr:uid="{912E10D9-7C4D-45B8-9B1F-63B7ED4178E1}"/>
    <cellStyle name="Output 7 3 2 2 3" xfId="10365" xr:uid="{5EC8D563-C901-4584-85AE-46B1CB5644EF}"/>
    <cellStyle name="Output 7 3 2 2 3 2" xfId="19354" xr:uid="{88F8F636-8706-46D3-AB7D-FE74AC84AB32}"/>
    <cellStyle name="Output 7 3 2 2 3 2 2" xfId="25522" xr:uid="{A1256DEB-8B8A-4E3B-9C9B-A7AEB701097C}"/>
    <cellStyle name="Output 7 3 2 2 3 3" xfId="34693" xr:uid="{D552907C-98CA-449C-AE6D-E3410766DA1C}"/>
    <cellStyle name="Output 7 3 2 2 4" xfId="14131" xr:uid="{8D44F7FE-6DB4-4E59-B049-3A43540442EC}"/>
    <cellStyle name="Output 7 3 2 2 4 2" xfId="35533" xr:uid="{8954FDAB-0804-4CFD-8969-4B5DB8160C4C}"/>
    <cellStyle name="Output 7 3 2 2 5" xfId="23185" xr:uid="{5DB77456-B8C7-4DF4-A022-09D7993696C5}"/>
    <cellStyle name="Output 7 3 2 2 6" xfId="56690" xr:uid="{191DE2CC-8CE2-4533-8614-DB256C756CB3}"/>
    <cellStyle name="Output 7 3 2 3" xfId="3209" xr:uid="{4F356A64-03E5-493F-AFE5-ADC6649C805E}"/>
    <cellStyle name="Output 7 3 2 3 2" xfId="33063" xr:uid="{8ED1C8B1-1B0F-4A47-8C4C-97EB95C0A87B}"/>
    <cellStyle name="Output 7 3 2 4" xfId="32923" xr:uid="{7089E107-4375-4012-9750-7D2294EDAA56}"/>
    <cellStyle name="Output 7 3 2 5" xfId="49908" xr:uid="{2C714C06-1BB3-4356-AC03-983BA1D83FF0}"/>
    <cellStyle name="Output 7 3 3" xfId="1117" xr:uid="{789AE26D-1513-43FA-9D08-49B1F6ADD232}"/>
    <cellStyle name="Output 7 3 3 2" xfId="5463" xr:uid="{BECD4903-1019-42D1-A158-BCB7A8619493}"/>
    <cellStyle name="Output 7 3 3 2 2" xfId="8049" xr:uid="{76881069-EA87-4A48-8A07-AB7554CEE449}"/>
    <cellStyle name="Output 7 3 3 2 2 2" xfId="17038" xr:uid="{5E55BE72-0E6D-4A71-A7A1-1E447D673964}"/>
    <cellStyle name="Output 7 3 3 2 2 2 2" xfId="28772" xr:uid="{15CB86E2-5BBC-44CD-920E-26764BA814A9}"/>
    <cellStyle name="Output 7 3 3 2 2 3" xfId="39701" xr:uid="{4AC6394F-F33C-42C2-8593-706D53DAABE4}"/>
    <cellStyle name="Output 7 3 3 2 3" xfId="10686" xr:uid="{C747BE82-01D6-45E3-A9F8-550EDA30D4E2}"/>
    <cellStyle name="Output 7 3 3 2 3 2" xfId="19675" xr:uid="{C021E0BD-F75F-4DF0-8CBB-B3B6FDE5E3DA}"/>
    <cellStyle name="Output 7 3 3 2 3 2 2" xfId="33281" xr:uid="{D74568F1-CD96-46F6-B285-D4B09C5551E7}"/>
    <cellStyle name="Output 7 3 3 2 3 3" xfId="40540" xr:uid="{29F6D316-3608-4E33-98E3-75D93AF5F135}"/>
    <cellStyle name="Output 7 3 3 2 4" xfId="14452" xr:uid="{21027A6D-5180-404B-B96D-56D76B0F7014}"/>
    <cellStyle name="Output 7 3 3 2 4 2" xfId="35139" xr:uid="{03BFCBC6-105F-4D32-ABB7-160ADDA74B4A}"/>
    <cellStyle name="Output 7 3 3 2 5" xfId="37857" xr:uid="{CAEF2CAD-C93F-4938-ABBE-798B30FD773C}"/>
    <cellStyle name="Output 7 3 3 2 6" xfId="57730" xr:uid="{E8875804-C3CA-4470-B42E-8B97B5B33A61}"/>
    <cellStyle name="Output 7 3 3 3" xfId="3554" xr:uid="{D57A68DB-74FA-4A3D-AD99-48DE902D7E46}"/>
    <cellStyle name="Output 7 3 3 3 2" xfId="38108" xr:uid="{EA0CF59B-5518-44C7-95D0-C8E11288AC87}"/>
    <cellStyle name="Output 7 3 3 4" xfId="31297" xr:uid="{3C9665C6-8FBD-4C25-A8C9-66BE02AF76A0}"/>
    <cellStyle name="Output 7 3 3 5" xfId="50948" xr:uid="{32873F6D-8C21-451A-92A5-FE3A1B80D1B9}"/>
    <cellStyle name="Output 7 3 4" xfId="1461" xr:uid="{CCD57703-3025-44FD-9E0D-41597F5A776A}"/>
    <cellStyle name="Output 7 3 4 2" xfId="5806" xr:uid="{FEB09D72-1113-47A3-AB6E-744EA6B8D57B}"/>
    <cellStyle name="Output 7 3 4 2 2" xfId="8392" xr:uid="{93B310F0-9D0F-4543-96EF-96E8534113B8}"/>
    <cellStyle name="Output 7 3 4 2 2 2" xfId="17381" xr:uid="{8C2D85D1-00AF-4AF4-994A-31BF62B88F51}"/>
    <cellStyle name="Output 7 3 4 2 2 2 2" xfId="38026" xr:uid="{22577507-6D3B-493A-8214-2E791C87CB18}"/>
    <cellStyle name="Output 7 3 4 2 2 3" xfId="41752" xr:uid="{9E3E2DCB-5CEA-4E81-BB4F-9F8470E1060B}"/>
    <cellStyle name="Output 7 3 4 2 3" xfId="11029" xr:uid="{3939CD03-C39B-4EEF-87A4-908FA53B6A31}"/>
    <cellStyle name="Output 7 3 4 2 3 2" xfId="20018" xr:uid="{2A8F526F-3DA1-4440-A50A-5F20BF9B7A56}"/>
    <cellStyle name="Output 7 3 4 2 3 2 2" xfId="32659" xr:uid="{5D375678-6779-418F-B842-4EE10C1E8C7F}"/>
    <cellStyle name="Output 7 3 4 2 3 3" xfId="40209" xr:uid="{CE5C6DF5-02F6-4D5D-800D-96835B302F06}"/>
    <cellStyle name="Output 7 3 4 2 4" xfId="14795" xr:uid="{9F5EE18C-2462-4F6B-BE1D-3E99EEADFCD5}"/>
    <cellStyle name="Output 7 3 4 2 4 2" xfId="41317" xr:uid="{4213562A-B529-47F7-BB8D-1CBE66D93FDA}"/>
    <cellStyle name="Output 7 3 4 2 5" xfId="27121" xr:uid="{B656CE8C-E784-4EEE-B9F6-3790C1D5F9A9}"/>
    <cellStyle name="Output 7 3 4 2 6" xfId="54817" xr:uid="{F51514EC-A11F-4B4D-B5F4-43044EFBB6BA}"/>
    <cellStyle name="Output 7 3 4 3" xfId="3898" xr:uid="{7215135D-E443-41F1-AFC3-C84421B9480E}"/>
    <cellStyle name="Output 7 3 4 3 2" xfId="39589" xr:uid="{4DC33829-94F3-4A0E-938C-8B32C48F0E1E}"/>
    <cellStyle name="Output 7 3 4 4" xfId="24738" xr:uid="{8EFB0A94-FDF2-4A9F-BB79-B9F24BEC3420}"/>
    <cellStyle name="Output 7 3 4 5" xfId="48025" xr:uid="{7E63FBC6-003E-4379-B589-A207416D64DB}"/>
    <cellStyle name="Output 7 3 5" xfId="1784" xr:uid="{BEA3E71D-8D44-40E6-9A4C-66F48036CB08}"/>
    <cellStyle name="Output 7 3 5 2" xfId="6102" xr:uid="{46B6BECD-1C2F-4390-9DFA-EBF503BB9D1F}"/>
    <cellStyle name="Output 7 3 5 2 2" xfId="8688" xr:uid="{E599052E-E212-47AA-9D2B-80381D2494F4}"/>
    <cellStyle name="Output 7 3 5 2 2 2" xfId="17677" xr:uid="{C3B5ED1F-FE8C-4105-9F4E-11382D91A183}"/>
    <cellStyle name="Output 7 3 5 2 2 2 2" xfId="35732" xr:uid="{FA7F4A0F-2837-46FE-AC97-4BAEADFBDFC0}"/>
    <cellStyle name="Output 7 3 5 2 2 3" xfId="29822" xr:uid="{101DBA6D-A8C5-4F22-B390-33A27937DA25}"/>
    <cellStyle name="Output 7 3 5 2 3" xfId="11325" xr:uid="{94234150-D290-4148-BD28-A2A848C85C60}"/>
    <cellStyle name="Output 7 3 5 2 3 2" xfId="20314" xr:uid="{BC683148-36B6-4810-92FA-B3B5536E41A1}"/>
    <cellStyle name="Output 7 3 5 2 3 2 2" xfId="33617" xr:uid="{8DB10882-A332-46A5-9BDE-1F9344536DFD}"/>
    <cellStyle name="Output 7 3 5 2 3 3" xfId="40255" xr:uid="{2349E661-A7CC-47AD-867F-796EF8707648}"/>
    <cellStyle name="Output 7 3 5 2 4" xfId="15091" xr:uid="{D6CF9E31-CB4C-466E-84D6-81363E60A73B}"/>
    <cellStyle name="Output 7 3 5 2 4 2" xfId="34240" xr:uid="{2E58D3BF-3C3A-44B2-A6B5-D2C4AA0347CD}"/>
    <cellStyle name="Output 7 3 5 2 5" xfId="24085" xr:uid="{952B5FD8-9BBD-45AA-9849-53BE1BBFC4CF}"/>
    <cellStyle name="Output 7 3 5 3" xfId="4221" xr:uid="{0C649EF9-D9AF-4E57-85F1-84DB227B7569}"/>
    <cellStyle name="Output 7 3 5 3 2" xfId="32601" xr:uid="{AE11DC70-B87F-478F-96EB-DA5BB7837F79}"/>
    <cellStyle name="Output 7 3 5 4" xfId="23010" xr:uid="{CB2A1C04-A701-4F3C-BB2D-E3FB7BFBE3D5}"/>
    <cellStyle name="Output 7 3 6" xfId="2080" xr:uid="{8FB099DB-0368-4202-B003-9DC5E997D6B2}"/>
    <cellStyle name="Output 7 3 6 2" xfId="6382" xr:uid="{B033AEF6-2E9E-429E-A065-812D71062078}"/>
    <cellStyle name="Output 7 3 6 2 2" xfId="8968" xr:uid="{52B461E6-EABC-46DB-9F26-9D10245AFF23}"/>
    <cellStyle name="Output 7 3 6 2 2 2" xfId="17957" xr:uid="{80234C4B-FB8C-4356-81A6-0861BA249524}"/>
    <cellStyle name="Output 7 3 6 2 2 2 2" xfId="23295" xr:uid="{060D457D-CE45-4FAE-90D8-DA4185519E5A}"/>
    <cellStyle name="Output 7 3 6 2 2 3" xfId="26762" xr:uid="{76F6DB49-A512-4FC3-B91E-78A2A8815FE0}"/>
    <cellStyle name="Output 7 3 6 2 3" xfId="11605" xr:uid="{21A1CDB3-304F-4E46-AAAE-A6F1E20183B8}"/>
    <cellStyle name="Output 7 3 6 2 3 2" xfId="20594" xr:uid="{90057B40-59D9-4804-8A79-829B80850384}"/>
    <cellStyle name="Output 7 3 6 2 3 2 2" xfId="40383" xr:uid="{86F04B4E-4478-4159-AAAE-6F45CA592EA6}"/>
    <cellStyle name="Output 7 3 6 2 3 3" xfId="34968" xr:uid="{135F449F-2FE3-44C3-95F9-39E9AA45C829}"/>
    <cellStyle name="Output 7 3 6 2 4" xfId="15371" xr:uid="{FA6B419F-EE52-477D-A0A1-2C11D2A2D9FC}"/>
    <cellStyle name="Output 7 3 6 2 4 2" xfId="34320" xr:uid="{C8410858-5FFB-4C34-BD6F-383E907BC88B}"/>
    <cellStyle name="Output 7 3 6 2 5" xfId="39427" xr:uid="{D127CD30-2378-4302-9AB3-9E877558B5E8}"/>
    <cellStyle name="Output 7 3 6 3" xfId="4517" xr:uid="{33305AC2-A888-43E3-BCEB-BDD6C6BFFA89}"/>
    <cellStyle name="Output 7 3 6 3 2" xfId="43148" xr:uid="{36C32C9B-692B-4FE9-AD4B-6991859F983B}"/>
    <cellStyle name="Output 7 3 6 4" xfId="23820" xr:uid="{9DD8540B-BE53-4611-A435-C5B3ED1E7F2F}"/>
    <cellStyle name="Output 7 3 7" xfId="2890" xr:uid="{4F250CFB-36E0-4D0C-81BD-907C91ADC39E}"/>
    <cellStyle name="Output 7 3 7 2" xfId="7040" xr:uid="{97935895-0F7F-4997-BA9A-627027A2A42D}"/>
    <cellStyle name="Output 7 3 7 2 2" xfId="12166" xr:uid="{C573A289-218A-4943-BD84-1F44A25917E9}"/>
    <cellStyle name="Output 7 3 7 2 2 2" xfId="21155" xr:uid="{26E9ACB5-6C2A-417C-B934-8A0729C2614C}"/>
    <cellStyle name="Output 7 3 7 2 2 2 2" xfId="40181" xr:uid="{B5B6D3FA-A287-4B10-A436-8C8C30E37549}"/>
    <cellStyle name="Output 7 3 7 2 2 3" xfId="41223" xr:uid="{94A5641C-EFBE-497E-8AB5-8B06525BA20E}"/>
    <cellStyle name="Output 7 3 7 2 3" xfId="12972" xr:uid="{2C839F65-8E11-4246-8019-E3DE8853BA2F}"/>
    <cellStyle name="Output 7 3 7 2 3 2" xfId="21961" xr:uid="{9C5DE8ED-D676-4389-BA67-4B4F2C67C497}"/>
    <cellStyle name="Output 7 3 7 2 3 2 2" xfId="39189" xr:uid="{7A7F9744-7948-4847-B61D-7877FD99C122}"/>
    <cellStyle name="Output 7 3 7 2 3 3" xfId="34459" xr:uid="{BBEC9A2C-4592-44EC-B35A-7D7FE1B7F2C3}"/>
    <cellStyle name="Output 7 3 7 2 4" xfId="16029" xr:uid="{3B268CA5-F962-4B0A-9DEB-B8B3017761F1}"/>
    <cellStyle name="Output 7 3 7 2 4 2" xfId="40820" xr:uid="{0B22163B-D32E-482C-A5B6-599FF5BD9952}"/>
    <cellStyle name="Output 7 3 7 2 5" xfId="33227" xr:uid="{D7B5FEDB-F760-4A64-BE2F-78A3A826EDB9}"/>
    <cellStyle name="Output 7 3 7 3" xfId="9603" xr:uid="{8DE7063E-0513-4E3A-A776-7F2B90723A30}"/>
    <cellStyle name="Output 7 3 7 3 2" xfId="18592" xr:uid="{905DF71A-6130-437F-98E8-35B74CCC34FF}"/>
    <cellStyle name="Output 7 3 7 3 2 2" xfId="38597" xr:uid="{BD4077B3-475B-41FD-9917-33033CD2680C}"/>
    <cellStyle name="Output 7 3 7 3 3" xfId="41973" xr:uid="{8C150AD2-89D6-4896-BC7B-002A53A13BF3}"/>
    <cellStyle name="Output 7 3 7 4" xfId="28499" xr:uid="{FD9C21E9-5470-4A0C-894B-EC17F47B459C}"/>
    <cellStyle name="Output 7 3 8" xfId="4818" xr:uid="{F1BD4AC2-4701-4DE4-915E-8B0D19C6D541}"/>
    <cellStyle name="Output 7 3 8 2" xfId="7404" xr:uid="{5A042C68-EE40-4C84-B573-35CCAEC3E09F}"/>
    <cellStyle name="Output 7 3 8 2 2" xfId="16393" xr:uid="{AD1534D7-77C6-4317-BCC6-9BBC6ABE33F2}"/>
    <cellStyle name="Output 7 3 8 2 2 2" xfId="34981" xr:uid="{4A1EA563-989C-442E-956F-56F34B29BBA5}"/>
    <cellStyle name="Output 7 3 8 2 3" xfId="37128" xr:uid="{4D22224D-9379-4401-A597-DD695905BA38}"/>
    <cellStyle name="Output 7 3 8 3" xfId="10041" xr:uid="{55128793-DFA3-4F0D-B08A-2ACC651AA821}"/>
    <cellStyle name="Output 7 3 8 3 2" xfId="19030" xr:uid="{F83DF4AE-40E0-409E-AE7A-11C3CC9F2079}"/>
    <cellStyle name="Output 7 3 8 3 2 2" xfId="39346" xr:uid="{435266C2-30AE-424E-B3A3-896A47D16186}"/>
    <cellStyle name="Output 7 3 8 3 3" xfId="34695" xr:uid="{1EFE3AF1-A475-485E-A72D-67F13E77F8FF}"/>
    <cellStyle name="Output 7 3 8 4" xfId="13807" xr:uid="{3D9D01BC-D5D7-41EE-A4F7-D84C1B0AB836}"/>
    <cellStyle name="Output 7 3 8 4 2" xfId="33847" xr:uid="{E07B595B-7E2B-4283-AA63-3B6454D00547}"/>
    <cellStyle name="Output 7 3 8 5" xfId="27337" xr:uid="{A1C8D1AB-A777-46D0-9CB2-261ADC1C5FD1}"/>
    <cellStyle name="Output 7 3 9" xfId="6725" xr:uid="{19BFCBE3-013E-4600-BD98-F088045B21D2}"/>
    <cellStyle name="Output 7 3 9 2" xfId="11925" xr:uid="{F3DD3FF4-F775-4F5C-BED8-E8CABE35F101}"/>
    <cellStyle name="Output 7 3 9 2 2" xfId="20914" xr:uid="{B27985CF-D542-4263-8075-05491602671B}"/>
    <cellStyle name="Output 7 3 9 2 2 2" xfId="29128" xr:uid="{A1FBC365-0B99-416A-8415-222DAB0437A5}"/>
    <cellStyle name="Output 7 3 9 2 3" xfId="42800" xr:uid="{6F4AE9A4-B559-4394-B64A-8016CB6E32A7}"/>
    <cellStyle name="Output 7 3 9 3" xfId="15714" xr:uid="{8BB384FA-7E33-4F2F-BCEA-9D136CC0BCE9}"/>
    <cellStyle name="Output 7 3 9 3 2" xfId="29738" xr:uid="{CF732328-5131-4C12-809B-CB8022B18529}"/>
    <cellStyle name="Output 7 3 9 4" xfId="31946" xr:uid="{772CE934-39F6-4125-A4B6-97BCC0E65983}"/>
    <cellStyle name="Output 7 4" xfId="521" xr:uid="{29289F8B-BA0C-413E-888F-CA0E2501E6AD}"/>
    <cellStyle name="Output 7 4 10" xfId="49009" xr:uid="{730346C1-48E5-4AD0-AA36-E44A7F595633}"/>
    <cellStyle name="Output 7 4 2" xfId="870" xr:uid="{25BAEF4C-804F-4613-BA7D-EBFB408FCB63}"/>
    <cellStyle name="Output 7 4 2 2" xfId="5239" xr:uid="{9A95F0F3-BD1D-43FC-BEDC-3F1D426AA803}"/>
    <cellStyle name="Output 7 4 2 2 2" xfId="7825" xr:uid="{9D1912DE-7348-47F2-9AEF-262003723BA0}"/>
    <cellStyle name="Output 7 4 2 2 2 2" xfId="16814" xr:uid="{5311E31E-8701-4B7C-B14C-669194D57DFD}"/>
    <cellStyle name="Output 7 4 2 2 2 2 2" xfId="27042" xr:uid="{FF9D218C-E573-4D00-A172-91BE557A53AC}"/>
    <cellStyle name="Output 7 4 2 2 2 3" xfId="38043" xr:uid="{4F00A7ED-429E-4612-A2CD-BDB6894A8A5A}"/>
    <cellStyle name="Output 7 4 2 2 3" xfId="10462" xr:uid="{D42BA29B-4B9A-466B-BA2E-D214A262F401}"/>
    <cellStyle name="Output 7 4 2 2 3 2" xfId="19451" xr:uid="{3A235703-B377-4C37-BD38-BD3D5C5408D2}"/>
    <cellStyle name="Output 7 4 2 2 3 2 2" xfId="43402" xr:uid="{718DE7E9-92C2-4C38-A838-00BC0E56AB20}"/>
    <cellStyle name="Output 7 4 2 2 3 3" xfId="33329" xr:uid="{970D606F-3D65-41B6-B9D4-8EDDC850A4C9}"/>
    <cellStyle name="Output 7 4 2 2 4" xfId="14228" xr:uid="{E37A0F2B-E359-47E2-B3E3-B8397645EA79}"/>
    <cellStyle name="Output 7 4 2 2 4 2" xfId="30918" xr:uid="{89A1E48A-45F5-44DC-9CFE-6E29833CE357}"/>
    <cellStyle name="Output 7 4 2 2 5" xfId="24753" xr:uid="{629294BE-DC85-4EEC-829D-09C87D3F7B31}"/>
    <cellStyle name="Output 7 4 2 3" xfId="3307" xr:uid="{539FB340-38A7-481C-B1DF-185C27410F5B}"/>
    <cellStyle name="Output 7 4 2 3 2" xfId="39388" xr:uid="{A241C003-556E-4453-979D-79BD043C6428}"/>
    <cellStyle name="Output 7 4 2 4" xfId="25702" xr:uid="{F4B4BF71-36D7-4764-BAB6-493AF629A79C}"/>
    <cellStyle name="Output 7 4 2 5" xfId="55792" xr:uid="{45D50DBE-E7D8-43AF-A4FF-256755AD6670}"/>
    <cellStyle name="Output 7 4 3" xfId="1215" xr:uid="{F679FAAD-7D04-4731-B0EB-68CED073590E}"/>
    <cellStyle name="Output 7 4 3 2" xfId="5560" xr:uid="{BDCB2E6B-D473-4CBA-8356-31060986572D}"/>
    <cellStyle name="Output 7 4 3 2 2" xfId="8146" xr:uid="{47C285CA-2579-4ED8-92DB-A24BBBCFAB13}"/>
    <cellStyle name="Output 7 4 3 2 2 2" xfId="17135" xr:uid="{2DAC700B-2754-423E-8C31-83849B1C9A60}"/>
    <cellStyle name="Output 7 4 3 2 2 2 2" xfId="22958" xr:uid="{B4FD7C56-3883-4B50-85F7-5B23E53F84F8}"/>
    <cellStyle name="Output 7 4 3 2 2 3" xfId="28118" xr:uid="{F86C0D43-D467-4981-AD05-5560A6D45552}"/>
    <cellStyle name="Output 7 4 3 2 3" xfId="10783" xr:uid="{B05EF368-01C4-40B9-8826-F63EC2AA0AB9}"/>
    <cellStyle name="Output 7 4 3 2 3 2" xfId="19772" xr:uid="{F46E312B-29DD-479C-B6E3-F0C254F3F8C2}"/>
    <cellStyle name="Output 7 4 3 2 3 2 2" xfId="30286" xr:uid="{70F8554D-E199-44AC-A247-B94997D9C2ED}"/>
    <cellStyle name="Output 7 4 3 2 3 3" xfId="40269" xr:uid="{42F38428-3952-4945-90D1-3D3F2F8B220A}"/>
    <cellStyle name="Output 7 4 3 2 4" xfId="14549" xr:uid="{A27D5C26-C415-4BCA-8FFC-E1939151C05F}"/>
    <cellStyle name="Output 7 4 3 2 4 2" xfId="33132" xr:uid="{F7E7498A-F708-4783-B238-BD3EC7F6CEB2}"/>
    <cellStyle name="Output 7 4 3 2 5" xfId="28303" xr:uid="{46BFFF8E-CE9F-4AB4-A178-384256208259}"/>
    <cellStyle name="Output 7 4 3 3" xfId="3652" xr:uid="{0EB28676-FA66-41E2-B21D-EEEA755B0AF7}"/>
    <cellStyle name="Output 7 4 3 3 2" xfId="25175" xr:uid="{64F957BB-4164-4E91-87AB-C65D0A086D67}"/>
    <cellStyle name="Output 7 4 3 4" xfId="37662" xr:uid="{4DEA7093-3FA5-47FD-82C7-CC3997CA8537}"/>
    <cellStyle name="Output 7 4 4" xfId="1559" xr:uid="{E5059FD4-5E30-4E14-A0F5-E12418D9632E}"/>
    <cellStyle name="Output 7 4 4 2" xfId="5904" xr:uid="{5CE99F42-7083-4E25-BE2F-B9F4A82BC73B}"/>
    <cellStyle name="Output 7 4 4 2 2" xfId="8490" xr:uid="{28301F9D-8786-4DDF-89F1-61FF980DB910}"/>
    <cellStyle name="Output 7 4 4 2 2 2" xfId="17479" xr:uid="{46144932-5AD5-4CD5-A6D8-6580BDBB2CCB}"/>
    <cellStyle name="Output 7 4 4 2 2 2 2" xfId="43979" xr:uid="{FBB6F714-89CD-498B-9BBF-E9A1B19CF29E}"/>
    <cellStyle name="Output 7 4 4 2 2 3" xfId="23000" xr:uid="{4EB84CE5-A1C3-4DA0-86CA-0E9179109E88}"/>
    <cellStyle name="Output 7 4 4 2 3" xfId="11127" xr:uid="{EBB4D13F-53F4-4A8B-B78D-F805FA3646E9}"/>
    <cellStyle name="Output 7 4 4 2 3 2" xfId="20116" xr:uid="{E453326B-8A95-49A9-8522-1134B9374B22}"/>
    <cellStyle name="Output 7 4 4 2 3 2 2" xfId="25438" xr:uid="{76992E98-A01B-48A1-8E59-E0020B9F6F0E}"/>
    <cellStyle name="Output 7 4 4 2 3 3" xfId="40254" xr:uid="{AE3B8578-7494-4586-B93F-B36204DA357D}"/>
    <cellStyle name="Output 7 4 4 2 4" xfId="14893" xr:uid="{0C4C7A58-9107-4447-ADB4-259AA2E6BED6}"/>
    <cellStyle name="Output 7 4 4 2 4 2" xfId="36341" xr:uid="{FDEC3B56-031C-40D1-BE48-45E3D2674E9F}"/>
    <cellStyle name="Output 7 4 4 2 5" xfId="22267" xr:uid="{84B778B9-E099-4484-8167-083A8BD95CC7}"/>
    <cellStyle name="Output 7 4 4 3" xfId="3996" xr:uid="{D0FDDE2A-600A-4FCB-9C18-1896156DF842}"/>
    <cellStyle name="Output 7 4 4 3 2" xfId="27965" xr:uid="{E47519DC-23B2-4D24-A742-6BA4EB0E6A12}"/>
    <cellStyle name="Output 7 4 4 4" xfId="25316" xr:uid="{5D65A4FD-DA46-4CBB-BD19-8F1760814743}"/>
    <cellStyle name="Output 7 4 5" xfId="1871" xr:uid="{3B09960D-9755-4B1A-B56F-D8BB58C09F0D}"/>
    <cellStyle name="Output 7 4 5 2" xfId="6187" xr:uid="{7766590E-9D23-4609-9D4C-726A3A775F1A}"/>
    <cellStyle name="Output 7 4 5 2 2" xfId="8773" xr:uid="{85A02F06-4BCC-47D1-93F6-478D2E3FECDA}"/>
    <cellStyle name="Output 7 4 5 2 2 2" xfId="17762" xr:uid="{1744FA1B-8656-4DF0-BCE6-3A2561927056}"/>
    <cellStyle name="Output 7 4 5 2 2 2 2" xfId="29399" xr:uid="{B3D9EE60-EBC5-4F4B-9A3C-AFB93EC61406}"/>
    <cellStyle name="Output 7 4 5 2 2 3" xfId="39584" xr:uid="{4EB170A3-4C5C-4982-B513-5A26EAA1B241}"/>
    <cellStyle name="Output 7 4 5 2 3" xfId="11410" xr:uid="{9492EB01-69AD-4E57-B6A1-7ACF099AEC63}"/>
    <cellStyle name="Output 7 4 5 2 3 2" xfId="20399" xr:uid="{97C23D30-8D8E-4DD6-83E5-8FD4231BDB6A}"/>
    <cellStyle name="Output 7 4 5 2 3 2 2" xfId="36689" xr:uid="{FDBFAADE-91BE-4E13-8337-18E6A74F2B1A}"/>
    <cellStyle name="Output 7 4 5 2 3 3" xfId="26670" xr:uid="{D6C26894-FAEF-48C2-8088-03E779D8A319}"/>
    <cellStyle name="Output 7 4 5 2 4" xfId="15176" xr:uid="{8A5507FF-D42E-4CB8-9864-5C5312BB6F0A}"/>
    <cellStyle name="Output 7 4 5 2 4 2" xfId="23775" xr:uid="{627A8CE4-5F5A-4C03-A207-622D1093FC20}"/>
    <cellStyle name="Output 7 4 5 2 5" xfId="24464" xr:uid="{2F583BAD-8807-41D6-9DAC-02CCE4E7B406}"/>
    <cellStyle name="Output 7 4 5 3" xfId="4308" xr:uid="{7946A4F2-15B2-49CB-9413-52F792C47F8A}"/>
    <cellStyle name="Output 7 4 5 3 2" xfId="28653" xr:uid="{E1B54F0B-B5F9-4000-8393-FAC9C5BF2648}"/>
    <cellStyle name="Output 7 4 5 4" xfId="23398" xr:uid="{B974A5A5-1170-411A-9E7D-2A51CC417458}"/>
    <cellStyle name="Output 7 4 6" xfId="2178" xr:uid="{42946FCE-74FD-4E23-AD98-4D874FB23A75}"/>
    <cellStyle name="Output 7 4 6 2" xfId="6479" xr:uid="{F2D82276-1CFE-4878-8307-C60CBE5B8BAE}"/>
    <cellStyle name="Output 7 4 6 2 2" xfId="9065" xr:uid="{08D075DE-C307-4BE1-8B33-86A7F43C7C51}"/>
    <cellStyle name="Output 7 4 6 2 2 2" xfId="18054" xr:uid="{581C6E0D-0BBC-4AAF-AFDF-F1222F9024FE}"/>
    <cellStyle name="Output 7 4 6 2 2 2 2" xfId="30741" xr:uid="{C5896060-6969-45EE-96B2-4E91C08243DA}"/>
    <cellStyle name="Output 7 4 6 2 2 3" xfId="31637" xr:uid="{76166B41-7E4F-48DC-8A59-3AF9048D80E8}"/>
    <cellStyle name="Output 7 4 6 2 3" xfId="11702" xr:uid="{2DF5DF1F-264A-4179-845E-1FCEFE6D8ABA}"/>
    <cellStyle name="Output 7 4 6 2 3 2" xfId="20691" xr:uid="{53CCEBD7-84ED-4CC3-BAA0-A050463A67E8}"/>
    <cellStyle name="Output 7 4 6 2 3 2 2" xfId="22405" xr:uid="{35E537D6-D0B0-4D84-BD11-78BF6ACE1A38}"/>
    <cellStyle name="Output 7 4 6 2 3 3" xfId="44074" xr:uid="{70638B59-7C83-49AD-AA0D-7438220DA40F}"/>
    <cellStyle name="Output 7 4 6 2 4" xfId="15468" xr:uid="{4663905C-55ED-4747-8D1B-144FCC7E2D68}"/>
    <cellStyle name="Output 7 4 6 2 4 2" xfId="37120" xr:uid="{90637FF6-C92A-428B-BE0D-84166269DBDF}"/>
    <cellStyle name="Output 7 4 6 2 5" xfId="32523" xr:uid="{AFCC7BC2-EF28-4D1D-BF52-73143EEE7044}"/>
    <cellStyle name="Output 7 4 6 3" xfId="4615" xr:uid="{39FB1967-4E0F-4E99-9F3D-59C93BCC209E}"/>
    <cellStyle name="Output 7 4 6 3 2" xfId="29836" xr:uid="{E374FC46-0D5A-4E61-A63E-0ED10209AAA3}"/>
    <cellStyle name="Output 7 4 6 4" xfId="31966" xr:uid="{52A3E0A2-4E92-40BE-9165-AAF496645AC9}"/>
    <cellStyle name="Output 7 4 7" xfId="4915" xr:uid="{3B0DF36D-549B-4FE9-BA2E-B50D6AAF7EC7}"/>
    <cellStyle name="Output 7 4 7 2" xfId="7501" xr:uid="{25A8CB0D-4DCA-45C3-8C48-EC058520F8ED}"/>
    <cellStyle name="Output 7 4 7 2 2" xfId="16490" xr:uid="{A2176547-4768-48CE-BF3C-49B8874ECE49}"/>
    <cellStyle name="Output 7 4 7 2 2 2" xfId="38783" xr:uid="{FEC6C671-B269-4E05-80E1-92324F19064F}"/>
    <cellStyle name="Output 7 4 7 2 3" xfId="29514" xr:uid="{2DCD4C85-4BE6-45B2-B9C6-8B4013CFB49F}"/>
    <cellStyle name="Output 7 4 7 3" xfId="10138" xr:uid="{E8021354-B1F9-4462-8E97-9F3BB78167B9}"/>
    <cellStyle name="Output 7 4 7 3 2" xfId="19127" xr:uid="{7B33A783-7103-4545-BE48-E7FACCBDCA0C}"/>
    <cellStyle name="Output 7 4 7 3 2 2" xfId="36091" xr:uid="{E53D357C-8AFC-4BAD-A67B-72231A9F9FEE}"/>
    <cellStyle name="Output 7 4 7 3 3" xfId="33338" xr:uid="{279F6849-70AC-4975-A638-2C1DC552109A}"/>
    <cellStyle name="Output 7 4 7 4" xfId="13904" xr:uid="{001BF373-E79E-407C-9580-D83A12421620}"/>
    <cellStyle name="Output 7 4 7 4 2" xfId="22575" xr:uid="{3B8A3311-2BCE-4F41-A543-256E133BCEBB}"/>
    <cellStyle name="Output 7 4 7 5" xfId="40890" xr:uid="{F410A55C-536A-420F-B754-15E76CFAA1A6}"/>
    <cellStyle name="Output 7 4 8" xfId="2527" xr:uid="{960FD497-0740-4AC7-846E-5B7CBF3391E2}"/>
    <cellStyle name="Output 7 4 8 2" xfId="40388" xr:uid="{D65D2B6D-86DE-4243-A8E0-EF16DF71EAF7}"/>
    <cellStyle name="Output 7 4 9" xfId="30634" xr:uid="{DCF82537-9BDD-4E66-82BD-8435E170F3DD}"/>
    <cellStyle name="Output 7 5" xfId="290" xr:uid="{C285F34D-9BF7-44E2-8984-51C471DF81C2}"/>
    <cellStyle name="Output 7 5 2" xfId="4693" xr:uid="{EC0FADCE-B28A-437A-9414-42CE9DB64DCD}"/>
    <cellStyle name="Output 7 5 2 2" xfId="7279" xr:uid="{A6B26360-C112-44DC-AF3F-FADEDB42EDFD}"/>
    <cellStyle name="Output 7 5 2 2 2" xfId="16268" xr:uid="{A3E12A53-BAA6-4BF2-BA95-A45BCB3A010D}"/>
    <cellStyle name="Output 7 5 2 2 2 2" xfId="27258" xr:uid="{A25D4AB6-E6FC-4B88-8B97-419AACBD453E}"/>
    <cellStyle name="Output 7 5 2 2 3" xfId="32910" xr:uid="{78C698F0-1A63-4A89-9CBC-28BBCD1C9BB5}"/>
    <cellStyle name="Output 7 5 2 3" xfId="9916" xr:uid="{7C34D964-A769-4C5D-9FEF-08C661541A4D}"/>
    <cellStyle name="Output 7 5 2 3 2" xfId="18905" xr:uid="{673A8AEB-7F69-49C1-9771-66B197A8F162}"/>
    <cellStyle name="Output 7 5 2 3 2 2" xfId="43529" xr:uid="{1D942972-9B7F-4D01-9C1F-007AF426B95C}"/>
    <cellStyle name="Output 7 5 2 3 3" xfId="40500" xr:uid="{F1E113A5-F19D-4FE4-B3D7-44D0BE0B9897}"/>
    <cellStyle name="Output 7 5 2 4" xfId="13682" xr:uid="{E65A16E6-D1FC-4D87-92B2-279983B273BB}"/>
    <cellStyle name="Output 7 5 2 4 2" xfId="32845" xr:uid="{FBC9843A-1C13-4E93-905A-BDB26C1EFD6A}"/>
    <cellStyle name="Output 7 5 2 5" xfId="42332" xr:uid="{49F01FF0-4F28-412D-B4DF-9668CD45EBBC}"/>
    <cellStyle name="Output 7 5 2 6" xfId="58071" xr:uid="{95241EB0-3DD5-489E-88C0-FBF1A6312909}"/>
    <cellStyle name="Output 7 5 3" xfId="2758" xr:uid="{DF4D2C33-9AF8-4CD1-AC5F-3F5E7D383176}"/>
    <cellStyle name="Output 7 5 3 2" xfId="30509" xr:uid="{C7D8AF79-AA17-46C7-B6BE-50124D78F7A8}"/>
    <cellStyle name="Output 7 5 4" xfId="39145" xr:uid="{D33A722D-9F23-4DD1-9EC4-D4E171141F8A}"/>
    <cellStyle name="Output 7 5 5" xfId="51289" xr:uid="{8B8BDD87-48F6-4B46-8138-0CB2FA50F1A4}"/>
    <cellStyle name="Output 7 6" xfId="639" xr:uid="{B820DF31-B737-4A26-A346-36886E87F64E}"/>
    <cellStyle name="Output 7 6 2" xfId="5017" xr:uid="{C12D701E-333A-44A5-8189-63905F0B39B5}"/>
    <cellStyle name="Output 7 6 2 2" xfId="7603" xr:uid="{316CEC74-F6DF-42CF-BC1A-A0D11D569664}"/>
    <cellStyle name="Output 7 6 2 2 2" xfId="16592" xr:uid="{43DCE12D-6128-46BA-B2C8-29361E823E12}"/>
    <cellStyle name="Output 7 6 2 2 2 2" xfId="31702" xr:uid="{99D35C9D-6328-4B57-9DA0-D886946EED6F}"/>
    <cellStyle name="Output 7 6 2 2 3" xfId="36145" xr:uid="{A475A476-2888-46FD-B0C0-BDB3DD407C2F}"/>
    <cellStyle name="Output 7 6 2 3" xfId="10240" xr:uid="{4B49FFC4-75CA-461E-89F3-1CBD0F216850}"/>
    <cellStyle name="Output 7 6 2 3 2" xfId="19229" xr:uid="{B543BB80-CBD2-4301-B0E2-1426498811FA}"/>
    <cellStyle name="Output 7 6 2 3 2 2" xfId="32358" xr:uid="{C67DDF78-9F0C-4C58-800D-FE53BCAAE75B}"/>
    <cellStyle name="Output 7 6 2 3 3" xfId="44089" xr:uid="{E9F1086E-75B8-4183-90A2-4BFC7BAE32F5}"/>
    <cellStyle name="Output 7 6 2 4" xfId="14006" xr:uid="{CB0A390D-5987-4A6A-B927-2D9DEA08B7D7}"/>
    <cellStyle name="Output 7 6 2 4 2" xfId="33498" xr:uid="{00864CF3-26A1-4F9B-AA4B-62699CC6999D}"/>
    <cellStyle name="Output 7 6 2 5" xfId="34234" xr:uid="{07155F85-B985-45BC-A418-2A6AE7C9A08F}"/>
    <cellStyle name="Output 7 6 2 6" xfId="53986" xr:uid="{5EF87C5D-E861-43D4-A0B5-9251D1238063}"/>
    <cellStyle name="Output 7 6 3" xfId="3076" xr:uid="{669EB38B-458F-4C94-B604-52B348C87B03}"/>
    <cellStyle name="Output 7 6 3 2" xfId="39111" xr:uid="{F7049D05-9E5B-4767-9A4F-4CB841DB5F74}"/>
    <cellStyle name="Output 7 6 4" xfId="41160" xr:uid="{7299E99B-2BF6-4D9B-ADC0-422C48BD7D8E}"/>
    <cellStyle name="Output 7 6 5" xfId="47316" xr:uid="{4BBB71FD-AEBC-485B-96E0-FF1266517217}"/>
    <cellStyle name="Output 7 7" xfId="984" xr:uid="{EA03BC44-78BE-477C-9E33-A987BCB699D6}"/>
    <cellStyle name="Output 7 7 2" xfId="5338" xr:uid="{226A2900-0E33-4447-935D-14ADFE0917F1}"/>
    <cellStyle name="Output 7 7 2 2" xfId="7924" xr:uid="{F77C9778-8A65-4F79-A0CC-8E15E8489DE1}"/>
    <cellStyle name="Output 7 7 2 2 2" xfId="16913" xr:uid="{452F7EFB-B0BB-46EB-9A9F-5AD9E14320B4}"/>
    <cellStyle name="Output 7 7 2 2 2 2" xfId="35744" xr:uid="{21BD4699-7A09-458F-A199-649D1C2C0BCB}"/>
    <cellStyle name="Output 7 7 2 2 3" xfId="30833" xr:uid="{C44EE453-8342-41DB-AED8-F7C56C3F2B26}"/>
    <cellStyle name="Output 7 7 2 3" xfId="10561" xr:uid="{36E86679-30EC-45AD-B02E-82A48A8DD43D}"/>
    <cellStyle name="Output 7 7 2 3 2" xfId="19550" xr:uid="{7AC17DB4-E3CD-494C-98D9-44464D53EA00}"/>
    <cellStyle name="Output 7 7 2 3 2 2" xfId="42559" xr:uid="{5B3D71BD-70B3-4260-AD80-D2ECC658ED2C}"/>
    <cellStyle name="Output 7 7 2 3 3" xfId="31114" xr:uid="{20999E68-4F37-465F-99ED-D07699839B94}"/>
    <cellStyle name="Output 7 7 2 4" xfId="14327" xr:uid="{9146B934-D960-4328-BD88-57487538BABE}"/>
    <cellStyle name="Output 7 7 2 4 2" xfId="27399" xr:uid="{880387A1-3F6C-4D53-A11B-6589490AF9E1}"/>
    <cellStyle name="Output 7 7 2 5" xfId="41408" xr:uid="{EF4DB071-299C-41D9-BB05-F1951614C601}"/>
    <cellStyle name="Output 7 7 3" xfId="3421" xr:uid="{E9946867-E75A-4BBC-B394-6BD9B8BF30C6}"/>
    <cellStyle name="Output 7 7 3 2" xfId="24702" xr:uid="{DA0C9A35-56B1-48A9-AA51-63B14CCFF4FB}"/>
    <cellStyle name="Output 7 7 4" xfId="24622" xr:uid="{F58D7C06-5E53-4D88-A5C8-7EE83BDCE1A2}"/>
    <cellStyle name="Output 7 7 5" xfId="52627" xr:uid="{B59C25EA-46C4-440D-8D46-BF2F7741C85E}"/>
    <cellStyle name="Output 7 8" xfId="1328" xr:uid="{BB2B9297-2354-404C-9A6D-1723EF15CBBA}"/>
    <cellStyle name="Output 7 8 2" xfId="5673" xr:uid="{CDE563F0-DCB7-4C0E-B556-C97C709D4257}"/>
    <cellStyle name="Output 7 8 2 2" xfId="8259" xr:uid="{E9B4FDCC-E36A-46D2-AD89-EC8F29B2F996}"/>
    <cellStyle name="Output 7 8 2 2 2" xfId="17248" xr:uid="{405D7FB2-34DD-42DB-A0FF-17D54FCB24BF}"/>
    <cellStyle name="Output 7 8 2 2 2 2" xfId="36944" xr:uid="{A7CF1483-84AE-487B-8507-04E446E8C038}"/>
    <cellStyle name="Output 7 8 2 2 3" xfId="42521" xr:uid="{D2BAB07B-1FFF-4518-B988-ACF36C5A45AD}"/>
    <cellStyle name="Output 7 8 2 3" xfId="10896" xr:uid="{F637BBB7-96FB-4919-BD2C-8CEFDB7BFDDE}"/>
    <cellStyle name="Output 7 8 2 3 2" xfId="19885" xr:uid="{591C7D18-CD20-4662-AAA6-C6E7CEEDC5FC}"/>
    <cellStyle name="Output 7 8 2 3 2 2" xfId="40899" xr:uid="{D1AF1D72-13A6-440F-B177-EB1BDCFE96C9}"/>
    <cellStyle name="Output 7 8 2 3 3" xfId="26754" xr:uid="{13EA4241-0235-4CF1-ABA3-F84A95C83E7E}"/>
    <cellStyle name="Output 7 8 2 4" xfId="14662" xr:uid="{F8D6E1CD-2D9C-42B1-8957-ED2485944ADD}"/>
    <cellStyle name="Output 7 8 2 4 2" xfId="43749" xr:uid="{BB88C618-BAC1-4233-93D9-7EBF85555484}"/>
    <cellStyle name="Output 7 8 2 5" xfId="25722" xr:uid="{5E95A0CB-4447-46BD-A6EB-F78B7E07633E}"/>
    <cellStyle name="Output 7 8 3" xfId="3765" xr:uid="{C54D87E3-80AD-417E-B960-445B3A20A865}"/>
    <cellStyle name="Output 7 8 3 2" xfId="24986" xr:uid="{4678B0AA-F293-45D0-8530-C64E43736EC2}"/>
    <cellStyle name="Output 7 8 4" xfId="39450" xr:uid="{B11C6DB9-6293-4DA6-8DC4-0D10D275400E}"/>
    <cellStyle name="Output 7 9" xfId="1635" xr:uid="{C584155B-0D28-4F81-8878-B6BA7C0E18AC}"/>
    <cellStyle name="Output 7 9 2" xfId="5971" xr:uid="{C3D426AF-C648-4374-9D72-C0FAF629BADF}"/>
    <cellStyle name="Output 7 9 2 2" xfId="8557" xr:uid="{2DF6A49B-616C-4442-8298-1581A01C76F6}"/>
    <cellStyle name="Output 7 9 2 2 2" xfId="17546" xr:uid="{50F43E02-A45C-43B2-9341-597B69775F08}"/>
    <cellStyle name="Output 7 9 2 2 2 2" xfId="41958" xr:uid="{ADD92FF9-5E26-48F8-A6BC-373310A8B5E9}"/>
    <cellStyle name="Output 7 9 2 2 3" xfId="26824" xr:uid="{8984C57B-589D-4FED-A70C-41F81C424B22}"/>
    <cellStyle name="Output 7 9 2 3" xfId="11194" xr:uid="{5FA9DC80-B37B-469A-9968-2920C12737E8}"/>
    <cellStyle name="Output 7 9 2 3 2" xfId="20183" xr:uid="{9F02B4AB-B491-47C1-8213-704AC10DFBE5}"/>
    <cellStyle name="Output 7 9 2 3 2 2" xfId="36339" xr:uid="{2F29EECD-8E88-4B1E-9448-E769E908B711}"/>
    <cellStyle name="Output 7 9 2 3 3" xfId="26645" xr:uid="{765978BA-B99D-405B-A0CB-6752C1CCCE25}"/>
    <cellStyle name="Output 7 9 2 4" xfId="14960" xr:uid="{2227E9E2-BD9E-45BA-A35D-103963AC1974}"/>
    <cellStyle name="Output 7 9 2 4 2" xfId="32488" xr:uid="{CCCBCE90-6761-4BC5-A250-4E6014D416BE}"/>
    <cellStyle name="Output 7 9 2 5" xfId="38752" xr:uid="{A007A032-552E-426E-AECD-0C74F0B8FD88}"/>
    <cellStyle name="Output 7 9 3" xfId="4072" xr:uid="{F1A88684-A325-4433-8852-DDD6F7C7C2E0}"/>
    <cellStyle name="Output 7 9 3 2" xfId="35832" xr:uid="{05B1E7D9-5863-4463-B1FD-81B6F62A1D6F}"/>
    <cellStyle name="Output 7 9 4" xfId="43425" xr:uid="{F7081774-6859-4C46-A912-CFC7E6049DDF}"/>
    <cellStyle name="Output 8" xfId="135" xr:uid="{7E40A3F4-6D78-4E99-8698-60B88874E45F}"/>
    <cellStyle name="Output 8 10" xfId="1946" xr:uid="{AEE5E0AB-1FB7-4906-AF6F-3365C9B56564}"/>
    <cellStyle name="Output 8 10 2" xfId="6256" xr:uid="{CD926384-C9A3-4307-A327-580E07224BC3}"/>
    <cellStyle name="Output 8 10 2 2" xfId="8842" xr:uid="{47215227-3344-4ED7-9A58-E8D471270DD3}"/>
    <cellStyle name="Output 8 10 2 2 2" xfId="17831" xr:uid="{798FC659-23B0-4E23-B5B3-AC46F974B882}"/>
    <cellStyle name="Output 8 10 2 2 2 2" xfId="25643" xr:uid="{EBB1B2EE-CEE4-4EA9-8109-5F2AED0B7412}"/>
    <cellStyle name="Output 8 10 2 2 3" xfId="28853" xr:uid="{1418562F-0301-472B-BA2A-E534427A6949}"/>
    <cellStyle name="Output 8 10 2 3" xfId="11479" xr:uid="{C852FB7B-F227-494F-BAE4-487B78B3C4D5}"/>
    <cellStyle name="Output 8 10 2 3 2" xfId="20468" xr:uid="{6011B24B-E255-44D2-81EE-0A287F3ABCF4}"/>
    <cellStyle name="Output 8 10 2 3 2 2" xfId="23467" xr:uid="{4D3CAE02-F5D6-49CA-9008-21649FF34724}"/>
    <cellStyle name="Output 8 10 2 3 3" xfId="34739" xr:uid="{52B0F818-0A1B-4FDA-98FA-83A0D78C6A80}"/>
    <cellStyle name="Output 8 10 2 4" xfId="15245" xr:uid="{CB0ED907-C01C-4385-9AF4-C29452D98B26}"/>
    <cellStyle name="Output 8 10 2 4 2" xfId="29485" xr:uid="{E077DE5B-36D5-4AF6-B41D-2DEA90DF17D0}"/>
    <cellStyle name="Output 8 10 2 5" xfId="28105" xr:uid="{CD04126E-FC04-4AB4-A4AA-113E5AB6A7A4}"/>
    <cellStyle name="Output 8 10 3" xfId="4383" xr:uid="{AF29167F-0963-4FFE-93CF-086B89ABF6D8}"/>
    <cellStyle name="Output 8 10 3 2" xfId="42093" xr:uid="{7A083430-C868-4751-9048-064C080F2BFD}"/>
    <cellStyle name="Output 8 10 4" xfId="23151" xr:uid="{5FDD320A-07F0-4963-9DB1-EA6F752CED5D}"/>
    <cellStyle name="Output 8 11" xfId="2966" xr:uid="{20E9D730-38A3-4017-95A1-DC86630EE99D}"/>
    <cellStyle name="Output 8 11 2" xfId="7116" xr:uid="{7AC60F0B-FF07-4D7E-BEF0-FB151DED4E3B}"/>
    <cellStyle name="Output 8 11 2 2" xfId="16105" xr:uid="{26373454-665C-4AD8-A126-DDDBAFE3DE72}"/>
    <cellStyle name="Output 8 11 2 2 2" xfId="26976" xr:uid="{B6CFB90A-2DDD-4859-8724-55941FDA8B28}"/>
    <cellStyle name="Output 8 11 2 3" xfId="24763" xr:uid="{96F9872C-B800-4FA9-855B-C9957330EAB2}"/>
    <cellStyle name="Output 8 11 3" xfId="9679" xr:uid="{85DF2BA4-FFD9-4649-BB32-04A4667D7C62}"/>
    <cellStyle name="Output 8 11 3 2" xfId="18668" xr:uid="{68AB8288-52A4-46F0-88BC-427E35A26A9C}"/>
    <cellStyle name="Output 8 11 3 2 2" xfId="25695" xr:uid="{EBAB4772-166F-459E-BDEE-7BDEC1184BFA}"/>
    <cellStyle name="Output 8 11 3 3" xfId="26454" xr:uid="{EA0AC962-F53E-4156-B660-4BD65E93898C}"/>
    <cellStyle name="Output 8 11 4" xfId="13519" xr:uid="{251E6C53-B082-4B3A-9D2F-CE576C8F3957}"/>
    <cellStyle name="Output 8 11 4 2" xfId="25201" xr:uid="{A894AECF-4498-4578-983F-0BCDD8716355}"/>
    <cellStyle name="Output 8 11 5" xfId="29175" xr:uid="{451CC116-3158-48E8-A4B2-5F7CC0FCD5B1}"/>
    <cellStyle name="Output 8 12" xfId="6591" xr:uid="{A28DB68B-180F-4272-A3D8-CB4CD8ECEC23}"/>
    <cellStyle name="Output 8 12 2" xfId="11799" xr:uid="{CC60DE4C-282E-4A18-8010-BBEDBBE9D35D}"/>
    <cellStyle name="Output 8 12 2 2" xfId="20788" xr:uid="{AD1BD386-8894-4407-ABB8-0B4E886AD0B1}"/>
    <cellStyle name="Output 8 12 2 2 2" xfId="39470" xr:uid="{C324ABCD-C8FC-40CC-AB18-6BE9B8028A1C}"/>
    <cellStyle name="Output 8 12 2 3" xfId="27021" xr:uid="{27463BB8-D26B-4D73-95F6-497569F81D52}"/>
    <cellStyle name="Output 8 12 3" xfId="15580" xr:uid="{C48A1C84-B97C-46DE-B2B7-BF9E4EE5F5EB}"/>
    <cellStyle name="Output 8 12 3 2" xfId="36000" xr:uid="{DB70EACF-AF8E-4857-9FCA-DA1610F42A61}"/>
    <cellStyle name="Output 8 12 4" xfId="24320" xr:uid="{EBA58EF8-D8D2-4B0C-BCE6-8501F048A8C3}"/>
    <cellStyle name="Output 8 13" xfId="9162" xr:uid="{D03812DB-2057-4E19-956E-B4751B54232E}"/>
    <cellStyle name="Output 8 13 2" xfId="18151" xr:uid="{DE45DC08-FC8F-4A47-A5F1-DEB5B9B17B43}"/>
    <cellStyle name="Output 8 13 2 2" xfId="36588" xr:uid="{694B4676-39EB-40DD-97AD-CE9B0283E353}"/>
    <cellStyle name="Output 8 13 3" xfId="28873" xr:uid="{D4176D60-1ABA-4626-8876-723AE1D91CAB}"/>
    <cellStyle name="Output 8 14" xfId="9762" xr:uid="{867EF9D2-910A-4FD4-B5BF-C671DC31AD94}"/>
    <cellStyle name="Output 8 14 2" xfId="18751" xr:uid="{31466B45-3EBC-4C48-94BB-2FA5D853E258}"/>
    <cellStyle name="Output 8 14 2 2" xfId="26915" xr:uid="{6555412D-BB4B-4B09-8E2C-2840E588D884}"/>
    <cellStyle name="Output 8 14 3" xfId="34510" xr:uid="{6CDF38E7-7AB5-4F6B-BCE4-7B636FF48BC5}"/>
    <cellStyle name="Output 8 15" xfId="2295" xr:uid="{A63E016A-DD07-4024-A391-EB27A9BC701A}"/>
    <cellStyle name="Output 8 15 2" xfId="35334" xr:uid="{BF987389-47C8-4ED0-B5A9-53872A564E1A}"/>
    <cellStyle name="Output 8 16" xfId="13204" xr:uid="{46CAB52C-760B-4547-86AB-5DCD4CA240EC}"/>
    <cellStyle name="Output 8 16 2" xfId="34008" xr:uid="{D6A38128-654E-4819-8366-29B61CBDF915}"/>
    <cellStyle name="Output 8 17" xfId="27598" xr:uid="{C14534D5-03C6-405C-B4B8-4EFEAB1A7348}"/>
    <cellStyle name="Output 8 18" xfId="44651" xr:uid="{CA10B046-CE3F-40B6-BC2C-134B125127AB}"/>
    <cellStyle name="Output 8 19" xfId="45734" xr:uid="{77A482A0-0085-41B4-A292-56F65DA641A0}"/>
    <cellStyle name="Output 8 2" xfId="315" xr:uid="{7FB86CA3-AD67-4340-8DAE-6A6E221CF2BF}"/>
    <cellStyle name="Output 8 2 10" xfId="6617" xr:uid="{2251D0CD-F359-4EFC-97B5-660AF8BAFA6E}"/>
    <cellStyle name="Output 8 2 10 2" xfId="11823" xr:uid="{B17E47EF-269B-4A2C-8902-D2F4128DE8B7}"/>
    <cellStyle name="Output 8 2 10 2 2" xfId="20812" xr:uid="{483861CE-8208-4E12-BA00-5246FC0007C3}"/>
    <cellStyle name="Output 8 2 10 2 2 2" xfId="27573" xr:uid="{A163C071-264E-4590-97C9-45BD99210A01}"/>
    <cellStyle name="Output 8 2 10 2 3" xfId="24264" xr:uid="{EFAE0671-7CDA-47FE-8CDF-AD58348E0D63}"/>
    <cellStyle name="Output 8 2 10 3" xfId="15606" xr:uid="{7DDF9437-D3E7-4DCB-8962-C17C5B9E2A3C}"/>
    <cellStyle name="Output 8 2 10 3 2" xfId="29098" xr:uid="{EAA8F290-E65E-4F2C-A847-669EC41B86C2}"/>
    <cellStyle name="Output 8 2 10 4" xfId="42957" xr:uid="{08DBB470-273F-4D1E-B932-7EF814E30DD3}"/>
    <cellStyle name="Output 8 2 11" xfId="9186" xr:uid="{1D8072D0-E783-4684-BA2F-DAF6581CB0E7}"/>
    <cellStyle name="Output 8 2 11 2" xfId="18175" xr:uid="{C6D63E4F-0C0F-4601-A681-6009C2F11BB7}"/>
    <cellStyle name="Output 8 2 11 2 2" xfId="34350" xr:uid="{39C058A9-C2C7-4BC0-81C6-60AA0F6755F9}"/>
    <cellStyle name="Output 8 2 11 3" xfId="30051" xr:uid="{32A7AF16-089E-4155-A514-6A8213894BE3}"/>
    <cellStyle name="Output 8 2 12" xfId="12312" xr:uid="{3133A92F-FFF8-4C94-9D8F-B5D4C438EC05}"/>
    <cellStyle name="Output 8 2 12 2" xfId="21301" xr:uid="{E5AFA57F-5C73-4614-8E9E-7DBF5F2C99C9}"/>
    <cellStyle name="Output 8 2 12 2 2" xfId="37692" xr:uid="{C2B870C9-2664-4DBC-A24C-A5A2D31314CE}"/>
    <cellStyle name="Output 8 2 12 3" xfId="34893" xr:uid="{77253BA4-9ACA-4882-AA3B-7D647065B7A8}"/>
    <cellStyle name="Output 8 2 13" xfId="2321" xr:uid="{9CADE581-6FC8-42D2-BC67-20B3FB22F518}"/>
    <cellStyle name="Output 8 2 13 2" xfId="38577" xr:uid="{058EC423-665A-40CE-B4D6-C90FD77B7A10}"/>
    <cellStyle name="Output 8 2 14" xfId="13230" xr:uid="{93E9F7F5-2B55-40EA-88FE-C5621DE7DE45}"/>
    <cellStyle name="Output 8 2 14 2" xfId="37373" xr:uid="{101E910F-B78A-4B10-AA78-454B3A190F40}"/>
    <cellStyle name="Output 8 2 15" xfId="36225" xr:uid="{04EA3655-F05A-4DFD-8106-601AE79436E6}"/>
    <cellStyle name="Output 8 2 16" xfId="46243" xr:uid="{B0E0605E-3335-4494-815E-19BE57076444}"/>
    <cellStyle name="Output 8 2 2" xfId="447" xr:uid="{E217DFFD-6A7E-474E-B902-89ADCB950BD6}"/>
    <cellStyle name="Output 8 2 2 10" xfId="9311" xr:uid="{DFC07B05-6613-48BE-AB16-180D56D87893}"/>
    <cellStyle name="Output 8 2 2 10 2" xfId="18300" xr:uid="{8200C9F7-735F-48D8-B722-DEF0EB9DF678}"/>
    <cellStyle name="Output 8 2 2 10 2 2" xfId="29384" xr:uid="{58B980E7-A74C-42FF-AF39-28724BD9CE44}"/>
    <cellStyle name="Output 8 2 2 10 3" xfId="38047" xr:uid="{8E95CD1F-6A51-4DA8-9DB6-584E2B6B6C2E}"/>
    <cellStyle name="Output 8 2 2 11" xfId="11991" xr:uid="{4B793507-5754-4A53-BA5F-D61BBB4A932F}"/>
    <cellStyle name="Output 8 2 2 11 2" xfId="20980" xr:uid="{420B55CD-ED03-4C1A-A948-207C8E62E691}"/>
    <cellStyle name="Output 8 2 2 11 2 2" xfId="26981" xr:uid="{20C1F0BC-457E-4A02-AE8C-5DB359820FF8}"/>
    <cellStyle name="Output 8 2 2 11 3" xfId="41612" xr:uid="{3057AF28-6750-4127-A9CD-0011225A360B}"/>
    <cellStyle name="Output 8 2 2 12" xfId="2453" xr:uid="{C527FDE8-694F-4F7C-A3D6-8212C0968A21}"/>
    <cellStyle name="Output 8 2 2 12 2" xfId="37287" xr:uid="{AE218627-D086-42D5-B999-5A1D8A4D18A7}"/>
    <cellStyle name="Output 8 2 2 13" xfId="13362" xr:uid="{C254BA66-2275-4A87-807A-FF048E24ED72}"/>
    <cellStyle name="Output 8 2 2 13 2" xfId="39416" xr:uid="{45583690-AE79-40F2-8FC2-4746E0E9FE1F}"/>
    <cellStyle name="Output 8 2 2 14" xfId="25676" xr:uid="{F4A58D92-B96D-4CEB-9183-BA4B615B08D8}"/>
    <cellStyle name="Output 8 2 2 15" xfId="49740" xr:uid="{4B23819C-6636-4B83-93D5-F2088F9A2B50}"/>
    <cellStyle name="Output 8 2 2 2" xfId="796" xr:uid="{7AD5A63A-A5A7-4FE4-840D-41836221B3DF}"/>
    <cellStyle name="Output 8 2 2 2 2" xfId="5165" xr:uid="{252DB56E-A6F1-4CEF-9AC2-FD458A9F8F7A}"/>
    <cellStyle name="Output 8 2 2 2 2 2" xfId="7751" xr:uid="{6CE0206F-7E73-44C6-9768-B18167460595}"/>
    <cellStyle name="Output 8 2 2 2 2 2 2" xfId="16740" xr:uid="{8C867A88-FD4F-40F6-8FA3-579D475727AE}"/>
    <cellStyle name="Output 8 2 2 2 2 2 2 2" xfId="36587" xr:uid="{B46C0227-E663-419F-B2A0-EC1B06D8096D}"/>
    <cellStyle name="Output 8 2 2 2 2 2 3" xfId="42370" xr:uid="{06FC2979-F431-4D63-B3F7-C0E3328719F8}"/>
    <cellStyle name="Output 8 2 2 2 2 3" xfId="10388" xr:uid="{1D6196CA-4B4C-4B41-A35E-00E0283C6346}"/>
    <cellStyle name="Output 8 2 2 2 2 3 2" xfId="19377" xr:uid="{BB1F979E-F072-4CE3-AEE3-48E38C575B35}"/>
    <cellStyle name="Output 8 2 2 2 2 3 2 2" xfId="38983" xr:uid="{CC3B704F-AAC6-49AB-9120-E3F0EFAAA30C}"/>
    <cellStyle name="Output 8 2 2 2 2 3 3" xfId="25368" xr:uid="{EE372ABE-ABA4-49CF-8590-7CAE1D24F29A}"/>
    <cellStyle name="Output 8 2 2 2 2 4" xfId="14154" xr:uid="{B5A47DCA-679D-4EBC-B27E-BA541CAB7097}"/>
    <cellStyle name="Output 8 2 2 2 2 4 2" xfId="41323" xr:uid="{3762582A-76E6-4672-8878-7372E6369957}"/>
    <cellStyle name="Output 8 2 2 2 2 5" xfId="41343" xr:uid="{4DB17018-2F86-4EF3-AB4A-F57C178D6CD6}"/>
    <cellStyle name="Output 8 2 2 2 3" xfId="3233" xr:uid="{3013C703-6BBB-4BB2-9FD0-E4346113FEB1}"/>
    <cellStyle name="Output 8 2 2 2 3 2" xfId="39957" xr:uid="{8EF3335A-2559-42AC-A5DE-E135F0D43CE9}"/>
    <cellStyle name="Output 8 2 2 2 4" xfId="34154" xr:uid="{A62B14B2-866D-40E3-92F2-B201B8135F25}"/>
    <cellStyle name="Output 8 2 2 2 5" xfId="56522" xr:uid="{01347344-ECFB-49B7-A554-61D23A996CCB}"/>
    <cellStyle name="Output 8 2 2 3" xfId="1141" xr:uid="{408587E0-FD4D-4986-B47C-60402A481846}"/>
    <cellStyle name="Output 8 2 2 3 2" xfId="5486" xr:uid="{48EFD746-F232-43BD-BC8C-E3BED5546087}"/>
    <cellStyle name="Output 8 2 2 3 2 2" xfId="8072" xr:uid="{9C798226-FF2F-4D66-BC93-DC7E49A0ED0A}"/>
    <cellStyle name="Output 8 2 2 3 2 2 2" xfId="17061" xr:uid="{39C1D992-20C1-4B85-B505-C721085FF667}"/>
    <cellStyle name="Output 8 2 2 3 2 2 2 2" xfId="24443" xr:uid="{579D1F47-07EA-48D5-82F8-AE1AB58FBA7E}"/>
    <cellStyle name="Output 8 2 2 3 2 2 3" xfId="26866" xr:uid="{9E0B13E3-3BB3-4D00-B223-2534071A1570}"/>
    <cellStyle name="Output 8 2 2 3 2 3" xfId="10709" xr:uid="{CDF25AC9-CF15-4AEB-9776-16FE968C9A99}"/>
    <cellStyle name="Output 8 2 2 3 2 3 2" xfId="19698" xr:uid="{C973AE9D-0240-4AAC-B5D7-187DC18A9EC7}"/>
    <cellStyle name="Output 8 2 2 3 2 3 2 2" xfId="43672" xr:uid="{D5F5A0CA-6F9E-4AFC-945C-71533E667F30}"/>
    <cellStyle name="Output 8 2 2 3 2 3 3" xfId="43921" xr:uid="{225C8DF2-8316-410E-B635-A2E86415EA92}"/>
    <cellStyle name="Output 8 2 2 3 2 4" xfId="14475" xr:uid="{A2A94EA4-3B8C-4E90-B678-35F36B79B6A0}"/>
    <cellStyle name="Output 8 2 2 3 2 4 2" xfId="32820" xr:uid="{43C9710E-84B5-4C90-8070-6422AD18DF52}"/>
    <cellStyle name="Output 8 2 2 3 2 5" xfId="30878" xr:uid="{EF5CB539-A8D4-4E69-9601-E101351C300B}"/>
    <cellStyle name="Output 8 2 2 3 3" xfId="3578" xr:uid="{AF9D44C1-B307-4209-947B-B051F88DBD09}"/>
    <cellStyle name="Output 8 2 2 3 3 2" xfId="39352" xr:uid="{78D8F096-5A12-4FB0-B111-43622F6D61F6}"/>
    <cellStyle name="Output 8 2 2 3 4" xfId="36171" xr:uid="{615B498F-823B-47E1-9BE0-DDEDEAE26E08}"/>
    <cellStyle name="Output 8 2 2 4" xfId="1485" xr:uid="{FBA38445-1DEF-4980-9A49-C1F93B5B45CA}"/>
    <cellStyle name="Output 8 2 2 4 2" xfId="5830" xr:uid="{583629AF-52A6-4CE3-A467-8C631778EF8C}"/>
    <cellStyle name="Output 8 2 2 4 2 2" xfId="8416" xr:uid="{12A8660B-B842-4ABA-BC0F-1A229E94D9E5}"/>
    <cellStyle name="Output 8 2 2 4 2 2 2" xfId="17405" xr:uid="{E089DAEB-F64B-4FFE-872D-344E5D414D83}"/>
    <cellStyle name="Output 8 2 2 4 2 2 2 2" xfId="39268" xr:uid="{CFDF3EAF-8E01-401A-A2C2-9AD6413F10F4}"/>
    <cellStyle name="Output 8 2 2 4 2 2 3" xfId="24436" xr:uid="{851848DF-36AC-49CA-9A4F-7472973DC0CC}"/>
    <cellStyle name="Output 8 2 2 4 2 3" xfId="11053" xr:uid="{05DFAA31-06B2-4FA9-8423-E52BBD1C8B08}"/>
    <cellStyle name="Output 8 2 2 4 2 3 2" xfId="20042" xr:uid="{E1B6D72B-E355-43E1-91D1-F1EA983BE438}"/>
    <cellStyle name="Output 8 2 2 4 2 3 2 2" xfId="33908" xr:uid="{BE44389E-4592-4048-886E-6AC977198C16}"/>
    <cellStyle name="Output 8 2 2 4 2 3 3" xfId="42807" xr:uid="{59AF8231-91DF-4718-912C-78457A78FEC0}"/>
    <cellStyle name="Output 8 2 2 4 2 4" xfId="14819" xr:uid="{4EC1B3FF-E8E9-40EB-9C7D-611D3CA0F0D3}"/>
    <cellStyle name="Output 8 2 2 4 2 4 2" xfId="22354" xr:uid="{86430F6E-59EA-4C4B-BD76-970964A412C2}"/>
    <cellStyle name="Output 8 2 2 4 2 5" xfId="24800" xr:uid="{248904C8-BB32-4BDB-B29C-D40662B0DA51}"/>
    <cellStyle name="Output 8 2 2 4 3" xfId="3922" xr:uid="{0180C65E-AEA8-4DDE-B929-69A6E5F3935C}"/>
    <cellStyle name="Output 8 2 2 4 3 2" xfId="27702" xr:uid="{E90B9E7B-0EDA-42C0-8B03-64BF4F389D7D}"/>
    <cellStyle name="Output 8 2 2 4 4" xfId="25979" xr:uid="{AFC1E3C2-AACC-4AA8-A6EF-06D44FFFEA2C}"/>
    <cellStyle name="Output 8 2 2 5" xfId="1439" xr:uid="{9ED8E205-99AB-473C-B0BA-2FEA16AB978E}"/>
    <cellStyle name="Output 8 2 2 5 2" xfId="5784" xr:uid="{D50FA28D-C048-4B83-95D2-5707E3F9AC36}"/>
    <cellStyle name="Output 8 2 2 5 2 2" xfId="8370" xr:uid="{16A351FB-8225-422C-9EA4-3B5D21035FB9}"/>
    <cellStyle name="Output 8 2 2 5 2 2 2" xfId="17359" xr:uid="{FAA37A87-2813-4C16-A3DE-B8395096C37C}"/>
    <cellStyle name="Output 8 2 2 5 2 2 2 2" xfId="29854" xr:uid="{88286CB8-9613-4E52-B65B-C34FAB4F4E56}"/>
    <cellStyle name="Output 8 2 2 5 2 2 3" xfId="34317" xr:uid="{1439F3C1-020D-4B00-A0CB-C936A2F67C62}"/>
    <cellStyle name="Output 8 2 2 5 2 3" xfId="11007" xr:uid="{56BF9612-4CE9-403F-9665-ADE4B56BC1A2}"/>
    <cellStyle name="Output 8 2 2 5 2 3 2" xfId="19996" xr:uid="{28C1B12D-D22B-4B94-84CA-0750B2BEA5E4}"/>
    <cellStyle name="Output 8 2 2 5 2 3 2 2" xfId="22589" xr:uid="{E4DB4E82-D8B1-46BF-A1E1-A7177537A798}"/>
    <cellStyle name="Output 8 2 2 5 2 3 3" xfId="24213" xr:uid="{7904A38E-EC59-4D69-A2CE-EA32F966984F}"/>
    <cellStyle name="Output 8 2 2 5 2 4" xfId="14773" xr:uid="{5B989F6E-3682-4197-9385-B787D8FE5AE3}"/>
    <cellStyle name="Output 8 2 2 5 2 4 2" xfId="30390" xr:uid="{2ED0F98C-EBC2-4EDB-855C-14ECBD88D77C}"/>
    <cellStyle name="Output 8 2 2 5 2 5" xfId="39781" xr:uid="{E18B70C2-C009-4826-97CD-C25E4774C593}"/>
    <cellStyle name="Output 8 2 2 5 3" xfId="3876" xr:uid="{3A21F1D7-C81A-41B7-9F66-9E751AB135A5}"/>
    <cellStyle name="Output 8 2 2 5 3 2" xfId="33903" xr:uid="{718F647D-9A00-4C48-861D-7183F4ACEB33}"/>
    <cellStyle name="Output 8 2 2 5 4" xfId="34987" xr:uid="{840EA8B7-7F03-4820-8F3C-A3D484D0E7A0}"/>
    <cellStyle name="Output 8 2 2 6" xfId="2104" xr:uid="{3AF07DF5-09F2-4131-B230-89F7C2002F2D}"/>
    <cellStyle name="Output 8 2 2 6 2" xfId="6405" xr:uid="{7FF31F43-15E3-4881-BD82-4F2A2BA433AC}"/>
    <cellStyle name="Output 8 2 2 6 2 2" xfId="8991" xr:uid="{45749749-0BD5-4F11-BB66-7DB7F6E52BA4}"/>
    <cellStyle name="Output 8 2 2 6 2 2 2" xfId="17980" xr:uid="{4D39E2CD-6111-4F78-A01A-5957C044CD37}"/>
    <cellStyle name="Output 8 2 2 6 2 2 2 2" xfId="42240" xr:uid="{1167887F-D67A-40EB-8F84-CFA66CAD315A}"/>
    <cellStyle name="Output 8 2 2 6 2 2 3" xfId="43837" xr:uid="{DC318CF4-7DB5-4A28-9C75-1DA52401860E}"/>
    <cellStyle name="Output 8 2 2 6 2 3" xfId="11628" xr:uid="{70B534A5-AEAE-411B-B0EB-4F2BEE86CF12}"/>
    <cellStyle name="Output 8 2 2 6 2 3 2" xfId="20617" xr:uid="{C4AE1C2A-2312-40DB-AD1B-0FC046928D90}"/>
    <cellStyle name="Output 8 2 2 6 2 3 2 2" xfId="24634" xr:uid="{89BCE603-8013-4213-94BF-5CDCD9BBA573}"/>
    <cellStyle name="Output 8 2 2 6 2 3 3" xfId="44090" xr:uid="{F0EB2238-A4A2-4D0F-9AB9-F34120BC41D3}"/>
    <cellStyle name="Output 8 2 2 6 2 4" xfId="15394" xr:uid="{D0DCE955-382B-4CD2-A13E-4179FB36E685}"/>
    <cellStyle name="Output 8 2 2 6 2 4 2" xfId="28768" xr:uid="{26D0FA22-917D-411B-AFAE-D127ECCB250D}"/>
    <cellStyle name="Output 8 2 2 6 2 5" xfId="37333" xr:uid="{0BE6586A-A0D2-4650-A228-562FEBA123A4}"/>
    <cellStyle name="Output 8 2 2 6 3" xfId="4541" xr:uid="{378420A6-D94B-4674-B123-8A2AFA1F7E0D}"/>
    <cellStyle name="Output 8 2 2 6 3 2" xfId="28187" xr:uid="{5893A69A-4B53-4069-A052-8DF712DDD78A}"/>
    <cellStyle name="Output 8 2 2 6 4" xfId="25195" xr:uid="{22EFB9AC-CE4F-43A2-BF33-6F7BB90585CF}"/>
    <cellStyle name="Output 8 2 2 7" xfId="2914" xr:uid="{3BE79137-BC8A-49C0-ABE1-F3ED2A3A76DB}"/>
    <cellStyle name="Output 8 2 2 7 2" xfId="7064" xr:uid="{B93300FD-C206-48AD-B8B0-F111BDB01DD7}"/>
    <cellStyle name="Output 8 2 2 7 2 2" xfId="12190" xr:uid="{9AF3053C-8FBD-4F92-B06B-14E3C696AE91}"/>
    <cellStyle name="Output 8 2 2 7 2 2 2" xfId="21179" xr:uid="{26D1026B-F3D4-49DE-A906-73E0F8D9BEC0}"/>
    <cellStyle name="Output 8 2 2 7 2 2 2 2" xfId="27808" xr:uid="{66BD41B0-7B7E-4089-B3E6-73563BE78799}"/>
    <cellStyle name="Output 8 2 2 7 2 2 3" xfId="43571" xr:uid="{0EC0DE63-ED76-4539-A39A-F5AAD126B64C}"/>
    <cellStyle name="Output 8 2 2 7 2 3" xfId="12990" xr:uid="{3F026D2C-FE71-43A8-B1C7-99B969B1CA04}"/>
    <cellStyle name="Output 8 2 2 7 2 3 2" xfId="21979" xr:uid="{22D8BCA7-12F6-4DDE-B1DF-4DD8DBC3E259}"/>
    <cellStyle name="Output 8 2 2 7 2 3 2 2" xfId="29066" xr:uid="{048A557E-2694-44B5-AAD2-894AB5153D80}"/>
    <cellStyle name="Output 8 2 2 7 2 3 3" xfId="30762" xr:uid="{9C7F3225-DB80-4891-90FB-591EEB098463}"/>
    <cellStyle name="Output 8 2 2 7 2 4" xfId="16053" xr:uid="{5F4D3877-461F-484E-9EE0-040B0F0EF27C}"/>
    <cellStyle name="Output 8 2 2 7 2 4 2" xfId="35234" xr:uid="{C24DFA54-3184-48CB-9C66-69B30F257551}"/>
    <cellStyle name="Output 8 2 2 7 2 5" xfId="29545" xr:uid="{7A240601-71F6-4C60-8D04-2AAE2552D5AA}"/>
    <cellStyle name="Output 8 2 2 7 3" xfId="9627" xr:uid="{93E397F9-0AB5-43BD-B9E5-C02370EB260D}"/>
    <cellStyle name="Output 8 2 2 7 3 2" xfId="18616" xr:uid="{8EDD7F31-2801-40A9-8B8F-087EE4EDF4A2}"/>
    <cellStyle name="Output 8 2 2 7 3 2 2" xfId="31267" xr:uid="{BD115F0B-5536-4E2D-9849-35ABB07DDDB7}"/>
    <cellStyle name="Output 8 2 2 7 3 3" xfId="43219" xr:uid="{2B0FE376-C1F6-484F-9ACB-071E8BBE8D14}"/>
    <cellStyle name="Output 8 2 2 7 4" xfId="34468" xr:uid="{3CE7B9D2-6ED1-416D-8400-3CBF827355F4}"/>
    <cellStyle name="Output 8 2 2 8" xfId="4841" xr:uid="{A3DF3575-95C4-4A64-9006-4BABE0931E4B}"/>
    <cellStyle name="Output 8 2 2 8 2" xfId="7427" xr:uid="{1AB11FE3-3169-4C8B-8F36-7976390B5A36}"/>
    <cellStyle name="Output 8 2 2 8 2 2" xfId="16416" xr:uid="{5CE3D222-913F-44AB-8B3A-DD504079F2B2}"/>
    <cellStyle name="Output 8 2 2 8 2 2 2" xfId="32718" xr:uid="{0BF9BF89-C873-4156-B885-2D7002190405}"/>
    <cellStyle name="Output 8 2 2 8 2 3" xfId="22132" xr:uid="{FF39E2CA-6D01-472D-8C0E-F31A643228C0}"/>
    <cellStyle name="Output 8 2 2 8 3" xfId="10064" xr:uid="{672333E8-F83A-4108-9541-1788C4C007E8}"/>
    <cellStyle name="Output 8 2 2 8 3 2" xfId="19053" xr:uid="{098F17ED-00CE-46ED-95F5-C2453D1CDC5F}"/>
    <cellStyle name="Output 8 2 2 8 3 2 2" xfId="37389" xr:uid="{23BEBB61-FE67-4C08-8D1E-607EEB7999BE}"/>
    <cellStyle name="Output 8 2 2 8 3 3" xfId="25325" xr:uid="{E2209C57-058A-47E5-8D07-CF5483FB66B0}"/>
    <cellStyle name="Output 8 2 2 8 4" xfId="13830" xr:uid="{F31E4014-C58B-4309-8210-697B2DF9E29C}"/>
    <cellStyle name="Output 8 2 2 8 4 2" xfId="31717" xr:uid="{A16D7A68-ED3B-4701-BF3A-428D6493D7AD}"/>
    <cellStyle name="Output 8 2 2 8 5" xfId="22134" xr:uid="{BC944DEA-9829-4DDF-80EA-CC185F3E96E2}"/>
    <cellStyle name="Output 8 2 2 9" xfId="6749" xr:uid="{DB054A84-5812-4E15-9876-208F5427E105}"/>
    <cellStyle name="Output 8 2 2 9 2" xfId="11948" xr:uid="{85261978-F35D-4A97-AB06-706DCD0447E3}"/>
    <cellStyle name="Output 8 2 2 9 2 2" xfId="20937" xr:uid="{6458C2F7-E500-48F1-BDB0-500937D1E713}"/>
    <cellStyle name="Output 8 2 2 9 2 2 2" xfId="43396" xr:uid="{6DDA6214-4306-42B2-BA95-40020A3DF3AD}"/>
    <cellStyle name="Output 8 2 2 9 2 3" xfId="40562" xr:uid="{DDF76C5A-2713-4C46-9E46-F33C755F4F10}"/>
    <cellStyle name="Output 8 2 2 9 3" xfId="15738" xr:uid="{0D30F7DC-1348-4617-A7F7-651626BC34CF}"/>
    <cellStyle name="Output 8 2 2 9 3 2" xfId="36065" xr:uid="{593C75B4-4045-446A-8AB0-03A6801FA9C8}"/>
    <cellStyle name="Output 8 2 2 9 4" xfId="30567" xr:uid="{75A92F03-A74E-4505-A6C7-06D928E74347}"/>
    <cellStyle name="Output 8 2 3" xfId="664" xr:uid="{809ABD67-5BD2-4F18-9E9C-80E3D94568CF}"/>
    <cellStyle name="Output 8 2 3 2" xfId="5040" xr:uid="{5A5E628D-3B65-4F10-A2E4-071EF00E50A7}"/>
    <cellStyle name="Output 8 2 3 2 2" xfId="7626" xr:uid="{4A3D6415-A87D-440C-BA07-7D1637271299}"/>
    <cellStyle name="Output 8 2 3 2 2 2" xfId="16615" xr:uid="{D7C1E69A-2BC8-475A-9BDA-F0B485D3F9E8}"/>
    <cellStyle name="Output 8 2 3 2 2 2 2" xfId="27676" xr:uid="{8E4303CC-AC3C-4F3E-85A2-872F130CD756}"/>
    <cellStyle name="Output 8 2 3 2 2 3" xfId="26363" xr:uid="{C66EBE93-AA68-4FA4-B708-A5E56BD1A38B}"/>
    <cellStyle name="Output 8 2 3 2 3" xfId="10263" xr:uid="{624AF253-92DB-417A-AFE3-EA680F76DEFA}"/>
    <cellStyle name="Output 8 2 3 2 3 2" xfId="19252" xr:uid="{80BF6075-A719-4A1A-859A-AB7CCF4A62B9}"/>
    <cellStyle name="Output 8 2 3 2 3 2 2" xfId="22247" xr:uid="{317A89DF-3ABC-460C-AE93-71250D6E6B32}"/>
    <cellStyle name="Output 8 2 3 2 3 3" xfId="26445" xr:uid="{F3BA3B2B-81AD-489E-AB6C-DA05C0F9CF0B}"/>
    <cellStyle name="Output 8 2 3 2 4" xfId="14029" xr:uid="{AFA76EFE-0BEB-45F9-8302-2215708FEE39}"/>
    <cellStyle name="Output 8 2 3 2 4 2" xfId="31007" xr:uid="{55012C84-934F-4903-B356-97F377562184}"/>
    <cellStyle name="Output 8 2 3 2 5" xfId="36863" xr:uid="{23DF07BE-2C67-4E88-9046-0485A69D25CD}"/>
    <cellStyle name="Output 8 2 3 2 6" xfId="55660" xr:uid="{7DA076C5-AC83-4736-A1AE-2E900A388ABB}"/>
    <cellStyle name="Output 8 2 3 3" xfId="3101" xr:uid="{52CBE966-FF48-4D9E-8E0F-205E41473726}"/>
    <cellStyle name="Output 8 2 3 3 2" xfId="36180" xr:uid="{F5EF6CF3-C149-40E1-8B70-7139A721B252}"/>
    <cellStyle name="Output 8 2 3 4" xfId="22412" xr:uid="{DC8B21E7-CD5F-4447-BA30-A301D9028C77}"/>
    <cellStyle name="Output 8 2 3 5" xfId="48879" xr:uid="{89DD9406-9048-4F2D-983F-EC65831523DF}"/>
    <cellStyle name="Output 8 2 4" xfId="1009" xr:uid="{4056A6D6-B26E-4F4B-A67B-54AF1F342FA5}"/>
    <cellStyle name="Output 8 2 4 2" xfId="5361" xr:uid="{70BC021F-E0BC-4CAD-AC17-0911BCEA6685}"/>
    <cellStyle name="Output 8 2 4 2 2" xfId="7947" xr:uid="{FEC0214F-D09B-48FD-8B53-A62659F5DD07}"/>
    <cellStyle name="Output 8 2 4 2 2 2" xfId="16936" xr:uid="{D59A5F64-8F86-4F0D-B935-4212D7BADDF5}"/>
    <cellStyle name="Output 8 2 4 2 2 2 2" xfId="22688" xr:uid="{47602FBB-AD6E-47E9-8606-D08E56238D72}"/>
    <cellStyle name="Output 8 2 4 2 2 3" xfId="31220" xr:uid="{92D14794-2DD0-49ED-9F0B-604D719676B6}"/>
    <cellStyle name="Output 8 2 4 2 3" xfId="10584" xr:uid="{F14C8C63-B238-4998-BD25-69514B32B9B1}"/>
    <cellStyle name="Output 8 2 4 2 3 2" xfId="19573" xr:uid="{FC5CFEB5-58CF-4BDA-A489-25107B5A10F4}"/>
    <cellStyle name="Output 8 2 4 2 3 2 2" xfId="29980" xr:uid="{C7ABCDB2-E554-4839-8BB3-D9331EA92ACC}"/>
    <cellStyle name="Output 8 2 4 2 3 3" xfId="26726" xr:uid="{149FF730-0B0F-4D7B-9793-72360692EA7E}"/>
    <cellStyle name="Output 8 2 4 2 4" xfId="14350" xr:uid="{10DFD25E-BFBD-4D35-8E4B-BD6169799B74}"/>
    <cellStyle name="Output 8 2 4 2 4 2" xfId="23896" xr:uid="{6EB3339A-E347-4F40-9529-AE2EBF8D5CBA}"/>
    <cellStyle name="Output 8 2 4 2 5" xfId="23435" xr:uid="{FC2E96E7-9733-4334-B735-85F993C00012}"/>
    <cellStyle name="Output 8 2 4 2 6" xfId="54658" xr:uid="{578FD4D5-9C28-41B9-849A-FA5AE12689B0}"/>
    <cellStyle name="Output 8 2 4 3" xfId="3446" xr:uid="{1BEB8F63-BEF1-4E00-9490-8D26A49020BC}"/>
    <cellStyle name="Output 8 2 4 3 2" xfId="34012" xr:uid="{23CFEA0B-0E6E-4146-A27A-287BABC473F3}"/>
    <cellStyle name="Output 8 2 4 4" xfId="33857" xr:uid="{70E98135-8EFF-4644-91D8-5E421B34B3E8}"/>
    <cellStyle name="Output 8 2 4 5" xfId="47857" xr:uid="{3820DB53-0F7F-4B81-83C4-041E31761978}"/>
    <cellStyle name="Output 8 2 5" xfId="1353" xr:uid="{626BC9B2-9AE3-4806-B67F-02737339BDE4}"/>
    <cellStyle name="Output 8 2 5 2" xfId="5698" xr:uid="{DD0D0D2C-7A23-4AF7-91BA-0744332355DB}"/>
    <cellStyle name="Output 8 2 5 2 2" xfId="8284" xr:uid="{19962880-2C41-458F-BD82-0BFF4288DF28}"/>
    <cellStyle name="Output 8 2 5 2 2 2" xfId="17273" xr:uid="{D9EDDEA7-6B90-42EF-9E4A-95C308CA1E84}"/>
    <cellStyle name="Output 8 2 5 2 2 2 2" xfId="24793" xr:uid="{D3C9A676-C178-47BF-BCD1-7FEDC0877FF5}"/>
    <cellStyle name="Output 8 2 5 2 2 3" xfId="31341" xr:uid="{2775EF56-1CD3-46F9-B370-D5C2D31375A2}"/>
    <cellStyle name="Output 8 2 5 2 3" xfId="10921" xr:uid="{682C32B6-55AD-46B5-BB22-FBEFEB4725D9}"/>
    <cellStyle name="Output 8 2 5 2 3 2" xfId="19910" xr:uid="{1E67DF13-694B-48E5-9D9A-3B5FC1B59139}"/>
    <cellStyle name="Output 8 2 5 2 3 2 2" xfId="22961" xr:uid="{B94E33A2-9884-4E31-8E7C-E373FC78679D}"/>
    <cellStyle name="Output 8 2 5 2 3 3" xfId="34648" xr:uid="{6CA5A814-BAA1-4C65-BCF7-818F7CC7CF15}"/>
    <cellStyle name="Output 8 2 5 2 4" xfId="14687" xr:uid="{ED776A5B-C781-4E54-BB7B-D7C65625759F}"/>
    <cellStyle name="Output 8 2 5 2 4 2" xfId="33476" xr:uid="{C0A06D14-840D-4902-A034-D04DD53BDD7F}"/>
    <cellStyle name="Output 8 2 5 2 5" xfId="41011" xr:uid="{F0195244-88B4-4427-943D-62B1C304BBB3}"/>
    <cellStyle name="Output 8 2 5 3" xfId="3790" xr:uid="{94E2969C-9D37-426A-8F66-1055256A8BC8}"/>
    <cellStyle name="Output 8 2 5 3 2" xfId="34571" xr:uid="{0A28C835-7CAB-49A3-A52E-20750F3A11FD}"/>
    <cellStyle name="Output 8 2 5 4" xfId="36592" xr:uid="{984DC3C0-9F2A-4F29-92B6-471056E1E60B}"/>
    <cellStyle name="Output 8 2 6" xfId="1709" xr:uid="{E5746835-517D-42A2-AC98-E41E62179A0F}"/>
    <cellStyle name="Output 8 2 6 2" xfId="6035" xr:uid="{D68DDDC7-5DAE-4580-BC88-AA521F73ABF2}"/>
    <cellStyle name="Output 8 2 6 2 2" xfId="8621" xr:uid="{987BDCBC-F361-4AB8-9626-5E98A26CB7FC}"/>
    <cellStyle name="Output 8 2 6 2 2 2" xfId="17610" xr:uid="{95349429-9898-4216-8AC6-D99F72F0F198}"/>
    <cellStyle name="Output 8 2 6 2 2 2 2" xfId="39532" xr:uid="{62D83D0B-CA35-4A18-B595-42CD95FB5616}"/>
    <cellStyle name="Output 8 2 6 2 2 3" xfId="24907" xr:uid="{6A68A525-5A00-4A55-ADE5-3A9FE32D85D2}"/>
    <cellStyle name="Output 8 2 6 2 3" xfId="11258" xr:uid="{B5399546-FC6E-471D-B57A-5C35804450C5}"/>
    <cellStyle name="Output 8 2 6 2 3 2" xfId="20247" xr:uid="{D69C00B5-A31D-4206-B5E5-7AA55AE82D5E}"/>
    <cellStyle name="Output 8 2 6 2 3 2 2" xfId="28503" xr:uid="{5537C58C-52F2-4354-B3B2-9E7BF842DB01}"/>
    <cellStyle name="Output 8 2 6 2 3 3" xfId="39945" xr:uid="{EDC0CDC1-3B65-440E-B3C7-BBA00FE2B02E}"/>
    <cellStyle name="Output 8 2 6 2 4" xfId="15024" xr:uid="{B1E37E9A-947A-46F7-A127-614B9DEA7B6D}"/>
    <cellStyle name="Output 8 2 6 2 4 2" xfId="30289" xr:uid="{6F77C72F-922B-410B-A7A7-9CF1204CA139}"/>
    <cellStyle name="Output 8 2 6 2 5" xfId="42788" xr:uid="{879EFD07-29F3-42E6-8C30-7D9597589B20}"/>
    <cellStyle name="Output 8 2 6 3" xfId="4146" xr:uid="{8A5C87B5-AC34-4BF0-976F-755E4B266C75}"/>
    <cellStyle name="Output 8 2 6 3 2" xfId="38645" xr:uid="{F0226AB0-92BE-46D8-8EAA-8EC035135660}"/>
    <cellStyle name="Output 8 2 6 4" xfId="28480" xr:uid="{12382A78-D6D2-4DCD-AB7C-919CD6351084}"/>
    <cellStyle name="Output 8 2 7" xfId="1972" xr:uid="{EEFCE3EE-0ABA-408A-A2CE-ED090D63BB38}"/>
    <cellStyle name="Output 8 2 7 2" xfId="6280" xr:uid="{EBEF9E2A-0359-41B5-8A69-04B9437A3228}"/>
    <cellStyle name="Output 8 2 7 2 2" xfId="8866" xr:uid="{4540E9B0-1EF8-4A77-84B0-036604A37A8A}"/>
    <cellStyle name="Output 8 2 7 2 2 2" xfId="17855" xr:uid="{8117B07A-319B-4E92-A161-0F09E2E37641}"/>
    <cellStyle name="Output 8 2 7 2 2 2 2" xfId="31516" xr:uid="{D7A5611D-E7CF-4DA7-938B-0DD696ABDDB5}"/>
    <cellStyle name="Output 8 2 7 2 2 3" xfId="30031" xr:uid="{8E35E5FA-78C1-42F4-96AB-8759DFF1AFD7}"/>
    <cellStyle name="Output 8 2 7 2 3" xfId="11503" xr:uid="{07B40940-7D0D-4885-AEF8-EE36F33D203C}"/>
    <cellStyle name="Output 8 2 7 2 3 2" xfId="20492" xr:uid="{7407871B-3A32-4303-8FA9-579772B4D855}"/>
    <cellStyle name="Output 8 2 7 2 3 2 2" xfId="38284" xr:uid="{5BEE817E-5170-4404-8E6E-73374397941E}"/>
    <cellStyle name="Output 8 2 7 2 3 3" xfId="34667" xr:uid="{0D0A76D7-C5DD-42D8-9B2F-43F48F6D903F}"/>
    <cellStyle name="Output 8 2 7 2 4" xfId="15269" xr:uid="{C44B1D9B-D99F-434C-A90C-4F3346332613}"/>
    <cellStyle name="Output 8 2 7 2 4 2" xfId="35738" xr:uid="{9CE1709C-B40E-41B8-B11F-A622D2CDDB9A}"/>
    <cellStyle name="Output 8 2 7 2 5" xfId="22363" xr:uid="{4D4BB3E4-47E5-455C-BEA7-195E5FE25736}"/>
    <cellStyle name="Output 8 2 7 3" xfId="4409" xr:uid="{2FF21367-1B10-4196-BD57-664C05AE32A1}"/>
    <cellStyle name="Output 8 2 7 3 2" xfId="39548" xr:uid="{F970A38D-D73D-4FD6-B7B6-10EB9146121C}"/>
    <cellStyle name="Output 8 2 7 4" xfId="33499" xr:uid="{4F753FDE-6466-469F-B010-7812244D92FE}"/>
    <cellStyle name="Output 8 2 8" xfId="2783" xr:uid="{B79AD3AA-E52A-4D7B-A47F-880FF7649AE5}"/>
    <cellStyle name="Output 8 2 8 2" xfId="6933" xr:uid="{EC76C0DF-F203-40F5-96EF-4148AB891F23}"/>
    <cellStyle name="Output 8 2 8 2 2" xfId="12062" xr:uid="{4BE560EF-3452-4860-95C0-976BDC4B9B1C}"/>
    <cellStyle name="Output 8 2 8 2 2 2" xfId="21051" xr:uid="{D5304AC1-71EC-4EB2-AB34-5D991880B46C}"/>
    <cellStyle name="Output 8 2 8 2 2 2 2" xfId="24526" xr:uid="{19D2E6B7-1043-4067-A196-068FCCFA6AAC}"/>
    <cellStyle name="Output 8 2 8 2 2 3" xfId="41350" xr:uid="{3BF36F37-5A28-4291-A70E-966B3532A34A}"/>
    <cellStyle name="Output 8 2 8 2 3" xfId="12890" xr:uid="{FD05F932-41EA-47EA-BE54-68F9C072C065}"/>
    <cellStyle name="Output 8 2 8 2 3 2" xfId="21879" xr:uid="{4F297920-C7B1-46E8-9AB4-89BF1687FAFD}"/>
    <cellStyle name="Output 8 2 8 2 3 2 2" xfId="26212" xr:uid="{7188635E-6033-4842-AA1E-5A393F9C9873}"/>
    <cellStyle name="Output 8 2 8 2 3 3" xfId="31316" xr:uid="{673E12B2-A92D-45A2-BE39-6AB6349BEDB0}"/>
    <cellStyle name="Output 8 2 8 2 4" xfId="15922" xr:uid="{1858A7BF-D41D-4506-9229-F92E2D00FA12}"/>
    <cellStyle name="Output 8 2 8 2 4 2" xfId="23798" xr:uid="{DE547BC2-9226-4BC4-A18B-21E9A5613574}"/>
    <cellStyle name="Output 8 2 8 2 5" xfId="28881" xr:uid="{488F668A-D357-4A7E-9832-E42D5E456C1C}"/>
    <cellStyle name="Output 8 2 8 3" xfId="9496" xr:uid="{6F8D3169-F476-4902-872F-C7C03151051B}"/>
    <cellStyle name="Output 8 2 8 3 2" xfId="18485" xr:uid="{C831B849-4B84-445A-9EB5-244C699CC5D0}"/>
    <cellStyle name="Output 8 2 8 3 2 2" xfId="24374" xr:uid="{90457352-A02B-40C5-B442-481DAE1BB01A}"/>
    <cellStyle name="Output 8 2 8 3 3" xfId="30258" xr:uid="{54D08586-E2E6-4F30-9371-7CCC4D9BC0C7}"/>
    <cellStyle name="Output 8 2 8 4" xfId="35802" xr:uid="{641109C0-E776-49D6-A749-4908C4111962}"/>
    <cellStyle name="Output 8 2 9" xfId="4716" xr:uid="{5871D07A-40B8-4FBE-B60C-A94F795B2571}"/>
    <cellStyle name="Output 8 2 9 2" xfId="7302" xr:uid="{76BC54E5-0AC0-4D6F-9B23-BAFBAEBCC30F}"/>
    <cellStyle name="Output 8 2 9 2 2" xfId="16291" xr:uid="{7CAEA13A-C0E5-44B2-9EB8-CFCA283BD0D7}"/>
    <cellStyle name="Output 8 2 9 2 2 2" xfId="22270" xr:uid="{8ACB390E-2DF5-45CA-A440-445C08F737F8}"/>
    <cellStyle name="Output 8 2 9 2 3" xfId="26154" xr:uid="{BEC6AB49-D683-4135-94E8-7355364EC9D9}"/>
    <cellStyle name="Output 8 2 9 3" xfId="9939" xr:uid="{0BF658BF-EEC5-45E9-8A97-7C0C5F39CC04}"/>
    <cellStyle name="Output 8 2 9 3 2" xfId="18928" xr:uid="{66227020-41A8-4456-A492-8AFF6D031BEF}"/>
    <cellStyle name="Output 8 2 9 3 2 2" xfId="41578" xr:uid="{B5939F8B-B1EC-4DF1-8569-793E090F8ED3}"/>
    <cellStyle name="Output 8 2 9 3 3" xfId="34699" xr:uid="{86855F96-A0FD-497B-B7BA-20E03EAFAFEE}"/>
    <cellStyle name="Output 8 2 9 4" xfId="13705" xr:uid="{2F1F5713-20BC-4B8B-B987-DDC7880576E8}"/>
    <cellStyle name="Output 8 2 9 4 2" xfId="26542" xr:uid="{1991979F-A221-42E5-AE0E-FB6521B1EEF1}"/>
    <cellStyle name="Output 8 2 9 5" xfId="34153" xr:uid="{A108FE07-1CEE-40E1-8E5C-8F2796A9AB6D}"/>
    <cellStyle name="Output 8 3" xfId="422" xr:uid="{09CE8590-26A8-477A-BBF0-6913E80A93DF}"/>
    <cellStyle name="Output 8 3 10" xfId="9287" xr:uid="{ECC07828-D5EB-4CCB-99FA-96740C56C5B4}"/>
    <cellStyle name="Output 8 3 10 2" xfId="18276" xr:uid="{692B986A-4979-406D-BC57-E78772AB164A}"/>
    <cellStyle name="Output 8 3 10 2 2" xfId="22921" xr:uid="{4929F8CD-480D-46ED-A035-394ACC4AA2CD}"/>
    <cellStyle name="Output 8 3 10 3" xfId="27747" xr:uid="{0290A34D-9BCC-45A3-A8EC-ACE1A6AD787A}"/>
    <cellStyle name="Output 8 3 11" xfId="9827" xr:uid="{A960653D-E570-469F-BAF6-2D1AA55D69B2}"/>
    <cellStyle name="Output 8 3 11 2" xfId="18816" xr:uid="{2FA54CCF-8639-4E0E-93D8-962CF1196DE1}"/>
    <cellStyle name="Output 8 3 11 2 2" xfId="35769" xr:uid="{3B095C48-E851-4ADB-AB6C-86AC779FF311}"/>
    <cellStyle name="Output 8 3 11 3" xfId="31035" xr:uid="{93FC40A4-7B97-4E82-A04B-CBE52B2934EC}"/>
    <cellStyle name="Output 8 3 12" xfId="2428" xr:uid="{EE78C802-4481-479D-B6E0-608BFA8C5CC0}"/>
    <cellStyle name="Output 8 3 12 2" xfId="43246" xr:uid="{0DAA8F9D-446B-4A38-958B-17F7404270E4}"/>
    <cellStyle name="Output 8 3 13" xfId="13337" xr:uid="{15B55C97-75CF-4B8E-B42D-7FFECC4D379A}"/>
    <cellStyle name="Output 8 3 13 2" xfId="29026" xr:uid="{E6C06750-CEA2-4DAB-AFBC-7B9519C363C9}"/>
    <cellStyle name="Output 8 3 14" xfId="23302" xr:uid="{1A05DB9C-F79A-40D3-A40A-E4BC8B310B59}"/>
    <cellStyle name="Output 8 3 15" xfId="46642" xr:uid="{69DC3E68-45A5-4A03-90E4-098FA353C5CC}"/>
    <cellStyle name="Output 8 3 2" xfId="771" xr:uid="{AE622678-9CD7-4048-AB80-94C8507AF6A6}"/>
    <cellStyle name="Output 8 3 2 2" xfId="5141" xr:uid="{8887E3F5-CD98-4B19-B7D7-40200035E759}"/>
    <cellStyle name="Output 8 3 2 2 2" xfId="7727" xr:uid="{CB6FE572-4554-469A-949B-25B46210495D}"/>
    <cellStyle name="Output 8 3 2 2 2 2" xfId="16716" xr:uid="{D43D9E07-B0B6-4D03-B5B8-D638E76EC807}"/>
    <cellStyle name="Output 8 3 2 2 2 2 2" xfId="31672" xr:uid="{D04D7FA2-B7B8-4FF3-BA2F-F8E110FE25FC}"/>
    <cellStyle name="Output 8 3 2 2 2 3" xfId="35280" xr:uid="{6EB936B0-3A4B-45B4-9DFE-7C30F9896B3F}"/>
    <cellStyle name="Output 8 3 2 2 3" xfId="10364" xr:uid="{8E4E37ED-1D36-47D6-81B3-8A0D1CD5D040}"/>
    <cellStyle name="Output 8 3 2 2 3 2" xfId="19353" xr:uid="{3D35A026-C31F-4200-A85C-E895062CA1B4}"/>
    <cellStyle name="Output 8 3 2 2 3 2 2" xfId="37959" xr:uid="{2786DDB3-DEE9-423A-8B11-CB284F1171D2}"/>
    <cellStyle name="Output 8 3 2 2 3 3" xfId="26707" xr:uid="{35D3AF7F-4FAE-411A-A003-FB4D8839F86F}"/>
    <cellStyle name="Output 8 3 2 2 4" xfId="14130" xr:uid="{48BCC3DD-D3A3-4D6C-AF63-4B258004B2D5}"/>
    <cellStyle name="Output 8 3 2 2 4 2" xfId="36605" xr:uid="{DF15FF75-D254-4EE1-A6B2-52AFB04E3180}"/>
    <cellStyle name="Output 8 3 2 2 5" xfId="35882" xr:uid="{52E8C8EC-0FDB-472A-B9C9-3C3C47D132EB}"/>
    <cellStyle name="Output 8 3 2 2 6" xfId="56921" xr:uid="{80526B37-9806-46D2-88C0-7AAAF714FFBB}"/>
    <cellStyle name="Output 8 3 2 3" xfId="3208" xr:uid="{C1C5FEAD-5561-4F18-BB57-C0DA87B4AC73}"/>
    <cellStyle name="Output 8 3 2 3 2" xfId="25077" xr:uid="{486F9FCD-E984-4CE8-B95D-04A2A86DEE25}"/>
    <cellStyle name="Output 8 3 2 4" xfId="24937" xr:uid="{0F976E97-BF2B-4243-B9EA-E0C3878FB0F7}"/>
    <cellStyle name="Output 8 3 2 5" xfId="50139" xr:uid="{17512F89-CE0B-4CA3-B669-F02505B45BDC}"/>
    <cellStyle name="Output 8 3 3" xfId="1116" xr:uid="{F520765B-186E-4186-828E-50C443C43A57}"/>
    <cellStyle name="Output 8 3 3 2" xfId="5462" xr:uid="{8DCF8E71-C0F9-4797-BE84-E722A83904C5}"/>
    <cellStyle name="Output 8 3 3 2 2" xfId="8048" xr:uid="{33A556EA-FBAC-4BC7-B256-19083F9B94BF}"/>
    <cellStyle name="Output 8 3 3 2 2 2" xfId="17037" xr:uid="{9C938BD9-0B0D-484E-9A5A-BD4F16A4B9DD}"/>
    <cellStyle name="Output 8 3 3 2 2 2 2" xfId="41759" xr:uid="{C4FE8CC2-5E7B-45CA-A625-627D3CE8E940}"/>
    <cellStyle name="Output 8 3 3 2 2 3" xfId="30495" xr:uid="{3FE1C0E3-BC4D-4263-AA7D-AA28C1929956}"/>
    <cellStyle name="Output 8 3 3 2 3" xfId="10685" xr:uid="{B0DCC670-8863-47AC-9365-943A8CD72D21}"/>
    <cellStyle name="Output 8 3 3 2 3 2" xfId="19674" xr:uid="{18BFD490-10D8-4834-9ABB-A219E5876907}"/>
    <cellStyle name="Output 8 3 3 2 3 2 2" xfId="25295" xr:uid="{876291BD-A30D-4B17-B0DF-383D3B8F5364}"/>
    <cellStyle name="Output 8 3 3 2 3 3" xfId="31131" xr:uid="{DC56594C-8E45-4661-A122-ADB83507C5E7}"/>
    <cellStyle name="Output 8 3 3 2 4" xfId="14451" xr:uid="{D888974F-0A47-457F-B51D-7AB8D3C0A6CE}"/>
    <cellStyle name="Output 8 3 3 2 4 2" xfId="36211" xr:uid="{FADD744D-D4DE-4DA0-8CA5-C1EA3ECCB599}"/>
    <cellStyle name="Output 8 3 3 2 5" xfId="28716" xr:uid="{C9716A5C-199B-4411-8AA5-7D3176CB98DA}"/>
    <cellStyle name="Output 8 3 3 2 6" xfId="57915" xr:uid="{DE3E64D7-4BFD-49E7-8788-E7880CB7BC14}"/>
    <cellStyle name="Output 8 3 3 3" xfId="3553" xr:uid="{6E8744B0-3497-43A8-ADB5-1C1EA8259E07}"/>
    <cellStyle name="Output 8 3 3 3 2" xfId="28967" xr:uid="{7FD6DD69-7721-45BD-AFA8-9FF35A301578}"/>
    <cellStyle name="Output 8 3 3 4" xfId="39103" xr:uid="{F2E3BAE3-B660-48AE-A726-7F42345560A1}"/>
    <cellStyle name="Output 8 3 3 5" xfId="51133" xr:uid="{E1FF0041-BCCF-4E0D-AE74-BCBCFC2EAD6F}"/>
    <cellStyle name="Output 8 3 4" xfId="1460" xr:uid="{BCE79340-C1B8-4E7B-A3A6-D9FAC197EAA4}"/>
    <cellStyle name="Output 8 3 4 2" xfId="5805" xr:uid="{EB641D05-A8E8-440F-9254-362FA33C5432}"/>
    <cellStyle name="Output 8 3 4 2 2" xfId="8391" xr:uid="{61EB463D-8727-40ED-AC2D-428965B22C7D}"/>
    <cellStyle name="Output 8 3 4 2 2 2" xfId="17380" xr:uid="{B3181B5C-557C-4EF0-8397-DB1074BF9BD6}"/>
    <cellStyle name="Output 8 3 4 2 2 2 2" xfId="28885" xr:uid="{4506073C-EFF3-4B31-9F9A-5DE302F5C242}"/>
    <cellStyle name="Output 8 3 4 2 2 3" xfId="32343" xr:uid="{406F8E7D-F84E-4101-BAEA-C026E0FA5A7A}"/>
    <cellStyle name="Output 8 3 4 2 3" xfId="11028" xr:uid="{EF98929E-DAFA-4F47-A3F6-1C914FBDF1C2}"/>
    <cellStyle name="Output 8 3 4 2 3 2" xfId="20017" xr:uid="{A7B75000-3785-4521-A78A-86085CC8FA92}"/>
    <cellStyle name="Output 8 3 4 2 3 2 2" xfId="24673" xr:uid="{8DC67BF9-3F71-4871-A291-D5028E60FDE0}"/>
    <cellStyle name="Output 8 3 4 2 3 3" xfId="44056" xr:uid="{81293AEF-41E1-4DAE-9309-9941E5387DB1}"/>
    <cellStyle name="Output 8 3 4 2 4" xfId="14794" xr:uid="{74B0FB11-9695-4AA7-A0A4-161C0699255C}"/>
    <cellStyle name="Output 8 3 4 2 4 2" xfId="31908" xr:uid="{A839BA76-0F09-4C1A-B789-54CF51870F29}"/>
    <cellStyle name="Output 8 3 4 2 5" xfId="36951" xr:uid="{A8038D59-C9BD-468D-9822-98B923F330C5}"/>
    <cellStyle name="Output 8 3 4 2 6" xfId="55048" xr:uid="{1C391BD8-208A-4DA4-BC73-D260F32F95A7}"/>
    <cellStyle name="Output 8 3 4 3" xfId="3897" xr:uid="{51A4416E-A9F9-49EE-B71B-78EC884BB4AC}"/>
    <cellStyle name="Output 8 3 4 3 2" xfId="30383" xr:uid="{EBEE146D-FF49-4855-A11F-175B39485967}"/>
    <cellStyle name="Output 8 3 4 4" xfId="23607" xr:uid="{A04163C7-E8CD-4178-834C-660167D1B8B7}"/>
    <cellStyle name="Output 8 3 4 5" xfId="48256" xr:uid="{62BD8CAC-D14A-4B9B-9909-45B2484DFD13}"/>
    <cellStyle name="Output 8 3 5" xfId="1620" xr:uid="{D96EA2EC-4DCB-4436-B996-9A4CF4E1A125}"/>
    <cellStyle name="Output 8 3 5 2" xfId="5962" xr:uid="{51748E05-6C9A-4E76-B17F-7CBAD1D7B99A}"/>
    <cellStyle name="Output 8 3 5 2 2" xfId="8548" xr:uid="{39C4F84C-EB0A-4B00-8221-267F3E51ECFE}"/>
    <cellStyle name="Output 8 3 5 2 2 2" xfId="17537" xr:uid="{D9FBEB51-B401-4E82-9B37-077530A8DA4D}"/>
    <cellStyle name="Output 8 3 5 2 2 2 2" xfId="27844" xr:uid="{C80AE658-4A7D-4A8B-A326-03B6FA7F7E6F}"/>
    <cellStyle name="Output 8 3 5 2 2 3" xfId="33120" xr:uid="{8708D074-D05A-4C58-A286-C1D372CB3E7E}"/>
    <cellStyle name="Output 8 3 5 2 3" xfId="11185" xr:uid="{8234A048-2C04-4469-818A-2382BBCF446E}"/>
    <cellStyle name="Output 8 3 5 2 3 2" xfId="20174" xr:uid="{499CA3A3-2D2E-4906-8E12-3C2832969FF9}"/>
    <cellStyle name="Output 8 3 5 2 3 2 2" xfId="33819" xr:uid="{A7EC9AD0-1C1B-449C-8FCD-0E605AF0EF73}"/>
    <cellStyle name="Output 8 3 5 2 3 3" xfId="42724" xr:uid="{1EB7FE87-BE66-4A2D-82CF-DE40FA9512DD}"/>
    <cellStyle name="Output 8 3 5 2 4" xfId="14951" xr:uid="{EF9FDAC3-4A8C-493D-ADC8-4CF976CCC34C}"/>
    <cellStyle name="Output 8 3 5 2 4 2" xfId="38903" xr:uid="{ED6DB2EB-AE89-4872-818C-49D9CB4F31F9}"/>
    <cellStyle name="Output 8 3 5 2 5" xfId="24092" xr:uid="{C3C336E6-C495-4646-A1BF-FAD17A8D7843}"/>
    <cellStyle name="Output 8 3 5 3" xfId="4057" xr:uid="{47B96B35-8C14-4941-BD92-92153040D1D5}"/>
    <cellStyle name="Output 8 3 5 3 2" xfId="35538" xr:uid="{13FCF01A-8D7D-4620-BA27-AAA511BF3698}"/>
    <cellStyle name="Output 8 3 5 4" xfId="40957" xr:uid="{065BDE29-D13C-49D1-8E70-C7C5B5E25BB6}"/>
    <cellStyle name="Output 8 3 5 5" xfId="53348" xr:uid="{B10F86DB-9E1B-4D89-9D79-F8A2D55D937F}"/>
    <cellStyle name="Output 8 3 6" xfId="2079" xr:uid="{8203C572-2F28-4771-B7E5-9040B11866EF}"/>
    <cellStyle name="Output 8 3 6 2" xfId="6381" xr:uid="{AA4A196E-7788-438E-9749-409B7E3FDC73}"/>
    <cellStyle name="Output 8 3 6 2 2" xfId="8967" xr:uid="{50863E46-8615-45EC-8377-D3C025D63597}"/>
    <cellStyle name="Output 8 3 6 2 2 2" xfId="17956" xr:uid="{11EA28E3-87CB-4720-8341-B4848B41F13E}"/>
    <cellStyle name="Output 8 3 6 2 2 2 2" xfId="22451" xr:uid="{C98A6E58-87C8-425B-91E4-63FA101068A3}"/>
    <cellStyle name="Output 8 3 6 2 2 3" xfId="39925" xr:uid="{FAE8287E-52A1-4DE2-A426-EBBEE034A6F7}"/>
    <cellStyle name="Output 8 3 6 2 3" xfId="11604" xr:uid="{A79F30D7-AD3C-40D1-AC59-4118A133C459}"/>
    <cellStyle name="Output 8 3 6 2 3 2" xfId="20593" xr:uid="{8D7B27A9-1C7F-4277-ADE0-CF2356251A85}"/>
    <cellStyle name="Output 8 3 6 2 3 2 2" xfId="30974" xr:uid="{0B7A30A0-A0A6-4A68-91FB-820A81229C01}"/>
    <cellStyle name="Output 8 3 6 2 3 3" xfId="40490" xr:uid="{7B51306D-7FC4-4F39-9268-CF8DC272F474}"/>
    <cellStyle name="Output 8 3 6 2 4" xfId="15370" xr:uid="{60951DC8-4B5F-4719-8DCC-F98D8206D5A6}"/>
    <cellStyle name="Output 8 3 6 2 4 2" xfId="26334" xr:uid="{83CCEA1A-96C4-4D07-8EE9-1820B10F5B7C}"/>
    <cellStyle name="Output 8 3 6 2 5" xfId="30221" xr:uid="{137CF41B-35C7-49DD-A1CB-2CD046F50F08}"/>
    <cellStyle name="Output 8 3 6 3" xfId="4516" xr:uid="{7B7305C1-3619-47C8-89FE-1F34B31E1E99}"/>
    <cellStyle name="Output 8 3 6 3 2" xfId="33737" xr:uid="{EB49C318-AFC6-4BC4-A1C1-0C1C7B4A81DA}"/>
    <cellStyle name="Output 8 3 6 4" xfId="23051" xr:uid="{00EE7D04-8A8A-48E2-8595-8D0ECEA7BE92}"/>
    <cellStyle name="Output 8 3 7" xfId="2889" xr:uid="{70C5B9D6-F0A3-466F-A2B5-9C6A260F78C5}"/>
    <cellStyle name="Output 8 3 7 2" xfId="7039" xr:uid="{A981E01C-048B-4122-9070-AD4F2DB3121E}"/>
    <cellStyle name="Output 8 3 7 2 2" xfId="12165" xr:uid="{9B5A0C26-9C94-4C11-9F56-E1DD53F8D4B1}"/>
    <cellStyle name="Output 8 3 7 2 2 2" xfId="21154" xr:uid="{078E4D81-1DD0-451D-9375-F07410B97502}"/>
    <cellStyle name="Output 8 3 7 2 2 2 2" xfId="30865" xr:uid="{044EE8FF-4909-43A1-98C1-46295F6934F1}"/>
    <cellStyle name="Output 8 3 7 2 2 3" xfId="31814" xr:uid="{3ADA520F-4C67-457A-9A28-2186C8AAD261}"/>
    <cellStyle name="Output 8 3 7 2 3" xfId="12971" xr:uid="{133020E0-4BE6-40D2-94C3-46820FFCD151}"/>
    <cellStyle name="Output 8 3 7 2 3 2" xfId="21960" xr:uid="{9BB46901-1522-4C29-A658-676F021A8E46}"/>
    <cellStyle name="Output 8 3 7 2 3 2 2" xfId="29984" xr:uid="{0DEAA71C-32FF-43CF-97CA-17CC50FCF9F5}"/>
    <cellStyle name="Output 8 3 7 2 3 3" xfId="26473" xr:uid="{CB09011C-C81A-4E05-8363-3780A9E13CBC}"/>
    <cellStyle name="Output 8 3 7 2 4" xfId="16028" xr:uid="{322BFDA0-6DD3-4CED-A645-56D48B61C8F9}"/>
    <cellStyle name="Output 8 3 7 2 4 2" xfId="31411" xr:uid="{CB3269BC-DC88-4539-BEC2-0FA3B386368C}"/>
    <cellStyle name="Output 8 3 7 2 5" xfId="25241" xr:uid="{486D2D84-9C6D-4C44-A273-92A9D6C510C8}"/>
    <cellStyle name="Output 8 3 7 3" xfId="9602" xr:uid="{BD8E0960-7111-44C1-A60B-2E52375A6AE3}"/>
    <cellStyle name="Output 8 3 7 3 2" xfId="18591" xr:uid="{6BEE49AB-7308-4B70-B62F-CBF105FB380C}"/>
    <cellStyle name="Output 8 3 7 3 2 2" xfId="29457" xr:uid="{30FE4DF5-8A75-4DDF-90F0-C92B79845671}"/>
    <cellStyle name="Output 8 3 7 3 3" xfId="32564" xr:uid="{FC3B98C1-BB86-4B9C-AF71-DA4FC6A85F05}"/>
    <cellStyle name="Output 8 3 7 4" xfId="41358" xr:uid="{C42C0ED4-CA4C-45B7-97EA-9C06546D40D9}"/>
    <cellStyle name="Output 8 3 8" xfId="4817" xr:uid="{A84082AD-72F9-4552-81FF-E45D07552BCC}"/>
    <cellStyle name="Output 8 3 8 2" xfId="7403" xr:uid="{ADFC5D19-A06C-4DAE-A91D-2FA7EACCBEE6}"/>
    <cellStyle name="Output 8 3 8 2 2" xfId="16392" xr:uid="{AFD57A1B-BD6C-401A-BCFC-EC61245CCE7D}"/>
    <cellStyle name="Output 8 3 8 2 2 2" xfId="36053" xr:uid="{A84C0E8C-151B-430F-BAD6-D21816452778}"/>
    <cellStyle name="Output 8 3 8 2 3" xfId="28121" xr:uid="{A0335C07-785F-496F-9CAA-899B9AAA997D}"/>
    <cellStyle name="Output 8 3 8 3" xfId="10040" xr:uid="{74CEC4AC-7511-42E6-A29E-01C5F6B1D8CB}"/>
    <cellStyle name="Output 8 3 8 3 2" xfId="19029" xr:uid="{37299349-3BEA-4C6D-8088-26A00333FEF1}"/>
    <cellStyle name="Output 8 3 8 3 2 2" xfId="30140" xr:uid="{FB8BC9C6-A755-4836-9810-C0D0D9451056}"/>
    <cellStyle name="Output 8 3 8 3 3" xfId="26709" xr:uid="{A91A73E5-7013-40D4-B780-34FA92D7B8A2}"/>
    <cellStyle name="Output 8 3 8 4" xfId="13806" xr:uid="{C48EB9E8-7206-4ACA-9B94-5B5ABB4DDF5D}"/>
    <cellStyle name="Output 8 3 8 4 2" xfId="25860" xr:uid="{141E530C-653A-45E0-B21A-71F78DE26CFD}"/>
    <cellStyle name="Output 8 3 8 5" xfId="37143" xr:uid="{B787D881-D5D2-4E0C-81F8-B15BA4CEE02C}"/>
    <cellStyle name="Output 8 3 9" xfId="6724" xr:uid="{38AEFF7E-AA2D-4FC5-9B53-AB6AAD9D5635}"/>
    <cellStyle name="Output 8 3 9 2" xfId="11924" xr:uid="{85040080-8763-48A5-BE97-2B43DD0CA625}"/>
    <cellStyle name="Output 8 3 9 2 2" xfId="20913" xr:uid="{D382DBC2-EF2A-4420-AF5C-0D9AEBE05BD7}"/>
    <cellStyle name="Output 8 3 9 2 2 2" xfId="42115" xr:uid="{34437313-92EF-4BF3-8A21-EE765C419A4C}"/>
    <cellStyle name="Output 8 3 9 2 3" xfId="33390" xr:uid="{E82F2385-4FD5-401E-A9D7-44C6DA0E1D72}"/>
    <cellStyle name="Output 8 3 9 3" xfId="15713" xr:uid="{D23B1E71-3F06-4205-B550-C1CDE30C9452}"/>
    <cellStyle name="Output 8 3 9 3 2" xfId="42761" xr:uid="{F95D9C1E-AEB0-42D9-A277-876F7594A14F}"/>
    <cellStyle name="Output 8 3 9 4" xfId="39746" xr:uid="{51B5458D-D7FB-4222-9F80-EBB0BF4ADE76}"/>
    <cellStyle name="Output 8 4" xfId="520" xr:uid="{65029A2E-A97F-43BD-9E3D-D0172A7790CC}"/>
    <cellStyle name="Output 8 4 10" xfId="49268" xr:uid="{639FB213-9735-409E-A8BA-C5C0C99C9B64}"/>
    <cellStyle name="Output 8 4 2" xfId="869" xr:uid="{90D91344-AD13-4A6E-98A1-1B07930E0862}"/>
    <cellStyle name="Output 8 4 2 2" xfId="5238" xr:uid="{1F5D8A85-F637-4E7A-9CE4-37C7E459DABA}"/>
    <cellStyle name="Output 8 4 2 2 2" xfId="7824" xr:uid="{AB2DE9E9-C232-47E1-BFE0-47DD02F5DFC5}"/>
    <cellStyle name="Output 8 4 2 2 2 2" xfId="16813" xr:uid="{2E81ADA1-5E65-4830-9A66-B9DC9BE40944}"/>
    <cellStyle name="Output 8 4 2 2 2 2 2" xfId="36879" xr:uid="{D90C1A3A-6A28-4CEA-8438-04BA7FAA9A44}"/>
    <cellStyle name="Output 8 4 2 2 2 3" xfId="28902" xr:uid="{DE7EDF74-09E5-455F-9600-6E2B98A163E6}"/>
    <cellStyle name="Output 8 4 2 2 3" xfId="10461" xr:uid="{C0F1BE26-2C8D-42C7-BF9C-1E30DF128F10}"/>
    <cellStyle name="Output 8 4 2 2 3 2" xfId="19450" xr:uid="{A80BA13F-5F1D-437F-B399-910CD11ECFC0}"/>
    <cellStyle name="Output 8 4 2 2 3 2 2" xfId="33992" xr:uid="{9D36F76A-CA5A-40B6-ABED-05B9556B45E5}"/>
    <cellStyle name="Output 8 4 2 2 3 3" xfId="25343" xr:uid="{8612E45A-46DC-44FF-931F-E222BA3EFA2A}"/>
    <cellStyle name="Output 8 4 2 2 4" xfId="14227" xr:uid="{D1AA6294-B1AC-4881-9F52-73BC2147F48B}"/>
    <cellStyle name="Output 8 4 2 2 4 2" xfId="35702" xr:uid="{D219D553-2567-4E30-ADE1-FC07F7BAF42C}"/>
    <cellStyle name="Output 8 4 2 2 5" xfId="23622" xr:uid="{13B5B08F-8F1C-43EB-9407-15856032D47C}"/>
    <cellStyle name="Output 8 4 2 3" xfId="3306" xr:uid="{CA81164F-16C5-4688-B3FB-320EDD056B60}"/>
    <cellStyle name="Output 8 4 2 3 2" xfId="30182" xr:uid="{FB24325D-C75A-4049-A9D8-C46AA998D43B}"/>
    <cellStyle name="Output 8 4 2 4" xfId="38139" xr:uid="{AD1CE76A-74D2-4E46-8CDF-E2F050996592}"/>
    <cellStyle name="Output 8 4 2 5" xfId="56050" xr:uid="{FE146E2A-C71D-4FD7-8182-2544715FA285}"/>
    <cellStyle name="Output 8 4 3" xfId="1214" xr:uid="{3716D277-3F63-4608-9BB6-DD03C2948667}"/>
    <cellStyle name="Output 8 4 3 2" xfId="5559" xr:uid="{77AED797-17A8-46C5-9E8E-6F5542309C8E}"/>
    <cellStyle name="Output 8 4 3 2 2" xfId="8145" xr:uid="{2C2F4C57-344A-4ACA-BCE6-3F61130D06D8}"/>
    <cellStyle name="Output 8 4 3 2 2 2" xfId="17134" xr:uid="{6F3F8C19-60EC-486D-85F6-A442F2821752}"/>
    <cellStyle name="Output 8 4 3 2 2 2 2" xfId="35439" xr:uid="{ADF67A10-178C-4B7C-9E68-9943549B92A2}"/>
    <cellStyle name="Output 8 4 3 2 2 3" xfId="40971" xr:uid="{479A5EEE-12FC-4B98-99BA-D3F929EA4D65}"/>
    <cellStyle name="Output 8 4 3 2 3" xfId="10782" xr:uid="{25386CFB-739B-46DD-9978-581542926E8B}"/>
    <cellStyle name="Output 8 4 3 2 3 2" xfId="19771" xr:uid="{C08B69B8-BC62-4380-8F29-4F5C133968A2}"/>
    <cellStyle name="Output 8 4 3 2 3 2 2" xfId="43339" xr:uid="{CBA827AF-4C78-4247-BC5F-701CCA3B2EBB}"/>
    <cellStyle name="Output 8 4 3 2 3 3" xfId="44116" xr:uid="{D175FDC1-42E0-4962-9317-44015B2C1BC8}"/>
    <cellStyle name="Output 8 4 3 2 4" xfId="14548" xr:uid="{8FBC3417-A502-4AB0-9B7D-AC8918693B61}"/>
    <cellStyle name="Output 8 4 3 2 4 2" xfId="25146" xr:uid="{FBE376C1-3F84-477C-9EEC-2E9BD3A79E23}"/>
    <cellStyle name="Output 8 4 3 2 5" xfId="41156" xr:uid="{23ABDE3E-6FE4-406A-99F4-3C846F4D1ED2}"/>
    <cellStyle name="Output 8 4 3 3" xfId="3651" xr:uid="{DE68284A-9CE7-4D2B-A9D6-E9F178A00AB5}"/>
    <cellStyle name="Output 8 4 3 3 2" xfId="37613" xr:uid="{3ED1BF18-5038-4C26-AAA0-DA872BF589E6}"/>
    <cellStyle name="Output 8 4 3 4" xfId="28626" xr:uid="{CDB5C7BF-E643-42EC-9BDC-34748E9934DF}"/>
    <cellStyle name="Output 8 4 4" xfId="1558" xr:uid="{848B58C5-C904-465C-9F95-42F9716B0391}"/>
    <cellStyle name="Output 8 4 4 2" xfId="5903" xr:uid="{788A33BF-8D72-489F-89D7-B25A984A77BC}"/>
    <cellStyle name="Output 8 4 4 2 2" xfId="8489" xr:uid="{AAB942B1-FA89-45D7-989F-B9ED49C32E65}"/>
    <cellStyle name="Output 8 4 4 2 2 2" xfId="17478" xr:uid="{5BD5FA0B-A60A-4239-8B80-5FF0B749BD51}"/>
    <cellStyle name="Output 8 4 4 2 2 2 2" xfId="34569" xr:uid="{B1449BBF-A142-44F8-8F1E-37C8600EB96F}"/>
    <cellStyle name="Output 8 4 4 2 2 3" xfId="35473" xr:uid="{A9504CA7-E1CD-4C2E-A22D-820EDB725B32}"/>
    <cellStyle name="Output 8 4 4 2 3" xfId="11126" xr:uid="{3E5F7C6C-CCBF-45F6-BD01-5CF66EACFA64}"/>
    <cellStyle name="Output 8 4 4 2 3 2" xfId="20115" xr:uid="{F8422385-D187-4D51-9337-2C900EA264EF}"/>
    <cellStyle name="Output 8 4 4 2 3 2 2" xfId="37875" xr:uid="{E7078981-CC0A-4088-AAA3-345AB3A52B6B}"/>
    <cellStyle name="Output 8 4 4 2 3 3" xfId="44101" xr:uid="{9810466C-7960-420A-B476-E7D4EAF80A81}"/>
    <cellStyle name="Output 8 4 4 2 4" xfId="14892" xr:uid="{EB00D1A3-A398-44F7-84C5-471455C6CAF2}"/>
    <cellStyle name="Output 8 4 4 2 4 2" xfId="27335" xr:uid="{9281ED59-C77F-432B-AB39-3DD4696F5AB6}"/>
    <cellStyle name="Output 8 4 4 2 5" xfId="22308" xr:uid="{457F2ADD-F9D8-4609-9744-862315E1650B}"/>
    <cellStyle name="Output 8 4 4 3" xfId="3995" xr:uid="{33DBA4E9-4C51-4ED1-918D-0F6C40C016AD}"/>
    <cellStyle name="Output 8 4 4 3 2" xfId="40818" xr:uid="{C4269CAB-7559-4F04-92FF-715BEB7AC2A5}"/>
    <cellStyle name="Output 8 4 4 4" xfId="38617" xr:uid="{D485E78F-B877-4D10-ADDD-6FAB2F044E43}"/>
    <cellStyle name="Output 8 4 5" xfId="1870" xr:uid="{11569225-6466-4BE7-A4FE-6D70B2BCDE17}"/>
    <cellStyle name="Output 8 4 5 2" xfId="6186" xr:uid="{E763451B-6E4D-40B6-AE05-8B5DEC4D17E6}"/>
    <cellStyle name="Output 8 4 5 2 2" xfId="8772" xr:uid="{19951409-7D48-459A-8ED2-4ADA80F702CD}"/>
    <cellStyle name="Output 8 4 5 2 2 2" xfId="17761" xr:uid="{06CA63F8-6852-46FD-B9B5-BFC387CC2D42}"/>
    <cellStyle name="Output 8 4 5 2 2 2 2" xfId="42386" xr:uid="{CC0D6BD3-439E-431F-9BA3-75C46E45E45B}"/>
    <cellStyle name="Output 8 4 5 2 2 3" xfId="30378" xr:uid="{B0BCDC63-AF00-4655-8001-23B72E21E90B}"/>
    <cellStyle name="Output 8 4 5 2 3" xfId="11409" xr:uid="{68E5D830-CD8D-4992-AB99-82E26EAB5A2B}"/>
    <cellStyle name="Output 8 4 5 2 3 2" xfId="20398" xr:uid="{D8E4FEB6-E3AC-470D-8CA4-ADDC5891F31D}"/>
    <cellStyle name="Output 8 4 5 2 3 2 2" xfId="27683" xr:uid="{6D90AE12-CD8F-46F1-B41A-33C3D0C1E4E8}"/>
    <cellStyle name="Output 8 4 5 2 3 3" xfId="24247" xr:uid="{10E5CCE6-33AC-41EB-A715-61FA39F03E5B}"/>
    <cellStyle name="Output 8 4 5 2 4" xfId="15175" xr:uid="{3C02E5FB-49DA-4181-96A9-7A4253414015}"/>
    <cellStyle name="Output 8 4 5 2 4 2" xfId="23004" xr:uid="{20FE7717-852E-4DF6-9598-4A04FADA3DCE}"/>
    <cellStyle name="Output 8 4 5 2 5" xfId="23332" xr:uid="{617DCB86-3F4E-4142-9B0E-4CC4EF7CAC5B}"/>
    <cellStyle name="Output 8 4 5 3" xfId="4307" xr:uid="{F08B8C2C-2771-413C-B8D3-6448A188E6AE}"/>
    <cellStyle name="Output 8 4 5 3 2" xfId="41547" xr:uid="{9AA450A8-828B-4EA7-B403-82216ECEF67C}"/>
    <cellStyle name="Output 8 4 5 4" xfId="22576" xr:uid="{52047F81-7797-4F96-AD83-7BBF6DA70E4A}"/>
    <cellStyle name="Output 8 4 6" xfId="2177" xr:uid="{16249592-AD93-4AA3-9AF8-0F2D54AD5DC6}"/>
    <cellStyle name="Output 8 4 6 2" xfId="6478" xr:uid="{064C9E5A-68BD-4720-8C43-4DCB104C23FC}"/>
    <cellStyle name="Output 8 4 6 2 2" xfId="9064" xr:uid="{5D0D4407-DDF8-4975-BEE8-C887300C5F26}"/>
    <cellStyle name="Output 8 4 6 2 2 2" xfId="18053" xr:uid="{81F02A74-944D-4545-8CBF-A07CAE99C9F3}"/>
    <cellStyle name="Output 8 4 6 2 2 2 2" xfId="43826" xr:uid="{8A0C4724-E03F-4DF0-8426-EC061396D03F}"/>
    <cellStyle name="Output 8 4 6 2 2 3" xfId="39443" xr:uid="{CE7605C4-14B7-4A3D-947B-A9859E54998C}"/>
    <cellStyle name="Output 8 4 6 2 3" xfId="11701" xr:uid="{2640A68A-E681-4EF1-BE57-F49E65E57F80}"/>
    <cellStyle name="Output 8 4 6 2 3 2" xfId="20690" xr:uid="{A51553BB-92E2-4559-AC03-C3061016C342}"/>
    <cellStyle name="Output 8 4 6 2 3 2 2" xfId="35600" xr:uid="{F3141363-BF4D-44D8-8864-C07F45C539F0}"/>
    <cellStyle name="Output 8 4 6 2 3 3" xfId="34664" xr:uid="{6A8E0A48-14EF-4246-9EE4-750B7C7129CB}"/>
    <cellStyle name="Output 8 4 6 2 4" xfId="15467" xr:uid="{6D02C5C9-860F-4629-8AA3-10C73EB7F714}"/>
    <cellStyle name="Output 8 4 6 2 4 2" xfId="28113" xr:uid="{97D5950F-315E-4AF5-9493-1673323221BF}"/>
    <cellStyle name="Output 8 4 6 2 5" xfId="24537" xr:uid="{E315BB71-E334-465C-95B0-F24AA4CA8F32}"/>
    <cellStyle name="Output 8 4 6 3" xfId="4614" xr:uid="{935C33C9-9C42-4819-8E0B-820DAC70BB4B}"/>
    <cellStyle name="Output 8 4 6 3 2" xfId="42888" xr:uid="{D67B89F4-A40B-46FE-8872-716586E5A4F6}"/>
    <cellStyle name="Output 8 4 6 4" xfId="39757" xr:uid="{EC04E518-A6C5-4A27-8477-12AAA1BE3CDC}"/>
    <cellStyle name="Output 8 4 7" xfId="4914" xr:uid="{37955815-A147-43D3-8F60-7780AC0DA772}"/>
    <cellStyle name="Output 8 4 7 2" xfId="7500" xr:uid="{62952D14-F469-4E56-8F96-04D800A3C2E5}"/>
    <cellStyle name="Output 8 4 7 2 2" xfId="16489" xr:uid="{F0E014AE-097D-4A17-AD17-6023769493C9}"/>
    <cellStyle name="Output 8 4 7 2 2 2" xfId="29636" xr:uid="{8583937D-CFF7-43C2-B923-119A6112F320}"/>
    <cellStyle name="Output 8 4 7 2 3" xfId="42501" xr:uid="{7D3D5FE5-E7E7-467E-8821-5A799D4BD06C}"/>
    <cellStyle name="Output 8 4 7 3" xfId="10137" xr:uid="{1405E71D-A045-4A11-B695-7A1575368676}"/>
    <cellStyle name="Output 8 4 7 3 2" xfId="19126" xr:uid="{7E728D6C-03C5-46E2-A61C-AD70CC75277D}"/>
    <cellStyle name="Output 8 4 7 3 2 2" xfId="27084" xr:uid="{72D36DA8-0593-4D96-8F1F-D72E53F947C5}"/>
    <cellStyle name="Output 8 4 7 3 3" xfId="25352" xr:uid="{640E8B96-00C5-49E9-A783-223AAAEBA06C}"/>
    <cellStyle name="Output 8 4 7 4" xfId="13903" xr:uid="{8029B546-361A-42F4-B382-A57ECE4A566E}"/>
    <cellStyle name="Output 8 4 7 4 2" xfId="22237" xr:uid="{1163FAE7-4EA0-494E-B15F-DC2D900A368B}"/>
    <cellStyle name="Output 8 4 7 5" xfId="31481" xr:uid="{A7FD9F74-EEF7-4C83-B4D8-F5E109DF977F}"/>
    <cellStyle name="Output 8 4 8" xfId="2526" xr:uid="{6BCB5812-EBC0-4D83-BC11-CD2680AA45B6}"/>
    <cellStyle name="Output 8 4 8 2" xfId="30979" xr:uid="{1A2FD7AA-C54B-4ECD-A1EE-252B75F35B98}"/>
    <cellStyle name="Output 8 4 9" xfId="43690" xr:uid="{1A7F0096-1E6E-42A2-BFD6-D7D39F454AC9}"/>
    <cellStyle name="Output 8 5" xfId="289" xr:uid="{A3C43AAE-3330-4872-B321-E61335CF6AB4}"/>
    <cellStyle name="Output 8 5 2" xfId="4692" xr:uid="{EC1C0097-275A-4859-9C68-78320BF2D875}"/>
    <cellStyle name="Output 8 5 2 2" xfId="7278" xr:uid="{38E16609-FB7B-4E4F-AE55-9D9A54BAA97A}"/>
    <cellStyle name="Output 8 5 2 2 2" xfId="16267" xr:uid="{C4872E0F-B6CB-4C8E-800A-FF5B4C56B34F}"/>
    <cellStyle name="Output 8 5 2 2 2 2" xfId="37064" xr:uid="{AD7D9CBC-0B62-4373-86CB-A8C940F7E4D1}"/>
    <cellStyle name="Output 8 5 2 2 3" xfId="24924" xr:uid="{118E535C-8C4A-43C2-9D4F-3350852C84FA}"/>
    <cellStyle name="Output 8 5 2 3" xfId="9915" xr:uid="{FC56EFF4-DE61-465C-B678-DA0DCD4EB9D7}"/>
    <cellStyle name="Output 8 5 2 3 2" xfId="18904" xr:uid="{7753D817-62F8-4422-94CA-F81B7111EF10}"/>
    <cellStyle name="Output 8 5 2 3 2 2" xfId="34119" xr:uid="{43B03F3C-5730-4428-9575-BF55B43B591D}"/>
    <cellStyle name="Output 8 5 2 3 3" xfId="31091" xr:uid="{C2754000-E9EB-4496-B19E-FDB68A48DFE7}"/>
    <cellStyle name="Output 8 5 2 4" xfId="13681" xr:uid="{8AF82DCD-54E6-441B-8EB8-E7995E83C935}"/>
    <cellStyle name="Output 8 5 2 4 2" xfId="24859" xr:uid="{929421FF-0AB2-4DF2-87AC-604F3A3E37C7}"/>
    <cellStyle name="Output 8 5 2 5" xfId="32922" xr:uid="{A47009C7-EA17-424A-94D0-0C41CB9CC02D}"/>
    <cellStyle name="Output 8 5 2 6" xfId="57913" xr:uid="{54B57C29-A095-409A-93DF-CDF86C0E69DA}"/>
    <cellStyle name="Output 8 5 3" xfId="2757" xr:uid="{B04D21FB-3AC1-4BC6-A3A1-9857B17F9F42}"/>
    <cellStyle name="Output 8 5 3 2" xfId="43562" xr:uid="{7EFCAFBA-D615-4AB6-A955-5DD7B9897C12}"/>
    <cellStyle name="Output 8 5 4" xfId="29940" xr:uid="{D1D5C1AB-7FF4-4D15-B0F3-B551DE2D7B8E}"/>
    <cellStyle name="Output 8 5 5" xfId="51131" xr:uid="{C48898E9-8895-4604-BC6F-31901C8BFA4E}"/>
    <cellStyle name="Output 8 6" xfId="638" xr:uid="{5166D60D-4DDF-47D0-AEAD-52FA223147F9}"/>
    <cellStyle name="Output 8 6 2" xfId="5016" xr:uid="{41895B60-FB04-41EA-9C08-470C2EC661D3}"/>
    <cellStyle name="Output 8 6 2 2" xfId="7602" xr:uid="{BA42A6ED-5483-4D94-BCA9-5A895AD2E1A9}"/>
    <cellStyle name="Output 8 6 2 2 2" xfId="16591" xr:uid="{0E28A1C9-AB5F-4816-815A-C62269C334EF}"/>
    <cellStyle name="Output 8 6 2 2 2 2" xfId="39508" xr:uid="{E3B98275-A69E-423A-872C-9F47121391C5}"/>
    <cellStyle name="Output 8 6 2 2 3" xfId="27138" xr:uid="{4BF5930F-A3C6-476E-AFCF-3F4AD476A514}"/>
    <cellStyle name="Output 8 6 2 3" xfId="10239" xr:uid="{4153CF81-FE72-49C5-92A0-ED4A80BE6D36}"/>
    <cellStyle name="Output 8 6 2 3 2" xfId="19228" xr:uid="{9826E340-4C6E-45C2-B592-C20864233740}"/>
    <cellStyle name="Output 8 6 2 3 2 2" xfId="24372" xr:uid="{8B79A38B-25F6-47A5-A023-9ABB4330EBE5}"/>
    <cellStyle name="Output 8 6 2 3 3" xfId="34679" xr:uid="{9D3F0FEC-9A7B-4D34-ADD3-2895935E9F7C}"/>
    <cellStyle name="Output 8 6 2 4" xfId="14005" xr:uid="{C285663B-6409-4A36-82CB-7B832702B394}"/>
    <cellStyle name="Output 8 6 2 4 2" xfId="25512" xr:uid="{02A20AF1-E4E9-473F-9DAF-FCB334B07DB3}"/>
    <cellStyle name="Output 8 6 2 5" xfId="26247" xr:uid="{A1DA47FE-2717-412D-9C24-CE7C3DF3917E}"/>
    <cellStyle name="Output 8 6 2 6" xfId="54210" xr:uid="{5C3785B2-CE08-4019-90B4-FE8FB7D9A998}"/>
    <cellStyle name="Output 8 6 3" xfId="3075" xr:uid="{F8D5F462-B3F6-4811-90AF-BCB0211DCAF8}"/>
    <cellStyle name="Output 8 6 3 2" xfId="29906" xr:uid="{ED898352-6521-4AD0-AB3A-0F12E6EF21E3}"/>
    <cellStyle name="Output 8 6 4" xfId="31751" xr:uid="{BB12F672-6709-4108-8C5C-DADE470CBBB3}"/>
    <cellStyle name="Output 8 6 5" xfId="47457" xr:uid="{E6C8EAFB-2EE3-4633-A82D-23C8EAE9AFFB}"/>
    <cellStyle name="Output 8 7" xfId="983" xr:uid="{DD4B9CDB-53C2-43E0-BEEC-7675B43E28F6}"/>
    <cellStyle name="Output 8 7 2" xfId="5337" xr:uid="{D605D6B8-F36A-4A3D-8AA3-8A492BFE82C6}"/>
    <cellStyle name="Output 8 7 2 2" xfId="7923" xr:uid="{FBB09FCD-B23A-4323-AB81-B835863670A8}"/>
    <cellStyle name="Output 8 7 2 2 2" xfId="16912" xr:uid="{8CD80FFD-D0CB-48EE-9EE5-009CCFACCD41}"/>
    <cellStyle name="Output 8 7 2 2 2 2" xfId="26822" xr:uid="{CEC70E4E-5B6B-45A6-9822-EF6350607D48}"/>
    <cellStyle name="Output 8 7 2 2 3" xfId="43996" xr:uid="{866E910A-7EF2-4AD7-AC14-E2A9C2DBD3B3}"/>
    <cellStyle name="Output 8 7 2 3" xfId="10560" xr:uid="{D20AC116-7653-4CD1-B24A-7DA66246C14D}"/>
    <cellStyle name="Output 8 7 2 3 2" xfId="19549" xr:uid="{0FBAD4C2-E342-4FAD-A8F8-3F48111EAB8D}"/>
    <cellStyle name="Output 8 7 2 3 2 2" xfId="33149" xr:uid="{4C357188-079C-4DA8-8616-2F2388D832B4}"/>
    <cellStyle name="Output 8 7 2 3 3" xfId="36258" xr:uid="{19C2CE5E-1E26-47EC-A448-411340729A6B}"/>
    <cellStyle name="Output 8 7 2 4" xfId="14326" xr:uid="{EEFCD521-D20F-4DCB-9339-9F3D49544263}"/>
    <cellStyle name="Output 8 7 2 4 2" xfId="37205" xr:uid="{9D02FF1B-6395-4B22-816F-99E9B72A81D0}"/>
    <cellStyle name="Output 8 7 2 5" xfId="31999" xr:uid="{DD19DB2E-1E7D-49B7-A7A0-BE231008E9B2}"/>
    <cellStyle name="Output 8 7 3" xfId="3420" xr:uid="{52B75C01-FA39-40BF-8BDC-9A57CA5A940A}"/>
    <cellStyle name="Output 8 7 3 2" xfId="23571" xr:uid="{63ECBCBB-894E-4BE7-B45C-F966FD98AC7B}"/>
    <cellStyle name="Output 8 7 4" xfId="23490" xr:uid="{47749383-F239-40CC-B860-7AD70F76735A}"/>
    <cellStyle name="Output 8 8" xfId="1327" xr:uid="{C804BEEE-A296-4132-B5C9-CA7D1576D280}"/>
    <cellStyle name="Output 8 8 2" xfId="5672" xr:uid="{A5C8A727-80C7-4808-BA1A-9F8340482B91}"/>
    <cellStyle name="Output 8 8 2 2" xfId="8258" xr:uid="{7ACC4BF3-EF32-4081-96D0-AE840FC8DB61}"/>
    <cellStyle name="Output 8 8 2 2 2" xfId="17247" xr:uid="{FC7558E2-64C7-45DF-8F6D-F9F9EF64BA6B}"/>
    <cellStyle name="Output 8 8 2 2 2 2" xfId="27938" xr:uid="{4793A4FC-4A03-40DE-A94B-6DEB4592BA79}"/>
    <cellStyle name="Output 8 8 2 2 3" xfId="33111" xr:uid="{2F2C572C-71C9-4BCA-BFA2-49D49C2818FA}"/>
    <cellStyle name="Output 8 8 2 3" xfId="10895" xr:uid="{D80BBF59-1CBA-4B11-983D-2085438B6402}"/>
    <cellStyle name="Output 8 8 2 3 2" xfId="19884" xr:uid="{10A3CE4F-BBF2-4E0B-A1A3-027D08C2CE54}"/>
    <cellStyle name="Output 8 8 2 3 2 2" xfId="31490" xr:uid="{B7051D3D-E94F-4DA9-B994-44009DC5D2D7}"/>
    <cellStyle name="Output 8 8 2 3 3" xfId="38928" xr:uid="{61E00644-4157-4EE2-8D04-C2D8A7F462EC}"/>
    <cellStyle name="Output 8 8 2 4" xfId="14661" xr:uid="{9E87E261-9BE3-4278-BE39-A8F5B30AB915}"/>
    <cellStyle name="Output 8 8 2 4 2" xfId="34339" xr:uid="{483657FC-A6C7-4E71-AA6E-F261A13AE8CC}"/>
    <cellStyle name="Output 8 8 2 5" xfId="38159" xr:uid="{EA7252F3-25F3-48BA-BC98-F1098263F1C7}"/>
    <cellStyle name="Output 8 8 3" xfId="3764" xr:uid="{191B21C1-EFD2-4DE6-B9AF-513AA0269E8B}"/>
    <cellStyle name="Output 8 8 3 2" xfId="23855" xr:uid="{85DCFF0C-D082-4ADA-9CA2-8D6D31E88D7D}"/>
    <cellStyle name="Output 8 8 4" xfId="30244" xr:uid="{96884088-3B7D-44B3-A83F-1FA141955F8A}"/>
    <cellStyle name="Output 8 9" xfId="1766" xr:uid="{03AC5ADC-8F15-4EAD-AEE6-E33F80CF9B43}"/>
    <cellStyle name="Output 8 9 2" xfId="6087" xr:uid="{E6EEE919-0CAA-4586-8B6B-4BB1E56EAC63}"/>
    <cellStyle name="Output 8 9 2 2" xfId="8673" xr:uid="{64F535ED-553B-495B-939A-5ACF6A818958}"/>
    <cellStyle name="Output 8 9 2 2 2" xfId="17662" xr:uid="{C30BAE33-949E-4603-A57C-9F459063E3AF}"/>
    <cellStyle name="Output 8 9 2 2 2 2" xfId="41339" xr:uid="{269D4AA4-E4BF-4BBD-A949-D09CE59B928D}"/>
    <cellStyle name="Output 8 9 2 2 3" xfId="25264" xr:uid="{2AB58013-4FBD-401C-8CBE-149F9CFED42A}"/>
    <cellStyle name="Output 8 9 2 3" xfId="11310" xr:uid="{93663BA1-D756-4A8F-BC1F-00146794D7D3}"/>
    <cellStyle name="Output 8 9 2 3 2" xfId="20299" xr:uid="{73241382-CEA5-4EF0-B486-EF6A8AEFFCB8}"/>
    <cellStyle name="Output 8 9 2 3 2 2" xfId="29735" xr:uid="{6F896425-EA1F-431A-A66B-3A50EE2046C2}"/>
    <cellStyle name="Output 8 9 2 3 3" xfId="37806" xr:uid="{6DCB44FC-7F37-46EF-95B1-70E8BF86C915}"/>
    <cellStyle name="Output 8 9 2 4" xfId="15076" xr:uid="{99EBDCE2-4036-484C-B32A-082264A5D5D3}"/>
    <cellStyle name="Output 8 9 2 4 2" xfId="32359" xr:uid="{503B96C7-064E-4D9F-8C90-60CF39A6DC33}"/>
    <cellStyle name="Output 8 9 2 5" xfId="38329" xr:uid="{B02E2623-15F2-4768-AEB9-30579F618161}"/>
    <cellStyle name="Output 8 9 3" xfId="4203" xr:uid="{9D54FC88-C5BA-4BC7-923F-A50C2C31CCD2}"/>
    <cellStyle name="Output 8 9 3 2" xfId="41880" xr:uid="{2094AF91-2C00-4201-9575-6E62B03FA84B}"/>
    <cellStyle name="Output 8 9 4" xfId="23616" xr:uid="{4C69E77D-C927-46B2-9D4A-D0C487CD6820}"/>
    <cellStyle name="Output 9" xfId="141" xr:uid="{2AEC0126-9BAF-46B4-A869-F66DDD740F4B}"/>
    <cellStyle name="Output 9 10" xfId="1952" xr:uid="{C6963F09-760F-47E8-AF56-6A72AC5852D9}"/>
    <cellStyle name="Output 9 10 2" xfId="6262" xr:uid="{7A3250ED-AE12-4D03-9877-11711CA601E5}"/>
    <cellStyle name="Output 9 10 2 2" xfId="8848" xr:uid="{9D5CF9FD-660D-4D9B-9D72-428B0823AE8D}"/>
    <cellStyle name="Output 9 10 2 2 2" xfId="17837" xr:uid="{42DFDB03-12C1-4135-9365-D5B2A714EFA9}"/>
    <cellStyle name="Output 9 10 2 2 2 2" xfId="40795" xr:uid="{666FB3D2-D534-43A5-9DE3-14BE0E4557C9}"/>
    <cellStyle name="Output 9 10 2 2 3" xfId="39106" xr:uid="{AAAF3702-5F66-4910-8D3D-301FEC382440}"/>
    <cellStyle name="Output 9 10 2 3" xfId="11485" xr:uid="{2B99051B-3C2E-4076-BEB7-10A824DAABE7}"/>
    <cellStyle name="Output 9 10 2 3 2" xfId="20474" xr:uid="{8351666D-4576-4D0B-8D53-8C61DE8360DA}"/>
    <cellStyle name="Output 9 10 2 3 2 2" xfId="25711" xr:uid="{CA32114E-7918-449E-98A9-448703B30622}"/>
    <cellStyle name="Output 9 10 2 3 3" xfId="34643" xr:uid="{8D7BDED0-5A8D-4574-A226-707DDEA64785}"/>
    <cellStyle name="Output 9 10 2 4" xfId="15251" xr:uid="{FC4B0ED8-C561-4106-9F25-5E52313E7B95}"/>
    <cellStyle name="Output 9 10 2 4 2" xfId="38895" xr:uid="{D0B8DCDA-2DC4-4BCF-9B14-F38B993E0CC8}"/>
    <cellStyle name="Output 9 10 2 5" xfId="23840" xr:uid="{AEC2A502-D681-4C63-B8EB-FBCC86C2C0AB}"/>
    <cellStyle name="Output 9 10 3" xfId="4389" xr:uid="{7470BFC1-241A-4175-99F1-653D85E0F079}"/>
    <cellStyle name="Output 9 10 3 2" xfId="30153" xr:uid="{E70319A8-62BD-4039-ADFE-4EC1E6836E47}"/>
    <cellStyle name="Output 9 10 4" xfId="38586" xr:uid="{99A8BD0C-B3E5-4FE5-9564-0A9051A1E965}"/>
    <cellStyle name="Output 9 11" xfId="2625" xr:uid="{21DEDBB1-F640-4CB3-ACCD-C2F987920C1B}"/>
    <cellStyle name="Output 9 11 2" xfId="6866" xr:uid="{59785DC0-B203-423C-A0A8-44DAE9B94DD8}"/>
    <cellStyle name="Output 9 11 2 2" xfId="15855" xr:uid="{2CD3BC2E-C8E3-4533-AD81-106F2EF61990}"/>
    <cellStyle name="Output 9 11 2 2 2" xfId="34216" xr:uid="{15FC40C7-1799-4520-8FFE-95FD1671EE9A}"/>
    <cellStyle name="Output 9 11 2 3" xfId="42426" xr:uid="{9DEF7B72-8D43-4459-BDFC-010B3388EF27}"/>
    <cellStyle name="Output 9 11 3" xfId="9436" xr:uid="{DA7373B8-4DA9-4931-8712-CE0DF46D3169}"/>
    <cellStyle name="Output 9 11 3 2" xfId="18425" xr:uid="{90F7ECEF-7B0B-4A6E-B1A1-033F04380AB5}"/>
    <cellStyle name="Output 9 11 3 2 2" xfId="22431" xr:uid="{95CF6BDC-C924-4E4F-B3BD-6DB64498F64D}"/>
    <cellStyle name="Output 9 11 3 3" xfId="36786" xr:uid="{72194D1B-C19A-48D7-AEB6-BFADB9A20321}"/>
    <cellStyle name="Output 9 11 4" xfId="13479" xr:uid="{1D934996-BDE1-4464-AC45-F5B63B43F5CC}"/>
    <cellStyle name="Output 9 11 4 2" xfId="28976" xr:uid="{AF281693-FFF6-4A6B-B600-97940BC0E194}"/>
    <cellStyle name="Output 9 11 5" xfId="24178" xr:uid="{14127D74-7C09-47B8-874A-51A0A1B25B72}"/>
    <cellStyle name="Output 9 12" xfId="6597" xr:uid="{6207A09A-C70E-41E9-BF52-BD88BDD20EE5}"/>
    <cellStyle name="Output 9 12 2" xfId="11805" xr:uid="{B72E508A-0A4F-413B-A950-FC39E1E82C02}"/>
    <cellStyle name="Output 9 12 2 2" xfId="20794" xr:uid="{11FDA93F-5275-46B0-A603-53F1FBDB8157}"/>
    <cellStyle name="Output 9 12 2 2 2" xfId="36427" xr:uid="{A4F6301F-CA39-4849-9E20-077E9400FB0D}"/>
    <cellStyle name="Output 9 12 2 3" xfId="24243" xr:uid="{F6F21BC9-BC02-490C-9099-187A81B57988}"/>
    <cellStyle name="Output 9 12 3" xfId="15586" xr:uid="{6E940C92-9EDC-4D66-84D9-DA338775D8AB}"/>
    <cellStyle name="Output 9 12 3 2" xfId="41953" xr:uid="{180689FD-2704-46E7-9D5C-BE5A333B11BD}"/>
    <cellStyle name="Output 9 12 4" xfId="33418" xr:uid="{184AE161-1D58-4A4E-8199-DC659121F1D2}"/>
    <cellStyle name="Output 9 13" xfId="9168" xr:uid="{C0D3DF44-54CA-4CC5-9219-529AB2FE40CD}"/>
    <cellStyle name="Output 9 13 2" xfId="18157" xr:uid="{4415B2AF-D2B6-4F6B-B883-EB2C3B4DD151}"/>
    <cellStyle name="Output 9 13 2 2" xfId="42421" xr:uid="{6EADB550-966F-4425-8555-E9445EE80B6C}"/>
    <cellStyle name="Output 9 13 3" xfId="39126" xr:uid="{9B849822-AF8A-4C01-A9B8-C1B760DE9467}"/>
    <cellStyle name="Output 9 14" xfId="9847" xr:uid="{B4D629FC-23E4-4EE8-8034-019489422436}"/>
    <cellStyle name="Output 9 14 2" xfId="18836" xr:uid="{147BC412-D027-459E-B4A6-035CFD76F855}"/>
    <cellStyle name="Output 9 14 2 2" xfId="27100" xr:uid="{DFB74920-C73D-4C37-AFA3-B79C4B4DE887}"/>
    <cellStyle name="Output 9 14 3" xfId="35402" xr:uid="{8C4D8E9D-597E-4892-84C3-565B7EF74E0A}"/>
    <cellStyle name="Output 9 15" xfId="2301" xr:uid="{A3B5A7A8-5240-42D2-8916-94DF9620DEC9}"/>
    <cellStyle name="Output 9 15 2" xfId="29352" xr:uid="{D37568DB-A2C3-40EF-9868-9A5C02E90E97}"/>
    <cellStyle name="Output 9 16" xfId="13210" xr:uid="{0AA85F58-8F5C-4543-AFEE-D50BD271D45A}"/>
    <cellStyle name="Output 9 16 2" xfId="28321" xr:uid="{D97106EC-7C2E-4696-9364-00B68D5FBBA8}"/>
    <cellStyle name="Output 9 17" xfId="41483" xr:uid="{1F41AD6C-9DDE-4041-9B73-F5ABEDE2B8EA}"/>
    <cellStyle name="Output 9 18" xfId="44744" xr:uid="{7FAD9926-0113-4877-A7C1-4B98D36D0062}"/>
    <cellStyle name="Output 9 19" xfId="45952" xr:uid="{437F4ECF-1DD5-447D-A144-B0D32502FC84}"/>
    <cellStyle name="Output 9 2" xfId="328" xr:uid="{B5DA96AC-2595-43C5-BC85-476782F62007}"/>
    <cellStyle name="Output 9 2 10" xfId="6630" xr:uid="{5306EBA1-604E-405D-B3AD-FFB046EF17B7}"/>
    <cellStyle name="Output 9 2 10 2" xfId="11836" xr:uid="{C8EC5ED5-992B-4EB9-91C9-395879BEFEA9}"/>
    <cellStyle name="Output 9 2 10 2 2" xfId="20825" xr:uid="{6495FFD6-59DA-4161-8AF8-A39F25B52197}"/>
    <cellStyle name="Output 9 2 10 2 2 2" xfId="30505" xr:uid="{E74AE717-69B7-4DEA-AE4C-6B2789990DA5}"/>
    <cellStyle name="Output 9 2 10 2 3" xfId="36457" xr:uid="{14E322D0-9609-475C-8134-5F7B3AE684A1}"/>
    <cellStyle name="Output 9 2 10 3" xfId="15619" xr:uid="{6F5BC47D-E6B2-4F54-878D-FAF645B277A2}"/>
    <cellStyle name="Output 9 2 10 3 2" xfId="35236" xr:uid="{9FF9A097-1125-4F02-B8A0-D640087323BE}"/>
    <cellStyle name="Output 9 2 10 4" xfId="32565" xr:uid="{89A22143-69DA-4750-9563-46B567FA57CB}"/>
    <cellStyle name="Output 9 2 11" xfId="9199" xr:uid="{3C74E8CF-3555-4034-83E1-525A78FD39E4}"/>
    <cellStyle name="Output 9 2 11 2" xfId="18188" xr:uid="{1D2D1106-FC36-43E7-9D5C-698E9E205E7C}"/>
    <cellStyle name="Output 9 2 11 2 2" xfId="25289" xr:uid="{ED8D94D4-F0CB-401C-AF6A-B27D9FF02E27}"/>
    <cellStyle name="Output 9 2 11 3" xfId="42127" xr:uid="{51E00D2C-50A3-4679-8FFA-AF26FE2C0B94}"/>
    <cellStyle name="Output 9 2 12" xfId="9830" xr:uid="{1F0F6C66-5349-46A9-B0BC-2265A343DFAA}"/>
    <cellStyle name="Output 9 2 12 2" xfId="18819" xr:uid="{FA8CAE4D-A7FD-4160-89BF-D7BF5DE83E18}"/>
    <cellStyle name="Output 9 2 12 2 2" xfId="34881" xr:uid="{139018A3-A941-47E4-AD15-85F156DE7C61}"/>
    <cellStyle name="Output 9 2 12 3" xfId="22925" xr:uid="{AAFF74B1-B036-42F2-A34F-8F53B211E32E}"/>
    <cellStyle name="Output 9 2 13" xfId="2334" xr:uid="{3AFB6C21-9FF9-4617-9321-DFF531DC4D54}"/>
    <cellStyle name="Output 9 2 13 2" xfId="22423" xr:uid="{203A5520-DF7B-493E-B262-5E3BE1E46D99}"/>
    <cellStyle name="Output 9 2 14" xfId="13243" xr:uid="{1D1951BD-B303-4A2A-BF84-A9619E48679F}"/>
    <cellStyle name="Output 9 2 14 2" xfId="43947" xr:uid="{C1CB0F9E-5A39-4E0F-8C48-6387F8C3F848}"/>
    <cellStyle name="Output 9 2 15" xfId="39412" xr:uid="{2DB9234F-A6EC-4526-AE13-F4FB17910FB5}"/>
    <cellStyle name="Output 9 2 16" xfId="49443" xr:uid="{D5C72590-3C78-4FE4-9167-E7DC286116F9}"/>
    <cellStyle name="Output 9 2 2" xfId="460" xr:uid="{4260261F-FC33-4B40-B3A1-C167E7075236}"/>
    <cellStyle name="Output 9 2 2 10" xfId="9324" xr:uid="{EABA63AC-C7AD-423A-951D-01978C9218DE}"/>
    <cellStyle name="Output 9 2 2 10 2" xfId="18313" xr:uid="{5839D06C-5874-4EBE-B149-36AEF961ECE2}"/>
    <cellStyle name="Output 9 2 2 10 2 2" xfId="35559" xr:uid="{70CF2269-A21A-4B7C-9FEE-2C11F25D1FEC}"/>
    <cellStyle name="Output 9 2 2 10 3" xfId="22693" xr:uid="{D9F09C04-EBF3-4A83-8669-E8BCF44E6337}"/>
    <cellStyle name="Output 9 2 2 11" xfId="9355" xr:uid="{22C16052-7681-43FF-9F37-3B2752B85E5F}"/>
    <cellStyle name="Output 9 2 2 11 2" xfId="18344" xr:uid="{E71A758E-43D8-4F53-A50F-9B3889FA16AE}"/>
    <cellStyle name="Output 9 2 2 11 2 2" xfId="42847" xr:uid="{4ECDC1CB-2139-4A63-B8D4-9515B4CEF85B}"/>
    <cellStyle name="Output 9 2 2 11 3" xfId="31620" xr:uid="{B5BF8205-7837-4348-B334-120E427DFAB6}"/>
    <cellStyle name="Output 9 2 2 12" xfId="2466" xr:uid="{378A5B30-B2DF-4CEC-AB52-58B7F9131EDF}"/>
    <cellStyle name="Output 9 2 2 12 2" xfId="43487" xr:uid="{83A522DE-1D00-44E2-BE78-858D923F4F2A}"/>
    <cellStyle name="Output 9 2 2 13" xfId="13375" xr:uid="{DEB7E99C-4FBF-4847-9C5B-8F5C6DD404F5}"/>
    <cellStyle name="Output 9 2 2 13 2" xfId="29126" xr:uid="{A2F4D445-8188-43BC-83BD-8820C27DFE11}"/>
    <cellStyle name="Output 9 2 2 14" xfId="23565" xr:uid="{4300E5AC-232C-47A4-ACC7-185AE3EFE96F}"/>
    <cellStyle name="Output 9 2 2 15" xfId="56225" xr:uid="{18C1613A-B0BD-420C-9165-C27514FA5DA8}"/>
    <cellStyle name="Output 9 2 2 2" xfId="809" xr:uid="{FB644600-AEB1-4531-BF20-359D0D5E20D4}"/>
    <cellStyle name="Output 9 2 2 2 2" xfId="5178" xr:uid="{27853D9E-8233-4E4A-822E-A8F5493AC583}"/>
    <cellStyle name="Output 9 2 2 2 2 2" xfId="7764" xr:uid="{4FC63A19-926C-4BD1-9AD6-95D181B98027}"/>
    <cellStyle name="Output 9 2 2 2 2 2 2" xfId="16753" xr:uid="{DADC2E31-FA12-4236-845F-F6B909101EA8}"/>
    <cellStyle name="Output 9 2 2 2 2 2 2 2" xfId="39719" xr:uid="{B4230BED-5AF0-450E-8327-7115FAB75ACB}"/>
    <cellStyle name="Output 9 2 2 2 2 2 3" xfId="36630" xr:uid="{A1F9E85B-52AD-4454-9037-6391F49C1735}"/>
    <cellStyle name="Output 9 2 2 2 2 3" xfId="10401" xr:uid="{A38B3803-168B-4B2C-8BE9-62D3319A407A}"/>
    <cellStyle name="Output 9 2 2 2 2 3 2" xfId="19390" xr:uid="{17CEDB80-D151-44C4-A104-A933B2AE4055}"/>
    <cellStyle name="Output 9 2 2 2 2 3 2 2" xfId="28859" xr:uid="{CB0CEF0C-5C68-451B-808A-ADD4FF0A8C06}"/>
    <cellStyle name="Output 9 2 2 2 2 3 3" xfId="34550" xr:uid="{BC1EAEEB-17D8-4AB9-8EA2-DEBF2BF0B578}"/>
    <cellStyle name="Output 9 2 2 2 2 4" xfId="14167" xr:uid="{A308C7AF-E008-4A0F-9DE1-6DACAC5DE101}"/>
    <cellStyle name="Output 9 2 2 2 2 4 2" xfId="26729" xr:uid="{D8028995-FD5C-44E2-94F0-F498884A68CD}"/>
    <cellStyle name="Output 9 2 2 2 2 5" xfId="26749" xr:uid="{30E9DD37-4155-413D-8399-F10997315F11}"/>
    <cellStyle name="Output 9 2 2 2 3" xfId="3246" xr:uid="{F68B730A-05A2-4CCA-9518-A3FA708DA6A6}"/>
    <cellStyle name="Output 9 2 2 2 3 2" xfId="25602" xr:uid="{84498873-B419-4E9D-87F1-9794E2DF2F61}"/>
    <cellStyle name="Output 9 2 2 2 4" xfId="32405" xr:uid="{1306F80F-50FC-420C-981C-670028663D8B}"/>
    <cellStyle name="Output 9 2 2 3" xfId="1154" xr:uid="{77CE2069-F687-40BE-9179-04FD71194593}"/>
    <cellStyle name="Output 9 2 2 3 2" xfId="5499" xr:uid="{36D84983-1468-41CF-9429-1C44540FF89E}"/>
    <cellStyle name="Output 9 2 2 3 2 2" xfId="8085" xr:uid="{F0B3B79E-D9CA-4B6A-A746-1533FF5F69EF}"/>
    <cellStyle name="Output 9 2 2 3 2 2 2" xfId="17074" xr:uid="{B43B4C10-9FC6-4FE5-99C0-C4E8B3C01BA1}"/>
    <cellStyle name="Output 9 2 2 3 2 2 2 2" xfId="36860" xr:uid="{890CC12E-F1E8-4432-A6F5-DE7CE961EED4}"/>
    <cellStyle name="Output 9 2 2 3 2 2 3" xfId="29771" xr:uid="{6695F32F-C1DE-4F82-BB58-48CA9984DC28}"/>
    <cellStyle name="Output 9 2 2 3 2 3" xfId="10722" xr:uid="{0D7A79FB-BCC7-46D8-97C8-AC37C15437E9}"/>
    <cellStyle name="Output 9 2 2 3 2 3 2" xfId="19711" xr:uid="{CB55C302-B241-4207-B134-B69695E07E3E}"/>
    <cellStyle name="Output 9 2 2 3 2 3 2 2" xfId="38023" xr:uid="{39303CE5-5CAF-45CB-9C76-72D875B9DE82}"/>
    <cellStyle name="Output 9 2 2 3 2 3 3" xfId="22193" xr:uid="{86DCBC92-2787-4E0A-B19D-D95F577C1D76}"/>
    <cellStyle name="Output 9 2 2 3 2 4" xfId="14488" xr:uid="{D22229B4-72DB-4E95-A63E-56F053740A66}"/>
    <cellStyle name="Output 9 2 2 3 2 4 2" xfId="27452" xr:uid="{A96C3A29-C5B2-44C0-B4ED-8C5ED90EDE9C}"/>
    <cellStyle name="Output 9 2 2 3 2 5" xfId="29886" xr:uid="{9F753018-559B-4B13-BD89-D74EA1978D45}"/>
    <cellStyle name="Output 9 2 2 3 3" xfId="3591" xr:uid="{2C3FEF2B-FDAD-441C-8C9B-934D62E6C80D}"/>
    <cellStyle name="Output 9 2 2 3 3 2" xfId="29251" xr:uid="{E7BBE6AE-A754-402C-B10A-337D1DD34758}"/>
    <cellStyle name="Output 9 2 2 3 4" xfId="39366" xr:uid="{62FF3E04-9D90-434D-9614-95E2447277D1}"/>
    <cellStyle name="Output 9 2 2 4" xfId="1498" xr:uid="{D0B2B9A2-2E9B-4848-BDA2-FD17A6ACB41F}"/>
    <cellStyle name="Output 9 2 2 4 2" xfId="5843" xr:uid="{5807C7C6-2805-4DF2-B161-D94E0CAE9BE5}"/>
    <cellStyle name="Output 9 2 2 4 2 2" xfId="8429" xr:uid="{F71782DE-2291-4CB4-89E8-E603440D3D1B}"/>
    <cellStyle name="Output 9 2 2 4 2 2 2" xfId="17418" xr:uid="{52E99B5F-9466-4EE4-BB7E-8353BB66F2FE}"/>
    <cellStyle name="Output 9 2 2 4 2 2 2 2" xfId="29152" xr:uid="{6E0F818B-3320-4AB0-AFCF-E78B4924A4E4}"/>
    <cellStyle name="Output 9 2 2 4 2 2 3" xfId="36853" xr:uid="{DC47279F-2C52-4301-9FD4-2511965445A0}"/>
    <cellStyle name="Output 9 2 2 4 2 3" xfId="11066" xr:uid="{0422DFD4-1ADF-475B-90C4-E9CBD189F4B5}"/>
    <cellStyle name="Output 9 2 2 4 2 3 2" xfId="20055" xr:uid="{7C8ED719-18A6-4705-A5FD-EEE2ECD25355}"/>
    <cellStyle name="Output 9 2 2 4 2 3 2 2" xfId="24932" xr:uid="{8EC64A9D-506F-4186-81AC-FA60DEE1C848}"/>
    <cellStyle name="Output 9 2 2 4 2 3 3" xfId="32275" xr:uid="{D7AAB10F-DFDC-4A70-A81C-C17EE3FFC9B0}"/>
    <cellStyle name="Output 9 2 2 4 2 4" xfId="14832" xr:uid="{31EC3B9F-E440-4B28-808B-B556A5F19B92}"/>
    <cellStyle name="Output 9 2 2 4 2 4 2" xfId="40592" xr:uid="{273B9D0F-37BE-4BD1-AB27-EAB31A9CB6A3}"/>
    <cellStyle name="Output 9 2 2 4 2 5" xfId="37219" xr:uid="{252D90F7-D3AE-4604-8288-D50744ED48E6}"/>
    <cellStyle name="Output 9 2 2 4 3" xfId="3935" xr:uid="{ACCD2668-87E3-4B10-82BD-D03CDE45EDE9}"/>
    <cellStyle name="Output 9 2 2 4 3 2" xfId="39070" xr:uid="{7D971AC1-FC19-4BE8-851A-41779A608DEE}"/>
    <cellStyle name="Output 9 2 2 4 4" xfId="23848" xr:uid="{DDDC915E-0987-46C4-896F-26D95B22D1FC}"/>
    <cellStyle name="Output 9 2 2 5" xfId="161" xr:uid="{A879DBE7-AAB8-49D3-91F4-BEA62D29346D}"/>
    <cellStyle name="Output 9 2 2 5 2" xfId="2591" xr:uid="{6783682B-4FC9-4B2D-93C6-B0FFB7D445E5}"/>
    <cellStyle name="Output 9 2 2 5 2 2" xfId="6832" xr:uid="{7054FF12-6133-4E1B-8B77-B4CA2B46F6D7}"/>
    <cellStyle name="Output 9 2 2 5 2 2 2" xfId="15821" xr:uid="{396B91FF-4635-4E81-8946-6E795FCD10FF}"/>
    <cellStyle name="Output 9 2 2 5 2 2 2 2" xfId="30662" xr:uid="{00F72048-6D38-4F78-9BA1-00116B7DBA9E}"/>
    <cellStyle name="Output 9 2 2 5 2 2 3" xfId="33888" xr:uid="{B110E9E2-39C3-4459-BEDA-755A7FCE1276}"/>
    <cellStyle name="Output 9 2 2 5 2 3" xfId="9402" xr:uid="{97AF0B31-B2AC-467C-BE60-949DFBA7DA3F}"/>
    <cellStyle name="Output 9 2 2 5 2 3 2" xfId="18391" xr:uid="{81832237-1D8D-4345-92F6-18B9D5B98EDF}"/>
    <cellStyle name="Output 9 2 2 5 2 3 2 2" xfId="29041" xr:uid="{02BF2461-F11D-4807-95E1-5E415CDD233F}"/>
    <cellStyle name="Output 9 2 2 5 2 3 3" xfId="26343" xr:uid="{B8A52405-55B2-48EE-98D3-5E691EDE437C}"/>
    <cellStyle name="Output 9 2 2 5 2 4" xfId="13445" xr:uid="{10FF127C-CA8A-4361-B423-C2A4C0387A69}"/>
    <cellStyle name="Output 9 2 2 5 2 4 2" xfId="24013" xr:uid="{35A4DA97-9D72-4D11-A07E-D08AF2257606}"/>
    <cellStyle name="Output 9 2 2 5 2 5" xfId="29286" xr:uid="{31CA7454-4256-4291-9837-0C28E9351D4C}"/>
    <cellStyle name="Output 9 2 2 5 3" xfId="2629" xr:uid="{96BD3676-6F31-4EF1-8365-C162F0F6BB58}"/>
    <cellStyle name="Output 9 2 2 5 3 2" xfId="30693" xr:uid="{FBBF46DA-A7CA-4C87-AB35-6FCDB8B7ECEE}"/>
    <cellStyle name="Output 9 2 2 5 4" xfId="28473" xr:uid="{376B7DF5-AB11-4521-835E-2D0B450B93D3}"/>
    <cellStyle name="Output 9 2 2 6" xfId="2117" xr:uid="{D34DF003-8BA8-42E0-894B-F421594FE052}"/>
    <cellStyle name="Output 9 2 2 6 2" xfId="6418" xr:uid="{69243060-9AB1-4518-9117-DB74306E686F}"/>
    <cellStyle name="Output 9 2 2 6 2 2" xfId="9004" xr:uid="{C6D95A61-BF70-49A1-BD81-C262E1BD3190}"/>
    <cellStyle name="Output 9 2 2 6 2 2 2" xfId="17993" xr:uid="{74651B8C-8454-4CB1-81FB-BBAC0980C5AC}"/>
    <cellStyle name="Output 9 2 2 6 2 2 2 2" xfId="36478" xr:uid="{5179D282-89D6-4720-949A-4722F3C0E37C}"/>
    <cellStyle name="Output 9 2 2 6 2 2 3" xfId="38703" xr:uid="{E94F3BE9-B616-4D1C-9A69-CF784B0C13ED}"/>
    <cellStyle name="Output 9 2 2 6 2 3" xfId="11641" xr:uid="{3589DDE4-7260-4718-BB07-AB4E57CA0134}"/>
    <cellStyle name="Output 9 2 2 6 2 3 2" xfId="20630" xr:uid="{E005491C-0361-45C8-8D45-42DEC0CAD283}"/>
    <cellStyle name="Output 9 2 2 6 2 3 2 2" xfId="37052" xr:uid="{24C6D025-BC3D-4B65-ACA0-E4F4F785CC5B}"/>
    <cellStyle name="Output 9 2 2 6 2 3 3" xfId="35399" xr:uid="{084642A3-6344-4D62-90B7-D1438AAF8A79}"/>
    <cellStyle name="Output 9 2 2 6 2 4" xfId="15407" xr:uid="{664AF699-E9FD-4943-B340-87371E559E17}"/>
    <cellStyle name="Output 9 2 2 6 2 4 2" xfId="34227" xr:uid="{7968B731-B4F1-4809-9636-4790ADDDC683}"/>
    <cellStyle name="Output 9 2 2 6 2 5" xfId="43515" xr:uid="{47777E07-37D2-431D-84DB-80D70FABDB8D}"/>
    <cellStyle name="Output 9 2 2 6 3" xfId="4554" xr:uid="{56104A0A-47F2-4906-83FA-1FD9F4A40FA9}"/>
    <cellStyle name="Output 9 2 2 6 3 2" xfId="33928" xr:uid="{A0E5F624-C209-44D4-9018-87D9A9579C66}"/>
    <cellStyle name="Output 9 2 2 6 4" xfId="30515" xr:uid="{DAC4A75E-4BC9-4161-8721-3A485788BB9D}"/>
    <cellStyle name="Output 9 2 2 7" xfId="2927" xr:uid="{4D4297F4-90AE-48C8-9CBD-C40BF91C560A}"/>
    <cellStyle name="Output 9 2 2 7 2" xfId="7077" xr:uid="{BF7570A7-37F9-43E3-83C8-629948668CB9}"/>
    <cellStyle name="Output 9 2 2 7 2 2" xfId="12203" xr:uid="{0DED5018-97B7-44E3-8CAF-63D324073C2C}"/>
    <cellStyle name="Output 9 2 2 7 2 2 2" xfId="21192" xr:uid="{3D0D88DC-295E-4259-A940-2DE621EE6955}"/>
    <cellStyle name="Output 9 2 2 7 2 2 2 2" xfId="23344" xr:uid="{AF317A0D-23F9-46B4-B093-00405B906FDE}"/>
    <cellStyle name="Output 9 2 2 7 2 2 3" xfId="34426" xr:uid="{63EC7ADA-E586-4DE7-B705-76C5AAB3AA8F}"/>
    <cellStyle name="Output 9 2 2 7 2 3" xfId="12997" xr:uid="{2C617F82-3935-4FEE-B384-75CA414C20F2}"/>
    <cellStyle name="Output 9 2 2 7 2 3 2" xfId="21986" xr:uid="{F999B8C4-4811-441F-9D71-42E59F2A93C3}"/>
    <cellStyle name="Output 9 2 2 7 2 3 2 2" xfId="31513" xr:uid="{8B0B9CCF-8FFE-49E1-A058-2A53612A1521}"/>
    <cellStyle name="Output 9 2 2 7 2 3 3" xfId="22530" xr:uid="{5ABA3DE1-1136-4CA2-9238-4DE49BCFA444}"/>
    <cellStyle name="Output 9 2 2 7 2 4" xfId="16066" xr:uid="{22B1AEE0-F22E-49B3-A3AC-421D0F693F89}"/>
    <cellStyle name="Output 9 2 2 7 2 4 2" xfId="31062" xr:uid="{329427CF-CE00-464A-AC66-4BA8180F27F5}"/>
    <cellStyle name="Output 9 2 2 7 2 5" xfId="23365" xr:uid="{FCBDAF73-4A9B-43BF-81BE-540B4FBEAA47}"/>
    <cellStyle name="Output 9 2 2 7 3" xfId="9640" xr:uid="{AF36586E-74C4-41A3-972F-5E607BD70CB0}"/>
    <cellStyle name="Output 9 2 2 7 3 2" xfId="18629" xr:uid="{12941A32-60A0-40FC-84F0-50A60D562C68}"/>
    <cellStyle name="Output 9 2 2 7 3 2 2" xfId="37873" xr:uid="{9A92FEB5-1813-4147-8888-29F70EF12858}"/>
    <cellStyle name="Output 9 2 2 7 3 3" xfId="32894" xr:uid="{C0337C4F-F711-4D30-B211-36BC29DC66E1}"/>
    <cellStyle name="Output 9 2 2 7 4" xfId="41895" xr:uid="{CD5F8CC6-A00C-457F-B739-D4CFB35EB5B5}"/>
    <cellStyle name="Output 9 2 2 8" xfId="4854" xr:uid="{66207C1F-B6F8-464F-8BE4-AF8CAC324148}"/>
    <cellStyle name="Output 9 2 2 8 2" xfId="7440" xr:uid="{5D63360C-8831-4C07-AD1D-DF3516C0552F}"/>
    <cellStyle name="Output 9 2 2 8 2 2" xfId="16429" xr:uid="{ED764DAC-58CE-428C-989C-E877668F7F54}"/>
    <cellStyle name="Output 9 2 2 8 2 2 2" xfId="27345" xr:uid="{500D825B-72E1-48BB-B5A3-1DAAB38B131B}"/>
    <cellStyle name="Output 9 2 2 8 2 3" xfId="31695" xr:uid="{8BCE5A87-2B45-4DA0-8F4E-6E5776BF7F9D}"/>
    <cellStyle name="Output 9 2 2 8 3" xfId="10077" xr:uid="{8DC9854F-F421-4325-A7C6-A7F34897317C}"/>
    <cellStyle name="Output 9 2 2 8 3 2" xfId="19066" xr:uid="{C8898DD0-DBE8-4760-98EC-708ACE2FA0E7}"/>
    <cellStyle name="Output 9 2 2 8 3 2 2" xfId="43965" xr:uid="{098D0F03-F750-4A47-A22F-663BD8D99C23}"/>
    <cellStyle name="Output 9 2 2 8 3 3" xfId="34545" xr:uid="{F99E2779-BF22-4C50-96D0-49824771BA9A}"/>
    <cellStyle name="Output 9 2 2 8 4" xfId="13843" xr:uid="{423BBEE0-0131-4E96-8157-B82CE9061F64}"/>
    <cellStyle name="Output 9 2 2 8 4 2" xfId="38538" xr:uid="{53407373-86F9-45B7-B0EA-98E30DFBDE87}"/>
    <cellStyle name="Output 9 2 2 8 5" xfId="42479" xr:uid="{B04AA3C0-8422-4AF2-8063-21205FC6F765}"/>
    <cellStyle name="Output 9 2 2 9" xfId="6762" xr:uid="{FBFD30C3-D258-4255-B7D1-A77F43164213}"/>
    <cellStyle name="Output 9 2 2 9 2" xfId="11961" xr:uid="{87999EE7-FE20-483A-A870-2925BC372DB5}"/>
    <cellStyle name="Output 9 2 2 9 2 2" xfId="20950" xr:uid="{69CAFD06-952A-4DEF-9DF6-A9F9B4667F7A}"/>
    <cellStyle name="Output 9 2 2 9 2 2 2" xfId="24962" xr:uid="{F10EFB7F-A359-40FA-9862-FB97164F2CE8}"/>
    <cellStyle name="Output 9 2 2 9 2 3" xfId="38885" xr:uid="{10A1CFA5-8445-4C33-83EC-300842C6454D}"/>
    <cellStyle name="Output 9 2 2 9 3" xfId="15751" xr:uid="{64C9F446-E29F-4C0B-8C53-A3F46BCDA8BC}"/>
    <cellStyle name="Output 9 2 2 9 3 2" xfId="39269" xr:uid="{37E53F4A-6508-40AF-9F4F-44D501364819}"/>
    <cellStyle name="Output 9 2 2 9 4" xfId="43839" xr:uid="{AC1D0DF3-BAE3-4F70-BC60-184F986842B1}"/>
    <cellStyle name="Output 9 2 3" xfId="677" xr:uid="{90FA06AA-DDF3-4D9E-A572-4089DE21A6B3}"/>
    <cellStyle name="Output 9 2 3 2" xfId="5053" xr:uid="{503D35F4-319F-414F-9858-A53C1B37CAAD}"/>
    <cellStyle name="Output 9 2 3 2 2" xfId="7639" xr:uid="{15FF06DF-830C-442D-B2FC-9EB3ABCDAA42}"/>
    <cellStyle name="Output 9 2 3 2 2 2" xfId="16628" xr:uid="{2279031C-B83E-4FA6-B78D-8765E2836C89}"/>
    <cellStyle name="Output 9 2 3 2 2 2 2" xfId="30851" xr:uid="{EE9C42F3-81B6-4F39-BC6E-39C9D6E2AA3C}"/>
    <cellStyle name="Output 9 2 3 2 2 3" xfId="37736" xr:uid="{55ED4F0C-324A-45F4-83DD-4AB3B2800C16}"/>
    <cellStyle name="Output 9 2 3 2 3" xfId="10276" xr:uid="{15CFB36E-47BA-4FF2-8CBC-1A01162AFAB4}"/>
    <cellStyle name="Output 9 2 3 2 3 2" xfId="19265" xr:uid="{B3824DC5-A6F3-4992-AE0F-2F819987A5D3}"/>
    <cellStyle name="Output 9 2 3 2 3 2 2" xfId="31394" xr:uid="{5218485A-5BD6-4C3A-9111-5FC4DD22F080}"/>
    <cellStyle name="Output 9 2 3 2 3 3" xfId="40071" xr:uid="{6C80105E-0F9D-4A37-AFE1-C33F02E4F55A}"/>
    <cellStyle name="Output 9 2 3 2 4" xfId="14042" xr:uid="{92BA8E84-F1F8-4FBC-AFA9-8180C36BDF1B}"/>
    <cellStyle name="Output 9 2 3 2 4 2" xfId="37975" xr:uid="{E2E503CB-9413-4B5A-BD93-B3EDC609724B}"/>
    <cellStyle name="Output 9 2 3 2 5" xfId="43085" xr:uid="{8D3D2D48-05E6-40CE-890F-2595B7658A6D}"/>
    <cellStyle name="Output 9 2 3 3" xfId="3114" xr:uid="{3C8560DB-E0E0-4606-9D81-2011CCCF5A47}"/>
    <cellStyle name="Output 9 2 3 3 2" xfId="39374" xr:uid="{446606A3-7C14-4987-A756-31C67CD0F2C9}"/>
    <cellStyle name="Output 9 2 3 4" xfId="41575" xr:uid="{4E25663F-BF04-4DC4-947F-96178DC6D758}"/>
    <cellStyle name="Output 9 2 4" xfId="1022" xr:uid="{35A1A1E2-D8E4-4D50-BCE1-6067699C08CB}"/>
    <cellStyle name="Output 9 2 4 2" xfId="5374" xr:uid="{11D08450-F596-453F-ACE4-C0D7BA59AFE7}"/>
    <cellStyle name="Output 9 2 4 2 2" xfId="7960" xr:uid="{DAD1BDAB-E38A-4123-BF94-643A8D3E879B}"/>
    <cellStyle name="Output 9 2 4 2 2 2" xfId="16949" xr:uid="{95F47848-42AA-467D-A216-3982AA46786A}"/>
    <cellStyle name="Output 9 2 4 2 2 2 2" xfId="40887" xr:uid="{A2B47CC0-52FF-4830-9DDE-F2BAF21C3D18}"/>
    <cellStyle name="Output 9 2 4 2 2 3" xfId="37571" xr:uid="{CF40D17E-634A-404F-94DF-83817E74977E}"/>
    <cellStyle name="Output 9 2 4 2 3" xfId="10597" xr:uid="{01D88399-8918-43DC-8A44-00DC1C17A786}"/>
    <cellStyle name="Output 9 2 4 2 3 2" xfId="19586" xr:uid="{32DFB3C3-8012-4367-952F-1C3569F9F498}"/>
    <cellStyle name="Output 9 2 4 2 3 2 2" xfId="42049" xr:uid="{BE562BDA-FE18-4431-904E-14D744333895}"/>
    <cellStyle name="Output 9 2 4 2 3 3" xfId="31158" xr:uid="{0BB882B5-7199-4114-8389-C2226E05B58F}"/>
    <cellStyle name="Output 9 2 4 2 4" xfId="14363" xr:uid="{106BA2AB-10E7-442F-A790-D537F0BE8567}"/>
    <cellStyle name="Output 9 2 4 2 4 2" xfId="28439" xr:uid="{A9F60820-3F1F-4EA4-990D-2250F337FB0E}"/>
    <cellStyle name="Output 9 2 4 2 5" xfId="27978" xr:uid="{8B0B0B1D-078D-4E55-965B-7E9B108B9987}"/>
    <cellStyle name="Output 9 2 4 3" xfId="3459" xr:uid="{BB25DEE8-A7A2-4FDB-A5F8-72A2D43EB116}"/>
    <cellStyle name="Output 9 2 4 3 2" xfId="24952" xr:uid="{6037CDCB-267D-460E-878F-A40807EA695D}"/>
    <cellStyle name="Output 9 2 4 4" xfId="24881" xr:uid="{C5B6A132-F247-4A95-8830-E81211E2C586}"/>
    <cellStyle name="Output 9 2 5" xfId="1366" xr:uid="{C33D666D-B73C-461D-8362-BAA10B025C85}"/>
    <cellStyle name="Output 9 2 5 2" xfId="5711" xr:uid="{A7F97972-6F04-4D01-989D-98C4DC8E1324}"/>
    <cellStyle name="Output 9 2 5 2 2" xfId="8297" xr:uid="{A3389DAF-5574-467B-A2B9-82297DBEFC10}"/>
    <cellStyle name="Output 9 2 5 2 2 2" xfId="17286" xr:uid="{14BFC2B4-F5C3-4FFD-B962-3FD8574612DA}"/>
    <cellStyle name="Output 9 2 5 2 2 2 2" xfId="37212" xr:uid="{B4237CAD-C8CD-431E-93FE-887F2E593E7F}"/>
    <cellStyle name="Output 9 2 5 2 2 3" xfId="38165" xr:uid="{0731C56F-31C2-491A-9B17-BFCF706018EB}"/>
    <cellStyle name="Output 9 2 5 2 3" xfId="10934" xr:uid="{209B7978-655B-486A-BFEA-67FA7AD26D33}"/>
    <cellStyle name="Output 9 2 5 2 3 2" xfId="19923" xr:uid="{8DCFCCF6-A508-49DE-B744-48504C39F086}"/>
    <cellStyle name="Output 9 2 5 2 3 2 2" xfId="41137" xr:uid="{AE9B45E9-7C22-4345-98BB-F1A0EA02FEC2}"/>
    <cellStyle name="Output 9 2 5 2 3 3" xfId="40503" xr:uid="{47707683-F9A9-458F-BF89-57A579E2A9AA}"/>
    <cellStyle name="Output 9 2 5 2 4" xfId="14700" xr:uid="{A8861554-5AD8-4FD8-B3B3-220B8CD9897D}"/>
    <cellStyle name="Output 9 2 5 2 4 2" xfId="39808" xr:uid="{C8286F22-9445-48E0-9493-FADF0F0BE3C4}"/>
    <cellStyle name="Output 9 2 5 2 5" xfId="26006" xr:uid="{50A58FEB-9ECA-4DE5-9011-5C91B8EB3146}"/>
    <cellStyle name="Output 9 2 5 3" xfId="3803" xr:uid="{04DCB3E6-027D-4238-959F-6E4DFB9A30DB}"/>
    <cellStyle name="Output 9 2 5 3 2" xfId="35926" xr:uid="{538D5F8E-FBA1-4E2A-B9F4-E65F60055F69}"/>
    <cellStyle name="Output 9 2 5 4" xfId="39691" xr:uid="{AC4815C0-96EE-424C-95FD-E395D81A5996}"/>
    <cellStyle name="Output 9 2 6" xfId="1691" xr:uid="{EC91538E-DF9D-46FC-A752-1C76C895A402}"/>
    <cellStyle name="Output 9 2 6 2" xfId="6017" xr:uid="{BF4DAC07-FC1E-4C8B-A623-6B128AE82908}"/>
    <cellStyle name="Output 9 2 6 2 2" xfId="8603" xr:uid="{3A73C06E-8AA6-4AB7-99FA-B54CFDE1D56A}"/>
    <cellStyle name="Output 9 2 6 2 2 2" xfId="17592" xr:uid="{29A9ACB8-7AAF-4974-B758-9A8D02652000}"/>
    <cellStyle name="Output 9 2 6 2 2 2 2" xfId="31771" xr:uid="{0D59D4D6-8CA4-45F8-836F-6B0A6CB524B6}"/>
    <cellStyle name="Output 9 2 6 2 2 3" xfId="32747" xr:uid="{7FAB9D51-0E19-4965-A22E-0841D949835C}"/>
    <cellStyle name="Output 9 2 6 2 3" xfId="11240" xr:uid="{C02B43D6-B4C4-4604-A0D2-1E16F662BD05}"/>
    <cellStyle name="Output 9 2 6 2 3 2" xfId="20229" xr:uid="{CAC80087-4BC5-4942-9472-F209E976D62A}"/>
    <cellStyle name="Output 9 2 6 2 3 2 2" xfId="37751" xr:uid="{884616A3-95E6-4A7D-935A-4B29034513FB}"/>
    <cellStyle name="Output 9 2 6 2 3 3" xfId="38880" xr:uid="{06B9A43F-77C7-4403-9CCE-969255A35CD0}"/>
    <cellStyle name="Output 9 2 6 2 4" xfId="15006" xr:uid="{0023FFA3-C940-4176-AB82-50595873239E}"/>
    <cellStyle name="Output 9 2 6 2 4 2" xfId="39430" xr:uid="{91134A7A-E75C-4926-A249-E6E1D5ED9B23}"/>
    <cellStyle name="Output 9 2 6 2 5" xfId="25372" xr:uid="{38F642A6-44DC-4F79-AA5A-E6430C4AB5D4}"/>
    <cellStyle name="Output 9 2 6 3" xfId="4128" xr:uid="{ED0DD8ED-2675-4095-A18D-159D299D9F0A}"/>
    <cellStyle name="Output 9 2 6 3 2" xfId="31051" xr:uid="{95F0B3D8-AB46-4D26-8598-F3B8D6213401}"/>
    <cellStyle name="Output 9 2 6 4" xfId="37611" xr:uid="{8F7E8662-6608-4426-AE22-41C16FB3B7FC}"/>
    <cellStyle name="Output 9 2 7" xfId="1985" xr:uid="{E457CF54-7033-4363-8A2B-73C560D2E992}"/>
    <cellStyle name="Output 9 2 7 2" xfId="6293" xr:uid="{F04F2D3F-6E8C-42D9-9832-D916D65B1E74}"/>
    <cellStyle name="Output 9 2 7 2 2" xfId="8879" xr:uid="{0FBBBB38-4525-4D29-8E84-4704DCE3957A}"/>
    <cellStyle name="Output 9 2 7 2 2 2" xfId="17868" xr:uid="{F9B1BDC1-7043-4C4D-B0B3-CFA61EB53595}"/>
    <cellStyle name="Output 9 2 7 2 2 2 2" xfId="38346" xr:uid="{A201F923-8BE6-4474-A128-CEDD57D22C32}"/>
    <cellStyle name="Output 9 2 7 2 2 3" xfId="42103" xr:uid="{AF60D89B-9BD4-4E80-A2DE-293F2A424671}"/>
    <cellStyle name="Output 9 2 7 2 3" xfId="11516" xr:uid="{0106FE1A-9499-473C-BF69-B7577E26D3AD}"/>
    <cellStyle name="Output 9 2 7 2 3 2" xfId="20505" xr:uid="{5E7CAFA1-7547-4C0B-A018-AA372024AF81}"/>
    <cellStyle name="Output 9 2 7 2 3 2 2" xfId="22999" xr:uid="{71E2A188-D048-451B-8423-733D04F91D08}"/>
    <cellStyle name="Output 9 2 7 2 3 3" xfId="40522" xr:uid="{6D437F35-C335-4549-8C7E-DF4CE0628CB1}"/>
    <cellStyle name="Output 9 2 7 2 4" xfId="15282" xr:uid="{274D3AE1-8090-46DE-83EC-4AE5EB8530F2}"/>
    <cellStyle name="Output 9 2 7 2 4 2" xfId="42997" xr:uid="{B9E0C646-E023-45BE-8B56-72F238180761}"/>
    <cellStyle name="Output 9 2 7 2 5" xfId="41526" xr:uid="{4F2EE5F3-9428-4310-BDB6-26AA1ECA0B24}"/>
    <cellStyle name="Output 9 2 7 3" xfId="4422" xr:uid="{89B7D1BB-8666-42CF-979B-98908BB5A655}"/>
    <cellStyle name="Output 9 2 7 3 2" xfId="29326" xr:uid="{036EA32B-BF3F-4182-A8FB-AD31C8722B89}"/>
    <cellStyle name="Output 9 2 7 4" xfId="24068" xr:uid="{8A38C0CB-5196-416A-A12B-A54FEE4A4DC2}"/>
    <cellStyle name="Output 9 2 8" xfId="2796" xr:uid="{C4064CAB-53C1-4859-B834-ACAD143DEA45}"/>
    <cellStyle name="Output 9 2 8 2" xfId="6946" xr:uid="{0B16AA03-93E6-4311-A987-F537B8577E9D}"/>
    <cellStyle name="Output 9 2 8 2 2" xfId="12075" xr:uid="{17FF46C2-94D6-4776-B4B1-7126CA1DCB9E}"/>
    <cellStyle name="Output 9 2 8 2 2 2" xfId="21064" xr:uid="{5A853590-B6C0-480F-B26E-F22D2EA37BBA}"/>
    <cellStyle name="Output 9 2 8 2 2 2 2" xfId="36943" xr:uid="{05956276-B638-4459-97FC-DA45641449A9}"/>
    <cellStyle name="Output 9 2 8 2 2 3" xfId="32062" xr:uid="{FAAD21B6-8412-4AD5-80CE-595EA972A500}"/>
    <cellStyle name="Output 9 2 8 2 3" xfId="12897" xr:uid="{68E889E8-830A-4FA7-802C-B5C58B56A81D}"/>
    <cellStyle name="Output 9 2 8 2 3 2" xfId="21886" xr:uid="{B070195B-D2B5-434A-B1EE-50DB212DAF52}"/>
    <cellStyle name="Output 9 2 8 2 3 2 2" xfId="28512" xr:uid="{BFCC7CCF-403C-49AF-BBF3-8DCDB147CAB1}"/>
    <cellStyle name="Output 9 2 8 2 3 3" xfId="22654" xr:uid="{7D00FB9A-A0D4-435E-9986-16D8708CC358}"/>
    <cellStyle name="Output 9 2 8 2 4" xfId="15935" xr:uid="{9990DC56-2E7B-4F9D-97CF-108702F32447}"/>
    <cellStyle name="Output 9 2 8 2 4 2" xfId="28341" xr:uid="{711D0057-13F6-4A37-90E5-AEED50062901}"/>
    <cellStyle name="Output 9 2 8 2 5" xfId="34988" xr:uid="{7520C923-A41E-446D-A3B8-C669254FB443}"/>
    <cellStyle name="Output 9 2 8 3" xfId="9509" xr:uid="{A055A547-9A5E-499A-BA1E-50FEF663CED7}"/>
    <cellStyle name="Output 9 2 8 3 2" xfId="18498" xr:uid="{80549B7F-83E5-4418-B009-7CE4A65B245F}"/>
    <cellStyle name="Output 9 2 8 3 2 2" xfId="36791" xr:uid="{5BE627BD-EF25-4E22-AC3D-6E15792C2229}"/>
    <cellStyle name="Output 9 2 8 3 3" xfId="42321" xr:uid="{6292D8D9-0860-4708-AE4F-55865C0DF1FF}"/>
    <cellStyle name="Output 9 2 8 4" xfId="38990" xr:uid="{2E3911EB-1EB7-4D39-9747-E34E5965B7F7}"/>
    <cellStyle name="Output 9 2 9" xfId="4729" xr:uid="{9CB81EF4-4040-4581-BBEC-09B1108F6CC1}"/>
    <cellStyle name="Output 9 2 9 2" xfId="7315" xr:uid="{D8C6BC06-AE30-4AB3-99BC-57199B084FCA}"/>
    <cellStyle name="Output 9 2 9 2 2" xfId="16304" xr:uid="{CA4CFF90-D2C9-43C2-84B7-05599D878251}"/>
    <cellStyle name="Output 9 2 9 2 2 2" xfId="26896" xr:uid="{F6BF02E6-FBED-475D-A98E-9F5CF0228D41}"/>
    <cellStyle name="Output 9 2 9 2 3" xfId="24406" xr:uid="{420FBBC5-09E1-41C7-8550-D73A06844D41}"/>
    <cellStyle name="Output 9 2 9 3" xfId="9952" xr:uid="{957FE3EA-0797-4E35-84A7-6BA9F6D5735D}"/>
    <cellStyle name="Output 9 2 9 3 2" xfId="18941" xr:uid="{BD746EDE-9321-488C-97B5-E5BAC640FD7B}"/>
    <cellStyle name="Output 9 2 9 3 2 2" xfId="28792" xr:uid="{46EF2FD0-D6B5-4B97-A171-8263755FC8B4}"/>
    <cellStyle name="Output 9 2 9 3 3" xfId="40554" xr:uid="{CA85DADE-2F1A-4A57-A2D9-A46FF46EACD5}"/>
    <cellStyle name="Output 9 2 9 4" xfId="13718" xr:uid="{4F423C73-A677-4827-B398-B0FA7F6D091B}"/>
    <cellStyle name="Output 9 2 9 4 2" xfId="38762" xr:uid="{EE1099A4-C7D5-4D0C-BAE7-A387136DD678}"/>
    <cellStyle name="Output 9 2 9 5" xfId="32404" xr:uid="{BBFDDF4E-E3DF-47DA-93EB-C584C06A2608}"/>
    <cellStyle name="Output 9 3" xfId="428" xr:uid="{73F7EFA2-77EA-43C4-8759-CEE9702B9791}"/>
    <cellStyle name="Output 9 3 10" xfId="9293" xr:uid="{C87DCBED-AEE8-4900-BEDB-7FB5989D9F69}"/>
    <cellStyle name="Output 9 3 10 2" xfId="18282" xr:uid="{3FE2405D-A095-4E10-B5F9-433A11F6246B}"/>
    <cellStyle name="Output 9 3 10 2 2" xfId="38389" xr:uid="{B0922E86-8F00-4E65-AB91-B3AC05AC2B2D}"/>
    <cellStyle name="Output 9 3 10 3" xfId="29546" xr:uid="{5DAA60F3-EEF6-45CA-8A32-1A41C2F5C4A8}"/>
    <cellStyle name="Output 9 3 11" xfId="9733" xr:uid="{652A4717-6429-4CAE-B09C-2FFC237120B6}"/>
    <cellStyle name="Output 9 3 11 2" xfId="18722" xr:uid="{E4132415-8350-4D2F-9DE7-E317EF4CACA1}"/>
    <cellStyle name="Output 9 3 11 2 2" xfId="32852" xr:uid="{5F98659B-0AB5-4015-8739-F08A859F7270}"/>
    <cellStyle name="Output 9 3 11 3" xfId="26416" xr:uid="{06E3CC8F-EC60-4CEF-A634-8C360D81C2B1}"/>
    <cellStyle name="Output 9 3 12" xfId="2434" xr:uid="{B262EE87-2C38-4A56-8311-45E501E61EAA}"/>
    <cellStyle name="Output 9 3 12 2" xfId="37156" xr:uid="{372CBCA2-59E4-4D54-9BD9-EB84C17B71D9}"/>
    <cellStyle name="Output 9 3 13" xfId="13343" xr:uid="{FBF61FF1-7525-4669-AA74-400032CE53BB}"/>
    <cellStyle name="Output 9 3 13 2" xfId="39279" xr:uid="{DA00B45C-D0C2-4034-AAE1-399DCCE2B42B}"/>
    <cellStyle name="Output 9 3 14" xfId="25546" xr:uid="{EAA8B380-398A-4E97-A567-545C3E9A5A3D}"/>
    <cellStyle name="Output 9 3 15" xfId="51122" xr:uid="{3791B5A9-83FA-48B0-866E-CC1912F2181E}"/>
    <cellStyle name="Output 9 3 2" xfId="777" xr:uid="{43676C2D-0E85-4DA8-B437-ABAAACCF39CF}"/>
    <cellStyle name="Output 9 3 2 2" xfId="5147" xr:uid="{3112D964-83D3-45EE-B6E6-C48D51B36F18}"/>
    <cellStyle name="Output 9 3 2 2 2" xfId="7733" xr:uid="{CABDA3C2-8CEF-4070-BAC9-F393A340F0DD}"/>
    <cellStyle name="Output 9 3 2 2 2 2" xfId="16722" xr:uid="{6BA06996-E3E5-4FF3-8A68-30D7CF4AA32B}"/>
    <cellStyle name="Output 9 3 2 2 2 2 2" xfId="35363" xr:uid="{389F73D8-0455-4D11-83D6-BE067A03EC1A}"/>
    <cellStyle name="Output 9 3 2 2 2 3" xfId="29298" xr:uid="{9BAE2344-1E7D-436D-8CB9-2642780E4503}"/>
    <cellStyle name="Output 9 3 2 2 3" xfId="10370" xr:uid="{E8BD2C58-EF12-4298-A8D3-D337D5F96249}"/>
    <cellStyle name="Output 9 3 2 2 3 2" xfId="19359" xr:uid="{BC4DEAE5-FEE1-4786-AE7F-30FCB4F7EEA9}"/>
    <cellStyle name="Output 9 3 2 2 3 2 2" xfId="31265" xr:uid="{8FE6A997-9C16-4936-9623-E3EF0C118534}"/>
    <cellStyle name="Output 9 3 2 2 3 3" xfId="37833" xr:uid="{ED34364A-AC6D-43B7-8FCA-0E896C696582}"/>
    <cellStyle name="Output 9 3 2 2 4" xfId="14136" xr:uid="{5F94EAC9-BA4A-4B62-B87A-C5250C3FE7FB}"/>
    <cellStyle name="Output 9 3 2 2 4 2" xfId="28597" xr:uid="{021F32B5-DD8E-4ED8-83E2-272B7DAB53E4}"/>
    <cellStyle name="Output 9 3 2 2 5" xfId="37866" xr:uid="{EA2A765A-8C51-4A66-9528-033EDB96D05A}"/>
    <cellStyle name="Output 9 3 2 3" xfId="3214" xr:uid="{D1E67FA8-8B9F-4351-8FE3-3D892BEE276E}"/>
    <cellStyle name="Output 9 3 2 3 2" xfId="34400" xr:uid="{546ADBB9-2C4B-475C-A65D-F7BFFFAD1877}"/>
    <cellStyle name="Output 9 3 2 4" xfId="34036" xr:uid="{EB07BEF4-CCF9-4597-A6FE-43BACFD24B95}"/>
    <cellStyle name="Output 9 3 2 5" xfId="57904" xr:uid="{F9B2AD69-8113-476F-8A6C-32F49292F711}"/>
    <cellStyle name="Output 9 3 3" xfId="1122" xr:uid="{1A692C22-43C0-449D-99B7-44CD7E68A092}"/>
    <cellStyle name="Output 9 3 3 2" xfId="5468" xr:uid="{DDCEAD36-1AC9-4B5C-9CFA-497F302F381B}"/>
    <cellStyle name="Output 9 3 3 2 2" xfId="8054" xr:uid="{D1B65662-08F3-47C4-B369-23B83EBDD77A}"/>
    <cellStyle name="Output 9 3 3 2 2 2" xfId="17043" xr:uid="{5A4675E6-ECB4-4E22-B2C4-F20699D7A3FA}"/>
    <cellStyle name="Output 9 3 3 2 2 2 2" xfId="29820" xr:uid="{E1FB4F23-8970-4204-891B-E83CF79A23DE}"/>
    <cellStyle name="Output 9 3 3 2 2 3" xfId="27696" xr:uid="{4BDCB2EB-44BF-4E60-9DC0-5AEDCD7C88EC}"/>
    <cellStyle name="Output 9 3 3 2 3" xfId="10691" xr:uid="{433E50F4-5518-4B33-ABB7-2B9F5FF8F4C6}"/>
    <cellStyle name="Output 9 3 3 2 3 2" xfId="19680" xr:uid="{654149FD-2BA8-41AA-8409-6F81AB9421BC}"/>
    <cellStyle name="Output 9 3 3 2 3 2 2" xfId="23263" xr:uid="{9E23070D-B87F-40B7-95D3-754F04F4ED1B}"/>
    <cellStyle name="Output 9 3 3 2 3 3" xfId="34705" xr:uid="{1F6A7506-3817-4BDC-991C-7788A3EE3BFB}"/>
    <cellStyle name="Output 9 3 3 2 4" xfId="14457" xr:uid="{6A695844-8FB6-4B7E-89B4-4C6989071014}"/>
    <cellStyle name="Output 9 3 3 2 4 2" xfId="42132" xr:uid="{8AEAD07D-8791-4237-9826-823E6AEF7D93}"/>
    <cellStyle name="Output 9 3 3 2 5" xfId="38969" xr:uid="{E8D30465-421A-4770-A35E-8E6E0E9C8DE9}"/>
    <cellStyle name="Output 9 3 3 3" xfId="3559" xr:uid="{58F12F68-35F0-4462-B14C-9AF9769EEAEE}"/>
    <cellStyle name="Output 9 3 3 3 2" xfId="39220" xr:uid="{0E67E6A7-1FB3-4373-A3CB-D2834C8ED64C}"/>
    <cellStyle name="Output 9 3 3 4" xfId="36017" xr:uid="{201A59E7-9436-44D9-A149-2312E979F72D}"/>
    <cellStyle name="Output 9 3 4" xfId="1466" xr:uid="{178135FC-D4A5-4C7D-9AF0-5D1A1512CD05}"/>
    <cellStyle name="Output 9 3 4 2" xfId="5811" xr:uid="{05F92982-A1CD-4400-A36B-5221B9511A94}"/>
    <cellStyle name="Output 9 3 4 2 2" xfId="8397" xr:uid="{5B6F936C-9E05-44E1-9D78-3604D8EB9C74}"/>
    <cellStyle name="Output 9 3 4 2 2 2" xfId="17386" xr:uid="{3E2157B8-670F-4232-9348-AD77E9859361}"/>
    <cellStyle name="Output 9 3 4 2 2 2 2" xfId="39138" xr:uid="{C375C8AB-00C2-4BDD-A2EF-B97E646C1E10}"/>
    <cellStyle name="Output 9 3 4 2 2 3" xfId="42865" xr:uid="{E76992B6-EFCC-4A84-BCDD-94C8F65E04AB}"/>
    <cellStyle name="Output 9 3 4 2 3" xfId="11034" xr:uid="{A6F099B6-3BDE-4F06-8C9D-8C168CCE6024}"/>
    <cellStyle name="Output 9 3 4 2 3 2" xfId="20023" xr:uid="{0CDF8F92-8827-4731-A056-AF393C5844D2}"/>
    <cellStyle name="Output 9 3 4 2 3 2 2" xfId="33771" xr:uid="{453EA041-ABF1-4585-AF70-0DEE9FCB75DD}"/>
    <cellStyle name="Output 9 3 4 2 3 3" xfId="34434" xr:uid="{E3015BEF-E65B-4293-BEFA-6F0C8B1D63E1}"/>
    <cellStyle name="Output 9 3 4 2 4" xfId="14800" xr:uid="{22915A9C-0F40-4C7C-8D84-0012AEE0CC5A}"/>
    <cellStyle name="Output 9 3 4 2 4 2" xfId="35643" xr:uid="{61C1DCEE-738B-4F0C-B5BE-2B2EE57D1FBC}"/>
    <cellStyle name="Output 9 3 4 2 5" xfId="24664" xr:uid="{1F976596-FBBD-4FD0-80B5-F55AEC6E53FE}"/>
    <cellStyle name="Output 9 3 4 3" xfId="3903" xr:uid="{C203A1A4-DCB4-4D90-B3C9-94178E1B568A}"/>
    <cellStyle name="Output 9 3 4 3 2" xfId="27569" xr:uid="{A19659FD-43DE-4FF7-9A04-602FE42114C6}"/>
    <cellStyle name="Output 9 3 4 4" xfId="25850" xr:uid="{EE9A0EF8-7E69-465E-8F05-AA4FCF68CD52}"/>
    <cellStyle name="Output 9 3 5" xfId="1714" xr:uid="{83E052B3-D64B-432E-A7C8-AEBD8DB613FC}"/>
    <cellStyle name="Output 9 3 5 2" xfId="6040" xr:uid="{FBDE4D0C-441B-4465-A8F4-D4DB85385BDF}"/>
    <cellStyle name="Output 9 3 5 2 2" xfId="8626" xr:uid="{FE5BD57D-13AA-4FEF-BE9A-AA8EF339693C}"/>
    <cellStyle name="Output 9 3 5 2 2 2" xfId="17615" xr:uid="{1D76FCA3-5E46-4C41-9613-2BA844ED121E}"/>
    <cellStyle name="Output 9 3 5 2 2 2 2" xfId="27502" xr:uid="{29A9B6B1-9D4E-4977-9CFE-C26F9EA9FE01}"/>
    <cellStyle name="Output 9 3 5 2 2 3" xfId="26019" xr:uid="{1F6F6B67-7007-4793-8369-3424C5BC4923}"/>
    <cellStyle name="Output 9 3 5 2 3" xfId="11263" xr:uid="{1D2A9454-6644-4167-A7F1-76BE2C6AD9C2}"/>
    <cellStyle name="Output 9 3 5 2 3 2" xfId="20252" xr:uid="{C9CE2D0B-3690-4BA3-BA37-7C3C3E8C3903}"/>
    <cellStyle name="Output 9 3 5 2 3 2 2" xfId="29500" xr:uid="{B0906182-633C-448A-96E5-F5FFC9B3E380}"/>
    <cellStyle name="Output 9 3 5 2 3 3" xfId="35404" xr:uid="{F728908F-B6A7-434A-B5CB-730F99AEF239}"/>
    <cellStyle name="Output 9 3 5 2 4" xfId="15029" xr:uid="{D32B7D47-5713-4B38-AD52-D7C24A094F4B}"/>
    <cellStyle name="Output 9 3 5 2 4 2" xfId="37252" xr:uid="{FF174A8F-A372-4A80-9506-BEC5B55AF344}"/>
    <cellStyle name="Output 9 3 5 2 5" xfId="30986" xr:uid="{8B377F3C-6E3F-4B0D-B2CA-717645FB77FF}"/>
    <cellStyle name="Output 9 3 5 3" xfId="4151" xr:uid="{59A08898-9C92-4689-AC6C-5DE316E0645F}"/>
    <cellStyle name="Output 9 3 5 3 2" xfId="39986" xr:uid="{9C6E59A7-3293-4BE2-AD65-FA8F2D8634E8}"/>
    <cellStyle name="Output 9 3 5 4" xfId="42516" xr:uid="{CBB39D87-1BB6-4120-93F5-22EE61752877}"/>
    <cellStyle name="Output 9 3 6" xfId="2085" xr:uid="{AE10BF70-626B-4FBE-A767-79EFA2D43277}"/>
    <cellStyle name="Output 9 3 6 2" xfId="6387" xr:uid="{0DF60144-3A02-4D2E-B5F5-CC593F9F1D24}"/>
    <cellStyle name="Output 9 3 6 2 2" xfId="8973" xr:uid="{202D897D-3CAC-464F-9BD6-5D7FF0C598C4}"/>
    <cellStyle name="Output 9 3 6 2 2 2" xfId="17962" xr:uid="{7FE64F4C-5416-41E2-9A28-2C97B5BB8A40}"/>
    <cellStyle name="Output 9 3 6 2 2 2 2" xfId="37976" xr:uid="{67B92723-AC67-48F2-8C8E-BD7104DDBA76}"/>
    <cellStyle name="Output 9 3 6 2 2 3" xfId="22165" xr:uid="{6A99A902-B6CC-4836-B16E-6C91CBE1CFAA}"/>
    <cellStyle name="Output 9 3 6 2 3" xfId="11610" xr:uid="{D47E0C26-91E0-4E72-B762-BF04B6A78461}"/>
    <cellStyle name="Output 9 3 6 2 3 2" xfId="20599" xr:uid="{57A0FC81-4087-4EC9-82CE-77F3BE9F5EFA}"/>
    <cellStyle name="Output 9 3 6 2 3 2 2" xfId="32490" xr:uid="{6A228B27-5AB0-40F5-A480-0C4830BE5DED}"/>
    <cellStyle name="Output 9 3 6 2 3 3" xfId="44069" xr:uid="{45DF3FF1-A8F0-48D8-B079-47F3BA1D763C}"/>
    <cellStyle name="Output 9 3 6 2 4" xfId="15376" xr:uid="{67BCA944-3FB6-4495-9483-6373323297A7}"/>
    <cellStyle name="Output 9 3 6 2 4 2" xfId="34581" xr:uid="{D58CEE81-B9DA-45A4-BA1C-B81984E2843D}"/>
    <cellStyle name="Output 9 3 6 2 5" xfId="27378" xr:uid="{DADD8BC1-0E12-4E3C-ABFC-A15406837CBF}"/>
    <cellStyle name="Output 9 3 6 3" xfId="4522" xr:uid="{DF9E434E-95EF-4FEB-BE16-310E8B230D05}"/>
    <cellStyle name="Output 9 3 6 3 2" xfId="28050" xr:uid="{596BE0F3-3B27-4945-B2DF-EB5D54DB3ADE}"/>
    <cellStyle name="Output 9 3 6 4" xfId="38500" xr:uid="{93720AF5-29DD-43BA-9B22-9092E549B908}"/>
    <cellStyle name="Output 9 3 7" xfId="2895" xr:uid="{1B2F6C4C-3CB0-45CA-AE1C-F61982374F2A}"/>
    <cellStyle name="Output 9 3 7 2" xfId="7045" xr:uid="{93094E1F-8CD1-4973-BC77-C5B8CE9183AB}"/>
    <cellStyle name="Output 9 3 7 2 2" xfId="12171" xr:uid="{C00F58A5-D936-4BFB-BCBF-124364BEDC31}"/>
    <cellStyle name="Output 9 3 7 2 2 2" xfId="21160" xr:uid="{872F0727-3F37-4FDC-A582-7A453602CD6C}"/>
    <cellStyle name="Output 9 3 7 2 2 2 2" xfId="25297" xr:uid="{EC806FA5-8E5C-4269-A362-45465992880A}"/>
    <cellStyle name="Output 9 3 7 2 2 3" xfId="35537" xr:uid="{31BEB4DE-84DF-4A35-9D8D-89F174CC786F}"/>
    <cellStyle name="Output 9 3 7 2 3" xfId="12976" xr:uid="{8747921C-3E30-458C-890C-E05894F12C1F}"/>
    <cellStyle name="Output 9 3 7 2 3 2" xfId="21965" xr:uid="{8FC53738-AAB3-469A-88E0-8535A74315F3}"/>
    <cellStyle name="Output 9 3 7 2 3 2 2" xfId="36945" xr:uid="{F4B16DAD-6B8B-4CB6-A8FF-AF5F6324BFEF}"/>
    <cellStyle name="Output 9 3 7 2 3 3" xfId="26753" xr:uid="{229DDC4F-1AFB-4CE7-9D20-CC68CA1A0A56}"/>
    <cellStyle name="Output 9 3 7 2 4" xfId="16034" xr:uid="{74F36551-3915-4F1C-BE1E-92FC4C986D5D}"/>
    <cellStyle name="Output 9 3 7 2 4 2" xfId="35080" xr:uid="{0F892B58-4684-40FD-96C8-CAA7EB64D98E}"/>
    <cellStyle name="Output 9 3 7 2 5" xfId="23212" xr:uid="{0B112EA6-F98F-4ACE-9D35-493F73C0DA48}"/>
    <cellStyle name="Output 9 3 7 3" xfId="9608" xr:uid="{2D84F09A-AA9C-4F43-8361-3FA7D7275A58}"/>
    <cellStyle name="Output 9 3 7 3 2" xfId="18597" xr:uid="{D4ECD6A8-E83D-4315-9DBA-51CE72B908E6}"/>
    <cellStyle name="Output 9 3 7 3 2 2" xfId="39710" xr:uid="{6E1ED567-807A-44D4-A577-D4F50B8103CA}"/>
    <cellStyle name="Output 9 3 7 3 3" xfId="43087" xr:uid="{01679FD6-F454-4A3C-A099-CB3FF9679931}"/>
    <cellStyle name="Output 9 3 7 4" xfId="29496" xr:uid="{13C06B03-8A32-4D07-BE58-F9CD0AF8AE55}"/>
    <cellStyle name="Output 9 3 8" xfId="4823" xr:uid="{08185A73-5CEC-4E20-A517-7603337C4EA5}"/>
    <cellStyle name="Output 9 3 8 2" xfId="7409" xr:uid="{62327DFD-8D94-42B5-B9E2-3A12D65FA94F}"/>
    <cellStyle name="Output 9 3 8 2 2" xfId="16398" xr:uid="{91AF079B-1F2B-49C5-ACB8-52BE6FBA7771}"/>
    <cellStyle name="Output 9 3 8 2 2 2" xfId="41991" xr:uid="{A22F44E9-DF04-478E-B1FF-78C02B796085}"/>
    <cellStyle name="Output 9 3 8 2 3" xfId="23765" xr:uid="{2EAE74BA-FF5F-4169-A684-C078EC3B878D}"/>
    <cellStyle name="Output 9 3 8 3" xfId="10046" xr:uid="{3CBBC6A5-1B53-4E3D-992D-B42AD40289C8}"/>
    <cellStyle name="Output 9 3 8 3 2" xfId="19035" xr:uid="{713BCDB8-72A6-4FB0-A5D4-EE10F985F18C}"/>
    <cellStyle name="Output 9 3 8 3 2 2" xfId="27297" xr:uid="{2A1D75CD-A3B7-416A-8A3E-896AF185D294}"/>
    <cellStyle name="Output 9 3 8 3 3" xfId="37835" xr:uid="{85F33171-01E2-43EB-8D78-D6B45539642F}"/>
    <cellStyle name="Output 9 3 8 4" xfId="13812" xr:uid="{899CCBD0-C5C3-46BA-85A9-F87A8916D81F}"/>
    <cellStyle name="Output 9 3 8 4 2" xfId="41013" xr:uid="{23047872-9096-4B9F-8C0F-ADB8958BABD6}"/>
    <cellStyle name="Output 9 3 8 5" xfId="24885" xr:uid="{0B105724-78B5-4184-8AFD-20E970D35B56}"/>
    <cellStyle name="Output 9 3 9" xfId="6730" xr:uid="{FF8A021D-DCE6-4AD0-A04F-A92A6D37A4E8}"/>
    <cellStyle name="Output 9 3 9 2" xfId="11930" xr:uid="{D19B25B3-7E59-4E0A-BF72-37D01BC5AB72}"/>
    <cellStyle name="Output 9 3 9 2 2" xfId="20919" xr:uid="{5361646B-F91F-4168-8932-45BB1E75F576}"/>
    <cellStyle name="Output 9 3 9 2 2 2" xfId="30175" xr:uid="{D1EAB055-8094-462E-8EE9-45B3AD4C6C81}"/>
    <cellStyle name="Output 9 3 9 2 3" xfId="40544" xr:uid="{ECBA407A-C5DD-4A63-95E6-EA877021D2F9}"/>
    <cellStyle name="Output 9 3 9 3" xfId="15719" xr:uid="{F46B0A45-4C6C-4DED-90D7-61D3B4E9CDEB}"/>
    <cellStyle name="Output 9 3 9 3 2" xfId="40352" xr:uid="{8F810F95-3B02-449D-8F8D-5900EB3C4036}"/>
    <cellStyle name="Output 9 3 9 4" xfId="33070" xr:uid="{9376C476-4E84-40DD-874E-71A02A4BB7DB}"/>
    <cellStyle name="Output 9 4" xfId="526" xr:uid="{D06DC656-475E-4A51-883B-6BDED4D880C6}"/>
    <cellStyle name="Output 9 4 10" xfId="47562" xr:uid="{9803B803-CB0A-423D-983D-CB5D32E3F6CD}"/>
    <cellStyle name="Output 9 4 2" xfId="875" xr:uid="{8F1C1E61-50C0-49CA-948E-4E7EFCE0E76E}"/>
    <cellStyle name="Output 9 4 2 2" xfId="5244" xr:uid="{A342D6DA-0DB4-401F-956E-E97362F57E7E}"/>
    <cellStyle name="Output 9 4 2 2 2" xfId="7830" xr:uid="{A43377BC-A97A-4FE0-91F9-61AFBCDAC6A1}"/>
    <cellStyle name="Output 9 4 2 2 2 2" xfId="16819" xr:uid="{9709D276-7ABD-4117-973F-8EF81C535C03}"/>
    <cellStyle name="Output 9 4 2 2 2 2 2" xfId="24592" xr:uid="{62A4B188-F91A-43C3-893F-C55794399574}"/>
    <cellStyle name="Output 9 4 2 2 2 3" xfId="39155" xr:uid="{AD2B623F-E7AE-4358-9247-BF32B7DCB4DD}"/>
    <cellStyle name="Output 9 4 2 2 3" xfId="10467" xr:uid="{9525B95B-6C9E-4C0B-AF11-CC59E0D351F8}"/>
    <cellStyle name="Output 9 4 2 2 3 2" xfId="19456" xr:uid="{8CB869D2-45A2-4B7C-9C22-8927827B31E2}"/>
    <cellStyle name="Output 9 4 2 2 3 2 2" xfId="28305" xr:uid="{9F9B07D1-49B1-4B92-88CF-74747EB475D2}"/>
    <cellStyle name="Output 9 4 2 2 3 3" xfId="31124" xr:uid="{EDC75357-290C-4CF0-AFAC-9A7C03D6BDCF}"/>
    <cellStyle name="Output 9 4 2 2 4" xfId="14233" xr:uid="{53AB9317-39CD-4D8D-AE60-B3BE7C577B55}"/>
    <cellStyle name="Output 9 4 2 2 4 2" xfId="26220" xr:uid="{09BEDD91-5628-4FCE-9CE8-565248783EF8}"/>
    <cellStyle name="Output 9 4 2 2 5" xfId="25865" xr:uid="{EC331C0B-5389-4FDD-AA10-FE5648AA2C49}"/>
    <cellStyle name="Output 9 4 2 3" xfId="3312" xr:uid="{1022A920-85DF-4CE6-90A2-78A8BFDC1E80}"/>
    <cellStyle name="Output 9 4 2 3 2" xfId="27339" xr:uid="{5A3BA643-0179-4AE8-924D-CA4E8BA6A2C4}"/>
    <cellStyle name="Output 9 4 2 4" xfId="31445" xr:uid="{F659AFD0-359F-443D-8AF5-DBED53A478D0}"/>
    <cellStyle name="Output 9 4 2 5" xfId="54375" xr:uid="{5B197B06-0EC0-4BB3-A272-B3838F978756}"/>
    <cellStyle name="Output 9 4 3" xfId="1220" xr:uid="{9B78E446-3B4B-465E-8268-8C21A9451D01}"/>
    <cellStyle name="Output 9 4 3 2" xfId="5565" xr:uid="{E39ABAD9-3931-453C-8C8C-79BBCDDDF830}"/>
    <cellStyle name="Output 9 4 3 2 2" xfId="8151" xr:uid="{3F0CE0E4-19AE-4C4B-BF66-DAFE28019A2A}"/>
    <cellStyle name="Output 9 4 3 2 2 2" xfId="17140" xr:uid="{592556A2-A6E3-44FD-A95E-4C4A9BCD4A26}"/>
    <cellStyle name="Output 9 4 3 2 2 2 2" xfId="29278" xr:uid="{DF8FC2F2-874D-45ED-914A-C5B70E0E687A}"/>
    <cellStyle name="Output 9 4 3 2 2 3" xfId="22896" xr:uid="{5C04E900-9FAD-4673-8F2D-10AE7B376936}"/>
    <cellStyle name="Output 9 4 3 2 3" xfId="10788" xr:uid="{EA6F1C95-0D70-4706-B09E-D8F227C7F5BC}"/>
    <cellStyle name="Output 9 4 3 2 3 2" xfId="19777" xr:uid="{A1D0D98C-66AC-49E5-89F5-220A5A384BB0}"/>
    <cellStyle name="Output 9 4 3 2 3 2 2" xfId="37249" xr:uid="{674474DD-8780-488A-ABD2-AE469E05689A}"/>
    <cellStyle name="Output 9 4 3 2 3 3" xfId="34393" xr:uid="{110EA03F-F986-4807-8536-25BCCAD12B06}"/>
    <cellStyle name="Output 9 4 3 2 4" xfId="14554" xr:uid="{22E7AEAC-EC26-4862-9FCD-DA9A78D3C7DC}"/>
    <cellStyle name="Output 9 4 3 2 4 2" xfId="34375" xr:uid="{50A2767F-213F-4DB1-9D55-49F1F6D32555}"/>
    <cellStyle name="Output 9 4 3 2 5" xfId="23001" xr:uid="{2E82AA52-EDBD-4A54-AF43-6C622701E820}"/>
    <cellStyle name="Output 9 4 3 3" xfId="3657" xr:uid="{B5354BC1-BC39-4A31-8B76-5979CBC5D446}"/>
    <cellStyle name="Output 9 4 3 3 2" xfId="31004" xr:uid="{BFF6CB40-859C-42A3-A7C7-31DA40A1A154}"/>
    <cellStyle name="Output 9 4 3 4" xfId="38772" xr:uid="{46A66AB9-2540-4CB8-9DD1-77CD688734BB}"/>
    <cellStyle name="Output 9 4 4" xfId="1564" xr:uid="{ECDB02A3-29F6-4AFE-B015-B05B08473D62}"/>
    <cellStyle name="Output 9 4 4 2" xfId="5909" xr:uid="{5356EE12-EB37-4E35-990A-8A7B6D449F57}"/>
    <cellStyle name="Output 9 4 4 2 2" xfId="8495" xr:uid="{41407C3E-2EB0-4838-A833-EB6E855AA85C}"/>
    <cellStyle name="Output 9 4 4 2 2 2" xfId="17484" xr:uid="{70867947-C203-4E4C-A6BE-5F28EC66A656}"/>
    <cellStyle name="Output 9 4 4 2 2 2 2" xfId="28645" xr:uid="{3DE0E59C-0EF9-437F-B0E7-0D35EAEF6F88}"/>
    <cellStyle name="Output 9 4 4 2 2 3" xfId="29311" xr:uid="{7BCB9866-D77D-47EF-ABC7-973AE3E98648}"/>
    <cellStyle name="Output 9 4 4 2 3" xfId="11132" xr:uid="{20FD24AD-A20D-4511-9958-18AA81617693}"/>
    <cellStyle name="Output 9 4 4 2 3 2" xfId="20121" xr:uid="{2AB86491-E433-4250-84AB-D3FF3D4F3B64}"/>
    <cellStyle name="Output 9 4 4 2 3 2 2" xfId="31181" xr:uid="{8FD1C8CE-766E-4EBA-8B75-BA27ACF44431}"/>
    <cellStyle name="Output 9 4 4 2 3 3" xfId="33385" xr:uid="{B805E638-E134-4E34-A1D2-696B0F3AD7D6}"/>
    <cellStyle name="Output 9 4 4 2 4" xfId="14898" xr:uid="{EEC5AF82-9F79-44F1-A059-32076C42712B}"/>
    <cellStyle name="Output 9 4 4 2 4 2" xfId="32891" xr:uid="{6C852F07-F984-4AF6-9C81-89A2ABE9B2E0}"/>
    <cellStyle name="Output 9 4 4 2 5" xfId="37618" xr:uid="{C4F5A858-149B-452B-B519-AC87283BB5CF}"/>
    <cellStyle name="Output 9 4 4 3" xfId="4001" xr:uid="{AEDFB7DB-0BDC-4464-BD2D-1FCA859EC845}"/>
    <cellStyle name="Output 9 4 4 3 2" xfId="22753" xr:uid="{C0C1FB4F-9E38-4DF6-BDD2-79713F96D3B6}"/>
    <cellStyle name="Output 9 4 4 4" xfId="26741" xr:uid="{775B2312-E43C-4C87-BFE6-274A9FF2D388}"/>
    <cellStyle name="Output 9 4 5" xfId="1876" xr:uid="{8F5075E6-4CA0-474B-817D-FF028A79918F}"/>
    <cellStyle name="Output 9 4 5 2" xfId="6192" xr:uid="{6E8FA5E8-015B-458E-9AEF-C323D8F3A756}"/>
    <cellStyle name="Output 9 4 5 2 2" xfId="8778" xr:uid="{21E07772-2F45-4B93-8D68-A716B1273462}"/>
    <cellStyle name="Output 9 4 5 2 2 2" xfId="17767" xr:uid="{E7B82E67-A6A0-4989-A860-6D9D5F551E76}"/>
    <cellStyle name="Output 9 4 5 2 2 2 2" xfId="30446" xr:uid="{B18A4896-0A09-4D03-A108-C0A2F15D351C}"/>
    <cellStyle name="Output 9 4 5 2 2 3" xfId="27564" xr:uid="{1A5AB4AE-CD9E-4D65-B2EB-301560F7FCE4}"/>
    <cellStyle name="Output 9 4 5 2 3" xfId="11415" xr:uid="{EC5FCF43-0648-47D5-A7CD-DE83AACC88D2}"/>
    <cellStyle name="Output 9 4 5 2 3 2" xfId="20404" xr:uid="{8507B5CE-90C0-437A-99D6-914F2BCF55AA}"/>
    <cellStyle name="Output 9 4 5 2 3 2 2" xfId="34351" xr:uid="{47CDCA67-F9DC-4990-85BC-608DFB3069DE}"/>
    <cellStyle name="Output 9 4 5 2 3 3" xfId="41642" xr:uid="{F81D0DD8-6EF5-403D-96B0-3468FF6F9E80}"/>
    <cellStyle name="Output 9 4 5 2 4" xfId="15181" xr:uid="{1149F7E6-2A0E-4633-851D-E3E97C867487}"/>
    <cellStyle name="Output 9 4 5 2 4 2" xfId="38455" xr:uid="{C27E357E-7147-4D43-9D5F-B01F571F134F}"/>
    <cellStyle name="Output 9 4 5 2 5" xfId="25576" xr:uid="{6907AE1A-CC3E-4C86-8EA6-47AF854628B4}"/>
    <cellStyle name="Output 9 4 5 3" xfId="4313" xr:uid="{6FB30278-9082-4AA0-B925-E05417DA3139}"/>
    <cellStyle name="Output 9 4 5 3 2" xfId="29655" xr:uid="{C605A744-F4ED-4B95-8404-BDA891826027}"/>
    <cellStyle name="Output 9 4 5 4" xfId="38079" xr:uid="{B81E4BDE-670F-4B7D-AE97-48D56506D83D}"/>
    <cellStyle name="Output 9 4 6" xfId="2183" xr:uid="{B983A55E-6B13-4EE8-AE7D-CA1015100B93}"/>
    <cellStyle name="Output 9 4 6 2" xfId="6484" xr:uid="{678B691F-1AE8-41FB-A4F2-061E8BDC320E}"/>
    <cellStyle name="Output 9 4 6 2 2" xfId="9070" xr:uid="{99CA121C-DDB4-4994-8EB9-9839E7E051E3}"/>
    <cellStyle name="Output 9 4 6 2 2 2" xfId="18059" xr:uid="{47345067-CF79-4305-987A-FCF5D5E61A18}"/>
    <cellStyle name="Output 9 4 6 2 2 2 2" xfId="40341" xr:uid="{7BFBB09F-F1E6-444D-A691-094FE692E2F1}"/>
    <cellStyle name="Output 9 4 6 2 2 3" xfId="36400" xr:uid="{F10671FC-472C-4455-ABCD-E61A793383FD}"/>
    <cellStyle name="Output 9 4 6 2 3" xfId="11707" xr:uid="{9B6A3A19-CC9D-43D3-A65E-A9ACF8100E43}"/>
    <cellStyle name="Output 9 4 6 2 3 2" xfId="20696" xr:uid="{FF2DA515-F8F7-48F7-82BD-A36E06ADF2E7}"/>
    <cellStyle name="Output 9 4 6 2 3 2 2" xfId="30689" xr:uid="{21A0BF42-8306-4F33-94D5-C1B57C452B97}"/>
    <cellStyle name="Output 9 4 6 2 3 3" xfId="26450" xr:uid="{E83E625B-3417-4F47-93C0-0F34B1A9135E}"/>
    <cellStyle name="Output 9 4 6 2 4" xfId="15473" xr:uid="{2DAFA493-3702-4E9A-9E9F-33E6C318F9BB}"/>
    <cellStyle name="Output 9 4 6 2 4 2" xfId="23686" xr:uid="{CA8F6413-BD42-4257-B055-923F5E147AAB}"/>
    <cellStyle name="Output 9 4 6 2 5" xfId="33635" xr:uid="{CB79D77D-B62F-49C6-885D-95FE49F11AD0}"/>
    <cellStyle name="Output 9 4 6 3" xfId="4620" xr:uid="{6A2DA408-D5E9-4919-A651-21154CD154E9}"/>
    <cellStyle name="Output 9 4 6 3 2" xfId="36797" xr:uid="{B68CC8BE-43CE-473F-96BE-C0D645CAC6ED}"/>
    <cellStyle name="Output 9 4 6 4" xfId="33081" xr:uid="{246D9FB8-6E34-46AA-AC65-46801DE3BF94}"/>
    <cellStyle name="Output 9 4 7" xfId="4920" xr:uid="{33182030-980E-47FD-83C5-03B3F82BD9E0}"/>
    <cellStyle name="Output 9 4 7 2" xfId="7506" xr:uid="{69451173-AE9A-4BDB-BA9C-0669D6A4DBDF}"/>
    <cellStyle name="Output 9 4 7 2 2" xfId="16495" xr:uid="{87AA5C20-F343-479F-915D-CFABE6619B39}"/>
    <cellStyle name="Output 9 4 7 2 2 2" xfId="41732" xr:uid="{9F7D951A-9CC9-4FDF-A9F0-62D4B6236B23}"/>
    <cellStyle name="Output 9 4 7 2 3" xfId="29745" xr:uid="{4508DAE6-12EC-4620-8486-5CDA20FDB4BD}"/>
    <cellStyle name="Output 9 4 7 3" xfId="10143" xr:uid="{32464951-11CF-4BDE-B76D-6ADB29A369AE}"/>
    <cellStyle name="Output 9 4 7 3 2" xfId="19132" xr:uid="{E89FAE7A-7168-447E-8FF5-48CEEDD9916C}"/>
    <cellStyle name="Output 9 4 7 3 2 2" xfId="32617" xr:uid="{1E976314-86C2-4B56-9D5C-DC86513BA8B8}"/>
    <cellStyle name="Output 9 4 7 3 3" xfId="31120" xr:uid="{5A79E058-1949-49C2-B2C8-F0F9B975D071}"/>
    <cellStyle name="Output 9 4 7 4" xfId="13909" xr:uid="{FCD37A29-8198-4D80-8134-0DF2BCE8F1A2}"/>
    <cellStyle name="Output 9 4 7 4 2" xfId="28937" xr:uid="{ED5175AE-24F5-481B-BF20-8149513206D9}"/>
    <cellStyle name="Output 9 4 7 5" xfId="35167" xr:uid="{B750238F-92F4-44E8-B379-F8D3A717FB6A}"/>
    <cellStyle name="Output 9 4 8" xfId="2532" xr:uid="{25691D37-141B-426B-97F9-4DC5F7D38C94}"/>
    <cellStyle name="Output 9 4 8 2" xfId="32494" xr:uid="{6BE0905C-6A76-4308-9415-DEF856181305}"/>
    <cellStyle name="Output 9 4 9" xfId="30789" xr:uid="{2D0C51BD-E600-47E6-8C9C-5263BB1F2728}"/>
    <cellStyle name="Output 9 5" xfId="295" xr:uid="{093F9787-A897-4C29-858D-4A53511DC450}"/>
    <cellStyle name="Output 9 5 2" xfId="4698" xr:uid="{C6EE1AF5-AFE9-422E-9921-492A85106515}"/>
    <cellStyle name="Output 9 5 2 2" xfId="7284" xr:uid="{5B1039F6-9F17-4F22-A001-E78E70C78371}"/>
    <cellStyle name="Output 9 5 2 2 2" xfId="16273" xr:uid="{853EA8E7-A4D6-4F96-809B-B530AC7D879B}"/>
    <cellStyle name="Output 9 5 2 2 2 2" xfId="24782" xr:uid="{8A9DE997-2900-450D-9D9B-8C89CFB441FA}"/>
    <cellStyle name="Output 9 5 2 2 3" xfId="34023" xr:uid="{178F8971-B7ED-4971-8409-9F5E206B3165}"/>
    <cellStyle name="Output 9 5 2 3" xfId="9921" xr:uid="{5CBE4418-43B8-4EBF-B02A-1B415E7F6965}"/>
    <cellStyle name="Output 9 5 2 3 2" xfId="18910" xr:uid="{068AA2FA-D2D3-4B60-B489-5DBDFA472A7E}"/>
    <cellStyle name="Output 9 5 2 3 2 2" xfId="28432" xr:uid="{3CC9CFDD-D0C8-4B1D-AAA8-3FE883D8C5A2}"/>
    <cellStyle name="Output 9 5 2 3 3" xfId="34519" xr:uid="{0ECC2EB9-2061-4914-BB7E-5DCA1BF88CF7}"/>
    <cellStyle name="Output 9 5 2 4" xfId="13687" xr:uid="{6F545816-3196-4C08-A333-21C3B9568E8D}"/>
    <cellStyle name="Output 9 5 2 4 2" xfId="33958" xr:uid="{5A1A5F24-BE6D-4C23-BE37-A1AC125BA228}"/>
    <cellStyle name="Output 9 5 2 5" xfId="43445" xr:uid="{596CB962-4A03-4971-AB09-3F2492D79B81}"/>
    <cellStyle name="Output 9 5 3" xfId="2763" xr:uid="{6D6C5162-5DE7-4F2C-9137-96A4694D67AD}"/>
    <cellStyle name="Output 9 5 3 2" xfId="37472" xr:uid="{16C96A98-8437-4CAD-89E9-73D603B02663}"/>
    <cellStyle name="Output 9 5 4" xfId="27064" xr:uid="{3E70A86F-18E4-4736-848F-8829577B0F79}"/>
    <cellStyle name="Output 9 6" xfId="644" xr:uid="{D9FD9816-ACC2-4FCD-90EC-5C2C43369567}"/>
    <cellStyle name="Output 9 6 2" xfId="5022" xr:uid="{4C187090-BEC4-4570-931B-E7892DE44CE6}"/>
    <cellStyle name="Output 9 6 2 2" xfId="7608" xr:uid="{B1CCC06D-8E7F-4E41-A59A-E931D94986E0}"/>
    <cellStyle name="Output 9 6 2 2 2" xfId="16597" xr:uid="{26300279-399B-451B-88D6-C24A46FD07D0}"/>
    <cellStyle name="Output 9 6 2 2 2 2" xfId="36480" xr:uid="{158874DA-B094-4B89-9164-4AC372F3A534}"/>
    <cellStyle name="Output 9 6 2 2 3" xfId="33010" xr:uid="{CF051178-5741-4A53-8F54-DCE6420E2BCE}"/>
    <cellStyle name="Output 9 6 2 3" xfId="10245" xr:uid="{1A98CD4E-C0B1-438B-844F-841925425A4C}"/>
    <cellStyle name="Output 9 6 2 3 2" xfId="19234" xr:uid="{0BC99AE5-1D92-4D56-BFA3-74A21D551574}"/>
    <cellStyle name="Output 9 6 2 3 2 2" xfId="33470" xr:uid="{A750D31C-DB0A-49B5-8EC3-12517C7156E6}"/>
    <cellStyle name="Output 9 6 2 3 3" xfId="26410" xr:uid="{6BFC172B-EE25-4563-BC2A-EC0413CF4343}"/>
    <cellStyle name="Output 9 6 2 4" xfId="14011" xr:uid="{96EB2E8E-3D99-4BBC-ABA8-F95B9985AF07}"/>
    <cellStyle name="Output 9 6 2 4 2" xfId="40664" xr:uid="{45E29856-9083-4302-A4E3-D2CB55A5084D}"/>
    <cellStyle name="Output 9 6 2 5" xfId="41419" xr:uid="{2156A942-FF01-4B56-84B2-EF1570BA80D8}"/>
    <cellStyle name="Output 9 6 3" xfId="3081" xr:uid="{B6A8D94D-C3B0-4308-85F0-D10992319D74}"/>
    <cellStyle name="Output 9 6 3 2" xfId="27019" xr:uid="{5FB156D5-58D8-4DAD-A1F7-F24FF05B5105}"/>
    <cellStyle name="Output 9 6 4" xfId="35469" xr:uid="{5CA46FF3-63BE-4940-B013-468F935600CB}"/>
    <cellStyle name="Output 9 7" xfId="989" xr:uid="{3DB59FE8-8213-4919-9A32-543F4F125E20}"/>
    <cellStyle name="Output 9 7 2" xfId="5343" xr:uid="{CD30D221-6A17-422C-B085-A4E038F1031E}"/>
    <cellStyle name="Output 9 7 2 2" xfId="7929" xr:uid="{62D231CD-6AA7-412C-81D6-1C3E01B83F93}"/>
    <cellStyle name="Output 9 7 2 2 2" xfId="16918" xr:uid="{78DAE5EE-E881-4D37-BB7A-1B68AD314B16}"/>
    <cellStyle name="Output 9 7 2 2 2 2" xfId="23361" xr:uid="{6AB09A8F-6AB0-408E-B1FA-B00653650569}"/>
    <cellStyle name="Output 9 7 2 2 3" xfId="37711" xr:uid="{2B686584-37B3-4967-8FEA-D1E4C97AD8C7}"/>
    <cellStyle name="Output 9 7 2 3" xfId="10566" xr:uid="{25FC1FD5-3748-4150-B6AB-CEB6E2BB558F}"/>
    <cellStyle name="Output 9 7 2 3 2" xfId="19555" xr:uid="{3BFBFA72-A6E7-446C-AD16-49F7D984B75A}"/>
    <cellStyle name="Output 9 7 2 3 2 2" xfId="43823" xr:uid="{A53DC796-8E91-4B31-82F2-2352AF0BA778}"/>
    <cellStyle name="Output 9 7 2 3 3" xfId="26710" xr:uid="{D48B2549-DCCE-4D05-B6CB-5D5811808F07}"/>
    <cellStyle name="Output 9 7 2 4" xfId="14332" xr:uid="{2D2FACA4-F2AE-4A95-AB4E-9C76A176F23A}"/>
    <cellStyle name="Output 9 7 2 4 2" xfId="24942" xr:uid="{31FD3953-A781-49DD-8D39-611647F6E8AB}"/>
    <cellStyle name="Output 9 7 2 5" xfId="24437" xr:uid="{837224C6-747B-4B02-B046-A524C4267272}"/>
    <cellStyle name="Output 9 7 3" xfId="3426" xr:uid="{0821F783-FAE9-41B1-86F1-89C914D34359}"/>
    <cellStyle name="Output 9 7 3 2" xfId="25814" xr:uid="{BD0283EC-6D04-4466-B556-C35BA19703C2}"/>
    <cellStyle name="Output 9 7 4" xfId="25734" xr:uid="{6180625B-212F-48EC-8FE6-046EED6AF781}"/>
    <cellStyle name="Output 9 8" xfId="1333" xr:uid="{E1C41D71-6C6A-43D4-8328-456F899F2653}"/>
    <cellStyle name="Output 9 8 2" xfId="5678" xr:uid="{91E3FC5E-7377-4E2F-AF20-5C9C877DCE4B}"/>
    <cellStyle name="Output 9 8 2 2" xfId="8264" xr:uid="{774DF4C6-5D8E-47AD-8F02-D690D6A25CC9}"/>
    <cellStyle name="Output 9 8 2 2 2" xfId="17253" xr:uid="{7CA0053E-C285-4D21-AD5D-AC46DC47A494}"/>
    <cellStyle name="Output 9 8 2 2 2 2" xfId="23525" xr:uid="{6E64F56D-EDF7-4582-A0B7-0851C9753B5A}"/>
    <cellStyle name="Output 9 8 2 2 3" xfId="42799" xr:uid="{6964FDAB-6DC9-41F8-B0F2-3C865E86AF83}"/>
    <cellStyle name="Output 9 8 2 3" xfId="10901" xr:uid="{87378C00-404A-4102-B707-18C57C6077B3}"/>
    <cellStyle name="Output 9 8 2 3 2" xfId="19890" xr:uid="{26669D32-4789-4E06-B455-B225B5CE62E2}"/>
    <cellStyle name="Output 9 8 2 3 2 2" xfId="35179" xr:uid="{7A7D99C4-65A2-4CCC-B2EB-1A3A2B3207A7}"/>
    <cellStyle name="Output 9 8 2 3 3" xfId="24215" xr:uid="{D77D3ABE-BF19-4121-AC87-53C6D14A716E}"/>
    <cellStyle name="Output 9 8 2 4" xfId="14667" xr:uid="{207D4891-F2A1-4808-B60D-7352B4C2885C}"/>
    <cellStyle name="Output 9 8 2 4 2" xfId="44009" xr:uid="{824986CC-2074-4E7D-B689-72DB568D39C3}"/>
    <cellStyle name="Output 9 8 2 5" xfId="31465" xr:uid="{4F33A415-D25B-4FA1-BB54-00D5FC97A717}"/>
    <cellStyle name="Output 9 8 3" xfId="3770" xr:uid="{A3B93F31-610D-482F-B9FB-305C9E3666BB}"/>
    <cellStyle name="Output 9 8 3 2" xfId="26098" xr:uid="{688C4B57-5A77-4A98-A9A7-5DDC1B72506B}"/>
    <cellStyle name="Output 9 8 4" xfId="27401" xr:uid="{B9699138-5EBB-4BC9-8786-F7B81BF20A0C}"/>
    <cellStyle name="Output 9 9" xfId="197" xr:uid="{32CBCA17-5C85-4B1A-BEDE-6EDEC8A5492F}"/>
    <cellStyle name="Output 9 9 2" xfId="2622" xr:uid="{0DF9715E-2CE5-445F-AEAC-6A323E56C462}"/>
    <cellStyle name="Output 9 9 2 2" xfId="6863" xr:uid="{E2CD55CD-3404-4021-99FD-ED2BC5615559}"/>
    <cellStyle name="Output 9 9 2 2 2" xfId="15852" xr:uid="{62DE3FB3-D3A0-4130-ABB3-6992123917AC}"/>
    <cellStyle name="Output 9 9 2 2 2 2" xfId="36766" xr:uid="{20E5E2CF-0311-4F56-BB91-7E4685683B28}"/>
    <cellStyle name="Output 9 9 2 2 3" xfId="23899" xr:uid="{C659B162-0ACC-490C-BD06-DF8EADF5D6B1}"/>
    <cellStyle name="Output 9 9 2 3" xfId="9433" xr:uid="{2A5449BF-EE5B-410B-AB8B-93A475D6EAAF}"/>
    <cellStyle name="Output 9 9 2 3 2" xfId="18422" xr:uid="{1812498B-AA5C-4C77-9217-D783BEF65A00}"/>
    <cellStyle name="Output 9 9 2 3 2 2" xfId="36388" xr:uid="{9D5C65EF-9D6D-4772-8166-B5C8A01153AE}"/>
    <cellStyle name="Output 9 9 2 3 3" xfId="31224" xr:uid="{BA102902-BF87-4BD1-A9BD-4D143FC3D8BD}"/>
    <cellStyle name="Output 9 9 2 4" xfId="13476" xr:uid="{DC638247-1215-4F0F-89E6-6BCF0341BABA}"/>
    <cellStyle name="Output 9 9 2 4 2" xfId="24568" xr:uid="{D0158EFE-276A-452A-9C89-E9DE8CFDBC4B}"/>
    <cellStyle name="Output 9 9 2 5" xfId="36677" xr:uid="{063E082F-99E7-4791-8C55-A282BB3DDC8A}"/>
    <cellStyle name="Output 9 9 3" xfId="2665" xr:uid="{8AC71AC7-17AC-4882-B88A-7C5B4A440115}"/>
    <cellStyle name="Output 9 9 3 2" xfId="30603" xr:uid="{E6272446-CF81-4045-93EC-984E02EED52F}"/>
    <cellStyle name="Output 9 9 4" xfId="22278" xr:uid="{2DE8EFA1-9097-4FAF-96D3-EF10D1513334}"/>
    <cellStyle name="Percent" xfId="2" builtinId="5"/>
    <cellStyle name="Percent 2" xfId="44125" xr:uid="{71E2B33F-34FE-436E-89CB-E7340ABDEA44}"/>
    <cellStyle name="Percent 2 2" xfId="44184" xr:uid="{E68C6E05-595E-4A14-A33A-BACF113E4FC8}"/>
    <cellStyle name="Percent 2 3" xfId="44154" xr:uid="{0344A0E6-E0B8-4085-9DD4-98FD6719CF7D}"/>
    <cellStyle name="Percent 3" xfId="44185" xr:uid="{5502EA70-A127-49DB-8879-D00FFC0B8A36}"/>
    <cellStyle name="Percent 3 2" xfId="59385" xr:uid="{AEF7E17C-012B-411A-A848-931CEEDAC9F1}"/>
    <cellStyle name="Percent 4" xfId="44152" xr:uid="{65DF1130-CB08-42F0-BB2A-B9CFE830BAA3}"/>
    <cellStyle name="Percent 5" xfId="44236" xr:uid="{F510B94A-EE93-48D4-85CF-11347087D268}"/>
    <cellStyle name="Percent 6" xfId="44209" xr:uid="{2627599F-208E-4ED3-B5FC-DA6C1798DC40}"/>
    <cellStyle name="Percent 7" xfId="44" xr:uid="{DF405C17-3E38-4C5F-95A6-DE6A54023D59}"/>
    <cellStyle name="Percent 8" xfId="59391" xr:uid="{A0BB053D-9394-4315-95A0-B65F63EEEF54}"/>
    <cellStyle name="Standard_HInput" xfId="59390" xr:uid="{40F1B845-1435-48A4-AF42-1293EAF738DE}"/>
    <cellStyle name="Title 2" xfId="88" xr:uid="{0B64F2F8-F65C-473B-BBC8-E525B5430FCB}"/>
    <cellStyle name="Title 2 2" xfId="44186" xr:uid="{92DC5E83-F6CA-42C0-BBE4-F6F57F78D983}"/>
    <cellStyle name="Title 3" xfId="44237" xr:uid="{C94170D5-0ABE-47BD-B81E-84FB3F024030}"/>
    <cellStyle name="Title 4" xfId="45" xr:uid="{A4EB28C3-6293-4081-97B3-F900C6AA6D3C}"/>
    <cellStyle name="Title 5" xfId="45857" xr:uid="{9420B8D0-3B42-4A30-B270-EEAE732659B0}"/>
    <cellStyle name="Title 6" xfId="59381" xr:uid="{912C7A4D-12F6-41DA-A4AB-6BF612782FED}"/>
    <cellStyle name="Total 10" xfId="2205" xr:uid="{A493C0A1-670A-4678-8DE1-488F5ACFCABF}"/>
    <cellStyle name="Total 10 2" xfId="41391" xr:uid="{4D059606-8E87-4F9A-ABD3-78D3F096BECE}"/>
    <cellStyle name="Total 10 2 2" xfId="57083" xr:uid="{88402547-EAEA-4E28-B0B3-AE9C608AF0AB}"/>
    <cellStyle name="Total 10 2 3" xfId="50301" xr:uid="{5AAB2973-5279-4DDF-8CEB-214C7D7203D4}"/>
    <cellStyle name="Total 10 3" xfId="51907" xr:uid="{61632470-0071-4D08-A313-5AEC5D053076}"/>
    <cellStyle name="Total 10 3 2" xfId="58688" xr:uid="{86634876-C34B-4404-AFFE-A4E18CFFDE77}"/>
    <cellStyle name="Total 10 4" xfId="51657" xr:uid="{EB97656A-A1A1-4F66-A0B6-104C70F6C380}"/>
    <cellStyle name="Total 10 4 2" xfId="58438" xr:uid="{AEB51678-4B46-4DC7-ACED-8BE8F416AD93}"/>
    <cellStyle name="Total 10 5" xfId="48418" xr:uid="{0E15035D-F6E0-4226-B3F8-5C298644E946}"/>
    <cellStyle name="Total 10 5 2" xfId="55210" xr:uid="{62D8B177-9874-486F-BB2A-129C51FB7ECE}"/>
    <cellStyle name="Total 10 6" xfId="53496" xr:uid="{461B7F69-3E21-46A3-B18C-2883A0859333}"/>
    <cellStyle name="Total 10 7" xfId="46804" xr:uid="{CED60D9E-63A4-4E54-81DD-1CFF2F0E7E69}"/>
    <cellStyle name="Total 11" xfId="33782" xr:uid="{79A3C494-AC31-4BB4-8B16-3AF24686D2D2}"/>
    <cellStyle name="Total 11 2" xfId="50434" xr:uid="{958A14F6-E2C4-4789-844C-90E9ACB683AD}"/>
    <cellStyle name="Total 11 2 2" xfId="57216" xr:uid="{6293C2EC-C180-4962-BEA6-A87C455E86FA}"/>
    <cellStyle name="Total 11 3" xfId="52036" xr:uid="{3FDA2B19-B0AE-4FC5-AE1F-A89ECE318967}"/>
    <cellStyle name="Total 11 3 2" xfId="58817" xr:uid="{3A7BF539-58C3-4D1C-B826-5B2C0C7CE96C}"/>
    <cellStyle name="Total 11 4" xfId="51429" xr:uid="{EA05BA5B-1C77-4EB7-A3C9-FFE92B88AE4F}"/>
    <cellStyle name="Total 11 4 2" xfId="58211" xr:uid="{2971E9F6-6BBC-4831-AC7C-DF23A114C694}"/>
    <cellStyle name="Total 11 5" xfId="48551" xr:uid="{45363C92-B52A-44C2-9FB7-5359383BA1BE}"/>
    <cellStyle name="Total 11 5 2" xfId="55340" xr:uid="{14188B43-4072-4823-953D-44BB5C8D7C93}"/>
    <cellStyle name="Total 11 6" xfId="53626" xr:uid="{6C51A377-FA5F-4848-A229-1473A55E7D15}"/>
    <cellStyle name="Total 11 7" xfId="46937" xr:uid="{6A5DEC15-8858-47A7-B7AE-320A62F0FDAD}"/>
    <cellStyle name="Total 12" xfId="89" xr:uid="{0E7E1AF7-7392-40E0-BDAB-E90CB9E1C624}"/>
    <cellStyle name="Total 12 2" xfId="53982" xr:uid="{C4FEA348-A3BB-4E0D-BCCA-8E2942DE4475}"/>
    <cellStyle name="Total 12 3" xfId="47307" xr:uid="{06D4EF0D-DBF2-4B36-9B8B-A4DBF75A49BA}"/>
    <cellStyle name="Total 13" xfId="44130" xr:uid="{F41F1CDF-7557-448A-B26E-35219909B602}"/>
    <cellStyle name="Total 13 2" xfId="55696" xr:uid="{19E7C93A-0DF6-4E8F-9B55-1A137B351345}"/>
    <cellStyle name="Total 13 3" xfId="48913" xr:uid="{D0E32CBE-A697-4319-B692-316AF91DCA98}"/>
    <cellStyle name="Total 14" xfId="45457" xr:uid="{BF10258B-C5B0-4031-B6A0-94C5D76F6351}"/>
    <cellStyle name="Total 15" xfId="46" xr:uid="{35DCAE98-1284-4585-B41A-1A701B824B6B}"/>
    <cellStyle name="Total 2" xfId="92" xr:uid="{01C39DC4-0632-4805-B262-1DA176A73D09}"/>
    <cellStyle name="Total 2 10" xfId="904" xr:uid="{675E491D-50CF-42D5-8C91-63650EBD8016}"/>
    <cellStyle name="Total 2 10 2" xfId="5271" xr:uid="{16BE534F-8C3A-4D3F-86BA-6D16D3A953E9}"/>
    <cellStyle name="Total 2 10 2 2" xfId="7857" xr:uid="{2E7CA037-7ED3-423D-8AE8-C173265AB3B9}"/>
    <cellStyle name="Total 2 10 2 2 2" xfId="16846" xr:uid="{79083466-CD68-4606-89CA-1A0F970619E7}"/>
    <cellStyle name="Total 2 10 2 2 2 2" xfId="30184" xr:uid="{FED04984-8BE9-44F5-81EE-7097DC2129A6}"/>
    <cellStyle name="Total 2 10 2 2 2 3" xfId="56486" xr:uid="{17717009-0E63-4D2E-88BA-EFF260B9F042}"/>
    <cellStyle name="Total 2 10 2 2 3" xfId="22830" xr:uid="{77444021-3BCD-4B5A-BD00-95ACE569EA35}"/>
    <cellStyle name="Total 2 10 2 2 4" xfId="49704" xr:uid="{CC7A9207-6C60-4F59-A8CC-F3F2DD61E901}"/>
    <cellStyle name="Total 2 10 2 3" xfId="10494" xr:uid="{AA1E7FF1-9E5B-437E-ACDD-C49D30AD17CA}"/>
    <cellStyle name="Total 2 10 2 3 2" xfId="19483" xr:uid="{FA5C3826-7C9E-4B9F-B8F8-D5310D8EEB89}"/>
    <cellStyle name="Total 2 10 2 3 2 2" xfId="32195" xr:uid="{CAEEB2C6-066A-4B11-96EE-6885B00BB835}"/>
    <cellStyle name="Total 2 10 2 3 2 3" xfId="58571" xr:uid="{F2805716-63CE-4898-8E2D-65E942775159}"/>
    <cellStyle name="Total 2 10 2 3 3" xfId="41368" xr:uid="{C58B1E87-D6B1-4AA2-A3BC-A211A36DB87A}"/>
    <cellStyle name="Total 2 10 2 3 4" xfId="51790" xr:uid="{5A9BAA7B-6F9D-48E9-928B-76243FB5E3D2}"/>
    <cellStyle name="Total 2 10 2 4" xfId="14260" xr:uid="{2450089C-0B7E-4CC9-B986-3CB70B493A9B}"/>
    <cellStyle name="Total 2 10 2 4 2" xfId="42555" xr:uid="{8FA123E2-476B-4B44-8057-F017DCE0B21A}"/>
    <cellStyle name="Total 2 10 2 4 2 2" xfId="54625" xr:uid="{2C17D04B-990A-4877-87BC-7CF70EB6CC16}"/>
    <cellStyle name="Total 2 10 2 4 3" xfId="47821" xr:uid="{20A40CD1-9C05-4642-B7FF-644237D90776}"/>
    <cellStyle name="Total 2 10 2 5" xfId="37137" xr:uid="{76B155C0-1EE2-4264-8778-1F024B90D651}"/>
    <cellStyle name="Total 2 10 2 6" xfId="46207" xr:uid="{A5CB6C04-B273-4BEF-8F80-57D7A74BD9C1}"/>
    <cellStyle name="Total 2 10 3" xfId="3341" xr:uid="{83E3778F-2AFC-4C14-B5EE-BE23EF2C6781}"/>
    <cellStyle name="Total 2 10 3 2" xfId="26596" xr:uid="{21AD4E32-7A5F-4BC3-A5D2-F898E29C4F51}"/>
    <cellStyle name="Total 2 10 3 2 2" xfId="56888" xr:uid="{B754DBFE-6D59-4D91-BED7-80EAE2886982}"/>
    <cellStyle name="Total 2 10 3 2 3" xfId="50106" xr:uid="{2D3287A1-2202-48D4-80B3-BA3E0B7947E7}"/>
    <cellStyle name="Total 2 10 3 3" xfId="48931" xr:uid="{85740B24-A70B-4B39-8FCD-5D5F14D50410}"/>
    <cellStyle name="Total 2 10 3 3 2" xfId="55714" xr:uid="{46C781E2-14FE-400F-86D1-7DDB1C6F3054}"/>
    <cellStyle name="Total 2 10 3 4" xfId="48223" xr:uid="{9C2EE5C3-C13C-49E1-BE87-B783E353C572}"/>
    <cellStyle name="Total 2 10 3 4 2" xfId="55015" xr:uid="{D8E6F5B9-3272-4680-8D22-5669C14DB0E0}"/>
    <cellStyle name="Total 2 10 3 5" xfId="53315" xr:uid="{97A44E6D-7E12-45FE-9713-60943C61DE74}"/>
    <cellStyle name="Total 2 10 3 6" xfId="46609" xr:uid="{F12A4315-F776-40AC-96DB-8CB912A10746}"/>
    <cellStyle name="Total 2 10 4" xfId="32822" xr:uid="{477DAED6-F719-4B65-9F76-C028EF20EA25}"/>
    <cellStyle name="Total 2 10 4 2" xfId="56014" xr:uid="{65E1A58E-9E5F-4C52-9FF1-22094BCA5FDF}"/>
    <cellStyle name="Total 2 10 4 3" xfId="49232" xr:uid="{EC76D285-BF15-4937-842B-8843BA4187E3}"/>
    <cellStyle name="Total 2 10 5" xfId="44464" xr:uid="{9C9A9374-59F5-46CA-9AF9-464C10755422}"/>
    <cellStyle name="Total 2 10 5 2" xfId="55675" xr:uid="{304A418E-B10B-41B1-B545-6AD4CBD2CD0C}"/>
    <cellStyle name="Total 2 10 5 3" xfId="48894" xr:uid="{BEAA6615-EC7E-4C67-BAB4-0920938FC2D7}"/>
    <cellStyle name="Total 2 10 6" xfId="45698" xr:uid="{4FFA9C0C-D6DE-4E1A-91BF-9A21709DF778}"/>
    <cellStyle name="Total 2 10 6 2" xfId="54177" xr:uid="{714FE2DB-9F43-4D39-94E1-605422795D83}"/>
    <cellStyle name="Total 2 11" xfId="1248" xr:uid="{4196A9AE-58E1-4967-98B8-97BD6B5E632B}"/>
    <cellStyle name="Total 2 11 2" xfId="5593" xr:uid="{D1B6C95B-ADB6-4A45-A229-9218ACFF075A}"/>
    <cellStyle name="Total 2 11 2 2" xfId="8179" xr:uid="{868FF28C-9077-4A5C-A8E3-9F993C7B054B}"/>
    <cellStyle name="Total 2 11 2 2 2" xfId="17168" xr:uid="{F273DC6E-DEB9-4EAE-AF33-3BA92B7C7607}"/>
    <cellStyle name="Total 2 11 2 2 2 2" xfId="28627" xr:uid="{C96403F9-616B-423C-98FD-235FE981B85C}"/>
    <cellStyle name="Total 2 11 2 2 2 3" xfId="56533" xr:uid="{1E33C36C-6899-436C-B9BC-FB55E3997A2E}"/>
    <cellStyle name="Total 2 11 2 2 3" xfId="33923" xr:uid="{C384B85C-226D-47B1-8718-DC7CB9FD1AC2}"/>
    <cellStyle name="Total 2 11 2 2 4" xfId="49751" xr:uid="{86F45D42-5A23-44B6-B824-B6D6731A9C35}"/>
    <cellStyle name="Total 2 11 2 3" xfId="10816" xr:uid="{A200BD55-53CD-485F-B579-DBAA049B925A}"/>
    <cellStyle name="Total 2 11 2 3 2" xfId="19805" xr:uid="{8FD4879B-9947-456B-A8DA-3C2E994AA6AD}"/>
    <cellStyle name="Total 2 11 2 3 2 2" xfId="30658" xr:uid="{EA5EFAFD-09B0-4700-B917-AED5DC4DFEE6}"/>
    <cellStyle name="Total 2 11 2 3 2 3" xfId="58140" xr:uid="{0A177787-DD9D-4748-9A66-FE1D2559BCAC}"/>
    <cellStyle name="Total 2 11 2 3 3" xfId="44035" xr:uid="{322738DC-D27E-4D1B-B624-A5E4C2E89CE8}"/>
    <cellStyle name="Total 2 11 2 3 4" xfId="51358" xr:uid="{DDD5CE1E-4816-486C-9C3F-B6C5C7D65186}"/>
    <cellStyle name="Total 2 11 2 4" xfId="14582" xr:uid="{33DEA6C2-DBA4-45A6-9F42-ABAE5F94C921}"/>
    <cellStyle name="Total 2 11 2 4 2" xfId="22706" xr:uid="{1D8BD80A-8F65-40E0-A357-4092B6BA5978}"/>
    <cellStyle name="Total 2 11 2 4 2 2" xfId="54669" xr:uid="{22F1D798-C861-4E30-AD2F-ECC979165CA4}"/>
    <cellStyle name="Total 2 11 2 4 3" xfId="47868" xr:uid="{84F7E35F-F249-4AC3-98E9-2CD86EFB7B55}"/>
    <cellStyle name="Total 2 11 2 5" xfId="43936" xr:uid="{C963CAD9-836E-401B-B55E-74B40955AE63}"/>
    <cellStyle name="Total 2 11 2 6" xfId="46254" xr:uid="{BCBF1DD4-5779-4E5D-AE89-42DFF0993C9B}"/>
    <cellStyle name="Total 2 11 3" xfId="3685" xr:uid="{69F4BAD0-1AD6-4CF3-9DF5-9BC98C3F8705}"/>
    <cellStyle name="Total 2 11 3 2" xfId="40353" xr:uid="{5EC886A2-978E-4112-83A8-9717385D327B}"/>
    <cellStyle name="Total 2 11 3 2 2" xfId="56932" xr:uid="{6A75EC8C-0CBE-4CA2-8DD7-FCADA430D1DF}"/>
    <cellStyle name="Total 2 11 3 2 3" xfId="50150" xr:uid="{305E0598-D0E9-46ED-985D-4F427FA68202}"/>
    <cellStyle name="Total 2 11 3 3" xfId="52315" xr:uid="{168AE5C2-B418-4CFB-8F74-86A8521DF18A}"/>
    <cellStyle name="Total 2 11 3 3 2" xfId="59096" xr:uid="{CE3A4FB9-443D-46D9-A27E-F583C61C468B}"/>
    <cellStyle name="Total 2 11 3 4" xfId="48267" xr:uid="{E6D77A3A-23F0-4921-85CF-964B7A5D303E}"/>
    <cellStyle name="Total 2 11 3 4 2" xfId="55059" xr:uid="{C97C1DEF-7784-4284-84E7-163193BAAF52}"/>
    <cellStyle name="Total 2 11 3 5" xfId="53359" xr:uid="{B6D1C4A0-62D8-4804-A0A1-006BA6396AB5}"/>
    <cellStyle name="Total 2 11 3 6" xfId="46653" xr:uid="{C25C6C58-0F20-43AC-B891-D44370D82DF4}"/>
    <cellStyle name="Total 2 11 4" xfId="25110" xr:uid="{7779BEA1-D1AB-4421-B4AF-A418D549A302}"/>
    <cellStyle name="Total 2 11 4 2" xfId="56061" xr:uid="{CF705187-6DA0-4D89-AED6-2985F0365F18}"/>
    <cellStyle name="Total 2 11 4 3" xfId="49279" xr:uid="{2F09A86F-68D1-4FF2-B417-B13FBC2A65EF}"/>
    <cellStyle name="Total 2 11 5" xfId="44504" xr:uid="{404EB5DC-2B09-4023-B86C-88879553317F}"/>
    <cellStyle name="Total 2 11 5 2" xfId="58514" xr:uid="{FEC11173-F381-4C6F-9DA3-05742858D4E9}"/>
    <cellStyle name="Total 2 11 5 3" xfId="51733" xr:uid="{D8FF18CC-D0FC-4D16-A72E-709D7EF5F9F7}"/>
    <cellStyle name="Total 2 11 6" xfId="45745" xr:uid="{A1AA5A0D-0602-46ED-A4E5-6EF3AE30FB44}"/>
    <cellStyle name="Total 2 11 6 2" xfId="54221" xr:uid="{28C334A7-104C-4C12-A26B-CAD0D817F101}"/>
    <cellStyle name="Total 2 12" xfId="171" xr:uid="{0AB36C20-8A29-4A58-9209-F92586C884C0}"/>
    <cellStyle name="Total 2 12 2" xfId="2577" xr:uid="{0BD42EF7-0070-4AD8-8CDB-AE15052C74E4}"/>
    <cellStyle name="Total 2 12 2 2" xfId="6818" xr:uid="{66F66B37-63F5-4BD7-A8AA-2CD66BE98F69}"/>
    <cellStyle name="Total 2 12 2 2 2" xfId="15807" xr:uid="{01D418A2-81BA-4D18-97F0-6B5179FAE5C0}"/>
    <cellStyle name="Total 2 12 2 2 2 2" xfId="30441" xr:uid="{BB9974EC-3C79-4965-B925-D1A2C6A3C9DA}"/>
    <cellStyle name="Total 2 12 2 2 2 3" xfId="56574" xr:uid="{988E0923-5C34-4942-AA15-43F93706326D}"/>
    <cellStyle name="Total 2 12 2 2 3" xfId="40917" xr:uid="{D76ACE68-F54A-4E64-9FE2-45D21B20A59A}"/>
    <cellStyle name="Total 2 12 2 2 4" xfId="49792" xr:uid="{1FB332AA-5DA5-408F-BFF4-7EDA8C7A5F13}"/>
    <cellStyle name="Total 2 12 2 3" xfId="9388" xr:uid="{5B16CCBF-C96E-4B0A-BAD7-44B979988002}"/>
    <cellStyle name="Total 2 12 2 3 2" xfId="18377" xr:uid="{9EFD9D21-B00C-43C0-B1A7-3A58E8D289BD}"/>
    <cellStyle name="Total 2 12 2 3 2 2" xfId="29959" xr:uid="{EF0C4DEA-A207-47ED-9EC2-6CEA27AC38B2}"/>
    <cellStyle name="Total 2 12 2 3 2 3" xfId="57791" xr:uid="{0E5D7D4A-87B8-4407-B18F-6BA75EA5AFD8}"/>
    <cellStyle name="Total 2 12 2 3 3" xfId="26117" xr:uid="{17C4058A-7E0D-4B80-9C33-CDA7BFAE4681}"/>
    <cellStyle name="Total 2 12 2 3 4" xfId="51009" xr:uid="{5ED98EDE-99AD-4258-84B0-C03F7979460F}"/>
    <cellStyle name="Total 2 12 2 4" xfId="13431" xr:uid="{342F3A45-6996-47D2-B4D0-E5B687136057}"/>
    <cellStyle name="Total 2 12 2 4 2" xfId="24359" xr:uid="{FCDC659A-4B9A-49A0-9AFF-8A1C4961E815}"/>
    <cellStyle name="Total 2 12 2 4 2 2" xfId="54707" xr:uid="{A6570565-98A2-41F4-91C6-30CAAD70F233}"/>
    <cellStyle name="Total 2 12 2 4 3" xfId="47909" xr:uid="{AFDA872C-12A5-462B-BD94-9E4BE41C7675}"/>
    <cellStyle name="Total 2 12 2 5" xfId="30230" xr:uid="{ABEC8B08-B02C-41B6-9831-35816CD1C809}"/>
    <cellStyle name="Total 2 12 2 6" xfId="46295" xr:uid="{AB2CD8E3-2C6E-44E2-81F8-EECB1AFA45F6}"/>
    <cellStyle name="Total 2 12 3" xfId="2639" xr:uid="{18EC64CA-5880-4993-BEE4-B70FD1E6AB4D}"/>
    <cellStyle name="Total 2 12 3 2" xfId="37727" xr:uid="{6D31490E-D975-4231-AD3B-B80E09879BD9}"/>
    <cellStyle name="Total 2 12 3 2 2" xfId="56970" xr:uid="{C505568A-0145-4CB2-A030-6BCD152E19FD}"/>
    <cellStyle name="Total 2 12 3 2 3" xfId="50188" xr:uid="{E38BAD45-AA56-49B6-9B0B-CDF2ED4D341A}"/>
    <cellStyle name="Total 2 12 3 3" xfId="52284" xr:uid="{2621694E-1D8E-4680-A3CA-14BC8C6EBB12}"/>
    <cellStyle name="Total 2 12 3 3 2" xfId="59065" xr:uid="{58C260FE-39E6-4679-8FEA-2A65440AFA91}"/>
    <cellStyle name="Total 2 12 3 4" xfId="48305" xr:uid="{708ECB84-8263-4559-A8B0-45C4A51D493E}"/>
    <cellStyle name="Total 2 12 3 4 2" xfId="55097" xr:uid="{F04CEDB4-6953-4BF0-A218-B168AF30CCFF}"/>
    <cellStyle name="Total 2 12 3 5" xfId="53397" xr:uid="{D9901734-2AE0-4697-9BEF-5353B48A1C03}"/>
    <cellStyle name="Total 2 12 3 6" xfId="46691" xr:uid="{6F475E90-2594-4A5C-8426-D0E1F26FB74A}"/>
    <cellStyle name="Total 2 12 4" xfId="29751" xr:uid="{9D19E041-9201-425F-AC41-41F7207E3B02}"/>
    <cellStyle name="Total 2 12 4 2" xfId="56102" xr:uid="{5CAAA3AF-A227-4638-BE71-92615BD591EC}"/>
    <cellStyle name="Total 2 12 4 3" xfId="49320" xr:uid="{A72858C6-CAC6-4655-8498-840C72E6D3EC}"/>
    <cellStyle name="Total 2 12 5" xfId="44552" xr:uid="{D1AECD57-6D2C-49C2-B119-366F3B6A97F5}"/>
    <cellStyle name="Total 2 12 5 2" xfId="58159" xr:uid="{59F58035-2D8A-4B3F-9435-C6B155493A5A}"/>
    <cellStyle name="Total 2 12 5 3" xfId="51377" xr:uid="{0B6861A2-7FD2-437F-B4C3-08A27A203769}"/>
    <cellStyle name="Total 2 12 6" xfId="45786" xr:uid="{6613A7AF-FECD-4CDA-86DC-E2A639091060}"/>
    <cellStyle name="Total 2 12 6 2" xfId="54259" xr:uid="{932079BB-AE85-42C5-8298-9555A3807BFE}"/>
    <cellStyle name="Total 2 13" xfId="192" xr:uid="{19F435EC-BDA8-4986-8345-617536CB7782}"/>
    <cellStyle name="Total 2 13 2" xfId="2976" xr:uid="{540A9558-5DDB-4D00-A6EB-F0762FC95036}"/>
    <cellStyle name="Total 2 13 2 2" xfId="7126" xr:uid="{4C3713E8-3CF6-4746-ADE2-69C896F200FF}"/>
    <cellStyle name="Total 2 13 2 2 2" xfId="16115" xr:uid="{09B864CA-C7FB-426F-9066-62020EF5693D}"/>
    <cellStyle name="Total 2 13 2 2 2 2" xfId="28475" xr:uid="{BE559297-4529-4486-92FC-15CAEC90B3A5}"/>
    <cellStyle name="Total 2 13 2 2 2 3" xfId="56613" xr:uid="{9A7DE947-07E0-43A3-A6A0-D046D3CA4F33}"/>
    <cellStyle name="Total 2 13 2 2 3" xfId="31619" xr:uid="{16296401-5856-4640-BBC7-3FE063B1EED9}"/>
    <cellStyle name="Total 2 13 2 2 4" xfId="49831" xr:uid="{4DB79A75-EEE8-43B7-B83E-DC931D92D9C8}"/>
    <cellStyle name="Total 2 13 2 3" xfId="9689" xr:uid="{A8B857CC-2546-4FE2-860A-803C5E4472B3}"/>
    <cellStyle name="Total 2 13 2 3 2" xfId="18678" xr:uid="{37466B35-B0E6-4DE5-A03E-BA6DCC643F45}"/>
    <cellStyle name="Total 2 13 2 3 2 2" xfId="36189" xr:uid="{4E100713-6DEE-459D-9E65-FC3C9C720163}"/>
    <cellStyle name="Total 2 13 2 3 2 3" xfId="58304" xr:uid="{E71FBD74-2DA0-40E4-8A00-EF98750EA520}"/>
    <cellStyle name="Total 2 13 2 3 3" xfId="24227" xr:uid="{0ADACCFC-3CB4-4D80-AE2C-585A03E79C96}"/>
    <cellStyle name="Total 2 13 2 3 4" xfId="51522" xr:uid="{DBC1B1F2-EE8E-42A4-8AD1-28E4B3315B67}"/>
    <cellStyle name="Total 2 13 2 4" xfId="13529" xr:uid="{BC457DC2-5B51-46BE-AECA-D32FF8576127}"/>
    <cellStyle name="Total 2 13 2 4 2" xfId="35848" xr:uid="{D9F299A5-2A57-48F7-BAFC-1617F99F5919}"/>
    <cellStyle name="Total 2 13 2 4 2 2" xfId="54746" xr:uid="{1D4470BD-39B9-443C-8170-C30C3A74382C}"/>
    <cellStyle name="Total 2 13 2 4 3" xfId="47948" xr:uid="{B7BC171F-704A-4A81-890B-878B613DE1DE}"/>
    <cellStyle name="Total 2 13 2 5" xfId="37185" xr:uid="{BD8415E0-8C57-4FFB-9BC1-6DA43050378D}"/>
    <cellStyle name="Total 2 13 2 6" xfId="46334" xr:uid="{CA639926-A17A-47C4-A132-76F7BB157B9B}"/>
    <cellStyle name="Total 2 13 3" xfId="2660" xr:uid="{3F84F24C-1236-46A7-B1C2-BA7FE635E5E6}"/>
    <cellStyle name="Total 2 13 3 2" xfId="36796" xr:uid="{2480330A-FFA7-4F11-8667-3465AA493345}"/>
    <cellStyle name="Total 2 13 3 2 2" xfId="57009" xr:uid="{0885486A-5A92-4D5B-B0C7-41C7CDA37B61}"/>
    <cellStyle name="Total 2 13 3 2 3" xfId="50227" xr:uid="{089C0AD3-F030-4D94-955B-34F8A51B3C6E}"/>
    <cellStyle name="Total 2 13 3 3" xfId="51624" xr:uid="{019FC0DC-9BCA-43D1-919A-BC3FEC904972}"/>
    <cellStyle name="Total 2 13 3 3 2" xfId="58405" xr:uid="{A99F8820-42ED-4461-9060-BE53DAA5490F}"/>
    <cellStyle name="Total 2 13 3 4" xfId="48344" xr:uid="{0D4A43C7-2F21-4D46-9231-4A6EA6E16332}"/>
    <cellStyle name="Total 2 13 3 4 2" xfId="55136" xr:uid="{9B895FB5-AFB3-4461-96C9-CF3778329C54}"/>
    <cellStyle name="Total 2 13 3 5" xfId="53434" xr:uid="{4CCA1070-DFE8-4BC7-B9DC-364A37080E59}"/>
    <cellStyle name="Total 2 13 3 6" xfId="46730" xr:uid="{D4DC534C-CA8C-419A-BD1C-F3B75E7853AE}"/>
    <cellStyle name="Total 2 13 4" xfId="28378" xr:uid="{B8B24750-FB14-4BAC-B29B-F4C0A2842DE6}"/>
    <cellStyle name="Total 2 13 4 2" xfId="56141" xr:uid="{392E6D92-EB98-430D-A2BA-95B7A1A5C0F0}"/>
    <cellStyle name="Total 2 13 4 3" xfId="49359" xr:uid="{2DB084D0-EBF2-4CA9-B2AB-FB30489CA2BD}"/>
    <cellStyle name="Total 2 13 5" xfId="44562" xr:uid="{0F11E087-8177-413C-8D43-EE9D911B95FF}"/>
    <cellStyle name="Total 2 13 5 2" xfId="58426" xr:uid="{0AF9B740-0537-4FE5-AC60-61BAF53B8CA2}"/>
    <cellStyle name="Total 2 13 5 3" xfId="51645" xr:uid="{927F3773-B3A8-4DFF-B23A-E3CEC6D0C088}"/>
    <cellStyle name="Total 2 13 6" xfId="47479" xr:uid="{6205232D-57DF-40B3-86D4-07950382C238}"/>
    <cellStyle name="Total 2 13 6 2" xfId="54298" xr:uid="{2DB518D7-0121-428D-902D-7E53EE71C8D7}"/>
    <cellStyle name="Total 2 13 7" xfId="45871" xr:uid="{6BC57DCA-79DA-4206-8A16-3A377F8E1D67}"/>
    <cellStyle name="Total 2 14" xfId="2626" xr:uid="{7308287A-7E0D-4BA1-A3FC-3DA31037E6EC}"/>
    <cellStyle name="Total 2 14 2" xfId="6867" xr:uid="{AC8115EC-495C-47A3-9EA7-7842A15143D0}"/>
    <cellStyle name="Total 2 14 2 2" xfId="15856" xr:uid="{CB14D3F4-C569-4839-A552-F231B9AE42B3}"/>
    <cellStyle name="Total 2 14 2 2 2" xfId="43626" xr:uid="{768BA50F-0EBE-4D62-A2E8-02043E43A888}"/>
    <cellStyle name="Total 2 14 2 2 2 2" xfId="56652" xr:uid="{7255D1DA-2307-4E11-9102-D6EBA73C02B0}"/>
    <cellStyle name="Total 2 14 2 2 3" xfId="49870" xr:uid="{8CDACBD7-53D6-4789-BAD9-10EE7C61E953}"/>
    <cellStyle name="Total 2 14 2 3" xfId="29439" xr:uid="{9DEC021A-E7A0-4CEB-BC5E-45EB623B4E43}"/>
    <cellStyle name="Total 2 14 2 3 2" xfId="57939" xr:uid="{2922E65B-FE91-486A-B024-00EF524E42C1}"/>
    <cellStyle name="Total 2 14 2 3 3" xfId="51157" xr:uid="{02BBD9FD-FD3A-4588-A304-4E6FEDC512CB}"/>
    <cellStyle name="Total 2 14 2 4" xfId="47987" xr:uid="{DE667571-7DF6-43F1-A459-42224D78A9D6}"/>
    <cellStyle name="Total 2 14 2 4 2" xfId="54782" xr:uid="{42ABC76E-DF6E-4ACA-8032-895428F58CAF}"/>
    <cellStyle name="Total 2 14 2 5" xfId="46373" xr:uid="{72B7F87F-2D4F-4C39-8524-0D0E9257E669}"/>
    <cellStyle name="Total 2 14 3" xfId="9437" xr:uid="{5415C189-BC92-453E-9990-04ACCD49D9D7}"/>
    <cellStyle name="Total 2 14 3 2" xfId="18426" xr:uid="{02979E9B-C167-4468-B953-A579226316D1}"/>
    <cellStyle name="Total 2 14 3 2 2" xfId="24199" xr:uid="{48DF3585-8B38-47BE-98A3-EB0F9903FCEA}"/>
    <cellStyle name="Total 2 14 3 2 2 2" xfId="57045" xr:uid="{111DBBEF-1853-47A7-B80C-588D16A15302}"/>
    <cellStyle name="Total 2 14 3 2 3" xfId="50263" xr:uid="{47C6C214-ED91-4C1A-9CF3-21BB718E02BD}"/>
    <cellStyle name="Total 2 14 3 3" xfId="24025" xr:uid="{D6882062-6C13-4215-9EA3-FA486B89CB86}"/>
    <cellStyle name="Total 2 14 3 3 2" xfId="57637" xr:uid="{8BE630DC-A6FF-49AB-97A3-7D2E9580F571}"/>
    <cellStyle name="Total 2 14 3 3 3" xfId="50855" xr:uid="{21A994EF-0495-498B-90BD-B1046A586CD1}"/>
    <cellStyle name="Total 2 14 3 4" xfId="48380" xr:uid="{CD394D9A-3E27-44E2-AC8E-1BE35B1AA49B}"/>
    <cellStyle name="Total 2 14 3 4 2" xfId="55172" xr:uid="{6CF8B977-2C5C-42B3-B4ED-A89A0C42009D}"/>
    <cellStyle name="Total 2 14 3 5" xfId="46766" xr:uid="{DCC12124-E735-4996-ACAB-9FDFF50D0E5A}"/>
    <cellStyle name="Total 2 14 4" xfId="13480" xr:uid="{7FDE08D6-DA29-4C53-8A8F-ED708EF29874}"/>
    <cellStyle name="Total 2 14 4 2" xfId="38117" xr:uid="{F8643D1E-A536-4CE9-9F08-0EE32E3F607E}"/>
    <cellStyle name="Total 2 14 4 2 2" xfId="56180" xr:uid="{1E7BF528-8580-4616-8528-CDF54C6ABB03}"/>
    <cellStyle name="Total 2 14 4 3" xfId="49398" xr:uid="{6AEEC30A-FA52-4095-B9EB-4D66027651C9}"/>
    <cellStyle name="Total 2 14 5" xfId="26354" xr:uid="{BD7B7F48-0608-4AD4-841E-25C0A6429190}"/>
    <cellStyle name="Total 2 14 5 2" xfId="58739" xr:uid="{9805C4CB-341B-41D7-A038-DF5672D8F714}"/>
    <cellStyle name="Total 2 14 5 3" xfId="51958" xr:uid="{628C35F4-5408-479F-8216-B285E0BBC78E}"/>
    <cellStyle name="Total 2 14 6" xfId="44612" xr:uid="{479D4B27-0C79-4723-B721-C6FCE59D4555}"/>
    <cellStyle name="Total 2 14 6 2" xfId="54334" xr:uid="{F3CBF874-1622-4DB8-ACE8-3AE0041A9D7D}"/>
    <cellStyle name="Total 2 14 6 3" xfId="47518" xr:uid="{8AD734D5-274C-45C5-B236-2AC368288AC7}"/>
    <cellStyle name="Total 2 14 7" xfId="45907" xr:uid="{4CEB9A5F-74B2-41DF-AB2B-E063E6EAACAF}"/>
    <cellStyle name="Total 2 15" xfId="6512" xr:uid="{556C0362-C9A4-4C49-9210-831EC7739EB1}"/>
    <cellStyle name="Total 2 15 2" xfId="11733" xr:uid="{AB87571D-8F67-469B-B32B-0B3B9AFAB3B3}"/>
    <cellStyle name="Total 2 15 2 2" xfId="20722" xr:uid="{19DEF62D-DFEB-45DA-B47A-DEDC9604EECC}"/>
    <cellStyle name="Total 2 15 2 2 2" xfId="29831" xr:uid="{FE5709BA-832C-4C6A-937D-1BCF9FF4C884}"/>
    <cellStyle name="Total 2 15 2 2 3" xfId="56263" xr:uid="{0038458A-39B2-4AA4-9C80-B86A081678CC}"/>
    <cellStyle name="Total 2 15 2 3" xfId="35452" xr:uid="{1327F53A-BE0D-4426-8347-9C1FF3781F69}"/>
    <cellStyle name="Total 2 15 2 4" xfId="49481" xr:uid="{CC0CDF49-BE19-464C-9282-F6CC13257231}"/>
    <cellStyle name="Total 2 15 3" xfId="15501" xr:uid="{8EB6FB75-FF73-4144-AF08-BBAFCC1CAD83}"/>
    <cellStyle name="Total 2 15 3 2" xfId="30409" xr:uid="{1565B402-04F2-4783-8790-2DB68D80A5F4}"/>
    <cellStyle name="Total 2 15 3 2 2" xfId="58361" xr:uid="{0B375DF4-01B0-4B7B-80BF-AE100F6F14F7}"/>
    <cellStyle name="Total 2 15 3 3" xfId="51579" xr:uid="{7CBBFBA7-29AC-4AAC-88FD-59F2942532D4}"/>
    <cellStyle name="Total 2 15 4" xfId="36285" xr:uid="{020B7F8C-2FA7-4BB3-804A-C75B4C02A835}"/>
    <cellStyle name="Total 2 15 4 2" xfId="54410" xr:uid="{9CEAE057-A2FE-44E4-AD54-F522FAD26518}"/>
    <cellStyle name="Total 2 15 4 3" xfId="47599" xr:uid="{92C33C32-6746-4E45-90C3-5BD1E8FCF0DE}"/>
    <cellStyle name="Total 2 15 5" xfId="44637" xr:uid="{852718DB-C1CD-4E79-A342-F0124049BA29}"/>
    <cellStyle name="Total 2 15 6" xfId="45990" xr:uid="{CA8AA01C-4BEC-4015-9F3E-2F5AD1D344DC}"/>
    <cellStyle name="Total 2 16" xfId="9096" xr:uid="{DE07361B-4458-4863-BC09-DD6DD2E79E81}"/>
    <cellStyle name="Total 2 16 2" xfId="18085" xr:uid="{86640D41-9150-452A-95CA-D27678541008}"/>
    <cellStyle name="Total 2 16 2 2" xfId="33616" xr:uid="{99CB19FA-17C4-40D2-B22B-3BB9061DEFD0}"/>
    <cellStyle name="Total 2 16 2 2 2" xfId="56683" xr:uid="{B3E5A024-5A06-4FE1-B576-88B21BDB1D3E}"/>
    <cellStyle name="Total 2 16 2 3" xfId="49901" xr:uid="{E1BB15D6-0ABC-4CA4-A3A7-8780EB41293D}"/>
    <cellStyle name="Total 2 16 3" xfId="29431" xr:uid="{CA2E215D-FF32-4F48-89D8-3C25DFB4D2B9}"/>
    <cellStyle name="Total 2 16 3 2" xfId="58230" xr:uid="{9436969B-561B-4B89-8130-998E6BA59E15}"/>
    <cellStyle name="Total 2 16 3 3" xfId="51448" xr:uid="{CF6775A0-A17F-4002-B400-F768BECBD1A4}"/>
    <cellStyle name="Total 2 16 4" xfId="44697" xr:uid="{6A34F748-6B62-4160-91F1-FA5A1299C2C5}"/>
    <cellStyle name="Total 2 16 4 2" xfId="54810" xr:uid="{396C042C-2BDC-4DB0-9F34-3F7DFB13D324}"/>
    <cellStyle name="Total 2 16 4 3" xfId="48018" xr:uid="{FB8ED001-ECF3-4BF1-BD27-EE63B2D2176C}"/>
    <cellStyle name="Total 2 16 5" xfId="46404" xr:uid="{74E965AB-7D81-4D89-99B0-D0AFCA581758}"/>
    <cellStyle name="Total 2 17" xfId="11999" xr:uid="{A614940A-5D77-465F-A7A1-4A691BABBED2}"/>
    <cellStyle name="Total 2 17 2" xfId="20988" xr:uid="{48A8E294-1314-4CDE-8ABD-8118A8A5A6F4}"/>
    <cellStyle name="Total 2 17 2 2" xfId="31964" xr:uid="{9436BAD1-8427-404E-B0B2-9C188CBDB2A7}"/>
    <cellStyle name="Total 2 17 2 2 2" xfId="57122" xr:uid="{07A3E767-8FFB-4B74-8EBE-656F4600E79A}"/>
    <cellStyle name="Total 2 17 2 3" xfId="50340" xr:uid="{8523F03A-D42A-42B6-ABEA-8577948D5EB7}"/>
    <cellStyle name="Total 2 17 3" xfId="31072" xr:uid="{D2315F31-E67F-4B00-9C96-D05C619C91FD}"/>
    <cellStyle name="Total 2 17 3 2" xfId="57608" xr:uid="{C9F48B8F-CB7D-4D61-AB91-6B82F132D3F3}"/>
    <cellStyle name="Total 2 17 3 3" xfId="50826" xr:uid="{1EA7175D-8749-435F-A0E9-4FB7CD2C7966}"/>
    <cellStyle name="Total 2 17 4" xfId="44726" xr:uid="{16FFE68B-8966-4EB5-A3A3-1FE9BA07A786}"/>
    <cellStyle name="Total 2 17 4 2" xfId="55249" xr:uid="{4F6B18E9-51A8-469B-A0D7-A611A26D97BA}"/>
    <cellStyle name="Total 2 17 4 3" xfId="48457" xr:uid="{D555E5A1-7736-4D74-98AD-A515B5A6F0F5}"/>
    <cellStyle name="Total 2 17 5" xfId="53535" xr:uid="{F2DEFECF-BB94-4481-8C12-756563115BC2}"/>
    <cellStyle name="Total 2 17 6" xfId="46843" xr:uid="{2F85B68D-4732-458D-B43B-F9FD9128DBF4}"/>
    <cellStyle name="Total 2 18" xfId="2216" xr:uid="{E1F28C16-0693-46C9-A15B-1F419700B38D}"/>
    <cellStyle name="Total 2 18 2" xfId="30764" xr:uid="{E44715E1-3AA8-4508-B9C9-84EF92FF206E}"/>
    <cellStyle name="Total 2 18 2 2" xfId="57088" xr:uid="{AD5C4FB1-99E5-4E7C-843E-61A6F5477D4E}"/>
    <cellStyle name="Total 2 18 2 3" xfId="50306" xr:uid="{C485F3E1-79F3-4227-AADE-B89D0C727A51}"/>
    <cellStyle name="Total 2 18 3" xfId="44782" xr:uid="{6BA4F7F2-DDF3-4A4C-B13C-708C0C4D4DCA}"/>
    <cellStyle name="Total 2 18 3 2" xfId="58693" xr:uid="{2DD62F51-E126-4CF5-A678-9ED34751AFA8}"/>
    <cellStyle name="Total 2 18 3 3" xfId="51912" xr:uid="{8E842931-B163-4380-B522-046F9444F40C}"/>
    <cellStyle name="Total 2 18 4" xfId="50874" xr:uid="{595E884D-1CE8-4814-A16E-4737B1B12B1C}"/>
    <cellStyle name="Total 2 18 4 2" xfId="57656" xr:uid="{DEFB397B-547F-44F7-AD19-09383D794BB2}"/>
    <cellStyle name="Total 2 18 5" xfId="48423" xr:uid="{6A136834-3956-408D-A933-89116DE26FE2}"/>
    <cellStyle name="Total 2 18 5 2" xfId="55215" xr:uid="{D63F1067-8017-4DC1-9419-4F0DF085A262}"/>
    <cellStyle name="Total 2 18 6" xfId="53501" xr:uid="{D1C427D8-C11A-4106-A283-56C88A222FDE}"/>
    <cellStyle name="Total 2 18 7" xfId="46809" xr:uid="{BDC905CF-F126-4F4C-B8AC-BB51DB7D69A1}"/>
    <cellStyle name="Total 2 19" xfId="13125" xr:uid="{A2F75C97-9648-4D28-9C41-67722D6416F9}"/>
    <cellStyle name="Total 2 19 2" xfId="31217" xr:uid="{F3A3FEF7-85BC-4F2F-AF8B-A7C658D09926}"/>
    <cellStyle name="Total 2 19 2 2" xfId="57094" xr:uid="{F39EB259-55FD-40A2-8546-DAC9E27BB0BB}"/>
    <cellStyle name="Total 2 19 2 3" xfId="50312" xr:uid="{22B61EB7-FD2F-476A-A858-99B5B5C10453}"/>
    <cellStyle name="Total 2 19 3" xfId="44808" xr:uid="{4D2BC0E1-ACDE-4B99-B0EE-D2FDF105AA40}"/>
    <cellStyle name="Total 2 19 3 2" xfId="58699" xr:uid="{4C1B9AF4-EF78-4652-AEC9-8D693F8BE03A}"/>
    <cellStyle name="Total 2 19 3 3" xfId="51918" xr:uid="{17FAB6D8-9924-46FC-8B60-3C1E1F9A58B6}"/>
    <cellStyle name="Total 2 19 4" xfId="52300" xr:uid="{17E383F7-8C4F-4B3E-89C5-E22F75EE8B90}"/>
    <cellStyle name="Total 2 19 4 2" xfId="59081" xr:uid="{699F3797-6E1C-424A-9BAF-1B18FF86B5BA}"/>
    <cellStyle name="Total 2 19 5" xfId="48429" xr:uid="{04B89134-1573-4025-BFCB-007BE55E979F}"/>
    <cellStyle name="Total 2 19 5 2" xfId="55221" xr:uid="{A88A6B90-7CB1-4EBB-B588-590C65485D19}"/>
    <cellStyle name="Total 2 19 6" xfId="53507" xr:uid="{4DEF79F5-E532-47AA-ABDA-01CC657460FC}"/>
    <cellStyle name="Total 2 19 7" xfId="46815" xr:uid="{E710A879-CB36-44DD-8F2E-8636BB0033CB}"/>
    <cellStyle name="Total 2 2" xfId="154" xr:uid="{8210823D-ECD9-45AB-996A-8501C852DB43}"/>
    <cellStyle name="Total 2 2 10" xfId="1965" xr:uid="{12BC775D-5649-4E7C-8B2D-B4A68BE11B06}"/>
    <cellStyle name="Total 2 2 10 2" xfId="6273" xr:uid="{2FF5A913-E129-4060-9636-8ADD8A77A977}"/>
    <cellStyle name="Total 2 2 10 2 2" xfId="8859" xr:uid="{BF516E25-30F7-4B73-82F5-C21236E79234}"/>
    <cellStyle name="Total 2 2 10 2 2 2" xfId="17848" xr:uid="{38D44FF9-F862-4882-A6D6-2E86DA8AE5F7}"/>
    <cellStyle name="Total 2 2 10 2 2 2 2" xfId="29069" xr:uid="{E85C63B6-0005-4EC3-82F8-7CA99DAAAC5A}"/>
    <cellStyle name="Total 2 2 10 2 2 2 3" xfId="56585" xr:uid="{F230B068-E346-4959-BC24-19151B27ECB5}"/>
    <cellStyle name="Total 2 2 10 2 2 3" xfId="32561" xr:uid="{489702ED-7D66-4177-B364-9E930503B98E}"/>
    <cellStyle name="Total 2 2 10 2 2 4" xfId="49803" xr:uid="{C23C8D79-44FC-45F1-9BB0-2B2AF7D81B81}"/>
    <cellStyle name="Total 2 2 10 2 3" xfId="11496" xr:uid="{A4D21735-7769-4396-83AF-818162078739}"/>
    <cellStyle name="Total 2 2 10 2 3 2" xfId="20485" xr:uid="{C22D58CE-28C3-40B1-9E38-B79DAA1C001F}"/>
    <cellStyle name="Total 2 2 10 2 3 2 2" xfId="35138" xr:uid="{9F427940-7134-46D7-B526-6F648F36C900}"/>
    <cellStyle name="Total 2 2 10 2 3 2 3" xfId="58089" xr:uid="{969E34CF-266A-4115-AD4B-F6051CF98EE9}"/>
    <cellStyle name="Total 2 2 10 2 3 3" xfId="36098" xr:uid="{D2B7254A-6D11-49C0-906F-AF879D902BD6}"/>
    <cellStyle name="Total 2 2 10 2 3 4" xfId="51307" xr:uid="{076418BB-B67D-4B4F-86BB-6FEB704C25D1}"/>
    <cellStyle name="Total 2 2 10 2 4" xfId="15262" xr:uid="{097C679B-2E51-4643-8AFB-2D8F4D5A15FF}"/>
    <cellStyle name="Total 2 2 10 2 4 2" xfId="38677" xr:uid="{188ABD02-D362-420A-9DFA-D7B87971170F}"/>
    <cellStyle name="Total 2 2 10 2 4 2 2" xfId="54718" xr:uid="{E12B7792-4D00-4364-8D95-81B94923C247}"/>
    <cellStyle name="Total 2 2 10 2 4 3" xfId="47920" xr:uid="{C82E51F7-7861-4B18-8569-B9B569552BDC}"/>
    <cellStyle name="Total 2 2 10 2 5" xfId="31827" xr:uid="{F65D7148-59EE-485E-A23D-5179F5FFAC7F}"/>
    <cellStyle name="Total 2 2 10 2 6" xfId="46306" xr:uid="{59BDFF2B-BB5A-48F3-BF6D-6B74AAC90A19}"/>
    <cellStyle name="Total 2 2 10 3" xfId="4402" xr:uid="{376C860A-890C-4DCE-A7B1-6D2A19F94EF4}"/>
    <cellStyle name="Total 2 2 10 3 2" xfId="42282" xr:uid="{60848815-960B-4666-A954-A4EF6B19B3DD}"/>
    <cellStyle name="Total 2 2 10 3 2 2" xfId="56981" xr:uid="{CD0A05C6-6206-4EDC-91AB-C25D43E751DA}"/>
    <cellStyle name="Total 2 2 10 3 2 3" xfId="50199" xr:uid="{C34B35F5-7A85-490F-A280-17204FEA8C27}"/>
    <cellStyle name="Total 2 2 10 3 3" xfId="51864" xr:uid="{65A17BF7-4DDD-40AA-9089-97B799E10B91}"/>
    <cellStyle name="Total 2 2 10 3 3 2" xfId="58645" xr:uid="{D0C22A74-F042-4E5F-94B9-3D5E06631B47}"/>
    <cellStyle name="Total 2 2 10 3 4" xfId="48316" xr:uid="{7699E7C0-7A81-4CCB-B79F-1D2C2C637BF9}"/>
    <cellStyle name="Total 2 2 10 3 4 2" xfId="55108" xr:uid="{4A2FC992-0E66-4E2D-9556-52BB540DFD7C}"/>
    <cellStyle name="Total 2 2 10 3 5" xfId="53408" xr:uid="{5AD2512E-5423-4BCC-9C21-9444F8B52975}"/>
    <cellStyle name="Total 2 2 10 3 6" xfId="46702" xr:uid="{BD48F177-A0C5-4942-ADFF-95E0E5D68688}"/>
    <cellStyle name="Total 2 2 10 4" xfId="23269" xr:uid="{49B9F410-AFA7-4984-91E1-647C0F98CC8A}"/>
    <cellStyle name="Total 2 2 10 4 2" xfId="56113" xr:uid="{56E82CB3-EE73-44D7-A260-7DCF9BF1D05F}"/>
    <cellStyle name="Total 2 2 10 4 3" xfId="49331" xr:uid="{FC4385FB-6018-44EE-96A3-91C4F5295663}"/>
    <cellStyle name="Total 2 2 10 5" xfId="44607" xr:uid="{7E530B1C-A095-4320-B772-3D342C6B1440}"/>
    <cellStyle name="Total 2 2 10 5 2" xfId="58389" xr:uid="{8FC55585-5054-465C-B555-0D47A900A262}"/>
    <cellStyle name="Total 2 2 10 5 3" xfId="51608" xr:uid="{DEB5ECAB-2A29-4376-B081-6F4EA0F26A0C}"/>
    <cellStyle name="Total 2 2 10 6" xfId="45797" xr:uid="{E9BA0F5B-7464-4220-8671-D5B84FCBC962}"/>
    <cellStyle name="Total 2 2 10 6 2" xfId="54270" xr:uid="{507E458F-F3B2-4BAD-991D-FB596D07C630}"/>
    <cellStyle name="Total 2 2 11" xfId="2870" xr:uid="{26FE28AE-6AA7-48FF-8A5F-BFB6D5E40B28}"/>
    <cellStyle name="Total 2 2 11 2" xfId="7020" xr:uid="{58A380C4-5E28-4128-A988-D7F9A8B44803}"/>
    <cellStyle name="Total 2 2 11 2 2" xfId="16009" xr:uid="{3147D96D-7DE4-41EA-B0EC-469DBE050714}"/>
    <cellStyle name="Total 2 2 11 2 2 2" xfId="40686" xr:uid="{4F6154C7-0C7C-4AA3-82F1-5FEAA921D534}"/>
    <cellStyle name="Total 2 2 11 2 2 2 2" xfId="56627" xr:uid="{9DEF54B9-2F5E-44CE-A9C7-DD40DBF55AEC}"/>
    <cellStyle name="Total 2 2 11 2 2 3" xfId="49845" xr:uid="{BB75D7BA-98E6-4756-B119-91C96133BE2A}"/>
    <cellStyle name="Total 2 2 11 2 3" xfId="27630" xr:uid="{C6E673FA-3F9F-4923-8B06-28556DBB557F}"/>
    <cellStyle name="Total 2 2 11 2 3 2" xfId="56285" xr:uid="{D10012D9-CB0F-4427-AB4D-E53E73E5CB76}"/>
    <cellStyle name="Total 2 2 11 2 3 3" xfId="49503" xr:uid="{C379A95F-A1F3-4849-BFAC-9C7C6FC0E492}"/>
    <cellStyle name="Total 2 2 11 2 4" xfId="47962" xr:uid="{51116AD3-7B70-4B69-9F3D-1A52EDAEA189}"/>
    <cellStyle name="Total 2 2 11 2 4 2" xfId="54760" xr:uid="{DEF1A2D7-204E-4050-A17D-B6DB81B1038E}"/>
    <cellStyle name="Total 2 2 11 2 5" xfId="46348" xr:uid="{C5FA0E8C-1BEB-4423-9AB1-A212D641CAC0}"/>
    <cellStyle name="Total 2 2 11 3" xfId="9583" xr:uid="{04CAAA4A-FC61-40A8-9C4F-577D24B9ACCD}"/>
    <cellStyle name="Total 2 2 11 3 2" xfId="18572" xr:uid="{71BEE901-768D-49D2-B6E2-066C32ABB88D}"/>
    <cellStyle name="Total 2 2 11 3 2 2" xfId="29339" xr:uid="{AB91CBFA-6D04-42A0-9840-7B22D0B6F73B}"/>
    <cellStyle name="Total 2 2 11 3 2 2 2" xfId="57023" xr:uid="{99C1C1BF-30D5-44BD-9BF9-7DDC0F3200EF}"/>
    <cellStyle name="Total 2 2 11 3 2 3" xfId="50241" xr:uid="{5FF09655-05F1-4D0E-918F-02DD64FF527F}"/>
    <cellStyle name="Total 2 2 11 3 3" xfId="32434" xr:uid="{8D3439D4-56B4-4644-9C1F-A2560C22ECBC}"/>
    <cellStyle name="Total 2 2 11 3 3 2" xfId="57960" xr:uid="{C87F6B50-DBB2-4139-9FA3-3C58CE73CB9D}"/>
    <cellStyle name="Total 2 2 11 3 3 3" xfId="51178" xr:uid="{F9E77395-11F7-4B04-A379-738BA7D4454D}"/>
    <cellStyle name="Total 2 2 11 3 4" xfId="48358" xr:uid="{F046DDD6-1AE5-4C44-9D57-66994FB0E859}"/>
    <cellStyle name="Total 2 2 11 3 4 2" xfId="55150" xr:uid="{F95059FF-12D4-4524-8CE6-6D9F771CF844}"/>
    <cellStyle name="Total 2 2 11 3 5" xfId="53448" xr:uid="{2C86FB29-9C81-4172-97E7-7674AD9AEF94}"/>
    <cellStyle name="Total 2 2 11 3 6" xfId="46744" xr:uid="{E9322FA8-9FB4-47F8-9BF6-F16F3EEF37CC}"/>
    <cellStyle name="Total 2 2 11 4" xfId="13505" xr:uid="{5E1EBFD6-400A-4BCC-8734-CD7CE035181E}"/>
    <cellStyle name="Total 2 2 11 4 2" xfId="31556" xr:uid="{CA373BAA-FDE0-47EE-8760-27C2E831545E}"/>
    <cellStyle name="Total 2 2 11 4 2 2" xfId="56155" xr:uid="{C32D179B-24D6-45E6-91BC-F76EABA93853}"/>
    <cellStyle name="Total 2 2 11 4 3" xfId="49373" xr:uid="{6A24ED81-F245-44C1-9545-5779ED3320BD}"/>
    <cellStyle name="Total 2 2 11 5" xfId="43365" xr:uid="{E95780A5-3B7A-44A6-9D7C-B113A9C90226}"/>
    <cellStyle name="Total 2 2 11 5 2" xfId="57800" xr:uid="{94952980-C715-402F-8A1B-4D5B2416E5C1}"/>
    <cellStyle name="Total 2 2 11 5 3" xfId="51018" xr:uid="{F45EAF8A-51E6-4D45-A232-0DD98611A74F}"/>
    <cellStyle name="Total 2 2 11 6" xfId="44642" xr:uid="{7E854F4F-725D-4984-918A-D5AA3553DDE6}"/>
    <cellStyle name="Total 2 2 11 6 2" xfId="54312" xr:uid="{F5A166E0-2D69-41F9-AC7D-C349DD11BFA2}"/>
    <cellStyle name="Total 2 2 11 6 3" xfId="47493" xr:uid="{37A983B7-0844-455D-9D03-E14505174763}"/>
    <cellStyle name="Total 2 2 11 7" xfId="45885" xr:uid="{F9260CEC-1CCE-4983-A288-6CAAB85E3BF0}"/>
    <cellStyle name="Total 2 2 12" xfId="6610" xr:uid="{2BD00DC4-4F63-4990-9B3F-6BE2E00579FF}"/>
    <cellStyle name="Total 2 2 12 2" xfId="11816" xr:uid="{808B4D15-B3D1-4DDB-A73A-69D0FF6D837B}"/>
    <cellStyle name="Total 2 2 12 2 2" xfId="20805" xr:uid="{B2AF15B8-F611-415D-9E80-B4522DD2D375}"/>
    <cellStyle name="Total 2 2 12 2 2 2" xfId="43440" xr:uid="{7C162D7A-C2FB-4EE7-A2CD-32501B0F37F4}"/>
    <cellStyle name="Total 2 2 12 2 2 2 2" xfId="56666" xr:uid="{40DF8C03-5407-448D-BC88-BE05310806DE}"/>
    <cellStyle name="Total 2 2 12 2 2 3" xfId="49884" xr:uid="{000B47E8-3471-4F13-AF33-D7FBDB107FF0}"/>
    <cellStyle name="Total 2 2 12 2 3" xfId="38919" xr:uid="{978B4B39-7200-40D6-8423-DA67811C319F}"/>
    <cellStyle name="Total 2 2 12 2 3 2" xfId="59014" xr:uid="{56731941-8B9F-4D86-930A-50B525762FB9}"/>
    <cellStyle name="Total 2 2 12 2 3 3" xfId="52233" xr:uid="{EB882506-123E-41AC-857D-6D3227928EEB}"/>
    <cellStyle name="Total 2 2 12 2 4" xfId="48001" xr:uid="{2F721373-8C9E-4BAD-A85B-7071B9F44580}"/>
    <cellStyle name="Total 2 2 12 2 4 2" xfId="54796" xr:uid="{DA25E3A5-497D-4B94-8217-BBEB3D71CA34}"/>
    <cellStyle name="Total 2 2 12 2 5" xfId="46387" xr:uid="{C8C645D9-1CAC-4305-97CB-9F84C763116F}"/>
    <cellStyle name="Total 2 2 12 3" xfId="15599" xr:uid="{8473DE82-E7FE-468C-A936-AA2CB6C345DE}"/>
    <cellStyle name="Total 2 2 12 3 2" xfId="36154" xr:uid="{BFD63504-9D64-4927-86C4-208DF9E490A6}"/>
    <cellStyle name="Total 2 2 12 3 2 2" xfId="57059" xr:uid="{3CDAA1A0-4B3C-4C19-AB24-D0A38B4B80F9}"/>
    <cellStyle name="Total 2 2 12 3 2 3" xfId="50277" xr:uid="{44A1CAC6-B548-4BCA-B735-52D927FCA302}"/>
    <cellStyle name="Total 2 2 12 3 3" xfId="51222" xr:uid="{2B3109C4-BC73-4B74-AC2B-0A64622182A4}"/>
    <cellStyle name="Total 2 2 12 3 3 2" xfId="58004" xr:uid="{A2BFE94A-BCBB-4672-B013-1E4E4D674A86}"/>
    <cellStyle name="Total 2 2 12 3 4" xfId="48394" xr:uid="{4E7990A4-1DB0-4C5F-91D2-1FEF3E7D906C}"/>
    <cellStyle name="Total 2 2 12 3 4 2" xfId="55186" xr:uid="{707389C8-73B2-4F79-AA8E-FC529B0AEB44}"/>
    <cellStyle name="Total 2 2 12 3 5" xfId="53475" xr:uid="{BD9120AA-374B-459B-8686-5AC8F52E9AB5}"/>
    <cellStyle name="Total 2 2 12 3 6" xfId="46780" xr:uid="{0C21C95F-FFF1-45F7-A12D-5DB1507DA939}"/>
    <cellStyle name="Total 2 2 12 4" xfId="24449" xr:uid="{9D92C8BD-2DC0-4321-ADB8-FA115A2973F3}"/>
    <cellStyle name="Total 2 2 12 4 2" xfId="56194" xr:uid="{78E9583E-8E81-45DC-9387-0AE6B4C245CD}"/>
    <cellStyle name="Total 2 2 12 4 3" xfId="49412" xr:uid="{3D93C334-0BD2-43F4-B77B-9B85340E0CEF}"/>
    <cellStyle name="Total 2 2 12 5" xfId="44691" xr:uid="{90E52E95-EC1B-4084-9E29-1650B36F5A4D}"/>
    <cellStyle name="Total 2 2 12 5 2" xfId="58217" xr:uid="{3D9D6860-B60B-4368-B068-B57443F15A25}"/>
    <cellStyle name="Total 2 2 12 5 3" xfId="51435" xr:uid="{9EAE4335-B0A0-4403-84A9-B4A0BA79B05E}"/>
    <cellStyle name="Total 2 2 12 6" xfId="47532" xr:uid="{BF97BB28-233C-42E7-B778-4ED00A2B6806}"/>
    <cellStyle name="Total 2 2 12 6 2" xfId="54348" xr:uid="{A17CF9A7-03C3-41F5-8342-E1ECBFABC32C}"/>
    <cellStyle name="Total 2 2 12 7" xfId="45921" xr:uid="{85D2B3B1-4586-405E-BD5E-0C25D71C0EA4}"/>
    <cellStyle name="Total 2 2 13" xfId="9179" xr:uid="{F7969870-917C-4878-8C94-AF80AA427B47}"/>
    <cellStyle name="Total 2 2 13 2" xfId="18168" xr:uid="{48164EFC-FC31-4847-808C-A5DD215F386C}"/>
    <cellStyle name="Total 2 2 13 2 2" xfId="37444" xr:uid="{B8CC5B4D-0614-44BE-AB7B-81442C4484FB}"/>
    <cellStyle name="Total 2 2 13 2 2 2" xfId="56250" xr:uid="{B0E52066-CD23-4BB5-AFCB-200C429515C1}"/>
    <cellStyle name="Total 2 2 13 2 3" xfId="49468" xr:uid="{46271C2B-3C36-4573-867C-F44CF6A01C04}"/>
    <cellStyle name="Total 2 2 13 3" xfId="32581" xr:uid="{976B4A64-F355-484C-8AA8-0C1D8D0B473A}"/>
    <cellStyle name="Total 2 2 13 3 2" xfId="57684" xr:uid="{26761F2E-7685-44D6-B56B-65B821C54D32}"/>
    <cellStyle name="Total 2 2 13 3 3" xfId="50902" xr:uid="{69CD789D-6B77-441A-8710-DCE4AEB88F99}"/>
    <cellStyle name="Total 2 2 13 4" xfId="44662" xr:uid="{0FD87EDF-00DB-478F-A247-EB9A3313A4FA}"/>
    <cellStyle name="Total 2 2 13 4 2" xfId="54398" xr:uid="{6977CB35-D5E4-42CF-831E-1556E247E1DF}"/>
    <cellStyle name="Total 2 2 13 4 3" xfId="47586" xr:uid="{FEB0433F-60F3-4760-A01F-6B0196E7E5AF}"/>
    <cellStyle name="Total 2 2 13 5" xfId="45977" xr:uid="{9D57E204-594A-40BC-AA58-DD0342054A5F}"/>
    <cellStyle name="Total 2 2 14" xfId="9806" xr:uid="{F48A1282-6B64-4E71-B5C5-BDCC84942D7E}"/>
    <cellStyle name="Total 2 2 14 2" xfId="18795" xr:uid="{4914AAB8-E9E6-4E5E-A583-9F06F17836EA}"/>
    <cellStyle name="Total 2 2 14 2 2" xfId="34470" xr:uid="{377CEB7E-5D9E-4C70-95A0-908A94B7547D}"/>
    <cellStyle name="Total 2 2 14 2 2 2" xfId="56271" xr:uid="{1ED206AF-3FA5-4DE0-8ADA-2C30892BF42A}"/>
    <cellStyle name="Total 2 2 14 2 3" xfId="49489" xr:uid="{7BCF41FA-F46D-4A44-85C2-361FC3437708}"/>
    <cellStyle name="Total 2 2 14 3" xfId="38900" xr:uid="{0029467F-3694-4697-96AD-E7FAA14108B5}"/>
    <cellStyle name="Total 2 2 14 3 2" xfId="57900" xr:uid="{283B00B9-3D34-40AF-986F-C5856A0FC5D3}"/>
    <cellStyle name="Total 2 2 14 3 3" xfId="51118" xr:uid="{8586B45C-3E83-431D-86DE-67F9EB6F7839}"/>
    <cellStyle name="Total 2 2 14 4" xfId="44754" xr:uid="{12370A68-7CA1-4948-83EE-94D50FE37643}"/>
    <cellStyle name="Total 2 2 14 4 2" xfId="54417" xr:uid="{59F720BB-0C23-4980-8FC1-5BBFAF05E872}"/>
    <cellStyle name="Total 2 2 14 4 3" xfId="47606" xr:uid="{49C43E30-9D4D-415A-B4B6-47B3EEBB7E2D}"/>
    <cellStyle name="Total 2 2 14 5" xfId="52888" xr:uid="{61530861-8800-4659-8C7F-D5A87805DF83}"/>
    <cellStyle name="Total 2 2 14 6" xfId="45998" xr:uid="{42EE973C-2FB2-4F4C-BF60-29CF3AF2425F}"/>
    <cellStyle name="Total 2 2 15" xfId="2314" xr:uid="{0B904E00-8A47-41AE-AA4B-DD25D27A010C}"/>
    <cellStyle name="Total 2 2 15 2" xfId="35519" xr:uid="{2165D2BE-259A-44D7-8EAE-9729F250D2DA}"/>
    <cellStyle name="Total 2 2 15 2 2" xfId="57163" xr:uid="{C57C5ACE-D1B4-479E-BE1E-6684B53D90A6}"/>
    <cellStyle name="Total 2 2 15 2 3" xfId="50381" xr:uid="{8712A039-659D-4A46-A471-C58BB584FDD1}"/>
    <cellStyle name="Total 2 2 15 3" xfId="44776" xr:uid="{ACDE055C-411E-4507-8AF9-01291DB57E56}"/>
    <cellStyle name="Total 2 2 15 3 2" xfId="58289" xr:uid="{7AF3085F-E3A4-4A03-920E-EFF2472E6C46}"/>
    <cellStyle name="Total 2 2 15 3 3" xfId="51507" xr:uid="{EA514389-F22E-4BC3-A05F-9BFC56EFF5A6}"/>
    <cellStyle name="Total 2 2 15 4" xfId="48498" xr:uid="{765F8DA9-05A0-482C-BAFE-979C4A7A824F}"/>
    <cellStyle name="Total 2 2 15 4 2" xfId="55290" xr:uid="{C7B81F0B-76D5-4158-BFFE-DB26ED3E3B95}"/>
    <cellStyle name="Total 2 2 15 5" xfId="53576" xr:uid="{07599234-AE40-4923-B2CF-7915E42240A5}"/>
    <cellStyle name="Total 2 2 15 6" xfId="46884" xr:uid="{2BB7507D-CBC1-423C-8AC1-FDCCB2C04174}"/>
    <cellStyle name="Total 2 2 16" xfId="13223" xr:uid="{AB3CB8F4-E4A8-4BE4-AED2-4667053AB5C8}"/>
    <cellStyle name="Total 2 2 16 2" xfId="34053" xr:uid="{E75B3F01-09D0-4CAE-9BBC-D102465F3311}"/>
    <cellStyle name="Total 2 2 16 2 2" xfId="57078" xr:uid="{505045F0-CAB8-435D-96E6-3AE16656F7E3}"/>
    <cellStyle name="Total 2 2 16 2 3" xfId="50296" xr:uid="{CA2B2D1D-35CF-4129-9BA5-97A8D09DD9F4}"/>
    <cellStyle name="Total 2 2 16 3" xfId="44718" xr:uid="{D8CA6984-77EB-4217-99E9-CA12AD71BDEB}"/>
    <cellStyle name="Total 2 2 16 3 2" xfId="58683" xr:uid="{DB7E7862-1F15-4294-B6B5-3C706AC12F1E}"/>
    <cellStyle name="Total 2 2 16 3 3" xfId="51902" xr:uid="{5DECD615-AF7C-46A5-9662-79E380DB5BF1}"/>
    <cellStyle name="Total 2 2 16 4" xfId="51380" xr:uid="{9F5630F2-2A57-4E28-93AD-A0B6E5B36F9D}"/>
    <cellStyle name="Total 2 2 16 4 2" xfId="58162" xr:uid="{FEA1DA5C-076A-44B5-A505-9340C35B6BF9}"/>
    <cellStyle name="Total 2 2 16 5" xfId="48413" xr:uid="{68928C52-53FE-4CC1-9B43-B1C1028B8DCF}"/>
    <cellStyle name="Total 2 2 16 5 2" xfId="55205" xr:uid="{81355290-6228-4230-A3BA-3DFA1C32E131}"/>
    <cellStyle name="Total 2 2 16 6" xfId="53491" xr:uid="{21814AFC-FC33-4563-813C-7EBF3B16A274}"/>
    <cellStyle name="Total 2 2 16 7" xfId="46799" xr:uid="{53A68A33-3789-4C09-A679-6E51E71987B4}"/>
    <cellStyle name="Total 2 2 17" xfId="26173" xr:uid="{F3F746CE-8449-42A7-AE2C-A2657DD36764}"/>
    <cellStyle name="Total 2 2 17 2" xfId="44787" xr:uid="{5A2D7647-9F63-40F0-AAE5-EEEE4D3F2094}"/>
    <cellStyle name="Total 2 2 17 2 2" xfId="57201" xr:uid="{BB6C4A4F-12B5-4731-858A-195C8A97A5A4}"/>
    <cellStyle name="Total 2 2 17 2 3" xfId="50419" xr:uid="{A760E52E-B5DE-44B8-8B67-5CB896ABD64A}"/>
    <cellStyle name="Total 2 2 17 3" xfId="52021" xr:uid="{1F78F0DB-57A6-4BAE-84A2-A52B8E8E5F50}"/>
    <cellStyle name="Total 2 2 17 3 2" xfId="58802" xr:uid="{E9603404-BECC-4912-8BBA-5BDC486077AA}"/>
    <cellStyle name="Total 2 2 17 4" xfId="51120" xr:uid="{12880D5B-6024-4A34-9D15-32D3F1C067D3}"/>
    <cellStyle name="Total 2 2 17 4 2" xfId="57902" xr:uid="{22FAC523-8D3F-43D1-91DB-B865DB29A6F8}"/>
    <cellStyle name="Total 2 2 17 5" xfId="48536" xr:uid="{37F24016-9D25-4206-BF83-4908E1F9D7E1}"/>
    <cellStyle name="Total 2 2 17 5 2" xfId="55325" xr:uid="{51133B76-CA64-424D-8677-9690EAF81C8C}"/>
    <cellStyle name="Total 2 2 17 6" xfId="53611" xr:uid="{7C65D115-0A81-4EA5-9D1D-EC1831806B0C}"/>
    <cellStyle name="Total 2 2 17 7" xfId="46922" xr:uid="{3BDA1A78-D15A-481C-969D-D325CBFC4D08}"/>
    <cellStyle name="Total 2 2 18" xfId="44795" xr:uid="{8A56F5EE-6692-45F3-AA87-797858E7DBA5}"/>
    <cellStyle name="Total 2 2 18 2" xfId="50453" xr:uid="{DC876616-C032-4496-83BB-4DFF223D8793}"/>
    <cellStyle name="Total 2 2 18 2 2" xfId="57235" xr:uid="{ACB90ECB-1CBD-456C-AE9D-957EDDB0C9CF}"/>
    <cellStyle name="Total 2 2 18 3" xfId="52055" xr:uid="{6391F2D9-2C79-4489-BE58-38A70E6469AB}"/>
    <cellStyle name="Total 2 2 18 3 2" xfId="58836" xr:uid="{CB648FAE-FEEA-48CE-8B95-5C0CDDFCC6A7}"/>
    <cellStyle name="Total 2 2 18 4" xfId="52270" xr:uid="{918AD1B7-11A3-49F4-A9BF-CA19BBE43856}"/>
    <cellStyle name="Total 2 2 18 4 2" xfId="59051" xr:uid="{9776BBCD-1FED-4F12-9A24-BCF43D7843C7}"/>
    <cellStyle name="Total 2 2 18 5" xfId="48570" xr:uid="{FAB3D423-FEAA-4E7F-84EE-628520899367}"/>
    <cellStyle name="Total 2 2 18 5 2" xfId="55359" xr:uid="{28FFAB05-FB70-485A-A87C-CF57918CE2D0}"/>
    <cellStyle name="Total 2 2 18 6" xfId="53645" xr:uid="{81255FAE-314E-4872-B884-06A8876DF242}"/>
    <cellStyle name="Total 2 2 18 7" xfId="46956" xr:uid="{3B0B05CE-A604-4601-9F82-32DECCD6962A}"/>
    <cellStyle name="Total 2 2 19" xfId="44856" xr:uid="{C2B361CC-6C16-4F6E-8443-A2C9378E69C3}"/>
    <cellStyle name="Total 2 2 19 2" xfId="50505" xr:uid="{AD0866EE-0AA5-4B6E-B474-D9924E79E0C9}"/>
    <cellStyle name="Total 2 2 19 2 2" xfId="57287" xr:uid="{ED66E1D0-5C36-4D0B-8A6B-0002A3F2C7D8}"/>
    <cellStyle name="Total 2 2 19 3" xfId="52107" xr:uid="{FF6FC98B-848D-4C8D-BE32-5424A1C5FB37}"/>
    <cellStyle name="Total 2 2 19 3 2" xfId="58888" xr:uid="{71269DCB-DB51-4371-A53C-610FFAEF0A21}"/>
    <cellStyle name="Total 2 2 19 4" xfId="49781" xr:uid="{47E0CC8B-B040-473E-8339-C3DAFC663228}"/>
    <cellStyle name="Total 2 2 19 4 2" xfId="56563" xr:uid="{90B757F0-1BC0-456B-8B5E-A1731F3031EC}"/>
    <cellStyle name="Total 2 2 19 5" xfId="48622" xr:uid="{79C1B16E-3C2D-4CFE-859C-78ABFA5D3B2B}"/>
    <cellStyle name="Total 2 2 19 5 2" xfId="55411" xr:uid="{10BFF332-BD18-403B-9310-FDF9FD34F7DE}"/>
    <cellStyle name="Total 2 2 19 6" xfId="53697" xr:uid="{AEDB3EEE-0A6E-4B32-8C0E-E8D75BDF1283}"/>
    <cellStyle name="Total 2 2 19 7" xfId="47008" xr:uid="{CF3188E1-72BD-4AE1-AC22-DCE8B3324F29}"/>
    <cellStyle name="Total 2 2 2" xfId="356" xr:uid="{629A47FB-CAA6-4C92-8413-ED28A2A58952}"/>
    <cellStyle name="Total 2 2 2 10" xfId="6658" xr:uid="{3D25C170-4FDA-4C8A-AF95-A25F53D168B7}"/>
    <cellStyle name="Total 2 2 2 10 2" xfId="11864" xr:uid="{A9F1BFF7-8B70-43FA-A5DA-897F6194FF5A}"/>
    <cellStyle name="Total 2 2 2 10 2 2" xfId="20853" xr:uid="{C52B1F5B-76E3-4AC0-A8FE-49E338CB1890}"/>
    <cellStyle name="Total 2 2 2 10 2 2 2" xfId="23193" xr:uid="{BDC079FF-29DF-4757-9245-6FC49336867E}"/>
    <cellStyle name="Total 2 2 2 10 2 3" xfId="41360" xr:uid="{7395AA3A-DFC9-41E3-A483-305F9EE813AF}"/>
    <cellStyle name="Total 2 2 2 10 3" xfId="15647" xr:uid="{AE6D18E4-7C95-4D1D-AD49-C36D90D1F179}"/>
    <cellStyle name="Total 2 2 2 10 3 2" xfId="33953" xr:uid="{8B557F8B-E2D7-425B-B8EC-F4AD99612441}"/>
    <cellStyle name="Total 2 2 2 10 4" xfId="31567" xr:uid="{D7E79FDF-53B6-4C83-9668-BDB852A9A93C}"/>
    <cellStyle name="Total 2 2 2 11" xfId="9227" xr:uid="{2885AFC0-C848-4A3F-95CD-43FE4E7D85BD}"/>
    <cellStyle name="Total 2 2 2 11 2" xfId="18216" xr:uid="{DB7FD776-8592-4A00-9B19-24C4E4877373}"/>
    <cellStyle name="Total 2 2 2 11 2 2" xfId="41446" xr:uid="{95812BD3-5EC9-4848-8409-918F47D29F0B}"/>
    <cellStyle name="Total 2 2 2 11 3" xfId="41157" xr:uid="{26091708-A758-4C86-81F4-B6C79819D8C4}"/>
    <cellStyle name="Total 2 2 2 12" xfId="12592" xr:uid="{D137B0C2-03F3-470B-9B9A-EC999641050D}"/>
    <cellStyle name="Total 2 2 2 12 2" xfId="21581" xr:uid="{59392B24-F578-44B0-BD8F-B04FE2BD384A}"/>
    <cellStyle name="Total 2 2 2 12 2 2" xfId="28823" xr:uid="{4C7AD668-0975-415F-851D-5B919ADEAFAB}"/>
    <cellStyle name="Total 2 2 2 12 3" xfId="38699" xr:uid="{EA4D0EAB-17D0-4682-9EE5-6A6C257740CB}"/>
    <cellStyle name="Total 2 2 2 13" xfId="2362" xr:uid="{80F24ECC-32A7-46BC-9C5E-653ACA3B803A}"/>
    <cellStyle name="Total 2 2 2 13 2" xfId="25504" xr:uid="{0483A4D2-05A3-4587-B482-5223B3E0429C}"/>
    <cellStyle name="Total 2 2 2 14" xfId="13271" xr:uid="{FD45D17B-C7C2-4FBE-8559-AF6BCD27F07F}"/>
    <cellStyle name="Total 2 2 2 14 2" xfId="22124" xr:uid="{EBB5AFE6-DE5C-47D9-B166-2E9BB60562E1}"/>
    <cellStyle name="Total 2 2 2 15" xfId="23860" xr:uid="{D99661A3-F449-4186-A27C-F8029192C33D}"/>
    <cellStyle name="Total 2 2 2 16" xfId="44320" xr:uid="{427C3A2F-D5E0-4DFA-B040-2133227D9B35}"/>
    <cellStyle name="Total 2 2 2 17" xfId="45515" xr:uid="{5C56A5B5-87C2-4E6E-A62C-62BBBC3F8420}"/>
    <cellStyle name="Total 2 2 2 2" xfId="488" xr:uid="{CCEDD256-7763-4D59-87A3-36F357060BA0}"/>
    <cellStyle name="Total 2 2 2 2 10" xfId="9352" xr:uid="{E28B5CC8-DF3C-4728-91C2-2EAF2401894B}"/>
    <cellStyle name="Total 2 2 2 2 10 2" xfId="18341" xr:uid="{C6735C5C-7178-4055-96B8-BDD290AB6686}"/>
    <cellStyle name="Total 2 2 2 2 10 2 2" xfId="37888" xr:uid="{B036B12E-2F35-4F6B-8BCA-E3EEC9A07167}"/>
    <cellStyle name="Total 2 2 2 2 10 3" xfId="43273" xr:uid="{2609A8C1-0963-4AB3-9A98-89CE8DEF4E17}"/>
    <cellStyle name="Total 2 2 2 2 11" xfId="12566" xr:uid="{45D42739-7D09-4EF2-8ACC-2388B48E8753}"/>
    <cellStyle name="Total 2 2 2 2 11 2" xfId="21555" xr:uid="{203F9F41-BB40-49F3-981E-897EDD8843DB}"/>
    <cellStyle name="Total 2 2 2 2 11 2 2" xfId="27575" xr:uid="{9040E04B-44D2-4551-90BC-479ABB4A64F5}"/>
    <cellStyle name="Total 2 2 2 2 11 3" xfId="25243" xr:uid="{92C929F2-5AFD-4E05-87D6-CE55A4D083FF}"/>
    <cellStyle name="Total 2 2 2 2 12" xfId="2494" xr:uid="{FFF8FE97-E8CF-4B2E-8B2A-94D0055469F1}"/>
    <cellStyle name="Total 2 2 2 2 12 2" xfId="42635" xr:uid="{28E1A33B-E319-4210-BE84-DEE2B3E682E1}"/>
    <cellStyle name="Total 2 2 2 2 13" xfId="13403" xr:uid="{D1138471-12DC-47EB-A521-F7178CD239E2}"/>
    <cellStyle name="Total 2 2 2 2 13 2" xfId="28407" xr:uid="{3EF445BC-DF66-4FE3-AA1B-F6FE64679FC9}"/>
    <cellStyle name="Total 2 2 2 2 14" xfId="30278" xr:uid="{54F93092-E4C6-4895-857A-14E00C0644D1}"/>
    <cellStyle name="Total 2 2 2 2 15" xfId="46030" xr:uid="{65382569-797E-40CA-8BB8-EF77FDAEAC42}"/>
    <cellStyle name="Total 2 2 2 2 2" xfId="837" xr:uid="{1E8FA920-FC36-4BD7-9EB5-DD73CB17F10B}"/>
    <cellStyle name="Total 2 2 2 2 2 2" xfId="5206" xr:uid="{80D2E689-967F-4A8A-95C4-7EF1280ADD0A}"/>
    <cellStyle name="Total 2 2 2 2 2 2 2" xfId="7792" xr:uid="{1F27C40B-3DC0-4D3E-99BB-FB866FBCB320}"/>
    <cellStyle name="Total 2 2 2 2 2 2 2 2" xfId="16781" xr:uid="{BD7DAB1B-7255-4C3F-8FC1-C54B85DAC015}"/>
    <cellStyle name="Total 2 2 2 2 2 2 2 2 2" xfId="24333" xr:uid="{8525F282-9D58-4A60-AD16-5C121A08A1A5}"/>
    <cellStyle name="Total 2 2 2 2 2 2 2 3" xfId="28746" xr:uid="{0AEF6248-64A9-49E1-BC30-2B6898F70D96}"/>
    <cellStyle name="Total 2 2 2 2 2 2 3" xfId="10429" xr:uid="{EEF2B3D1-CED2-4AF4-94D9-CCAE474C58AA}"/>
    <cellStyle name="Total 2 2 2 2 2 2 3 2" xfId="19418" xr:uid="{C1F76AB6-A8D0-493A-8471-63E9412C7AF9}"/>
    <cellStyle name="Total 2 2 2 2 2 2 3 2 2" xfId="27992" xr:uid="{0C4D32E3-35F8-4C99-A200-4F19F6FDE4A1}"/>
    <cellStyle name="Total 2 2 2 2 2 2 3 3" xfId="27029" xr:uid="{44B9DDF3-6468-4866-B2F8-5C2C3922F7C1}"/>
    <cellStyle name="Total 2 2 2 2 2 2 4" xfId="14195" xr:uid="{038EB906-7F9E-4A1C-B37C-4E0A733A6632}"/>
    <cellStyle name="Total 2 2 2 2 2 2 4 2" xfId="28593" xr:uid="{2BDCB8F0-80EE-40C4-A97A-B22E7890C3E7}"/>
    <cellStyle name="Total 2 2 2 2 2 2 5" xfId="25599" xr:uid="{47A6FF45-E683-493C-992E-42D25DAD2F8A}"/>
    <cellStyle name="Total 2 2 2 2 2 2 6" xfId="56303" xr:uid="{0D4E1904-EDBE-46B3-90A3-F3C674C7811A}"/>
    <cellStyle name="Total 2 2 2 2 2 3" xfId="3274" xr:uid="{639F2DEB-9CB1-4649-BFA4-C17C2E2C87D8}"/>
    <cellStyle name="Total 2 2 2 2 2 3 2" xfId="27225" xr:uid="{3E98E03D-76A4-485C-9E55-D650ACF8B24F}"/>
    <cellStyle name="Total 2 2 2 2 2 4" xfId="31186" xr:uid="{D6B76662-F56C-482E-92DD-DE5A962469C2}"/>
    <cellStyle name="Total 2 2 2 2 2 5" xfId="49521" xr:uid="{7D039F3A-B3CB-4463-9D21-8CED31E013E7}"/>
    <cellStyle name="Total 2 2 2 2 3" xfId="1182" xr:uid="{7058681B-5ABB-47E9-86CE-D0B019546774}"/>
    <cellStyle name="Total 2 2 2 2 3 2" xfId="5527" xr:uid="{6D4D80CA-B086-4716-8A53-BD90DF4151BA}"/>
    <cellStyle name="Total 2 2 2 2 3 2 2" xfId="8113" xr:uid="{DE18A15D-265E-442D-B679-E76A4AB5E3CD}"/>
    <cellStyle name="Total 2 2 2 2 3 2 2 2" xfId="17102" xr:uid="{B573CFB4-F9EA-4674-BDFF-6740735BD48B}"/>
    <cellStyle name="Total 2 2 2 2 3 2 2 2 2" xfId="29114" xr:uid="{066C75EF-7DD3-4E52-A381-27F4D054EBCD}"/>
    <cellStyle name="Total 2 2 2 2 3 2 2 3" xfId="22626" xr:uid="{F09C6A05-6D54-4526-89F0-5A6654904446}"/>
    <cellStyle name="Total 2 2 2 2 3 2 3" xfId="10750" xr:uid="{427FA6D6-21D5-4224-83EF-F6BDDC1CFE2B}"/>
    <cellStyle name="Total 2 2 2 2 3 2 3 2" xfId="19739" xr:uid="{1DBAD95E-FB9D-43AF-9DCC-36689A048332}"/>
    <cellStyle name="Total 2 2 2 2 3 2 3 2 2" xfId="37022" xr:uid="{58A392B2-9399-44F9-BA4E-7AF400397D05}"/>
    <cellStyle name="Total 2 2 2 2 3 2 3 3" xfId="37802" xr:uid="{A46AF682-98EE-489C-B3E0-EBA0B7D22C23}"/>
    <cellStyle name="Total 2 2 2 2 3 2 4" xfId="14516" xr:uid="{E632B0C7-CC24-4194-B725-4C81C5C8414C}"/>
    <cellStyle name="Total 2 2 2 2 3 2 4 2" xfId="39864" xr:uid="{7E9C88AC-3B40-48EB-9403-CCB8AE479606}"/>
    <cellStyle name="Total 2 2 2 2 3 2 5" xfId="22761" xr:uid="{5F56FDE7-66BC-4023-9AD4-3DFB77C8558A}"/>
    <cellStyle name="Total 2 2 2 2 3 2 6" xfId="56169" xr:uid="{10236F04-356D-459C-A302-1F88AF51B707}"/>
    <cellStyle name="Total 2 2 2 2 3 3" xfId="3619" xr:uid="{DD180CDA-BC05-4C0D-8007-2155088D793A}"/>
    <cellStyle name="Total 2 2 2 2 3 3 2" xfId="28302" xr:uid="{6D3FBC7F-B174-4530-B242-86583120A0E0}"/>
    <cellStyle name="Total 2 2 2 2 3 4" xfId="23826" xr:uid="{3734577E-134C-4DB2-A3E7-C84AF50A1C57}"/>
    <cellStyle name="Total 2 2 2 2 3 5" xfId="49387" xr:uid="{F6199356-365D-474F-B5CD-035E9405C806}"/>
    <cellStyle name="Total 2 2 2 2 4" xfId="1526" xr:uid="{A9686EE3-D75C-40BD-ABDB-B1B93D859BC9}"/>
    <cellStyle name="Total 2 2 2 2 4 2" xfId="5871" xr:uid="{A8232880-ABAF-460C-A950-5DA35C575BD2}"/>
    <cellStyle name="Total 2 2 2 2 4 2 2" xfId="8457" xr:uid="{B416D64E-BFE7-45DE-80C1-A481114920DD}"/>
    <cellStyle name="Total 2 2 2 2 4 2 2 2" xfId="17446" xr:uid="{491D18B8-99AE-402C-B77E-2B2B0CF849F0}"/>
    <cellStyle name="Total 2 2 2 2 4 2 2 2 2" xfId="26913" xr:uid="{44A76F73-5A5B-46A7-B934-57CD21D07187}"/>
    <cellStyle name="Total 2 2 2 2 4 2 2 3" xfId="29107" xr:uid="{B4F659F9-FA82-4CF8-8CA7-CDB7E045FC42}"/>
    <cellStyle name="Total 2 2 2 2 4 2 3" xfId="11094" xr:uid="{8C727E4B-74B1-4487-AE9B-3BC5B29F04D0}"/>
    <cellStyle name="Total 2 2 2 2 4 2 3 2" xfId="20083" xr:uid="{5F7A2580-9D67-4AC4-9DCB-7A4976E3E093}"/>
    <cellStyle name="Total 2 2 2 2 4 2 3 2 2" xfId="39712" xr:uid="{0B4CF6F7-93F5-46C1-927E-5113DFA7A85C}"/>
    <cellStyle name="Total 2 2 2 2 4 2 3 3" xfId="37781" xr:uid="{A38EC858-D10D-4795-9A24-ABEDA45EB0CC}"/>
    <cellStyle name="Total 2 2 2 2 4 2 4" xfId="14860" xr:uid="{F5B3226F-A629-45AF-9094-DC9BD4651432}"/>
    <cellStyle name="Total 2 2 2 2 4 2 4 2" xfId="32573" xr:uid="{D8872802-221B-41B1-B6DD-08BF849CD989}"/>
    <cellStyle name="Total 2 2 2 2 4 2 5" xfId="29450" xr:uid="{E51B6811-F1EE-4961-9034-98F9744DD354}"/>
    <cellStyle name="Total 2 2 2 2 4 2 6" xfId="54448" xr:uid="{B98856EB-1FCB-43CA-999D-6E5B9EB7964F}"/>
    <cellStyle name="Total 2 2 2 2 4 3" xfId="3963" xr:uid="{91F92810-33FC-4A0F-BA5E-1DD103667166}"/>
    <cellStyle name="Total 2 2 2 2 4 3 2" xfId="23291" xr:uid="{EACD94A0-1ADC-4395-8982-1B4D67943CF0}"/>
    <cellStyle name="Total 2 2 2 2 4 4" xfId="30811" xr:uid="{31FA3BA7-0107-4820-AECC-7B4BD9B8C580}"/>
    <cellStyle name="Total 2 2 2 2 4 5" xfId="47638" xr:uid="{0A63AE84-29B7-4E40-AB08-F710234825B4}"/>
    <cellStyle name="Total 2 2 2 2 5" xfId="1917" xr:uid="{49086AFE-5336-4478-AFFD-BC9E76911B9B}"/>
    <cellStyle name="Total 2 2 2 2 5 2" xfId="6233" xr:uid="{503D3ECA-9FAC-4B8F-ADDB-394020378CD6}"/>
    <cellStyle name="Total 2 2 2 2 5 2 2" xfId="8819" xr:uid="{CF2CFD90-19C1-48BB-B9E9-ABF12E074FC3}"/>
    <cellStyle name="Total 2 2 2 2 5 2 2 2" xfId="17808" xr:uid="{A587977B-72DC-41E1-A733-06D91F76498F}"/>
    <cellStyle name="Total 2 2 2 2 5 2 2 2 2" xfId="39015" xr:uid="{C182589D-C369-42A4-BACA-C6578DE167E2}"/>
    <cellStyle name="Total 2 2 2 2 5 2 2 3" xfId="23184" xr:uid="{01DDCEFA-C592-47D8-83A8-9DF132E35AA7}"/>
    <cellStyle name="Total 2 2 2 2 5 2 3" xfId="11456" xr:uid="{62BF2158-64A0-4197-B3E8-E72A7E24229A}"/>
    <cellStyle name="Total 2 2 2 2 5 2 3 2" xfId="20445" xr:uid="{24AB354F-523D-45CF-8D70-89B462ED612D}"/>
    <cellStyle name="Total 2 2 2 2 5 2 3 2 2" xfId="41447" xr:uid="{517CC8B0-41FF-40F8-80AA-B45946E5B2FC}"/>
    <cellStyle name="Total 2 2 2 2 5 2 3 3" xfId="38719" xr:uid="{DD029568-35C4-4D28-9F91-E155D078BA08}"/>
    <cellStyle name="Total 2 2 2 2 5 2 4" xfId="15222" xr:uid="{5197381D-5ED3-4DB8-BB7F-1950C4A9223B}"/>
    <cellStyle name="Total 2 2 2 2 5 2 4 2" xfId="25435" xr:uid="{F3295598-518E-4B78-B5EC-851EBF16E5AC}"/>
    <cellStyle name="Total 2 2 2 2 5 2 5" xfId="30186" xr:uid="{E6A32EB4-8F39-4FEA-8605-C53D65A3D068}"/>
    <cellStyle name="Total 2 2 2 2 5 3" xfId="4354" xr:uid="{3A54BC30-3D33-45E9-9521-77E53784867F}"/>
    <cellStyle name="Total 2 2 2 2 5 3 2" xfId="40699" xr:uid="{77878056-F3B1-4AA1-97CF-A0E3EBA77EBA}"/>
    <cellStyle name="Total 2 2 2 2 5 4" xfId="43305" xr:uid="{2F8A4AA9-AB96-42FD-8533-41B441112AC0}"/>
    <cellStyle name="Total 2 2 2 2 6" xfId="2145" xr:uid="{E43E4B67-4765-4C7C-91F1-DAD358FAA48F}"/>
    <cellStyle name="Total 2 2 2 2 6 2" xfId="6446" xr:uid="{F27EB79A-5772-43C9-93F8-0DDC32B8529E}"/>
    <cellStyle name="Total 2 2 2 2 6 2 2" xfId="9032" xr:uid="{99868833-1137-4D13-B79C-7B2DA6C99A24}"/>
    <cellStyle name="Total 2 2 2 2 6 2 2 2" xfId="18021" xr:uid="{310DA9B3-31DF-473D-925B-94C94EF1E4DD}"/>
    <cellStyle name="Total 2 2 2 2 6 2 2 2 2" xfId="33076" xr:uid="{D145C43C-0E2A-4AFC-906D-A5355D60D81E}"/>
    <cellStyle name="Total 2 2 2 2 6 2 2 3" xfId="36109" xr:uid="{A1A7034C-0B9E-41A6-AB1B-CD475DB1BA80}"/>
    <cellStyle name="Total 2 2 2 2 6 2 3" xfId="11669" xr:uid="{9826EFBD-D8B2-4728-A7C2-3D5B6E211609}"/>
    <cellStyle name="Total 2 2 2 2 6 2 3 2" xfId="20658" xr:uid="{16A5EBD2-EDA1-4B5B-AA9E-3428ECA06B8E}"/>
    <cellStyle name="Total 2 2 2 2 6 2 3 2 2" xfId="29230" xr:uid="{DCE3D1A8-3784-49E6-A276-97D105CD9D4A}"/>
    <cellStyle name="Total 2 2 2 2 6 2 3 3" xfId="33362" xr:uid="{3CAB3841-0E1D-4E3A-8B13-7453C8CE229F}"/>
    <cellStyle name="Total 2 2 2 2 6 2 4" xfId="15435" xr:uid="{17DEF9AC-2146-47CA-91FB-6687C03F31D0}"/>
    <cellStyle name="Total 2 2 2 2 6 2 4 2" xfId="23437" xr:uid="{38C67615-E6CA-480A-81AF-EA4AAAC98CF3}"/>
    <cellStyle name="Total 2 2 2 2 6 2 5" xfId="42664" xr:uid="{9886D81F-91C7-47BF-95BA-50FC63279FE6}"/>
    <cellStyle name="Total 2 2 2 2 6 3" xfId="4582" xr:uid="{845BDB62-415D-4EBD-82D5-9948E02A161B}"/>
    <cellStyle name="Total 2 2 2 2 6 3 2" xfId="36678" xr:uid="{7E5D0A53-53A1-45C4-BCE1-C16452EAD393}"/>
    <cellStyle name="Total 2 2 2 2 6 4" xfId="26076" xr:uid="{28D02F5F-32D9-4672-A1AA-1AE8A813C3A1}"/>
    <cellStyle name="Total 2 2 2 2 7" xfId="2955" xr:uid="{220D6D1A-822D-4597-A036-C51D5845C5B4}"/>
    <cellStyle name="Total 2 2 2 2 7 2" xfId="7105" xr:uid="{2C39F809-6C03-4E66-BFC0-188212230B1B}"/>
    <cellStyle name="Total 2 2 2 2 7 2 2" xfId="12231" xr:uid="{FB3CDADF-907F-4D25-B58E-E46E8FB6C9BF}"/>
    <cellStyle name="Total 2 2 2 2 7 2 2 2" xfId="21220" xr:uid="{136C2275-DA9A-425A-9DE9-F0D5C6753255}"/>
    <cellStyle name="Total 2 2 2 2 7 2 2 2 2" xfId="30062" xr:uid="{9137AC98-123F-4BCA-99F1-E6F57B55923A}"/>
    <cellStyle name="Total 2 2 2 2 7 2 2 3" xfId="22407" xr:uid="{711A3524-E76E-4873-A854-E3AE9080BE44}"/>
    <cellStyle name="Total 2 2 2 2 7 2 3" xfId="13021" xr:uid="{7607FF11-A322-445D-893D-A4DC58D7F10C}"/>
    <cellStyle name="Total 2 2 2 2 7 2 3 2" xfId="22010" xr:uid="{174F5420-F3D3-4471-AC0A-72F4F854CA09}"/>
    <cellStyle name="Total 2 2 2 2 7 2 3 2 2" xfId="31650" xr:uid="{31C11232-BF29-473C-81D2-1EB54648D406}"/>
    <cellStyle name="Total 2 2 2 2 7 2 3 3" xfId="29029" xr:uid="{F7DFF598-F7CE-434F-BD0A-FD38BC84894E}"/>
    <cellStyle name="Total 2 2 2 2 7 2 4" xfId="16094" xr:uid="{45CAEE39-9C2A-4154-9F5F-13926B1FDA0E}"/>
    <cellStyle name="Total 2 2 2 2 7 2 4 2" xfId="32189" xr:uid="{CDDCF94C-D0A3-4229-9237-AAD7AFD9C41B}"/>
    <cellStyle name="Total 2 2 2 2 7 2 5" xfId="30083" xr:uid="{DBC71365-8A13-439A-BBB7-554FDDF71936}"/>
    <cellStyle name="Total 2 2 2 2 7 3" xfId="9668" xr:uid="{BA735506-D5CA-44F2-8073-9B720BC0C674}"/>
    <cellStyle name="Total 2 2 2 2 7 3 2" xfId="18657" xr:uid="{9C992913-C0C5-44D9-AA1B-AEA451D5BBAF}"/>
    <cellStyle name="Total 2 2 2 2 7 3 2 2" xfId="36870" xr:uid="{D6B5E81A-61D9-4C22-AE3A-63162A48687A}"/>
    <cellStyle name="Total 2 2 2 2 7 3 3" xfId="40331" xr:uid="{8B56F991-5AAB-49E3-8C42-4B5B417C7870}"/>
    <cellStyle name="Total 2 2 2 2 7 4" xfId="40894" xr:uid="{47B9D985-0726-48C3-9F3D-7BE46B6172A8}"/>
    <cellStyle name="Total 2 2 2 2 8" xfId="4882" xr:uid="{0D623DB7-AEDB-4FD2-9758-2B7806528A06}"/>
    <cellStyle name="Total 2 2 2 2 8 2" xfId="7468" xr:uid="{D9733099-C4A6-45D4-8A47-3C0DF63DD2E4}"/>
    <cellStyle name="Total 2 2 2 2 8 2 2" xfId="16457" xr:uid="{6CF81098-9864-4F7C-9FB0-72E77EEEE60A}"/>
    <cellStyle name="Total 2 2 2 2 8 2 2 2" xfId="38522" xr:uid="{900532EB-A479-48C4-85CE-B5633BE13DFC}"/>
    <cellStyle name="Total 2 2 2 2 8 2 3" xfId="31943" xr:uid="{013D7BBA-7672-47AE-95F0-7905C409E929}"/>
    <cellStyle name="Total 2 2 2 2 8 3" xfId="10105" xr:uid="{D3ABBEC4-DB34-4A3C-A662-5DED91EAD833}"/>
    <cellStyle name="Total 2 2 2 2 8 3 2" xfId="19094" xr:uid="{2D2BA9D8-1F37-4DBF-B385-CDDE12E8DB0C}"/>
    <cellStyle name="Total 2 2 2 2 8 3 2 2" xfId="22205" xr:uid="{86477677-708C-417F-B3DC-B24369003B43}"/>
    <cellStyle name="Total 2 2 2 2 8 3 3" xfId="27023" xr:uid="{13F7FB9E-291A-49B9-A5BB-30308571B48F}"/>
    <cellStyle name="Total 2 2 2 2 8 4" xfId="13871" xr:uid="{80F35745-3B78-46B4-AF65-818BB71727B0}"/>
    <cellStyle name="Total 2 2 2 2 8 4 2" xfId="37698" xr:uid="{55C06200-936F-4EEB-AFFB-11E442327A0A}"/>
    <cellStyle name="Total 2 2 2 2 8 5" xfId="34859" xr:uid="{611E4047-7048-4A80-AD4A-2830070D95B9}"/>
    <cellStyle name="Total 2 2 2 2 9" xfId="6790" xr:uid="{4A92D99E-BFC0-4572-9F92-CC3F4CC5188E}"/>
    <cellStyle name="Total 2 2 2 2 9 2" xfId="11989" xr:uid="{E1A831E9-245D-4223-B962-CF5CCBCF49E2}"/>
    <cellStyle name="Total 2 2 2 2 9 2 2" xfId="20978" xr:uid="{F8AAA354-D546-4878-88E6-3B4E7AA2C5AC}"/>
    <cellStyle name="Total 2 2 2 2 9 2 2 2" xfId="31063" xr:uid="{DA84AD69-1D81-42FA-B7DA-B3A770F154EB}"/>
    <cellStyle name="Total 2 2 2 2 9 2 3" xfId="40189" xr:uid="{B5B8C457-E13C-4B29-AC1B-6DB993217334}"/>
    <cellStyle name="Total 2 2 2 2 9 3" xfId="15779" xr:uid="{427F80FD-CBA9-4DB4-A5A3-8CFB9C16FC53}"/>
    <cellStyle name="Total 2 2 2 2 9 3 2" xfId="23753" xr:uid="{781A3FA8-4B09-4D7E-8798-F99A222F7A5F}"/>
    <cellStyle name="Total 2 2 2 2 9 4" xfId="41918" xr:uid="{BBD909FD-1FF0-48B7-8D18-F55C9670E6BA}"/>
    <cellStyle name="Total 2 2 2 3" xfId="705" xr:uid="{35744BA3-736F-435C-B3E5-CFB56272A29D}"/>
    <cellStyle name="Total 2 2 2 3 2" xfId="5081" xr:uid="{FD1217EE-7113-4593-BDB8-E979D9485C27}"/>
    <cellStyle name="Total 2 2 2 3 2 2" xfId="7667" xr:uid="{22A7A6C4-EA42-4365-8E61-4CDDBFFCADFF}"/>
    <cellStyle name="Total 2 2 2 3 2 2 2" xfId="16656" xr:uid="{50B50D7F-97A6-4411-8C40-B4D633514D49}"/>
    <cellStyle name="Total 2 2 2 3 2 2 2 2" xfId="26263" xr:uid="{6DA74323-605B-4F00-80BD-E61DFC6799FE}"/>
    <cellStyle name="Total 2 2 2 3 2 2 3" xfId="32036" xr:uid="{80080703-6975-4E8F-BF70-EAD8851E8143}"/>
    <cellStyle name="Total 2 2 2 3 2 2 4" xfId="56711" xr:uid="{32625758-D116-480D-98F7-77C5A36CF7B4}"/>
    <cellStyle name="Total 2 2 2 3 2 3" xfId="10304" xr:uid="{5A194281-3A5F-4922-AE0F-2FA79FF21FC8}"/>
    <cellStyle name="Total 2 2 2 3 2 3 2" xfId="19293" xr:uid="{82E9B7FE-CF08-435C-9A4B-408DE3CAFACD}"/>
    <cellStyle name="Total 2 2 2 3 2 3 2 2" xfId="24805" xr:uid="{1E27244E-2544-43BE-9AC8-97B16E0E212C}"/>
    <cellStyle name="Total 2 2 2 3 2 3 3" xfId="35887" xr:uid="{A116858B-D44F-437D-A173-54AC7FD405E5}"/>
    <cellStyle name="Total 2 2 2 3 2 4" xfId="14070" xr:uid="{2EE6B949-74E5-4F15-A815-18660083F63F}"/>
    <cellStyle name="Total 2 2 2 3 2 4 2" xfId="27963" xr:uid="{A2161F35-302D-483F-B6E6-44CDCABB9544}"/>
    <cellStyle name="Total 2 2 2 3 2 5" xfId="35255" xr:uid="{70B7B305-9195-47EE-99BC-77561EA17663}"/>
    <cellStyle name="Total 2 2 2 3 2 6" xfId="49929" xr:uid="{78B91C64-4229-4C69-81C0-10DDB97118EB}"/>
    <cellStyle name="Total 2 2 2 3 3" xfId="3142" xr:uid="{A0682F99-AD9B-4290-83D9-A12E704E3720}"/>
    <cellStyle name="Total 2 2 2 3 3 2" xfId="23745" xr:uid="{D5B587DA-FC14-4229-98C7-8E887D12AEF8}"/>
    <cellStyle name="Total 2 2 2 3 3 2 2" xfId="58018" xr:uid="{C37F70C9-C613-4BF5-8752-49689903036F}"/>
    <cellStyle name="Total 2 2 2 3 3 3" xfId="51236" xr:uid="{225286D2-EEF1-42F8-8CE0-A38D03D97651}"/>
    <cellStyle name="Total 2 2 2 3 4" xfId="30605" xr:uid="{E07D5C4F-A468-4B03-8DCB-B2A2AD5FDF8E}"/>
    <cellStyle name="Total 2 2 2 3 4 2" xfId="54838" xr:uid="{167321F6-1574-4ACD-B978-1BE700A03C91}"/>
    <cellStyle name="Total 2 2 2 3 4 3" xfId="48046" xr:uid="{8B553C85-2F2D-4D72-936F-581BD7D30E9F}"/>
    <cellStyle name="Total 2 2 2 3 5" xfId="53138" xr:uid="{2DDD970C-6341-4CEC-8E10-FBFBDCEB4D6D}"/>
    <cellStyle name="Total 2 2 2 3 6" xfId="46432" xr:uid="{F26BBCC5-A98E-434C-BD82-C306D9BF507F}"/>
    <cellStyle name="Total 2 2 2 4" xfId="1050" xr:uid="{3679488C-D7EA-4F91-9B7E-A28EC6E227E9}"/>
    <cellStyle name="Total 2 2 2 4 2" xfId="5402" xr:uid="{826853AA-1570-4DF7-9572-CBCCE4032B52}"/>
    <cellStyle name="Total 2 2 2 4 2 2" xfId="7988" xr:uid="{12CF1B8F-9F3F-4D3B-AC15-3578EA6A56FA}"/>
    <cellStyle name="Total 2 2 2 4 2 2 2" xfId="16977" xr:uid="{D14CE86F-AD3C-4EDE-9DCE-8D619A64411D}"/>
    <cellStyle name="Total 2 2 2 4 2 2 2 2" xfId="32818" xr:uid="{C82062DA-822A-468F-AE0F-19CAAA519910}"/>
    <cellStyle name="Total 2 2 2 4 2 2 3" xfId="25774" xr:uid="{921C676A-2D9F-48D1-91A8-9D8F5A62AF43}"/>
    <cellStyle name="Total 2 2 2 4 2 3" xfId="10625" xr:uid="{C1F5A281-9166-4222-8D22-1AFFDB4E535E}"/>
    <cellStyle name="Total 2 2 2 4 2 3 2" xfId="19614" xr:uid="{A19AD6C5-484B-4B07-9749-657B4EDF62D4}"/>
    <cellStyle name="Total 2 2 2 4 2 3 2 2" xfId="41055" xr:uid="{47619F0A-0768-480D-9A71-0A67E3A3432D}"/>
    <cellStyle name="Total 2 2 2 4 2 3 3" xfId="25359" xr:uid="{A35C235C-FF8D-42C0-9CD5-9C76C97C6BD4}"/>
    <cellStyle name="Total 2 2 2 4 2 4" xfId="14391" xr:uid="{505A8E05-8042-4A05-98A3-74757DE919C8}"/>
    <cellStyle name="Total 2 2 2 4 2 4 2" xfId="24391" xr:uid="{2A1093A1-8EC6-4856-82EA-E116FD99732F}"/>
    <cellStyle name="Total 2 2 2 4 2 5" xfId="42256" xr:uid="{6568AE64-AF27-4F50-96E2-9DF4BBB09DA4}"/>
    <cellStyle name="Total 2 2 2 4 2 6" xfId="55831" xr:uid="{C1C3E847-90CD-4B30-8013-5704B54A77E3}"/>
    <cellStyle name="Total 2 2 2 4 3" xfId="3487" xr:uid="{436F5BDB-87AF-4647-985D-F85BF09752FF}"/>
    <cellStyle name="Total 2 2 2 4 3 2" xfId="40099" xr:uid="{8DCF17CD-3611-4361-8119-2B1B0D2F7CDB}"/>
    <cellStyle name="Total 2 2 2 4 4" xfId="39661" xr:uid="{B81D3B44-EEB0-41E2-BF8B-E6061E0DF3D4}"/>
    <cellStyle name="Total 2 2 2 4 5" xfId="49049" xr:uid="{DD82D4DD-E958-4184-B28A-A93DE990F7AF}"/>
    <cellStyle name="Total 2 2 2 5" xfId="1394" xr:uid="{9027AA8C-02F1-4027-8D73-013A1CBFCB40}"/>
    <cellStyle name="Total 2 2 2 5 2" xfId="5739" xr:uid="{A916A921-0379-4F33-868E-2D914C247D16}"/>
    <cellStyle name="Total 2 2 2 5 2 2" xfId="8325" xr:uid="{7AE6CA8E-49E6-4339-858D-CBF5B0BA6E0D}"/>
    <cellStyle name="Total 2 2 2 5 2 2 2" xfId="17314" xr:uid="{DAC51E03-EC88-4405-B0B8-13F6FFE64CEF}"/>
    <cellStyle name="Total 2 2 2 5 2 2 2 2" xfId="29443" xr:uid="{74D7CE2F-8602-4133-B29A-7784F9D008D1}"/>
    <cellStyle name="Total 2 2 2 5 2 2 3" xfId="37171" xr:uid="{29A0A755-61AD-48D7-A91C-5E1399BCA603}"/>
    <cellStyle name="Total 2 2 2 5 2 3" xfId="10962" xr:uid="{89B8122A-E6FE-4642-A9E4-64709889A7FD}"/>
    <cellStyle name="Total 2 2 2 5 2 3 2" xfId="19951" xr:uid="{275A803F-4C66-45EC-8104-0F3E24A16FE5}"/>
    <cellStyle name="Total 2 2 2 5 2 3 2 2" xfId="34337" xr:uid="{D022A2A3-D57F-44D6-BE6F-42669FD9EA99}"/>
    <cellStyle name="Total 2 2 2 5 2 3 3" xfId="37826" xr:uid="{7BD911CC-69DD-4B42-B675-70C88FE10DBC}"/>
    <cellStyle name="Total 2 2 2 5 2 4" xfId="14728" xr:uid="{5EDEA338-5B55-4F97-94BA-D0B8766372C8}"/>
    <cellStyle name="Total 2 2 2 5 2 4 2" xfId="32661" xr:uid="{85C32719-9400-448D-9E09-1E8E50E1027D}"/>
    <cellStyle name="Total 2 2 2 5 2 5" xfId="27637" xr:uid="{2B0B789C-EF75-46AE-B409-02ECD20915E2}"/>
    <cellStyle name="Total 2 2 2 5 2 6" xfId="57974" xr:uid="{0CDA74B6-C6CF-4937-A4DE-878EDF360FE0}"/>
    <cellStyle name="Total 2 2 2 5 3" xfId="3831" xr:uid="{D8A0E0A6-9652-44CF-9DCB-87E7033522FA}"/>
    <cellStyle name="Total 2 2 2 5 3 2" xfId="23406" xr:uid="{FE0EFD97-8CFD-4FD0-A8CC-901E16AD9548}"/>
    <cellStyle name="Total 2 2 2 5 4" xfId="38842" xr:uid="{0335214B-BBD4-41C2-B502-6CB920F0757C}"/>
    <cellStyle name="Total 2 2 2 5 5" xfId="51192" xr:uid="{092499B9-7A90-4720-9DA8-C11A433B3097}"/>
    <cellStyle name="Total 2 2 2 6" xfId="1601" xr:uid="{09D29285-FCC8-45DE-A533-BAA9BEE34652}"/>
    <cellStyle name="Total 2 2 2 6 2" xfId="5945" xr:uid="{D7F96FBF-7EE1-45AE-8E71-0F5A1F936F1D}"/>
    <cellStyle name="Total 2 2 2 6 2 2" xfId="8531" xr:uid="{30F4208C-4F16-48B8-897B-E43A7B181C25}"/>
    <cellStyle name="Total 2 2 2 6 2 2 2" xfId="17520" xr:uid="{292D2ED4-B8EC-4129-9D65-C5D22D622F4F}"/>
    <cellStyle name="Total 2 2 2 6 2 2 2 2" xfId="30883" xr:uid="{A4789D2A-8CBE-4790-8A8C-79FCD6BF29FC}"/>
    <cellStyle name="Total 2 2 2 6 2 2 3" xfId="23175" xr:uid="{2B2B77CA-4A6C-4123-A007-8835286BD600}"/>
    <cellStyle name="Total 2 2 2 6 2 3" xfId="11168" xr:uid="{8B7F75C4-CF10-48C1-8BF2-0FDE297B2C67}"/>
    <cellStyle name="Total 2 2 2 6 2 3 2" xfId="20157" xr:uid="{3BE324DC-C42C-4F7A-B622-9E9621BCDB46}"/>
    <cellStyle name="Total 2 2 2 6 2 3 2 2" xfId="30041" xr:uid="{27B1C87D-862C-4D72-AC85-A4F154F5849F}"/>
    <cellStyle name="Total 2 2 2 6 2 3 3" xfId="42771" xr:uid="{61C9C81A-DAF2-46CD-8F38-A8144452991F}"/>
    <cellStyle name="Total 2 2 2 6 2 4" xfId="14934" xr:uid="{CF002A6E-3FA9-47BA-BDD9-1A94E80D694F}"/>
    <cellStyle name="Total 2 2 2 6 2 4 2" xfId="29752" xr:uid="{E16C8723-3823-44E3-97F4-D45D2F26FD3F}"/>
    <cellStyle name="Total 2 2 2 6 2 5" xfId="32814" xr:uid="{8EA63923-42E7-45E2-9A6A-C8486AA57CB1}"/>
    <cellStyle name="Total 2 2 2 6 2 6" xfId="54000" xr:uid="{03C87976-36A8-4FBF-9FB0-D369BCDE1A2A}"/>
    <cellStyle name="Total 2 2 2 6 3" xfId="4038" xr:uid="{4CE102E4-724C-4806-8F34-B3463549F36F}"/>
    <cellStyle name="Total 2 2 2 6 3 2" xfId="35374" xr:uid="{F8F42323-BAE6-44F9-AFF2-6B0DD67C108A}"/>
    <cellStyle name="Total 2 2 2 6 4" xfId="40825" xr:uid="{3569845D-399C-40B3-A629-043B00CBFF1E}"/>
    <cellStyle name="Total 2 2 2 6 5" xfId="47332" xr:uid="{F36159CA-364D-40A0-879A-26CF9961BFCD}"/>
    <cellStyle name="Total 2 2 2 7" xfId="2013" xr:uid="{7BECBB28-0424-4FA1-A64C-89E69D60F9B4}"/>
    <cellStyle name="Total 2 2 2 7 2" xfId="6321" xr:uid="{5C3C5062-7192-4A60-8296-491A134618F9}"/>
    <cellStyle name="Total 2 2 2 7 2 2" xfId="8907" xr:uid="{C4C1534E-F252-4444-A4EA-A184B729ADF1}"/>
    <cellStyle name="Total 2 2 2 7 2 2 2" xfId="17896" xr:uid="{A9DE4FD7-7192-4ABD-BA55-597DC5AA751F}"/>
    <cellStyle name="Total 2 2 2 7 2 2 2 2" xfId="37339" xr:uid="{6B16345D-CB03-410D-8DDB-089833BD918D}"/>
    <cellStyle name="Total 2 2 2 7 2 2 3" xfId="41140" xr:uid="{758F3A6C-6F3D-46AC-90D2-09F9B44773F9}"/>
    <cellStyle name="Total 2 2 2 7 2 3" xfId="11544" xr:uid="{BA4CDA02-FC6A-42BE-8F92-DF90F6873E1A}"/>
    <cellStyle name="Total 2 2 2 7 2 3 2" xfId="20533" xr:uid="{C33689EB-AB62-41ED-9CC5-E9967883C3E7}"/>
    <cellStyle name="Total 2 2 2 7 2 3 2 2" xfId="43485" xr:uid="{57D36E0B-C21E-44A8-A684-4ED381F3B567}"/>
    <cellStyle name="Total 2 2 2 7 2 3 3" xfId="37851" xr:uid="{AC1241C0-58DF-48FA-9373-5554586080FE}"/>
    <cellStyle name="Total 2 2 2 7 2 4" xfId="15310" xr:uid="{E00F554D-BDC3-437D-A66E-E41EA74B36CB}"/>
    <cellStyle name="Total 2 2 2 7 2 4 2" xfId="35158" xr:uid="{A9A98CF5-FA6C-4D5F-9759-C925D480AB8D}"/>
    <cellStyle name="Total 2 2 2 7 2 5" xfId="29547" xr:uid="{EB653E94-DD39-450E-ACE5-2E86B0C417B9}"/>
    <cellStyle name="Total 2 2 2 7 3" xfId="4450" xr:uid="{8566F0BD-778B-49EF-9630-5353970E90C4}"/>
    <cellStyle name="Total 2 2 2 7 3 2" xfId="28619" xr:uid="{57C09309-1048-48D2-AE81-36D52CBD1A41}"/>
    <cellStyle name="Total 2 2 2 7 4" xfId="39086" xr:uid="{627F0D49-1290-4528-83B4-CABB047D47F9}"/>
    <cellStyle name="Total 2 2 2 8" xfId="2824" xr:uid="{6AF8080F-3283-4DEA-8488-7EDE0B80BE3C}"/>
    <cellStyle name="Total 2 2 2 8 2" xfId="6974" xr:uid="{C6B59A98-728B-41CE-B161-3BBE4521ECC2}"/>
    <cellStyle name="Total 2 2 2 8 2 2" xfId="12103" xr:uid="{771AC882-C410-4FC6-8407-391F3810E045}"/>
    <cellStyle name="Total 2 2 2 8 2 2 2" xfId="21092" xr:uid="{75C09978-5119-4136-981D-6A33644C25E4}"/>
    <cellStyle name="Total 2 2 2 8 2 2 2 2" xfId="29201" xr:uid="{48708001-B2AA-40A6-828F-EF2E53AF290E}"/>
    <cellStyle name="Total 2 2 2 8 2 2 3" xfId="25667" xr:uid="{7D6EB8C7-9717-4DA7-8334-3A61ADF24E35}"/>
    <cellStyle name="Total 2 2 2 8 2 3" xfId="12921" xr:uid="{B61C301B-506E-49DC-88D4-D5BFF30C05E3}"/>
    <cellStyle name="Total 2 2 2 8 2 3 2" xfId="21910" xr:uid="{559CC0D4-6BD3-46E4-8F3A-D708B4095349}"/>
    <cellStyle name="Total 2 2 2 8 2 3 2 2" xfId="31989" xr:uid="{26D66ACD-B141-496A-967F-780ED0EEC544}"/>
    <cellStyle name="Total 2 2 2 8 2 3 3" xfId="29136" xr:uid="{5B8390E3-D06E-424A-8FC5-F4CCBC5CEFFE}"/>
    <cellStyle name="Total 2 2 2 8 2 4" xfId="15963" xr:uid="{352666C9-B07A-4A04-A3EC-C1B3234E15C0}"/>
    <cellStyle name="Total 2 2 2 8 2 4 2" xfId="28819" xr:uid="{6428C729-6A91-4A0D-B6A7-A9EE679571E2}"/>
    <cellStyle name="Total 2 2 2 8 2 5" xfId="33838" xr:uid="{99EABE7B-943B-4B00-A87B-A62F53E1741A}"/>
    <cellStyle name="Total 2 2 2 8 3" xfId="9537" xr:uid="{2415B76F-EC47-457A-AFA9-60CAB982F8F6}"/>
    <cellStyle name="Total 2 2 2 8 3 2" xfId="18526" xr:uid="{2C405C7A-58C9-4358-BF81-431F605ED553}"/>
    <cellStyle name="Total 2 2 2 8 3 2 2" xfId="27128" xr:uid="{EFB0AA08-CBD8-40EC-A53F-FDD7CEBCBB6D}"/>
    <cellStyle name="Total 2 2 2 8 3 3" xfId="41308" xr:uid="{E95ABBE6-A64B-478C-B37E-11695E465760}"/>
    <cellStyle name="Total 2 2 2 8 4" xfId="23456" xr:uid="{D5833A29-2DA9-4C3F-9A57-5CFEFE7E9299}"/>
    <cellStyle name="Total 2 2 2 9" xfId="4757" xr:uid="{00767C2E-679D-43F9-B66A-CF6A6919D468}"/>
    <cellStyle name="Total 2 2 2 9 2" xfId="7343" xr:uid="{20D3D831-4CCE-4230-94D6-E517855EF542}"/>
    <cellStyle name="Total 2 2 2 9 2 2" xfId="16332" xr:uid="{ACA81768-DD2C-4D77-8D03-823E227F1CAB}"/>
    <cellStyle name="Total 2 2 2 9 2 2 2" xfId="43758" xr:uid="{32BB142F-326A-4FBC-B445-4473ABFBE88B}"/>
    <cellStyle name="Total 2 2 2 9 2 3" xfId="38979" xr:uid="{8972AAD8-2909-488D-A7EF-9BF99E812190}"/>
    <cellStyle name="Total 2 2 2 9 3" xfId="9980" xr:uid="{360BDC5B-813D-42B9-9EDD-62BDF8BC6843}"/>
    <cellStyle name="Total 2 2 2 9 3 2" xfId="18969" xr:uid="{50B1E5B4-4CD7-4611-9EEE-02F44CBF79E9}"/>
    <cellStyle name="Total 2 2 2 9 3 2 2" xfId="25575" xr:uid="{94F045A6-FEEC-4167-850F-12EE49DC798A}"/>
    <cellStyle name="Total 2 2 2 9 3 3" xfId="35891" xr:uid="{3969333F-3282-49BB-9D55-7ADD27D419A7}"/>
    <cellStyle name="Total 2 2 2 9 4" xfId="13746" xr:uid="{680E875B-6991-4029-854E-DFCC6DE87A13}"/>
    <cellStyle name="Total 2 2 2 9 4 2" xfId="25121" xr:uid="{8172BAFB-6142-4BFD-9E72-83A1E2D477A4}"/>
    <cellStyle name="Total 2 2 2 9 5" xfId="31185" xr:uid="{33B34046-DBFE-4D6B-9A90-E336A874B446}"/>
    <cellStyle name="Total 2 2 20" xfId="44946" xr:uid="{1AA98F52-3844-4650-9876-B175CACEB411}"/>
    <cellStyle name="Total 2 2 20 2" xfId="50480" xr:uid="{59634B98-670E-48C7-A1C1-DA7D999FEC2A}"/>
    <cellStyle name="Total 2 2 20 2 2" xfId="57262" xr:uid="{122D106A-6A95-4583-B2E0-D9D3F9987880}"/>
    <cellStyle name="Total 2 2 20 3" xfId="52082" xr:uid="{2DE35547-C8D1-4846-90D1-47C8A99F3ACC}"/>
    <cellStyle name="Total 2 2 20 3 2" xfId="58863" xr:uid="{EDAEF774-9CBD-4F43-95FC-8BD36F477DDB}"/>
    <cellStyle name="Total 2 2 20 4" xfId="51454" xr:uid="{1690FF9C-022E-4E07-AC14-94053EDAE368}"/>
    <cellStyle name="Total 2 2 20 4 2" xfId="58236" xr:uid="{2ADC4558-9A94-418B-A29F-16B470E4ED9D}"/>
    <cellStyle name="Total 2 2 20 5" xfId="48597" xr:uid="{4678C39C-5700-4D4A-97B1-97A67876D2F0}"/>
    <cellStyle name="Total 2 2 20 5 2" xfId="55386" xr:uid="{12B6C14E-944E-46B7-8659-2DCC738CDC96}"/>
    <cellStyle name="Total 2 2 20 6" xfId="53672" xr:uid="{6EE5999C-363C-4A58-B43F-562181E52FB4}"/>
    <cellStyle name="Total 2 2 20 7" xfId="46983" xr:uid="{E7680FFE-3343-48BD-9465-5F78104B5358}"/>
    <cellStyle name="Total 2 2 21" xfId="44922" xr:uid="{3D1E194A-0764-4CB7-B288-9D382A5EF883}"/>
    <cellStyle name="Total 2 2 21 2" xfId="50543" xr:uid="{E3C58F8C-9DDB-4095-9951-9B8B63FBDC55}"/>
    <cellStyle name="Total 2 2 21 2 2" xfId="57325" xr:uid="{FFFD5D69-2F33-45BA-B6C4-30F111D63679}"/>
    <cellStyle name="Total 2 2 21 3" xfId="52145" xr:uid="{161F9F81-981E-4102-9242-0E44BC1FD56A}"/>
    <cellStyle name="Total 2 2 21 3 2" xfId="58926" xr:uid="{864352B3-7F45-46A5-94C9-778B31F7B387}"/>
    <cellStyle name="Total 2 2 21 4" xfId="48949" xr:uid="{13DC1623-34B2-495E-ABA5-2A48EC2E51AD}"/>
    <cellStyle name="Total 2 2 21 4 2" xfId="55732" xr:uid="{AEF29880-0F57-4378-AFF6-79E267632B7B}"/>
    <cellStyle name="Total 2 2 21 5" xfId="48660" xr:uid="{F27388EE-D674-4A04-92A0-3BC3D3A7A0D8}"/>
    <cellStyle name="Total 2 2 21 5 2" xfId="55449" xr:uid="{D6A9F0B0-FA5B-4C55-8545-69454FD00B18}"/>
    <cellStyle name="Total 2 2 21 6" xfId="53735" xr:uid="{BD20D494-9E64-42B4-B6CF-5C8FE9B7AB3F}"/>
    <cellStyle name="Total 2 2 21 7" xfId="47046" xr:uid="{A028C1CE-1E87-4DFA-805C-64C5FEC8779D}"/>
    <cellStyle name="Total 2 2 22" xfId="44989" xr:uid="{E7C2669E-8820-4A62-B4A4-0C8770B17C5C}"/>
    <cellStyle name="Total 2 2 22 2" xfId="50558" xr:uid="{5045B457-1ED3-4626-B71F-20E8ADAF1677}"/>
    <cellStyle name="Total 2 2 22 2 2" xfId="57340" xr:uid="{5BC7F8AC-186D-44B0-8B82-0AC0F53A16E2}"/>
    <cellStyle name="Total 2 2 22 3" xfId="52160" xr:uid="{12E11D00-1060-4BCB-B5CC-CAF1F859A7C7}"/>
    <cellStyle name="Total 2 2 22 3 2" xfId="58941" xr:uid="{0B56CFB0-2C2C-4565-A204-EB7821FF376A}"/>
    <cellStyle name="Total 2 2 22 4" xfId="52372" xr:uid="{3AB49809-4FF8-4AC8-854A-75D7AD9F2C12}"/>
    <cellStyle name="Total 2 2 22 4 2" xfId="59153" xr:uid="{AB0CBC9D-B63A-4037-B84B-D14FCCC1E0D3}"/>
    <cellStyle name="Total 2 2 22 5" xfId="48675" xr:uid="{CE9DD446-680E-49AF-AE20-2DE0264F2C02}"/>
    <cellStyle name="Total 2 2 22 5 2" xfId="55464" xr:uid="{BE1E72E7-33CF-4EC4-BC46-6166165BF60D}"/>
    <cellStyle name="Total 2 2 22 6" xfId="53750" xr:uid="{E0542DF0-B133-4B14-923D-272EF7DF92E4}"/>
    <cellStyle name="Total 2 2 22 7" xfId="47061" xr:uid="{106D0268-0182-46C1-9813-2AE90CE21FD0}"/>
    <cellStyle name="Total 2 2 23" xfId="44934" xr:uid="{CACB0EC1-6D6B-424B-9CCE-CA7257107B35}"/>
    <cellStyle name="Total 2 2 23 2" xfId="50625" xr:uid="{FFE98323-3CC7-4763-99D0-882BEACE2AE4}"/>
    <cellStyle name="Total 2 2 23 2 2" xfId="57407" xr:uid="{B5E99E4E-FAF3-4CA9-99F7-BE58E4703A71}"/>
    <cellStyle name="Total 2 2 23 3" xfId="52439" xr:uid="{C2149FBB-286C-4ED2-8FB3-4420CA01147E}"/>
    <cellStyle name="Total 2 2 23 3 2" xfId="59220" xr:uid="{82A27F77-72EA-4A7D-B2A7-F3AD0E7A98B1}"/>
    <cellStyle name="Total 2 2 23 4" xfId="48742" xr:uid="{831D0958-EAEB-42A3-B3A3-420D8F93B55F}"/>
    <cellStyle name="Total 2 2 23 4 2" xfId="55531" xr:uid="{2AF22468-CF51-48E3-9BEA-88A8929846CF}"/>
    <cellStyle name="Total 2 2 23 5" xfId="53817" xr:uid="{F14CFEB7-D978-435D-932D-93F75B99D1E7}"/>
    <cellStyle name="Total 2 2 23 6" xfId="47128" xr:uid="{9EF00697-7937-4FA5-9E3A-7C3750A13027}"/>
    <cellStyle name="Total 2 2 24" xfId="45013" xr:uid="{812D6E8D-49D7-4631-A38A-07B19A2EFB43}"/>
    <cellStyle name="Total 2 2 24 2" xfId="50566" xr:uid="{6E162608-8C4B-4C21-8F1E-F480960D3428}"/>
    <cellStyle name="Total 2 2 24 2 2" xfId="57348" xr:uid="{31DFC78E-96A6-4B64-B60B-CEA7948F6749}"/>
    <cellStyle name="Total 2 2 24 3" xfId="52380" xr:uid="{1C4598FF-3957-4D27-971E-E906E9CCC527}"/>
    <cellStyle name="Total 2 2 24 3 2" xfId="59161" xr:uid="{CCA295C1-F1AE-4B23-A06B-5B7E9E074A8C}"/>
    <cellStyle name="Total 2 2 24 4" xfId="48683" xr:uid="{47F5C305-2D39-4821-8B3E-1B723C185E9E}"/>
    <cellStyle name="Total 2 2 24 4 2" xfId="55472" xr:uid="{BF550E00-A9BA-4B52-97A1-44C70948AB38}"/>
    <cellStyle name="Total 2 2 24 5" xfId="53758" xr:uid="{9B45CA22-3A20-400C-B54C-CFF8869BDECA}"/>
    <cellStyle name="Total 2 2 24 6" xfId="47069" xr:uid="{5F4EEB1F-B7F2-4769-ACB6-8EA98C90AA7B}"/>
    <cellStyle name="Total 2 2 25" xfId="45017" xr:uid="{79BFC0B7-FFB4-4971-AD03-88E90DE76D0C}"/>
    <cellStyle name="Total 2 2 25 2" xfId="50651" xr:uid="{1565503D-5C18-426D-B887-4A17A079CDC0}"/>
    <cellStyle name="Total 2 2 25 2 2" xfId="57433" xr:uid="{7D4D89D2-02F6-40A4-8046-3DBC8888843E}"/>
    <cellStyle name="Total 2 2 25 3" xfId="52462" xr:uid="{2AEAFBDA-68AE-4EAA-89C1-4A7062A73BB3}"/>
    <cellStyle name="Total 2 2 25 3 2" xfId="59243" xr:uid="{071EE6F7-9FB2-47B4-8627-8EADE4A5869E}"/>
    <cellStyle name="Total 2 2 25 4" xfId="48768" xr:uid="{8EDE06CB-2212-4950-BFDC-4FC5C5BEA6D5}"/>
    <cellStyle name="Total 2 2 25 4 2" xfId="55554" xr:uid="{7C543CDF-2221-4574-A420-0CAD2112D1FF}"/>
    <cellStyle name="Total 2 2 25 5" xfId="53840" xr:uid="{6DA8C321-5999-40E8-A10A-5A09EB61D38A}"/>
    <cellStyle name="Total 2 2 25 6" xfId="47154" xr:uid="{76C1A032-969B-4346-9DF9-5BB1A31DA9A9}"/>
    <cellStyle name="Total 2 2 26" xfId="45073" xr:uid="{5EF20AEF-8EBA-4E37-8C79-F3EBD79D55AA}"/>
    <cellStyle name="Total 2 2 26 2" xfId="50667" xr:uid="{B11B9DAF-162F-4058-9176-B32403320311}"/>
    <cellStyle name="Total 2 2 26 2 2" xfId="57449" xr:uid="{B6381ABF-69D5-4082-A75D-3CC552525E4C}"/>
    <cellStyle name="Total 2 2 26 3" xfId="52478" xr:uid="{90BB48C2-79B7-40E6-BC40-AF125111E15C}"/>
    <cellStyle name="Total 2 2 26 3 2" xfId="59259" xr:uid="{43134071-4A12-4ADF-8032-003FEBEAEB2D}"/>
    <cellStyle name="Total 2 2 26 4" xfId="48784" xr:uid="{C42F53E2-5E4D-46FD-AF51-0E4850026B80}"/>
    <cellStyle name="Total 2 2 26 4 2" xfId="55570" xr:uid="{346041A7-D099-4A6D-A70A-BD79505F10BB}"/>
    <cellStyle name="Total 2 2 26 5" xfId="53856" xr:uid="{C9D7D502-BB31-4C42-8C0B-C8359156A425}"/>
    <cellStyle name="Total 2 2 26 6" xfId="47170" xr:uid="{79E4101E-663B-419F-885D-2EF92CC2D1F5}"/>
    <cellStyle name="Total 2 2 27" xfId="45152" xr:uid="{C7B48F1C-597D-4675-A0FB-A24D3075F26C}"/>
    <cellStyle name="Total 2 2 27 2" xfId="50721" xr:uid="{416E7262-DEFA-43E0-A652-A84822BF8AF3}"/>
    <cellStyle name="Total 2 2 27 2 2" xfId="57503" xr:uid="{56C5C52E-8F51-4206-8E22-FC8F7042E209}"/>
    <cellStyle name="Total 2 2 27 3" xfId="52532" xr:uid="{6650A223-A611-42F2-8953-45FEDCC2030C}"/>
    <cellStyle name="Total 2 2 27 3 2" xfId="59313" xr:uid="{E5A15A1E-180B-44BA-B2F0-E1D26F7138FF}"/>
    <cellStyle name="Total 2 2 27 4" xfId="48830" xr:uid="{AB5D6A3E-FBEE-4898-8A79-0FB5AEFA4955}"/>
    <cellStyle name="Total 2 2 27 4 2" xfId="55615" xr:uid="{A2CDDD89-7335-473D-9DD5-8142F965A0DC}"/>
    <cellStyle name="Total 2 2 27 5" xfId="53910" xr:uid="{1488D0DB-D82D-4B2B-ABF6-05D38827975E}"/>
    <cellStyle name="Total 2 2 27 6" xfId="47224" xr:uid="{562836E3-FBD8-4945-8752-85AF97E8F032}"/>
    <cellStyle name="Total 2 2 28" xfId="45151" xr:uid="{BAA2AB13-90E1-43EE-9A14-45CE3DA594BC}"/>
    <cellStyle name="Total 2 2 28 2" xfId="50711" xr:uid="{48533D07-9439-460C-9796-FD391DAE317E}"/>
    <cellStyle name="Total 2 2 28 2 2" xfId="57493" xr:uid="{F6A02809-4A97-4120-9983-C701AECBD4E1}"/>
    <cellStyle name="Total 2 2 28 3" xfId="52522" xr:uid="{7B512582-0906-4FE9-8B9B-B1FBC5A38F80}"/>
    <cellStyle name="Total 2 2 28 3 2" xfId="59303" xr:uid="{ED9107E8-9FE4-497D-A007-8CA857282DBC}"/>
    <cellStyle name="Total 2 2 28 4" xfId="48823" xr:uid="{92C9C845-6E72-44FA-A991-166C58A3521D}"/>
    <cellStyle name="Total 2 2 28 4 2" xfId="55608" xr:uid="{8FFAA97E-16D1-497F-A9E4-02A2F49A66B6}"/>
    <cellStyle name="Total 2 2 28 5" xfId="53900" xr:uid="{B98335F5-D156-4413-8011-D121222AB799}"/>
    <cellStyle name="Total 2 2 28 6" xfId="47214" xr:uid="{35018E1F-8BD4-4E7C-B06C-4CE343BC8C10}"/>
    <cellStyle name="Total 2 2 29" xfId="45244" xr:uid="{0C43DEE7-456D-47FD-89A6-E233F311CA22}"/>
    <cellStyle name="Total 2 2 29 2" xfId="50764" xr:uid="{9ABCD95B-3C74-443D-8F86-DDE24FC51FF8}"/>
    <cellStyle name="Total 2 2 29 2 2" xfId="57546" xr:uid="{D1AE6707-29E0-4001-BAA9-BA94CF4EB364}"/>
    <cellStyle name="Total 2 2 29 3" xfId="52573" xr:uid="{0CA742F5-A037-4194-9256-F2F1C6490D01}"/>
    <cellStyle name="Total 2 2 29 3 2" xfId="59354" xr:uid="{C3E55399-6459-4326-A908-D1AF5BEFF09A}"/>
    <cellStyle name="Total 2 2 29 4" xfId="53951" xr:uid="{70B97558-5A90-4274-A4DA-23A7F00B4411}"/>
    <cellStyle name="Total 2 2 29 5" xfId="47268" xr:uid="{852EFBFD-DA3E-42BD-BA96-CE22CF24A41A}"/>
    <cellStyle name="Total 2 2 3" xfId="440" xr:uid="{6CC50A3F-34FD-4FF8-8A3F-8BD6C544C6E2}"/>
    <cellStyle name="Total 2 2 3 10" xfId="9304" xr:uid="{B47D0B22-DD9B-4E29-B1E9-22143828E7D1}"/>
    <cellStyle name="Total 2 2 3 10 2" xfId="18293" xr:uid="{DE6731FA-4FE4-43F4-83AE-7E574F80D3D8}"/>
    <cellStyle name="Total 2 2 3 10 2 2" xfId="36470" xr:uid="{D14E6521-E319-4B54-B033-266CBA9CCDC0}"/>
    <cellStyle name="Total 2 2 3 10 3" xfId="34861" xr:uid="{76C43D95-F9C4-4008-90DC-08F34F438B12}"/>
    <cellStyle name="Total 2 2 3 11" xfId="12378" xr:uid="{B18CB7E8-40D9-416A-892C-E6DF495E0078}"/>
    <cellStyle name="Total 2 2 3 11 2" xfId="21367" xr:uid="{1424B230-B68C-4D28-8A34-0AAEA0A856C0}"/>
    <cellStyle name="Total 2 2 3 11 2 2" xfId="43145" xr:uid="{81E1CF1E-CCBC-41EA-A6B0-BC26D3134A01}"/>
    <cellStyle name="Total 2 2 3 11 3" xfId="34046" xr:uid="{00A8BFA4-5032-4696-84B9-D7C0E2A90716}"/>
    <cellStyle name="Total 2 2 3 12" xfId="2446" xr:uid="{1CC49117-61FA-448B-9D33-4D5BED5AF20E}"/>
    <cellStyle name="Total 2 2 3 12 2" xfId="33967" xr:uid="{FA11F3ED-E15A-47F1-AA8A-10CA989E6C6C}"/>
    <cellStyle name="Total 2 2 3 13" xfId="13355" xr:uid="{ED48A76B-28F4-49B8-99EB-B38D6A8449F8}"/>
    <cellStyle name="Total 2 2 3 13 2" xfId="42150" xr:uid="{B0E833D6-9A84-403D-B694-D6E4C6151F9A}"/>
    <cellStyle name="Total 2 2 3 14" xfId="22614" xr:uid="{4663DDE1-2D5A-4F78-89FB-AC65E9E8EACD}"/>
    <cellStyle name="Total 2 2 3 15" xfId="44353" xr:uid="{B15A1C4F-E322-48CF-AED7-2D33E7720D0B}"/>
    <cellStyle name="Total 2 2 3 16" xfId="45562" xr:uid="{4FAE849D-FC2C-4C94-B8B6-70D71543B7C5}"/>
    <cellStyle name="Total 2 2 3 2" xfId="789" xr:uid="{AA4267FC-943E-48C1-BF75-611E7325AD40}"/>
    <cellStyle name="Total 2 2 3 2 2" xfId="5158" xr:uid="{01373FAD-30D2-46BF-9FDB-65820D043EFA}"/>
    <cellStyle name="Total 2 2 3 2 2 2" xfId="7744" xr:uid="{67933CB4-924D-4FFB-B317-E5C0B8FE59A8}"/>
    <cellStyle name="Total 2 2 3 2 2 2 2" xfId="16733" xr:uid="{DD66FB48-B7BD-4AC5-86F3-2431812E442C}"/>
    <cellStyle name="Total 2 2 3 2 2 2 2 2" xfId="30395" xr:uid="{B05FA37F-C305-41E6-AAA6-300F8BFEBA8E}"/>
    <cellStyle name="Total 2 2 3 2 2 2 3" xfId="27527" xr:uid="{9D1A53C1-E467-41FE-B8A5-622C2D35AFF1}"/>
    <cellStyle name="Total 2 2 3 2 2 2 4" xfId="56350" xr:uid="{66DA4DF8-2FF8-4A95-A352-B312D6170DBB}"/>
    <cellStyle name="Total 2 2 3 2 2 3" xfId="10381" xr:uid="{3A68CFA2-14C3-4C00-9FE9-60E3B8051D32}"/>
    <cellStyle name="Total 2 2 3 2 2 3 2" xfId="19370" xr:uid="{F01B6F13-0F93-4B34-B1C1-E3A93594B94B}"/>
    <cellStyle name="Total 2 2 3 2 2 3 2 2" xfId="41717" xr:uid="{495F7C4C-9118-40A1-BB91-759B231AC433}"/>
    <cellStyle name="Total 2 2 3 2 2 3 3" xfId="26515" xr:uid="{7B8E0970-191B-437E-891A-2DA17810138D}"/>
    <cellStyle name="Total 2 2 3 2 2 4" xfId="14147" xr:uid="{2197E2DA-68CB-4D57-AE24-98F9D8A8DD20}"/>
    <cellStyle name="Total 2 2 3 2 2 4 2" xfId="23927" xr:uid="{3EA3A6B3-44A6-411B-8AEB-3BD76087E231}"/>
    <cellStyle name="Total 2 2 3 2 2 5" xfId="23947" xr:uid="{3BD1362A-D272-42C9-B844-24B6344D00CA}"/>
    <cellStyle name="Total 2 2 3 2 2 6" xfId="49568" xr:uid="{45D3BAD3-0C5E-4BB1-A199-6AD019D110F0}"/>
    <cellStyle name="Total 2 2 3 2 3" xfId="3226" xr:uid="{075599DA-0DCF-43D1-A49B-8C906C076DB1}"/>
    <cellStyle name="Total 2 2 3 2 3 2" xfId="42525" xr:uid="{7257042F-1F6E-4D2F-AF2A-A163AD1BB2A5}"/>
    <cellStyle name="Total 2 2 3 2 3 2 2" xfId="57842" xr:uid="{37ACEDE8-30ED-42BD-B91C-7215DB1B3113}"/>
    <cellStyle name="Total 2 2 3 2 3 3" xfId="51060" xr:uid="{AEC6E648-90E8-49B5-B362-ED89FBF76E8A}"/>
    <cellStyle name="Total 2 2 3 2 4" xfId="23924" xr:uid="{4B5EBD08-E2AC-454D-8B01-C2E8051A60A8}"/>
    <cellStyle name="Total 2 2 3 2 4 2" xfId="54495" xr:uid="{478CB0DA-56C9-472B-8131-B08AAAEB6CBF}"/>
    <cellStyle name="Total 2 2 3 2 4 3" xfId="47685" xr:uid="{344D604E-E84D-4264-8EFF-F5929004E8CC}"/>
    <cellStyle name="Total 2 2 3 2 5" xfId="46077" xr:uid="{E795E451-10D6-4C3F-BB80-6FD604A7416E}"/>
    <cellStyle name="Total 2 2 3 3" xfId="1134" xr:uid="{6E79A638-E56E-4FF0-9626-B4E881D29914}"/>
    <cellStyle name="Total 2 2 3 3 2" xfId="5479" xr:uid="{BBDC1ACF-61F0-4475-8100-FD5AD2F43D0D}"/>
    <cellStyle name="Total 2 2 3 3 2 2" xfId="8065" xr:uid="{E242B159-0197-4341-9A55-5A4442D1FB95}"/>
    <cellStyle name="Total 2 2 3 3 2 2 2" xfId="17054" xr:uid="{FFF40A68-CAFA-4AA2-A7E2-D352DF991650}"/>
    <cellStyle name="Total 2 2 3 3 2 2 2 2" xfId="39794" xr:uid="{80A35A43-2D18-424E-8A11-3C6F115E649A}"/>
    <cellStyle name="Total 2 2 3 3 2 2 3" xfId="42911" xr:uid="{525C4620-B9F3-49F4-9755-0C1F11AF4059}"/>
    <cellStyle name="Total 2 2 3 3 2 2 4" xfId="56758" xr:uid="{F3204E76-4145-4B0D-A8FD-040EC366559E}"/>
    <cellStyle name="Total 2 2 3 3 2 3" xfId="10702" xr:uid="{51E19C05-347D-4394-B238-88B3C69A4176}"/>
    <cellStyle name="Total 2 2 3 3 2 3 2" xfId="19691" xr:uid="{993EDC08-2358-4A65-8103-DB3D12F1751B}"/>
    <cellStyle name="Total 2 2 3 3 2 3 2 2" xfId="31250" xr:uid="{FE3D8C90-BBBC-4A34-8418-A38E3F5EE698}"/>
    <cellStyle name="Total 2 2 3 3 2 3 3" xfId="36622" xr:uid="{0491A32C-C003-4297-A0F8-CF3361868830}"/>
    <cellStyle name="Total 2 2 3 3 2 4" xfId="14468" xr:uid="{DAFF6466-28CC-460D-8709-C66D3168366F}"/>
    <cellStyle name="Total 2 2 3 3 2 4 2" xfId="37155" xr:uid="{497EAAD1-9A76-4A3D-B95F-D9571C8081D0}"/>
    <cellStyle name="Total 2 2 3 3 2 5" xfId="26405" xr:uid="{556207E1-A808-4480-BEDA-CF235BC907EB}"/>
    <cellStyle name="Total 2 2 3 3 2 6" xfId="49976" xr:uid="{F595C7C6-DE91-45D3-BDC0-5EE5B4F9AEBF}"/>
    <cellStyle name="Total 2 2 3 3 3" xfId="3571" xr:uid="{A9BD99AD-E320-4BE2-B091-1E36356DB189}"/>
    <cellStyle name="Total 2 2 3 3 3 2" xfId="42086" xr:uid="{AB69AF0D-8608-49BF-AB4A-6483AADC1BF1}"/>
    <cellStyle name="Total 2 2 3 3 3 2 2" xfId="57982" xr:uid="{AA7FBC9B-281D-47C2-B59D-A6CF426C5DD8}"/>
    <cellStyle name="Total 2 2 3 3 3 3" xfId="51200" xr:uid="{374810FD-910B-4D8D-8E49-26FC6FBA96E1}"/>
    <cellStyle name="Total 2 2 3 3 4" xfId="30028" xr:uid="{EB0227E3-7BBC-46F9-AEA9-28A64A309705}"/>
    <cellStyle name="Total 2 2 3 3 4 2" xfId="54885" xr:uid="{A266151A-7059-401E-9D03-3E9368E85671}"/>
    <cellStyle name="Total 2 2 3 3 4 3" xfId="48093" xr:uid="{C0FE6CFC-AB11-4C8B-8050-A937674DB1E3}"/>
    <cellStyle name="Total 2 2 3 3 5" xfId="53185" xr:uid="{66B26889-2BBC-4309-B4CD-D26F5E4D5F36}"/>
    <cellStyle name="Total 2 2 3 3 6" xfId="46479" xr:uid="{E13CE395-FF11-494F-88F6-CF9FE7CECB6A}"/>
    <cellStyle name="Total 2 2 3 4" xfId="1478" xr:uid="{FCA80A8D-6F10-4E60-8F6E-FE512F95E3A9}"/>
    <cellStyle name="Total 2 2 3 4 2" xfId="5823" xr:uid="{C1FD9398-2E46-4C86-9460-1442412E9876}"/>
    <cellStyle name="Total 2 2 3 4 2 2" xfId="8409" xr:uid="{7C19CC1E-F78F-4BB5-9A93-65E4B6A2AE20}"/>
    <cellStyle name="Total 2 2 3 4 2 2 2" xfId="17398" xr:uid="{FB224258-F821-473C-B15F-76F4DF7C80EE}"/>
    <cellStyle name="Total 2 2 3 4 2 2 2 2" xfId="42002" xr:uid="{94043FBA-D8F4-41E6-9EBF-75D85010A254}"/>
    <cellStyle name="Total 2 2 3 4 2 2 3" xfId="39787" xr:uid="{87C0799C-8348-4EE9-A8AD-366148A78837}"/>
    <cellStyle name="Total 2 2 3 4 2 3" xfId="11046" xr:uid="{7E2F4BEE-B4A0-4A25-AD76-2C95FF21A83B}"/>
    <cellStyle name="Total 2 2 3 4 2 3 2" xfId="20035" xr:uid="{DC50EAF3-3231-427F-9B40-1D01B2D27CD7}"/>
    <cellStyle name="Total 2 2 3 4 2 3 2 2" xfId="23678" xr:uid="{1D440157-A79C-4D4A-BCEA-9B875E2EB537}"/>
    <cellStyle name="Total 2 2 3 4 2 3 3" xfId="43930" xr:uid="{3C135851-30AB-4873-BE29-C384E5C08CA7}"/>
    <cellStyle name="Total 2 2 3 4 2 4" xfId="14812" xr:uid="{857B136B-DE1C-4406-9572-300172D4358E}"/>
    <cellStyle name="Total 2 2 3 4 2 4 2" xfId="31271" xr:uid="{D3660903-4D5E-4212-B568-AD0A21D21693}"/>
    <cellStyle name="Total 2 2 3 4 2 5" xfId="28075" xr:uid="{EA94E673-D4D8-49D1-93E1-C0E1A3F340AE}"/>
    <cellStyle name="Total 2 2 3 4 2 6" xfId="55878" xr:uid="{D0DDFED3-AB69-460A-A8E1-D0F95FEA6982}"/>
    <cellStyle name="Total 2 2 3 4 3" xfId="3915" xr:uid="{DCAF1429-AAC3-42DE-A2F8-46E707AC0449}"/>
    <cellStyle name="Total 2 2 3 4 3 2" xfId="43554" xr:uid="{FB15F6C6-C5CB-4DF5-A475-46CC9A38E863}"/>
    <cellStyle name="Total 2 2 3 4 4" xfId="22956" xr:uid="{0AD79D02-1F47-488A-B197-D4A2E4F91896}"/>
    <cellStyle name="Total 2 2 3 4 5" xfId="49096" xr:uid="{46FAA444-D82A-465B-9657-94B301ECF276}"/>
    <cellStyle name="Total 2 2 3 5" xfId="1306" xr:uid="{653865AF-BB61-49C3-87E5-2AE87CBB5651}"/>
    <cellStyle name="Total 2 2 3 5 2" xfId="5651" xr:uid="{AC1A0CF7-1C7B-469F-BDCF-F054E7D7DBDB}"/>
    <cellStyle name="Total 2 2 3 5 2 2" xfId="8237" xr:uid="{22BB57F0-DE5D-492F-9A00-5B8B6229F9F9}"/>
    <cellStyle name="Total 2 2 3 5 2 2 2" xfId="17226" xr:uid="{77D69B97-95B3-44F5-872F-FE2D503C6FC0}"/>
    <cellStyle name="Total 2 2 3 5 2 2 2 2" xfId="30763" xr:uid="{503A08AA-F005-489A-9B16-12778FBAC3B8}"/>
    <cellStyle name="Total 2 2 3 5 2 2 3" xfId="31933" xr:uid="{FB60AC3B-2DCD-4496-9FA1-258549D3DADE}"/>
    <cellStyle name="Total 2 2 3 5 2 3" xfId="10874" xr:uid="{40C9D117-D5A8-4ADC-8817-C505FEA2BF59}"/>
    <cellStyle name="Total 2 2 3 5 2 3 2" xfId="19863" xr:uid="{A2E5114A-7D32-4CE8-A6F5-BA0DB5BBDAB5}"/>
    <cellStyle name="Total 2 2 3 5 2 3 2 2" xfId="29961" xr:uid="{72CE76CD-B232-4B06-9371-D1FA40A7D6C4}"/>
    <cellStyle name="Total 2 2 3 5 2 3 3" xfId="37840" xr:uid="{B34EAA0E-6EFD-4DE8-8219-AA47955AC18B}"/>
    <cellStyle name="Total 2 2 3 5 2 4" xfId="14640" xr:uid="{96D5EC46-E5DB-46DE-B0E0-691D2B1EEFE2}"/>
    <cellStyle name="Total 2 2 3 5 2 4 2" xfId="23883" xr:uid="{B50BE359-DF80-4752-B7AD-BD23EC7A64F8}"/>
    <cellStyle name="Total 2 2 3 5 2 5" xfId="41875" xr:uid="{35CCA6FD-F0F2-4373-87DF-E8AA9E1020DD}"/>
    <cellStyle name="Total 2 2 3 5 2 6" xfId="57905" xr:uid="{B089919A-4497-4624-B320-E7E22FCC323B}"/>
    <cellStyle name="Total 2 2 3 5 3" xfId="3743" xr:uid="{238454CD-B908-457C-BBE0-435F6B57CFA5}"/>
    <cellStyle name="Total 2 2 3 5 3 2" xfId="35292" xr:uid="{0EDA746A-B0CC-43AA-B61B-2BA90F08D78D}"/>
    <cellStyle name="Total 2 2 3 5 4" xfId="33750" xr:uid="{AAFB6658-E05B-4217-9F30-40A9C5A22266}"/>
    <cellStyle name="Total 2 2 3 5 5" xfId="51123" xr:uid="{D08A892E-C750-4D4F-B78B-65966FFB98F1}"/>
    <cellStyle name="Total 2 2 3 6" xfId="2097" xr:uid="{EC435A60-7850-4639-AA76-3652255C1947}"/>
    <cellStyle name="Total 2 2 3 6 2" xfId="6398" xr:uid="{CD537474-F701-4385-9975-905E73056337}"/>
    <cellStyle name="Total 2 2 3 6 2 2" xfId="8984" xr:uid="{58836B45-D0E6-4F0F-91E2-C4A73D57D2C3}"/>
    <cellStyle name="Total 2 2 3 6 2 2 2" xfId="17973" xr:uid="{353C2FE4-C1E1-421F-A287-EC9B4F025B8F}"/>
    <cellStyle name="Total 2 2 3 6 2 2 2 2" xfId="35999" xr:uid="{7BDB052F-F8DB-41F2-9D94-B4BB5F6B6AE9}"/>
    <cellStyle name="Total 2 2 3 6 2 2 3" xfId="25103" xr:uid="{C9124592-1C1E-480C-B9D6-8B71AE0D9896}"/>
    <cellStyle name="Total 2 2 3 6 2 3" xfId="11621" xr:uid="{537A47A4-7A3B-4DFF-AF1D-CB1027A61948}"/>
    <cellStyle name="Total 2 2 3 6 2 3 2" xfId="20610" xr:uid="{AC77ACB3-E6F8-4EBC-8A88-570F196708CD}"/>
    <cellStyle name="Total 2 2 3 6 2 3 2 2" xfId="27915" xr:uid="{B3EB07E2-20B9-43F3-80EE-45734955C82F}"/>
    <cellStyle name="Total 2 2 3 6 2 3 3" xfId="31105" xr:uid="{DA307914-95CA-48AE-BB24-A14E88C64591}"/>
    <cellStyle name="Total 2 2 3 6 2 4" xfId="15387" xr:uid="{7D84B04A-43EF-4BEB-A719-00CAD0C81F9E}"/>
    <cellStyle name="Total 2 2 3 6 2 4 2" xfId="29659" xr:uid="{42C60FE9-E773-4325-B29A-50A77E6BF09A}"/>
    <cellStyle name="Total 2 2 3 6 2 5" xfId="34013" xr:uid="{BA3D7D03-E77C-4281-A1FD-E22B7335775D}"/>
    <cellStyle name="Total 2 2 3 6 2 6" xfId="54047" xr:uid="{AF7D01FE-BE30-4164-9698-ECD4A9B26265}"/>
    <cellStyle name="Total 2 2 3 6 3" xfId="4534" xr:uid="{B3AC4C15-4DF5-48A8-A641-4B7D6FF02866}"/>
    <cellStyle name="Total 2 2 3 6 3 2" xfId="25887" xr:uid="{F4B8582E-DC34-42B5-837F-E76DE46637BA}"/>
    <cellStyle name="Total 2 2 3 6 4" xfId="35528" xr:uid="{F1DEE644-0F5A-47AD-857F-9FCDBBF05568}"/>
    <cellStyle name="Total 2 2 3 6 5" xfId="47379" xr:uid="{EC9265EF-E6E6-4DA3-A59B-935990D625CB}"/>
    <cellStyle name="Total 2 2 3 7" xfId="2907" xr:uid="{68603E8C-5568-4E58-A836-2D1B3660D929}"/>
    <cellStyle name="Total 2 2 3 7 2" xfId="7057" xr:uid="{E35EB090-849D-4E7B-9511-D693A71FD398}"/>
    <cellStyle name="Total 2 2 3 7 2 2" xfId="12183" xr:uid="{0AE1FABA-83E4-4721-8E51-4E83E560FEF1}"/>
    <cellStyle name="Total 2 2 3 7 2 2 2" xfId="21172" xr:uid="{69DAA3F0-A7BC-4963-AC1E-01528EED4F31}"/>
    <cellStyle name="Total 2 2 3 7 2 2 2 2" xfId="25509" xr:uid="{DB814AE9-9750-4C2D-A73F-966E3873F4EA}"/>
    <cellStyle name="Total 2 2 3 7 2 2 3" xfId="31061" xr:uid="{91F674A1-520C-4284-80B7-BF6F65B2829A}"/>
    <cellStyle name="Total 2 2 3 7 2 3" xfId="12985" xr:uid="{E40BE621-D176-4DC6-91CF-C86A8548D5A4}"/>
    <cellStyle name="Total 2 2 3 7 2 3 2" xfId="21974" xr:uid="{7B40F441-FE61-4813-8D5A-BBFE6C222753}"/>
    <cellStyle name="Total 2 2 3 7 2 3 2 2" xfId="43838" xr:uid="{72246076-757E-4C2B-BB49-03C1583BEF21}"/>
    <cellStyle name="Total 2 2 3 7 2 3 3" xfId="29539" xr:uid="{C36B2EB6-2D44-4014-B9EC-53F5CFDBC355}"/>
    <cellStyle name="Total 2 2 3 7 2 4" xfId="16046" xr:uid="{6A3C24C1-D2DC-40CA-BC22-82F73AF2242F}"/>
    <cellStyle name="Total 2 2 3 7 2 4 2" xfId="39349" xr:uid="{8EC1BB22-653E-43C1-BD77-8CFA9DC60806}"/>
    <cellStyle name="Total 2 2 3 7 2 5" xfId="40608" xr:uid="{2E093EAB-A712-4803-80FF-4B91D6138C09}"/>
    <cellStyle name="Total 2 2 3 7 3" xfId="9620" xr:uid="{CDC55F10-53C7-464C-80DA-B8A47315E5FA}"/>
    <cellStyle name="Total 2 2 3 7 3 2" xfId="18609" xr:uid="{D270FEA3-8DB6-4583-B491-ACE86FCA8F56}"/>
    <cellStyle name="Total 2 2 3 7 3 2 2" xfId="28820" xr:uid="{01509AD2-B439-48EF-957F-21B65C696FA8}"/>
    <cellStyle name="Total 2 2 3 7 3 3" xfId="24710" xr:uid="{AD012877-8590-4562-A5CB-04AD5150098F}"/>
    <cellStyle name="Total 2 2 3 7 4" xfId="22203" xr:uid="{E99F107D-E6C9-4F49-B8AC-985FD738E441}"/>
    <cellStyle name="Total 2 2 3 8" xfId="4834" xr:uid="{FF7C4326-87ED-4E8C-97CB-FE55CBE04BE2}"/>
    <cellStyle name="Total 2 2 3 8 2" xfId="7420" xr:uid="{B575A134-FEDF-4C0F-A303-50A67D7642EF}"/>
    <cellStyle name="Total 2 2 3 8 2 2" xfId="16409" xr:uid="{74121CDD-A51D-473A-B7A5-4D23D19F452D}"/>
    <cellStyle name="Total 2 2 3 8 2 2 2" xfId="37014" xr:uid="{428A8194-02E5-4256-A897-99B86A8FD846}"/>
    <cellStyle name="Total 2 2 3 8 2 3" xfId="31752" xr:uid="{E86C8CE3-B02E-40A4-8638-350EC0A450A8}"/>
    <cellStyle name="Total 2 2 3 8 3" xfId="10057" xr:uid="{3344B3EA-740A-485B-AFF5-53AE8A196BE2}"/>
    <cellStyle name="Total 2 2 3 8 3 2" xfId="19046" xr:uid="{AB9D2EC7-9581-4A02-85B2-8B37E4B04AC0}"/>
    <cellStyle name="Total 2 2 3 8 3 2 2" xfId="34069" xr:uid="{73598E6E-D7B5-4CE4-B33C-72BCEDF1E50B}"/>
    <cellStyle name="Total 2 2 3 8 3 3" xfId="26518" xr:uid="{15B5269B-5414-47B5-A9EA-0213110BFE01}"/>
    <cellStyle name="Total 2 2 3 8 4" xfId="13823" xr:uid="{B99D7721-48E0-473D-9F5B-6E0716C669F6}"/>
    <cellStyle name="Total 2 2 3 8 4 2" xfId="29270" xr:uid="{FD781074-F966-4233-AACC-4DEE15AC78FA}"/>
    <cellStyle name="Total 2 2 3 8 5" xfId="41150" xr:uid="{01F8740C-9F83-4CA3-AA81-44BA99463E32}"/>
    <cellStyle name="Total 2 2 3 9" xfId="6742" xr:uid="{877E484B-9E57-4B34-8BC6-AAA42E114D16}"/>
    <cellStyle name="Total 2 2 3 9 2" xfId="11941" xr:uid="{37F69B70-CA62-4ABC-98D4-A879ACA74EA2}"/>
    <cellStyle name="Total 2 2 3 9 2 2" xfId="20930" xr:uid="{DAF8D3AE-8FEF-4D79-8D3E-22F115F33EBA}"/>
    <cellStyle name="Total 2 2 3 9 2 2 2" xfId="24887" xr:uid="{999280F9-5465-4C27-87BB-8DB3C277FBFC}"/>
    <cellStyle name="Total 2 2 3 9 2 3" xfId="25387" xr:uid="{9FBD1CC5-3222-468A-9977-2160862B1E49}"/>
    <cellStyle name="Total 2 2 3 9 3" xfId="15731" xr:uid="{1BA7F0CC-0FF6-4F43-8FDA-C51FE2009238}"/>
    <cellStyle name="Total 2 2 3 9 3 2" xfId="29934" xr:uid="{C386E0C7-F8CA-47C3-9939-0191AF2B87BA}"/>
    <cellStyle name="Total 2 2 3 9 4" xfId="40308" xr:uid="{3C71D35B-5C6C-43A4-9C7E-1CC34965A8BA}"/>
    <cellStyle name="Total 2 2 30" xfId="45193" xr:uid="{D99F7937-3C22-4E50-B333-46910DBB1427}"/>
    <cellStyle name="Total 2 2 30 2" xfId="55743" xr:uid="{50198767-B607-40E4-91B4-B3D3E58610C1}"/>
    <cellStyle name="Total 2 2 30 3" xfId="48960" xr:uid="{D0225BED-06D6-4F87-9507-1DF7EB6B1327}"/>
    <cellStyle name="Total 2 2 31" xfId="45284" xr:uid="{419F984E-6A4E-42D3-890F-E01DD4C2D83A}"/>
    <cellStyle name="Total 2 2 31 2" xfId="57855" xr:uid="{D85DFEE5-90C4-4C3E-9C7C-424A244D019D}"/>
    <cellStyle name="Total 2 2 31 3" xfId="51073" xr:uid="{256C45E7-28D4-460F-AA09-CA6321315697}"/>
    <cellStyle name="Total 2 2 32" xfId="45293" xr:uid="{778B794E-0081-4C70-9811-DB1D00F1E485}"/>
    <cellStyle name="Total 2 2 33" xfId="45362" xr:uid="{3C72CAFF-6E73-4B0B-86E0-64E2895988C6}"/>
    <cellStyle name="Total 2 2 34" xfId="45386" xr:uid="{67225AC7-6290-4B0E-ADD2-933574AE8DBB}"/>
    <cellStyle name="Total 2 2 35" xfId="45425" xr:uid="{4B689DC1-B4CD-4EB3-B4E7-41D2E653D18D}"/>
    <cellStyle name="Total 2 2 36" xfId="45439" xr:uid="{094BF21F-8B17-4CED-BB29-5E986A19B6EA}"/>
    <cellStyle name="Total 2 2 37" xfId="44187" xr:uid="{BF2CF1E1-7069-4FC6-8B82-7FC690E45064}"/>
    <cellStyle name="Total 2 2 38" xfId="45447" xr:uid="{0B98FF99-D026-40FA-9DE8-21E2809CB4E6}"/>
    <cellStyle name="Total 2 2 39" xfId="45475" xr:uid="{2DF5A8E6-2AE2-4BEC-8A82-8DF649C34FF0}"/>
    <cellStyle name="Total 2 2 4" xfId="537" xr:uid="{4FF63E85-6821-4F84-AC20-717FFB38AE93}"/>
    <cellStyle name="Total 2 2 4 10" xfId="44417" xr:uid="{41894568-823B-4F6D-8311-6B96A24AB3F7}"/>
    <cellStyle name="Total 2 2 4 11" xfId="45621" xr:uid="{2DD7E45D-A8C9-43B9-ACEF-E966BF525912}"/>
    <cellStyle name="Total 2 2 4 2" xfId="886" xr:uid="{7C9D52F1-8A9D-452B-944F-E80777F7F8FB}"/>
    <cellStyle name="Total 2 2 4 2 2" xfId="5255" xr:uid="{044288C2-1F66-4C86-8638-9B8524B476CE}"/>
    <cellStyle name="Total 2 2 4 2 2 2" xfId="7841" xr:uid="{A68F6A09-7604-4885-B454-A55179D80038}"/>
    <cellStyle name="Total 2 2 4 2 2 2 2" xfId="16830" xr:uid="{E7E3A4C0-9A16-4688-BDF9-2BFAC1E7E5DE}"/>
    <cellStyle name="Total 2 2 4 2 2 2 2 2" xfId="40856" xr:uid="{F5EC609F-D783-477B-AFC0-8D083A7C37E5}"/>
    <cellStyle name="Total 2 2 4 2 2 2 3" xfId="32610" xr:uid="{7C83A51B-6652-4BEE-84E3-CB1F6FC09026}"/>
    <cellStyle name="Total 2 2 4 2 2 2 4" xfId="56409" xr:uid="{49CA10FC-B404-4B8A-8AB9-5EF632894B28}"/>
    <cellStyle name="Total 2 2 4 2 2 3" xfId="10478" xr:uid="{EEA78068-3AF6-4583-9FBC-8C6C9A922303}"/>
    <cellStyle name="Total 2 2 4 2 2 3 2" xfId="19467" xr:uid="{05874ED6-1133-4755-A6A3-4E7C6CC7EBFE}"/>
    <cellStyle name="Total 2 2 4 2 2 3 2 2" xfId="29370" xr:uid="{7710FC64-3442-4A04-9D6E-AB26616F8E5F}"/>
    <cellStyle name="Total 2 2 4 2 2 3 3" xfId="37841" xr:uid="{ED694B22-2544-45FC-8C6F-BFD39B1A0C9F}"/>
    <cellStyle name="Total 2 2 4 2 2 4" xfId="14244" xr:uid="{DE02B1FC-9058-4825-B4AC-3BC8431951EA}"/>
    <cellStyle name="Total 2 2 4 2 2 4 2" xfId="42504" xr:uid="{3EEE3412-6206-49D7-8C7E-26506B6D5F88}"/>
    <cellStyle name="Total 2 2 4 2 2 5" xfId="35300" xr:uid="{A39E0497-5643-41ED-8991-B9D7ABE9D722}"/>
    <cellStyle name="Total 2 2 4 2 2 6" xfId="49627" xr:uid="{9AE10B9C-58B1-4C1C-88D4-E3C8F86A09D3}"/>
    <cellStyle name="Total 2 2 4 2 3" xfId="3323" xr:uid="{3AC8F031-BFB7-4B67-AEB3-CA1C05560420}"/>
    <cellStyle name="Total 2 2 4 2 3 2" xfId="34096" xr:uid="{F8F547DA-E1E2-44CE-B5C6-75FB25172724}"/>
    <cellStyle name="Total 2 2 4 2 3 2 2" xfId="59093" xr:uid="{FC393EE7-E69E-486D-826A-8C93E62555AC}"/>
    <cellStyle name="Total 2 2 4 2 3 3" xfId="52312" xr:uid="{08E3EA96-70BF-4798-98CF-86D104ECE5C2}"/>
    <cellStyle name="Total 2 2 4 2 4" xfId="42121" xr:uid="{9F1E3E91-A26F-4780-9303-9DA47AA8CF68}"/>
    <cellStyle name="Total 2 2 4 2 4 2" xfId="54551" xr:uid="{C8015785-9F9D-4F33-A4E6-D728EC220A31}"/>
    <cellStyle name="Total 2 2 4 2 4 3" xfId="47744" xr:uid="{08637ADB-FCC8-4715-A1A7-8F1A9D957683}"/>
    <cellStyle name="Total 2 2 4 2 5" xfId="46133" xr:uid="{DD72D183-3ADF-4BDB-A803-BDEA5B65D9A0}"/>
    <cellStyle name="Total 2 2 4 3" xfId="1231" xr:uid="{87719A87-A32C-481D-B309-14BA069CEFE6}"/>
    <cellStyle name="Total 2 2 4 3 2" xfId="5576" xr:uid="{DBA6C582-BD38-4FE5-8331-D6F7AF11515D}"/>
    <cellStyle name="Total 2 2 4 3 2 2" xfId="8162" xr:uid="{071D0B02-1110-47CC-B109-D64CD9E10C49}"/>
    <cellStyle name="Total 2 2 4 3 2 2 2" xfId="17151" xr:uid="{8A9155BB-A338-497A-8BB7-626302144680}"/>
    <cellStyle name="Total 2 2 4 3 2 2 2 2" xfId="27501" xr:uid="{3B23BB8D-01E7-4183-A958-6AFF2CAF6885}"/>
    <cellStyle name="Total 2 2 4 3 2 2 3" xfId="39487" xr:uid="{E5383F38-2E51-4795-92FB-368661AAC6B4}"/>
    <cellStyle name="Total 2 2 4 3 2 2 4" xfId="56814" xr:uid="{54279BE8-4CDC-47D3-935D-E844931A53DA}"/>
    <cellStyle name="Total 2 2 4 3 2 3" xfId="10799" xr:uid="{5872A4CB-8C82-426F-AFEE-425C20DD97E9}"/>
    <cellStyle name="Total 2 2 4 3 2 3 2" xfId="19788" xr:uid="{F82EAD93-15E1-481B-AECF-A314BB9C0DBB}"/>
    <cellStyle name="Total 2 2 4 3 2 3 2 2" xfId="26093" xr:uid="{27B16060-6242-4F29-B032-2B0639A64721}"/>
    <cellStyle name="Total 2 2 4 3 2 3 3" xfId="43922" xr:uid="{6B05B1A4-2C71-46B3-A35D-6F1E190E44AB}"/>
    <cellStyle name="Total 2 2 4 3 2 4" xfId="14565" xr:uid="{01E5BE4A-1A16-41F5-866F-EDAFB5FF7C6F}"/>
    <cellStyle name="Total 2 2 4 3 2 4 2" xfId="24507" xr:uid="{22FDABD8-8D97-49F0-AB17-5BD5DF993C17}"/>
    <cellStyle name="Total 2 2 4 3 2 5" xfId="39565" xr:uid="{E1AAF3D7-F9AF-4268-B6F7-3DFC6D4BEAC0}"/>
    <cellStyle name="Total 2 2 4 3 2 6" xfId="50032" xr:uid="{D8F38438-46DE-4FDA-A953-A6B7F166DC3F}"/>
    <cellStyle name="Total 2 2 4 3 3" xfId="3668" xr:uid="{2FA472EC-5E03-432C-BFAE-44D2636ABB28}"/>
    <cellStyle name="Total 2 2 4 3 3 2" xfId="41333" xr:uid="{814BCBAF-E150-492C-A794-D73774A320D8}"/>
    <cellStyle name="Total 2 2 4 3 3 2 2" xfId="57742" xr:uid="{493D891A-FD2B-4325-9C1F-E21E4F1DB74A}"/>
    <cellStyle name="Total 2 2 4 3 3 3" xfId="50960" xr:uid="{78AB26BB-55C2-44E5-8433-4D40DBFA07FF}"/>
    <cellStyle name="Total 2 2 4 3 4" xfId="29769" xr:uid="{44F740D0-D496-4FB1-82C2-B56A019DFA06}"/>
    <cellStyle name="Total 2 2 4 3 4 2" xfId="54941" xr:uid="{A536571A-178C-42A3-8087-7D15FDC6C173}"/>
    <cellStyle name="Total 2 2 4 3 4 3" xfId="48149" xr:uid="{9F8169DC-A57A-4998-84FC-F921FBA6E6A6}"/>
    <cellStyle name="Total 2 2 4 3 5" xfId="53241" xr:uid="{E75FDFC3-613C-46A1-B7BE-61014B3B0383}"/>
    <cellStyle name="Total 2 2 4 3 6" xfId="46535" xr:uid="{23893417-9992-4700-B647-4F3EFDEB7394}"/>
    <cellStyle name="Total 2 2 4 4" xfId="1575" xr:uid="{546483EC-C27D-48DC-9655-D01B8C381438}"/>
    <cellStyle name="Total 2 2 4 4 2" xfId="5920" xr:uid="{BC0C5D36-C0BF-45CF-97FA-1C619F385E54}"/>
    <cellStyle name="Total 2 2 4 4 2 2" xfId="8506" xr:uid="{22F95D3D-3102-45BE-99B1-DFB7DF78DF0B}"/>
    <cellStyle name="Total 2 2 4 4 2 2 2" xfId="17495" xr:uid="{C2D448A5-D22B-464A-80FB-A2D16B855464}"/>
    <cellStyle name="Total 2 2 4 4 2 2 2 2" xfId="41743" xr:uid="{FF20B08D-4600-4FE8-8B53-06126090BE62}"/>
    <cellStyle name="Total 2 2 4 4 2 2 3" xfId="27543" xr:uid="{B0BA2A5B-4679-448E-94C1-67CDE45C3B06}"/>
    <cellStyle name="Total 2 2 4 4 2 3" xfId="11143" xr:uid="{21BF10D9-EFAF-4C21-9BE5-5792B628FB28}"/>
    <cellStyle name="Total 2 2 4 4 2 3 2" xfId="20132" xr:uid="{1FEF8ACC-9999-409A-B469-B42630136671}"/>
    <cellStyle name="Total 2 2 4 4 2 3 2 2" xfId="41850" xr:uid="{E148CCD5-CF58-414C-81D7-0D686CA66BA4}"/>
    <cellStyle name="Total 2 2 4 4 2 3 3" xfId="34709" xr:uid="{D0786CFA-953F-44CD-AED0-47BCD1513D29}"/>
    <cellStyle name="Total 2 2 4 4 2 4" xfId="14909" xr:uid="{7C657309-DB8A-46B2-BC95-D35960B47282}"/>
    <cellStyle name="Total 2 2 4 4 2 4 2" xfId="28317" xr:uid="{A62F7E76-E2E6-4CBF-AE2C-2EDB5CB946DC}"/>
    <cellStyle name="Total 2 2 4 4 2 5" xfId="35856" xr:uid="{65DAC09E-6A2E-44C7-BFCC-58AFD8F36EA7}"/>
    <cellStyle name="Total 2 2 4 4 2 6" xfId="55937" xr:uid="{2900B559-6F53-4C29-B726-9787237C70E4}"/>
    <cellStyle name="Total 2 2 4 4 3" xfId="4012" xr:uid="{DC643462-F01F-43B7-8FEA-9905C4E3649C}"/>
    <cellStyle name="Total 2 2 4 4 3 2" xfId="39344" xr:uid="{0CB471AF-E6CF-4CD1-871F-A9DA252933D0}"/>
    <cellStyle name="Total 2 2 4 4 4" xfId="37980" xr:uid="{808D883A-F8AE-4F45-AC07-E1CBD473DA07}"/>
    <cellStyle name="Total 2 2 4 4 5" xfId="49155" xr:uid="{855FC480-5ECA-405F-9BC4-2B8B2B1A6DC5}"/>
    <cellStyle name="Total 2 2 4 5" xfId="1887" xr:uid="{1DACE547-BA76-4370-9DD6-E89E2E84E44D}"/>
    <cellStyle name="Total 2 2 4 5 2" xfId="6203" xr:uid="{DA63208B-37A7-4891-8F63-A1BF6109361D}"/>
    <cellStyle name="Total 2 2 4 5 2 2" xfId="8789" xr:uid="{03D005F9-32EC-4329-B131-F8F297D59163}"/>
    <cellStyle name="Total 2 2 4 5 2 2 2" xfId="17778" xr:uid="{2E755F63-FC7D-405F-A7A8-D5DBC5234718}"/>
    <cellStyle name="Total 2 2 4 5 2 2 2 2" xfId="26328" xr:uid="{F4B4FF44-8F28-4636-9C5F-2461B7EDDF0E}"/>
    <cellStyle name="Total 2 2 4 5 2 2 3" xfId="34139" xr:uid="{03846509-A784-4D64-BEB1-04139C1D8375}"/>
    <cellStyle name="Total 2 2 4 5 2 3" xfId="11426" xr:uid="{C1706F35-CA6F-4A04-B812-3FC51B4CF0D4}"/>
    <cellStyle name="Total 2 2 4 5 2 3 2" xfId="20415" xr:uid="{ED6AB70E-7FCB-4D4C-9538-4308BEBCE049}"/>
    <cellStyle name="Total 2 2 4 5 2 3 2 2" xfId="28690" xr:uid="{A9ABF4D2-0118-4963-AFEE-C4CFB8D76BF3}"/>
    <cellStyle name="Total 2 2 4 5 2 3 3" xfId="22913" xr:uid="{72F9909D-5A83-41E3-81A0-28E8A7C85E30}"/>
    <cellStyle name="Total 2 2 4 5 2 4" xfId="15192" xr:uid="{8DD8EA90-5109-4D66-8F3B-6FD9370D29AB}"/>
    <cellStyle name="Total 2 2 4 5 2 4 2" xfId="36553" xr:uid="{0E21168E-B4FE-46DB-8E17-7A6462E002EF}"/>
    <cellStyle name="Total 2 2 4 5 2 5" xfId="34979" xr:uid="{35EBE010-500E-47CA-A598-25298AA519E8}"/>
    <cellStyle name="Total 2 2 4 5 2 6" xfId="58336" xr:uid="{C0160D53-E86E-416D-89A1-FFF0687CCC17}"/>
    <cellStyle name="Total 2 2 4 5 3" xfId="4324" xr:uid="{C99CECB9-8DF1-4B55-9281-9B3252CC55ED}"/>
    <cellStyle name="Total 2 2 4 5 3 2" xfId="42864" xr:uid="{40F11C38-077F-45E7-98A5-3530FA8448EB}"/>
    <cellStyle name="Total 2 2 4 5 4" xfId="36124" xr:uid="{8B79751F-5889-448A-A003-B52DA6A3D434}"/>
    <cellStyle name="Total 2 2 4 5 5" xfId="51554" xr:uid="{19B304FD-79E7-4719-9403-0BBBAD8324E8}"/>
    <cellStyle name="Total 2 2 4 6" xfId="2194" xr:uid="{ABA39F00-63F8-4FD9-B354-9184BA6B50AD}"/>
    <cellStyle name="Total 2 2 4 6 2" xfId="6495" xr:uid="{B56EA90D-E0F3-4F7B-8396-AE22D0C7EC21}"/>
    <cellStyle name="Total 2 2 4 6 2 2" xfId="9081" xr:uid="{EE4B453F-A1AA-492A-BB2E-E3C45C141F3D}"/>
    <cellStyle name="Total 2 2 4 6 2 2 2" xfId="18070" xr:uid="{58ED4F9E-FC58-495F-BEC5-A5B61A85010C}"/>
    <cellStyle name="Total 2 2 4 6 2 2 2 2" xfId="29748" xr:uid="{56EFA39D-5B08-44FD-9765-4EFCA4FF6259}"/>
    <cellStyle name="Total 2 2 4 6 2 2 3" xfId="42589" xr:uid="{DD804B92-0FD5-4A2C-8191-02D817496CB1}"/>
    <cellStyle name="Total 2 2 4 6 2 3" xfId="11718" xr:uid="{6BC4A29E-7B4A-41EC-941C-1CF617CA701D}"/>
    <cellStyle name="Total 2 2 4 6 2 3 2" xfId="20707" xr:uid="{0FC094A0-A392-49C7-AD10-79B20C1DCD42}"/>
    <cellStyle name="Total 2 2 4 6 2 3 2 2" xfId="25274" xr:uid="{E285B579-8D69-429B-9520-61B19DB8AC23}"/>
    <cellStyle name="Total 2 2 4 6 2 3 3" xfId="26704" xr:uid="{99960ED8-2618-493A-A818-D1522EE26A1F}"/>
    <cellStyle name="Total 2 2 4 6 2 4" xfId="15484" xr:uid="{CFB9132E-3E35-4A10-9F6D-3F2AEBDD6D06}"/>
    <cellStyle name="Total 2 2 4 6 2 4 2" xfId="31673" xr:uid="{6310B6E2-5CBA-4A40-B5D4-2530B3FFF94B}"/>
    <cellStyle name="Total 2 2 4 6 2 5" xfId="22737" xr:uid="{60B6577C-E34D-4F5D-B3DE-756D6B558BD7}"/>
    <cellStyle name="Total 2 2 4 6 2 6" xfId="54103" xr:uid="{8DE0557E-0513-4FEE-A436-A55E3EDE74B4}"/>
    <cellStyle name="Total 2 2 4 6 3" xfId="4631" xr:uid="{7B94AB5D-58C2-43C7-AB56-4809E5982CF9}"/>
    <cellStyle name="Total 2 2 4 6 3 2" xfId="22255" xr:uid="{BF3FB13C-73C5-4082-828E-22DDCE07232E}"/>
    <cellStyle name="Total 2 2 4 6 4" xfId="30919" xr:uid="{F5CDF537-A275-4C38-BCC8-C5CA550D2D10}"/>
    <cellStyle name="Total 2 2 4 6 5" xfId="47421" xr:uid="{E44A5C88-EB5C-44E8-B155-D3CC86374F36}"/>
    <cellStyle name="Total 2 2 4 7" xfId="4931" xr:uid="{EE838AFF-4EE3-4E23-A1AF-DEA2FA2E4D4B}"/>
    <cellStyle name="Total 2 2 4 7 2" xfId="7517" xr:uid="{CB99BE36-6218-4071-9599-81925F6FE948}"/>
    <cellStyle name="Total 2 2 4 7 2 2" xfId="16506" xr:uid="{71347570-0C78-4187-9AC9-1105F362DAF8}"/>
    <cellStyle name="Total 2 2 4 7 2 2 2" xfId="36754" xr:uid="{247D42E7-4D7E-410E-A2D3-94022C012FC1}"/>
    <cellStyle name="Total 2 2 4 7 2 3" xfId="29565" xr:uid="{5388F928-5F8D-4216-84A4-8A756D133F8E}"/>
    <cellStyle name="Total 2 2 4 7 3" xfId="10154" xr:uid="{1C9E0443-ED1C-48B5-9E7B-1DE0FE060025}"/>
    <cellStyle name="Total 2 2 4 7 3 2" xfId="19143" xr:uid="{20489525-C1D7-483D-AB0E-2FFB5E64A44A}"/>
    <cellStyle name="Total 2 2 4 7 3 2 2" xfId="28042" xr:uid="{1CB66AD5-CA43-4358-AF35-A9AC8986DECC}"/>
    <cellStyle name="Total 2 2 4 7 3 3" xfId="37837" xr:uid="{AB4FC704-AD2E-4C27-BD26-D72B4B75C662}"/>
    <cellStyle name="Total 2 2 4 7 4" xfId="13920" xr:uid="{F53BB34A-0BC9-42A2-97EF-0E41501699AD}"/>
    <cellStyle name="Total 2 2 4 7 4 2" xfId="27116" xr:uid="{C8786330-83B2-4EE8-9817-86BFE5FBF1E2}"/>
    <cellStyle name="Total 2 2 4 7 5" xfId="30218" xr:uid="{9FDBC533-8161-4B2F-B2B2-44E394B557D6}"/>
    <cellStyle name="Total 2 2 4 8" xfId="2543" xr:uid="{FB30D0C9-CD9D-4DBB-B16E-22B9BC2335FD}"/>
    <cellStyle name="Total 2 2 4 8 2" xfId="27919" xr:uid="{49B6E8B5-95CF-4788-8538-4FB5601B02F7}"/>
    <cellStyle name="Total 2 2 4 9" xfId="35869" xr:uid="{3FADEA39-321D-467B-AE1D-A18A299D5CF5}"/>
    <cellStyle name="Total 2 2 5" xfId="308" xr:uid="{5E13F1B2-66BD-4720-8C23-700FF4D195D3}"/>
    <cellStyle name="Total 2 2 5 2" xfId="4709" xr:uid="{7D5DEBCE-7F67-44DF-9D60-A9745FD19DBD}"/>
    <cellStyle name="Total 2 2 5 2 2" xfId="7295" xr:uid="{5CFB1C3F-ADE8-4B0A-B6B8-F22DE10BF78B}"/>
    <cellStyle name="Total 2 2 5 2 2 2" xfId="16284" xr:uid="{CECE2A78-3E44-4652-A6CB-EF4361E5A23B}"/>
    <cellStyle name="Total 2 2 5 2 2 2 2" xfId="41047" xr:uid="{93313013-B2C1-4061-85BE-FC855FB11387}"/>
    <cellStyle name="Total 2 2 5 2 2 2 3" xfId="56428" xr:uid="{C6B610F2-9FD9-4726-8633-D9627957344A}"/>
    <cellStyle name="Total 2 2 5 2 2 3" xfId="23156" xr:uid="{96E959F0-2D95-48E7-898A-9F210B4E35D4}"/>
    <cellStyle name="Total 2 2 5 2 2 4" xfId="49646" xr:uid="{69356543-CD3C-46B7-93D4-47F6B01E160C}"/>
    <cellStyle name="Total 2 2 5 2 3" xfId="9932" xr:uid="{43AEEF63-A59D-42AD-B170-36C3A847DAEC}"/>
    <cellStyle name="Total 2 2 5 2 3 2" xfId="18921" xr:uid="{DB366128-1C98-4284-83B1-8A7E0B54BEDD}"/>
    <cellStyle name="Total 2 2 5 2 3 2 2" xfId="39908" xr:uid="{3BCD44A1-0619-4C39-95DD-ACF539F3B1B5}"/>
    <cellStyle name="Total 2 2 5 2 3 2 3" xfId="58588" xr:uid="{22E2F693-2F1B-46E0-A5A8-E61FB5254F89}"/>
    <cellStyle name="Total 2 2 5 2 3 3" xfId="35844" xr:uid="{BEB45134-D1A4-425B-9FE9-CE2CB843E177}"/>
    <cellStyle name="Total 2 2 5 2 3 4" xfId="51807" xr:uid="{506307CD-64CD-44AD-80C8-D98E805A7E5F}"/>
    <cellStyle name="Total 2 2 5 2 4" xfId="13698" xr:uid="{5A7B2FA3-B358-4C04-A85E-02B1D5028A66}"/>
    <cellStyle name="Total 2 2 5 2 4 2" xfId="22319" xr:uid="{67BC23F0-6FAF-4E6F-8D2E-D42C3DAF0560}"/>
    <cellStyle name="Total 2 2 5 2 4 2 2" xfId="54567" xr:uid="{68AF0FD3-BCF3-46AB-8C7B-E21BDD9BB3D2}"/>
    <cellStyle name="Total 2 2 5 2 4 3" xfId="47763" xr:uid="{EA20F94B-2900-4075-AE96-54D2DB4AE685}"/>
    <cellStyle name="Total 2 2 5 2 5" xfId="23923" xr:uid="{501B9D75-17ED-41DF-9782-1A4469B7CCCF}"/>
    <cellStyle name="Total 2 2 5 2 6" xfId="46149" xr:uid="{E91A410B-C4A2-4158-8ABF-82E454A7BF12}"/>
    <cellStyle name="Total 2 2 5 3" xfId="2776" xr:uid="{BC1C5FAE-BE0F-4742-B0A1-0CC006B5DA42}"/>
    <cellStyle name="Total 2 2 5 3 2" xfId="29873" xr:uid="{4B286D08-2AF3-486E-B353-8FAF190970A6}"/>
    <cellStyle name="Total 2 2 5 3 2 2" xfId="56830" xr:uid="{0D2FA149-E1EF-45C7-8286-ECECCE16EC41}"/>
    <cellStyle name="Total 2 2 5 3 2 3" xfId="50048" xr:uid="{3F2827D3-BAEA-4649-AF68-5BAA424A3035}"/>
    <cellStyle name="Total 2 2 5 3 3" xfId="52195" xr:uid="{E5072AA1-9643-4547-A38F-933ABBA46D56}"/>
    <cellStyle name="Total 2 2 5 3 3 2" xfId="58976" xr:uid="{EC994062-A9E1-4791-AED2-D7BF7F3033DD}"/>
    <cellStyle name="Total 2 2 5 3 4" xfId="48165" xr:uid="{FF73F5E6-4308-407C-8880-72EED69A7AB3}"/>
    <cellStyle name="Total 2 2 5 3 4 2" xfId="54957" xr:uid="{33B1A784-3261-4D08-A0BC-FA33A320072F}"/>
    <cellStyle name="Total 2 2 5 3 5" xfId="53257" xr:uid="{59419C25-040D-4900-9A20-492B2D100F75}"/>
    <cellStyle name="Total 2 2 5 3 6" xfId="46551" xr:uid="{3A570068-B4F7-4CD7-B581-3143D151D527}"/>
    <cellStyle name="Total 2 2 5 4" xfId="30070" xr:uid="{03D78D98-145E-4D76-82EB-0A80EA5DFEEF}"/>
    <cellStyle name="Total 2 2 5 4 2" xfId="55956" xr:uid="{5C7C7968-D125-45C8-AA6D-804D3E596581}"/>
    <cellStyle name="Total 2 2 5 4 3" xfId="49174" xr:uid="{3FE13C61-B60C-4382-B2F7-8225003E10DE}"/>
    <cellStyle name="Total 2 2 5 5" xfId="44433" xr:uid="{A0FF78FA-144C-48D5-9F3E-40B3B038AF34}"/>
    <cellStyle name="Total 2 2 5 5 2" xfId="55951" xr:uid="{E5868DB9-AD78-4CC8-A1CD-87E9A7422314}"/>
    <cellStyle name="Total 2 2 5 5 3" xfId="49169" xr:uid="{786520A6-8FA6-496F-8D44-64BC98A3E639}"/>
    <cellStyle name="Total 2 2 5 6" xfId="45640" xr:uid="{F71D0507-B623-4F64-B5F6-BC7BC734ECCC}"/>
    <cellStyle name="Total 2 2 5 6 2" xfId="54119" xr:uid="{1A4F1040-F630-4A16-AC1B-BC2B3E6AB913}"/>
    <cellStyle name="Total 2 2 6" xfId="657" xr:uid="{270BD0BB-CCD2-4C17-B524-E7891625453F}"/>
    <cellStyle name="Total 2 2 6 2" xfId="5033" xr:uid="{0192665E-9102-46EE-874F-82E05BF49D77}"/>
    <cellStyle name="Total 2 2 6 2 2" xfId="7619" xr:uid="{F846742B-DA0A-44C5-BED0-3358341033DD}"/>
    <cellStyle name="Total 2 2 6 2 2 2" xfId="16608" xr:uid="{91863E80-37AD-4F49-9C80-1CB1990CC3A4}"/>
    <cellStyle name="Total 2 2 6 2 2 2 2" xfId="43528" xr:uid="{B8D851F6-EFE9-4191-9E04-D3DDA121C733}"/>
    <cellStyle name="Total 2 2 6 2 2 2 3" xfId="56464" xr:uid="{6667B2EE-D088-4D79-9199-A2E85A480960}"/>
    <cellStyle name="Total 2 2 6 2 2 3" xfId="28436" xr:uid="{DA4ADDC1-7B20-4457-AF1D-A5B455AE6BBA}"/>
    <cellStyle name="Total 2 2 6 2 2 4" xfId="49682" xr:uid="{D4A15FE5-C4D1-4066-A2E8-7EF4DED460F6}"/>
    <cellStyle name="Total 2 2 6 2 3" xfId="10256" xr:uid="{7DB50D6B-1124-4BB8-8D81-6D3B0863CBC3}"/>
    <cellStyle name="Total 2 2 6 2 3 2" xfId="19245" xr:uid="{5BF286AA-B566-4E46-9BDF-F909FF55706D}"/>
    <cellStyle name="Total 2 2 6 2 3 2 2" xfId="43649" xr:uid="{0839A1F2-899B-4965-B1E1-885FBB8DCBEA}"/>
    <cellStyle name="Total 2 2 6 2 3 2 3" xfId="58624" xr:uid="{D6256717-6F01-4C58-9E95-87953406CBDE}"/>
    <cellStyle name="Total 2 2 6 2 3 3" xfId="26716" xr:uid="{291EF3FD-2E29-4496-A757-0138353D0A53}"/>
    <cellStyle name="Total 2 2 6 2 3 4" xfId="51843" xr:uid="{6FC1ECD8-7EF9-4FDE-9A02-205C13FAC8D8}"/>
    <cellStyle name="Total 2 2 6 2 4" xfId="14022" xr:uid="{B3C032D8-DF20-49E3-85DF-C8D12FFB6C28}"/>
    <cellStyle name="Total 2 2 6 2 4 2" xfId="28585" xr:uid="{790DEAC1-B18C-426A-B7ED-4899096B355D}"/>
    <cellStyle name="Total 2 2 6 2 4 2 2" xfId="54603" xr:uid="{E0931CFC-9A6C-42AF-A9A0-AA71C655DEFC}"/>
    <cellStyle name="Total 2 2 6 2 4 3" xfId="47799" xr:uid="{8C267678-6ADF-4DF5-825E-701AFC119E05}"/>
    <cellStyle name="Total 2 2 6 2 5" xfId="33544" xr:uid="{88F842BB-329C-4BF6-BA8B-50C29A8FCEA3}"/>
    <cellStyle name="Total 2 2 6 2 6" xfId="46185" xr:uid="{8EACA247-4D1B-4351-A13F-84340B12D91B}"/>
    <cellStyle name="Total 2 2 6 3" xfId="3094" xr:uid="{5150A763-4B8F-40DF-972D-FFD65EBAD3DE}"/>
    <cellStyle name="Total 2 2 6 3 2" xfId="30036" xr:uid="{6F4C7E66-3ACC-478F-BB8B-8402C41705C4}"/>
    <cellStyle name="Total 2 2 6 3 2 2" xfId="56866" xr:uid="{FBA57BAD-326C-49D4-8C09-B1B2E113DCA2}"/>
    <cellStyle name="Total 2 2 6 3 2 3" xfId="50084" xr:uid="{8356A33A-FE36-44D9-8428-3A14D401E25E}"/>
    <cellStyle name="Total 2 2 6 3 3" xfId="50824" xr:uid="{A3B12B28-5D9F-4F7C-AFB4-56F1903D2EDB}"/>
    <cellStyle name="Total 2 2 6 3 3 2" xfId="57606" xr:uid="{A3B198BA-1050-4307-89B9-5D1F13556E86}"/>
    <cellStyle name="Total 2 2 6 3 4" xfId="48201" xr:uid="{E6C9523B-1FEA-45B4-A060-D1FD8624FB3D}"/>
    <cellStyle name="Total 2 2 6 3 4 2" xfId="54993" xr:uid="{02D67F63-F907-443C-81C8-EBF963FD2A66}"/>
    <cellStyle name="Total 2 2 6 3 5" xfId="53293" xr:uid="{F3B02E98-CEFB-4316-9EBC-1C61A4BFBE3E}"/>
    <cellStyle name="Total 2 2 6 3 6" xfId="46587" xr:uid="{6ACD8EAE-2333-43CB-ACA9-3A73E9D4EE32}"/>
    <cellStyle name="Total 2 2 6 4" xfId="31873" xr:uid="{D4A53863-42A1-4C15-AF79-D3F735FDD5E0}"/>
    <cellStyle name="Total 2 2 6 4 2" xfId="55992" xr:uid="{B0686C8B-94AC-49CE-AB2B-B213E854D037}"/>
    <cellStyle name="Total 2 2 6 4 3" xfId="49210" xr:uid="{29279583-5458-48B6-B028-30837DDB9AD4}"/>
    <cellStyle name="Total 2 2 6 5" xfId="44397" xr:uid="{986BFE33-843A-49E8-AD10-D3CBBB88593B}"/>
    <cellStyle name="Total 2 2 6 5 2" xfId="59088" xr:uid="{C5BCC329-73DF-4FC4-9E13-6DB0F8447B3E}"/>
    <cellStyle name="Total 2 2 6 5 3" xfId="52307" xr:uid="{F7229F14-5734-4958-A731-319E513FE6F6}"/>
    <cellStyle name="Total 2 2 6 6" xfId="45676" xr:uid="{7A57EF4D-D07C-443C-BA02-A7E6779FEEA4}"/>
    <cellStyle name="Total 2 2 6 6 2" xfId="54155" xr:uid="{ADAA4263-D3A3-4D7C-8831-0CA09A8099D7}"/>
    <cellStyle name="Total 2 2 7" xfId="1002" xr:uid="{B4140799-1267-4C8A-BA4E-F0F49445B968}"/>
    <cellStyle name="Total 2 2 7 2" xfId="5354" xr:uid="{56421BF2-08DE-47B4-9EFF-E95361CFEA9B}"/>
    <cellStyle name="Total 2 2 7 2 2" xfId="7940" xr:uid="{30732615-ACF6-4D0D-965A-6D5BC5B1CDC6}"/>
    <cellStyle name="Total 2 2 7 2 2 2" xfId="16929" xr:uid="{72F4ADD6-F439-41DF-9DE0-AD4CBCB19DC4}"/>
    <cellStyle name="Total 2 2 7 2 2 2 2" xfId="31348" xr:uid="{1FC3BB76-7F89-4869-8E69-BA4EA2660AA3}"/>
    <cellStyle name="Total 2 2 7 2 2 2 3" xfId="56500" xr:uid="{A41AD3DD-F6FC-4D86-ACEF-591628F601EC}"/>
    <cellStyle name="Total 2 2 7 2 2 3" xfId="28773" xr:uid="{B4653808-CE41-4E3E-81B1-82718C55BB58}"/>
    <cellStyle name="Total 2 2 7 2 2 4" xfId="49718" xr:uid="{F50CB3B3-B773-41DB-A2CB-D2672A0DF77D}"/>
    <cellStyle name="Total 2 2 7 2 3" xfId="10577" xr:uid="{862C589A-D447-4967-BB1D-48B0BF0DE0D1}"/>
    <cellStyle name="Total 2 2 7 2 3 2" xfId="19566" xr:uid="{B32306B3-E195-46B2-80DF-0DEE474F01ED}"/>
    <cellStyle name="Total 2 2 7 2 3 2 2" xfId="32510" xr:uid="{BA4D6502-7DDB-464E-9344-127A49D280A0}"/>
    <cellStyle name="Total 2 2 7 2 3 2 3" xfId="57675" xr:uid="{382626B2-8B27-4FC6-8C97-EB74F75FC523}"/>
    <cellStyle name="Total 2 2 7 2 3 3" xfId="27536" xr:uid="{8922C762-9F49-4ACD-AB97-84D0B6CE8759}"/>
    <cellStyle name="Total 2 2 7 2 3 4" xfId="50893" xr:uid="{0FA02246-4D3E-45B4-A1CE-D1A75E933B19}"/>
    <cellStyle name="Total 2 2 7 2 4" xfId="14343" xr:uid="{CFD39EFA-4152-4F83-B5E0-460239866986}"/>
    <cellStyle name="Total 2 2 7 2 4 2" xfId="41207" xr:uid="{E7DF28DB-7A3C-480E-8AAC-D2EF57AA2120}"/>
    <cellStyle name="Total 2 2 7 2 4 2 2" xfId="54639" xr:uid="{2CE20785-7EF7-4383-AE01-BB2D13DFD562}"/>
    <cellStyle name="Total 2 2 7 2 4 3" xfId="47835" xr:uid="{8F606D31-C4CE-42A8-8A02-A5F3092AC487}"/>
    <cellStyle name="Total 2 2 7 2 5" xfId="40701" xr:uid="{95146E56-FC39-45E0-BB56-02507107CF76}"/>
    <cellStyle name="Total 2 2 7 2 6" xfId="46221" xr:uid="{3A89F638-38CB-4B88-8192-AA90C4CE4783}"/>
    <cellStyle name="Total 2 2 7 3" xfId="3439" xr:uid="{B9F21648-AB3C-4C82-9E84-12653167371A}"/>
    <cellStyle name="Total 2 2 7 3 2" xfId="23782" xr:uid="{AA8917E1-1227-49AB-B963-C10E9F00D071}"/>
    <cellStyle name="Total 2 2 7 3 2 2" xfId="56902" xr:uid="{04E507BF-78D0-47FF-B770-EE774E559BC6}"/>
    <cellStyle name="Total 2 2 7 3 2 3" xfId="50120" xr:uid="{2C77484D-2D87-4918-B525-749A1C84E88E}"/>
    <cellStyle name="Total 2 2 7 3 3" xfId="48968" xr:uid="{AC35721B-AD0A-4AEA-91BA-514BD6FA6AD2}"/>
    <cellStyle name="Total 2 2 7 3 3 2" xfId="55751" xr:uid="{A01E1E48-FDCC-486A-8D9E-9F1AA73CF6B0}"/>
    <cellStyle name="Total 2 2 7 3 4" xfId="48237" xr:uid="{B252E5E8-8F55-4597-8D2F-C807C1FB2DC1}"/>
    <cellStyle name="Total 2 2 7 3 4 2" xfId="55029" xr:uid="{7DBDC9B5-97EE-4332-8795-8CD9DC0483B8}"/>
    <cellStyle name="Total 2 2 7 3 5" xfId="53329" xr:uid="{711EC082-9B7A-4FBC-AFC9-061FC70A78CB}"/>
    <cellStyle name="Total 2 2 7 3 6" xfId="46623" xr:uid="{C2E7ABB6-7046-4CF1-B5E8-D62197022373}"/>
    <cellStyle name="Total 2 2 7 4" xfId="23627" xr:uid="{4880360C-26FC-4C05-B68A-ACDD9C781741}"/>
    <cellStyle name="Total 2 2 7 4 2" xfId="56028" xr:uid="{AA27F4FB-0276-482E-879E-985EE3FAC2DD}"/>
    <cellStyle name="Total 2 2 7 4 3" xfId="49246" xr:uid="{E51B262E-98A5-4F52-9A22-D65E78A63DCC}"/>
    <cellStyle name="Total 2 2 7 5" xfId="44500" xr:uid="{7780AB4E-5C79-48FB-962B-FB86C5E78A6B}"/>
    <cellStyle name="Total 2 2 7 5 2" xfId="58117" xr:uid="{577EF5A1-5C27-4FC8-85D4-9EB1E96005F2}"/>
    <cellStyle name="Total 2 2 7 5 3" xfId="51335" xr:uid="{B036C68F-10C2-4C65-8C3C-B82E089F6EBB}"/>
    <cellStyle name="Total 2 2 7 6" xfId="45712" xr:uid="{967B185D-6DBA-41D5-8306-59CDDFF6C4C8}"/>
    <cellStyle name="Total 2 2 7 6 2" xfId="54191" xr:uid="{0C85B691-7064-42A8-A637-56D92614C08A}"/>
    <cellStyle name="Total 2 2 8" xfId="1346" xr:uid="{1E6A07A8-7C1B-4F52-B583-71C9C1A3C204}"/>
    <cellStyle name="Total 2 2 8 2" xfId="5691" xr:uid="{88B88C6F-B53E-4BDB-AA29-B9DE9BA0E9C9}"/>
    <cellStyle name="Total 2 2 8 2 2" xfId="8277" xr:uid="{13C85F2F-C04C-40C4-98C4-1C3B30043F49}"/>
    <cellStyle name="Total 2 2 8 2 2 2" xfId="17266" xr:uid="{1411F03E-EA49-4CB6-8FB2-CBBFF08AB7F0}"/>
    <cellStyle name="Total 2 2 8 2 2 2 2" xfId="28068" xr:uid="{4BE677EE-61D0-4E5C-A4B5-D19B12D069F1}"/>
    <cellStyle name="Total 2 2 8 2 2 2 3" xfId="56549" xr:uid="{5020D245-9A00-49C7-8A11-3469CC51D03A}"/>
    <cellStyle name="Total 2 2 8 2 2 3" xfId="28894" xr:uid="{E196C7DC-97B7-43F6-9080-1DDF87A8EB37}"/>
    <cellStyle name="Total 2 2 8 2 2 4" xfId="49767" xr:uid="{E9F6F6E5-1DCC-4A5F-90F9-ECE3FC229241}"/>
    <cellStyle name="Total 2 2 8 2 3" xfId="10914" xr:uid="{294D3B54-FBCE-4B25-83DE-8E0466C61A9D}"/>
    <cellStyle name="Total 2 2 8 2 3 2" xfId="19903" xr:uid="{9E63244A-05CA-45B6-B5FB-66F8F5DB8280}"/>
    <cellStyle name="Total 2 2 8 2 3 2 2" xfId="31627" xr:uid="{4DAFABDE-6C7A-4F4A-85A5-9B7A7802E9E0}"/>
    <cellStyle name="Total 2 2 8 2 3 2 3" xfId="58947" xr:uid="{0D81B144-8DE7-4D51-90B1-1FED5AEC27E1}"/>
    <cellStyle name="Total 2 2 8 2 3 3" xfId="36005" xr:uid="{E7B520A0-BE41-4B4D-A2FA-6059315029AB}"/>
    <cellStyle name="Total 2 2 8 2 3 4" xfId="52166" xr:uid="{D6B7AF96-392E-433D-966B-24805AD2B766}"/>
    <cellStyle name="Total 2 2 8 2 4" xfId="14680" xr:uid="{A6D4C94A-E9EE-4F23-A99F-6732C08046DF}"/>
    <cellStyle name="Total 2 2 8 2 4 2" xfId="23246" xr:uid="{60F9DC51-41FB-4E6E-B975-8F66342851BC}"/>
    <cellStyle name="Total 2 2 8 2 4 2 2" xfId="54685" xr:uid="{B2A11407-E43B-4C21-993A-A93F3E73F8B5}"/>
    <cellStyle name="Total 2 2 8 2 4 3" xfId="47884" xr:uid="{8D9113C9-8F22-4C9E-8B62-C2A5E788DD54}"/>
    <cellStyle name="Total 2 2 8 2 5" xfId="38295" xr:uid="{EE51EE6B-E76C-4885-BB71-1B3F1FE843C9}"/>
    <cellStyle name="Total 2 2 8 2 6" xfId="46270" xr:uid="{C36C1477-D927-43BE-A5F1-670BD06313E4}"/>
    <cellStyle name="Total 2 2 8 3" xfId="3783" xr:uid="{E76AEB02-D1A0-47AA-9AAC-8BFCEC11D311}"/>
    <cellStyle name="Total 2 2 8 3 2" xfId="24146" xr:uid="{B68415EE-9164-45D9-957F-06715572B4A1}"/>
    <cellStyle name="Total 2 2 8 3 2 2" xfId="56948" xr:uid="{304A6C97-0B9A-45F6-ADB8-329A836C140F}"/>
    <cellStyle name="Total 2 2 8 3 2 3" xfId="50166" xr:uid="{B7F93258-5D72-4714-BDC6-6BF2BAE7C134}"/>
    <cellStyle name="Total 2 2 8 3 3" xfId="51447" xr:uid="{095E32A6-0880-4A97-8E41-B899AE88D372}"/>
    <cellStyle name="Total 2 2 8 3 3 2" xfId="58229" xr:uid="{7BECA63B-036B-4AE5-83BF-A607630164C8}"/>
    <cellStyle name="Total 2 2 8 3 4" xfId="48283" xr:uid="{7E6BB906-FAF4-408D-9FBF-A2CC76944E45}"/>
    <cellStyle name="Total 2 2 8 3 4 2" xfId="55075" xr:uid="{44085683-BA76-4DD1-89EC-765508796FF3}"/>
    <cellStyle name="Total 2 2 8 3 5" xfId="53375" xr:uid="{C5C4C6E9-DA4D-41CF-8E3D-6CA34FE5036F}"/>
    <cellStyle name="Total 2 2 8 3 6" xfId="46669" xr:uid="{10CA5971-667A-4B0C-B2F3-BDF5A5EEF35D}"/>
    <cellStyle name="Total 2 2 8 4" xfId="30400" xr:uid="{E167D9E3-D0CC-4182-85E2-EBD8E0FC7CB2}"/>
    <cellStyle name="Total 2 2 8 4 2" xfId="56077" xr:uid="{EE0A73CC-071A-40C7-B5E4-959D20F28386}"/>
    <cellStyle name="Total 2 2 8 4 3" xfId="49295" xr:uid="{6BF852D0-F6D4-4BF2-9420-E51ECDD7AA41}"/>
    <cellStyle name="Total 2 2 8 5" xfId="44556" xr:uid="{4EB0B7E8-35C4-4D6F-880E-A038241DAE08}"/>
    <cellStyle name="Total 2 2 8 5 2" xfId="59075" xr:uid="{C62A062C-63D9-4550-9DF1-F01C0627E15A}"/>
    <cellStyle name="Total 2 2 8 5 3" xfId="52294" xr:uid="{C0594493-8C5B-4C2F-AB76-9EBFEE60D89C}"/>
    <cellStyle name="Total 2 2 8 6" xfId="45761" xr:uid="{BC10946C-F80A-4968-92CC-DBB6A5EA70AC}"/>
    <cellStyle name="Total 2 2 8 6 2" xfId="54237" xr:uid="{C3359148-12D5-4CC1-947E-B288AC02EC6A}"/>
    <cellStyle name="Total 2 2 9" xfId="1583" xr:uid="{96DA00E1-EA00-4DF2-AAB7-F01CBB11821D}"/>
    <cellStyle name="Total 2 2 9 2" xfId="5928" xr:uid="{0A1BA914-2527-4688-9FD0-656DAEDE3D6E}"/>
    <cellStyle name="Total 2 2 9 2 2" xfId="8514" xr:uid="{83BBD28F-A927-4784-8C31-AE12099201FC}"/>
    <cellStyle name="Total 2 2 9 2 2 2" xfId="17503" xr:uid="{D0024B6D-855E-4811-B170-766EE05C1911}"/>
    <cellStyle name="Total 2 2 9 2 2 2 2" xfId="31203" xr:uid="{35939A6E-3303-432E-8603-642242237311}"/>
    <cellStyle name="Total 2 2 9 2 2 2 3" xfId="56589" xr:uid="{812BBFFF-8F59-4810-9EFF-2DA197B1CDFF}"/>
    <cellStyle name="Total 2 2 9 2 2 3" xfId="30636" xr:uid="{7AFE43C0-DFBD-49BD-AF72-BAAA0DA03D55}"/>
    <cellStyle name="Total 2 2 9 2 2 4" xfId="49807" xr:uid="{2F4E3AE6-BE1C-4442-8544-BEF99F5DCD7C}"/>
    <cellStyle name="Total 2 2 9 2 3" xfId="11151" xr:uid="{E6695E3C-7491-4BDF-B2CF-E91204625DE4}"/>
    <cellStyle name="Total 2 2 9 2 3 2" xfId="20140" xr:uid="{5A00F8D7-73FB-463F-A965-2131147E958C}"/>
    <cellStyle name="Total 2 2 9 2 3 2 2" xfId="31310" xr:uid="{1345638C-24E1-445C-803F-6063BAC74171}"/>
    <cellStyle name="Total 2 2 9 2 3 2 3" xfId="57619" xr:uid="{A5C06EEF-1BDE-4700-B187-771AB65082EB}"/>
    <cellStyle name="Total 2 2 9 2 3 3" xfId="42801" xr:uid="{99510107-7B64-4137-A7D6-68EE57AAB3E4}"/>
    <cellStyle name="Total 2 2 9 2 3 4" xfId="50837" xr:uid="{B0223658-6135-4611-A508-58D7212216B7}"/>
    <cellStyle name="Total 2 2 9 2 4" xfId="14917" xr:uid="{6FAB34FC-B2F9-47F5-B9C9-6CA4139E058B}"/>
    <cellStyle name="Total 2 2 9 2 4 2" xfId="26201" xr:uid="{2A4F8B07-AFE3-4E01-AA9E-888572FB260F}"/>
    <cellStyle name="Total 2 2 9 2 4 2 2" xfId="54722" xr:uid="{B78A1C82-CCD2-454F-ABD2-56B5F03B3334}"/>
    <cellStyle name="Total 2 2 9 2 4 3" xfId="47924" xr:uid="{8C960856-1669-49C6-BFC3-4CD7501F2CFE}"/>
    <cellStyle name="Total 2 2 9 2 5" xfId="37973" xr:uid="{6A3A5DEC-EC03-4C17-B11D-7470FF63FDA9}"/>
    <cellStyle name="Total 2 2 9 2 6" xfId="46310" xr:uid="{06034D3E-831D-47C6-9C16-A235EFB47805}"/>
    <cellStyle name="Total 2 2 9 3" xfId="4020" xr:uid="{3AAD2790-F084-4EC2-9C89-E21C15A9B8F1}"/>
    <cellStyle name="Total 2 2 9 3 2" xfId="22897" xr:uid="{FB272DFD-D4DD-452B-A2D6-372951B455EF}"/>
    <cellStyle name="Total 2 2 9 3 2 2" xfId="56985" xr:uid="{48475556-7683-4255-B999-1CF534F45D4A}"/>
    <cellStyle name="Total 2 2 9 3 2 3" xfId="50203" xr:uid="{28F034F6-9F1C-4120-A975-F48F070F5446}"/>
    <cellStyle name="Total 2 2 9 3 3" xfId="51483" xr:uid="{59E5820B-0239-4D56-A917-19AC3AA7771C}"/>
    <cellStyle name="Total 2 2 9 3 3 2" xfId="58265" xr:uid="{EB86C629-FD09-453A-8D44-C31033A568EA}"/>
    <cellStyle name="Total 2 2 9 3 4" xfId="48320" xr:uid="{0159EB4D-3DF2-4B77-9C9C-58112CD404CB}"/>
    <cellStyle name="Total 2 2 9 3 4 2" xfId="55112" xr:uid="{39387842-2A10-4A29-8913-B92DE01AFEF1}"/>
    <cellStyle name="Total 2 2 9 3 5" xfId="53412" xr:uid="{F87EC8C0-1CF0-4189-9D5C-B1AF0D7D19BF}"/>
    <cellStyle name="Total 2 2 9 3 6" xfId="46706" xr:uid="{CC732C8B-09F7-4087-8F96-5C75D4BDC979}"/>
    <cellStyle name="Total 2 2 9 4" xfId="27842" xr:uid="{7567B7F8-E0F6-4848-8315-C5D52EA9F60E}"/>
    <cellStyle name="Total 2 2 9 4 2" xfId="56117" xr:uid="{8731BE43-4D94-43A4-95C8-3274D27E7076}"/>
    <cellStyle name="Total 2 2 9 4 3" xfId="49335" xr:uid="{D7B08601-A338-426B-B587-5BC5115F3F7F}"/>
    <cellStyle name="Total 2 2 9 5" xfId="44518" xr:uid="{23E78AE2-24B9-482F-A143-662C93676E7B}"/>
    <cellStyle name="Total 2 2 9 5 2" xfId="59094" xr:uid="{0927A62C-FB27-4BA7-BC04-04BB72780E1E}"/>
    <cellStyle name="Total 2 2 9 5 3" xfId="52313" xr:uid="{0EE66F5A-BE81-45E0-A22A-F6EDB113933F}"/>
    <cellStyle name="Total 2 2 9 6" xfId="45801" xr:uid="{A15907FE-DE06-409B-85FF-303FED2511B3}"/>
    <cellStyle name="Total 2 2 9 6 2" xfId="54274" xr:uid="{265A4EB4-B8F3-4728-88F4-637E92929029}"/>
    <cellStyle name="Total 2 20" xfId="39345" xr:uid="{96804C1C-29EB-4705-B2E2-BEA4FD3D758B}"/>
    <cellStyle name="Total 2 20 2" xfId="44842" xr:uid="{5DEFC595-7A3E-47F0-8D14-5E7D448DD841}"/>
    <cellStyle name="Total 2 20 2 2" xfId="57151" xr:uid="{E9594234-EE66-4F3B-B0B9-D9C2E1E09FCD}"/>
    <cellStyle name="Total 2 20 2 3" xfId="50369" xr:uid="{251A4A67-11F6-43EF-84C7-AB60087AE267}"/>
    <cellStyle name="Total 2 20 3" xfId="51971" xr:uid="{ECE1203A-15FD-4B24-B5D8-21668C94B5F3}"/>
    <cellStyle name="Total 2 20 3 2" xfId="58752" xr:uid="{AAD289E2-13BE-4BAA-BDE7-0E4BB89941C0}"/>
    <cellStyle name="Total 2 20 4" xfId="52245" xr:uid="{C5C92C6A-3C17-4BF9-A348-C5559DFD20C0}"/>
    <cellStyle name="Total 2 20 4 2" xfId="59026" xr:uid="{02D00E3A-6D77-4E50-B634-C9C46B19042A}"/>
    <cellStyle name="Total 2 20 5" xfId="48486" xr:uid="{9CED2D04-18C2-4B71-9553-7E15CE1FAD0A}"/>
    <cellStyle name="Total 2 20 5 2" xfId="55278" xr:uid="{E6D2B3CF-F62F-4F9B-93E9-DA97984D7460}"/>
    <cellStyle name="Total 2 20 6" xfId="53564" xr:uid="{260B11D4-AFD8-4096-8180-CA6A89F35EC1}"/>
    <cellStyle name="Total 2 20 7" xfId="46872" xr:uid="{D394835A-4B2F-4D11-A3E5-9FFAA3F9738D}"/>
    <cellStyle name="Total 2 21" xfId="44874" xr:uid="{D73A19AF-72A1-44D6-B764-17AB20BDDD6D}"/>
    <cellStyle name="Total 2 21 2" xfId="50517" xr:uid="{3910E1B5-5039-4D52-BB3E-21F172E0A77D}"/>
    <cellStyle name="Total 2 21 2 2" xfId="57299" xr:uid="{231282DD-1FFA-45E3-9BE7-052F35159A00}"/>
    <cellStyle name="Total 2 21 3" xfId="52119" xr:uid="{55637680-0FCD-458E-A0F6-F14214019950}"/>
    <cellStyle name="Total 2 21 3 2" xfId="58900" xr:uid="{2AD52EEC-A69C-4A7F-AFC4-029EAD42D8A1}"/>
    <cellStyle name="Total 2 21 4" xfId="49386" xr:uid="{F9B33DD2-D2C1-4A51-ADB1-52DE44220AD3}"/>
    <cellStyle name="Total 2 21 4 2" xfId="56168" xr:uid="{F797A525-7650-445C-A2EF-2E4FF0A96D51}"/>
    <cellStyle name="Total 2 21 5" xfId="48634" xr:uid="{4F923649-C8CF-43EF-9947-72A4D3EEA7DD}"/>
    <cellStyle name="Total 2 21 5 2" xfId="55423" xr:uid="{6D0DC1CA-312F-4829-9158-01B9F2C5D0FB}"/>
    <cellStyle name="Total 2 21 6" xfId="53709" xr:uid="{92B08807-6C13-441E-A925-F09FCD7FFC82}"/>
    <cellStyle name="Total 2 21 7" xfId="47020" xr:uid="{E78343C1-5255-4AAA-B654-34FE1DF749AC}"/>
    <cellStyle name="Total 2 22" xfId="44900" xr:uid="{B62FF983-8B7C-47ED-9C19-4D9901277805}"/>
    <cellStyle name="Total 2 22 2" xfId="50452" xr:uid="{9A1DB872-BD1B-471D-B998-D34A6BEAC66F}"/>
    <cellStyle name="Total 2 22 2 2" xfId="57234" xr:uid="{B7E04929-8BC0-4828-B23B-59373F6FFD14}"/>
    <cellStyle name="Total 2 22 3" xfId="52054" xr:uid="{B9AB9086-42C2-4D76-B8A6-2E3B9D6E052D}"/>
    <cellStyle name="Total 2 22 3 2" xfId="58835" xr:uid="{62EF8F10-44E5-4ABF-841E-E815B15A80D4}"/>
    <cellStyle name="Total 2 22 4" xfId="52343" xr:uid="{B4B027B2-A0AC-4914-A6F2-7AB774ADAB3A}"/>
    <cellStyle name="Total 2 22 4 2" xfId="59124" xr:uid="{CA8EB14E-D6AF-48C9-B42D-8233D070503F}"/>
    <cellStyle name="Total 2 22 5" xfId="48569" xr:uid="{E3106EAA-84AF-4A28-B771-6C8911635FDE}"/>
    <cellStyle name="Total 2 22 5 2" xfId="55358" xr:uid="{2CC72608-F885-40D7-A216-EFF5113BD764}"/>
    <cellStyle name="Total 2 22 6" xfId="53644" xr:uid="{EDB7FF1B-2C6C-4662-A30C-0132CA285C24}"/>
    <cellStyle name="Total 2 22 7" xfId="46955" xr:uid="{E861741F-0B45-4029-BBCA-B4A5EFBBA713}"/>
    <cellStyle name="Total 2 23" xfId="44994" xr:uid="{63E18E6E-BC89-4A4D-8C70-9C2D4A5013C3}"/>
    <cellStyle name="Total 2 23 2" xfId="50451" xr:uid="{06D6768E-EF99-4FC6-BA1B-EF6071929FAD}"/>
    <cellStyle name="Total 2 23 2 2" xfId="57233" xr:uid="{71EF0652-E052-4C77-9FDB-5F720A3668E8}"/>
    <cellStyle name="Total 2 23 3" xfId="52053" xr:uid="{9125FD03-7C39-4FB7-91B9-64AE64E951B4}"/>
    <cellStyle name="Total 2 23 3 2" xfId="58834" xr:uid="{DBDCAC4E-1731-4BCA-B2E0-5F447F00643A}"/>
    <cellStyle name="Total 2 23 4" xfId="52359" xr:uid="{B5976FAE-1BE1-4818-8950-6A06F667E48C}"/>
    <cellStyle name="Total 2 23 4 2" xfId="59140" xr:uid="{1FFEB786-AD1B-4CE8-867F-2035381989F6}"/>
    <cellStyle name="Total 2 23 5" xfId="48568" xr:uid="{AE78906D-ADDC-4041-8092-509728BD7EE3}"/>
    <cellStyle name="Total 2 23 5 2" xfId="55357" xr:uid="{575F2E97-3D73-4371-8ACC-E46A133B6DC8}"/>
    <cellStyle name="Total 2 23 6" xfId="53643" xr:uid="{1DF212A8-AAC1-42F0-9A2E-ED5FD922A517}"/>
    <cellStyle name="Total 2 23 7" xfId="46954" xr:uid="{286C03B7-B14B-4867-8D28-45950AB6C6C4}"/>
    <cellStyle name="Total 2 24" xfId="45002" xr:uid="{19B394E9-AB76-479F-9BE9-B790EB63CA2C}"/>
    <cellStyle name="Total 2 24 2" xfId="50599" xr:uid="{BEAC34FD-9C5D-411A-95BE-88800194D9A0}"/>
    <cellStyle name="Total 2 24 2 2" xfId="57381" xr:uid="{A687C9DA-824E-4CAD-AC4A-82C6DCA0964F}"/>
    <cellStyle name="Total 2 24 3" xfId="52413" xr:uid="{7758542F-73F2-4611-B031-2C72239E8319}"/>
    <cellStyle name="Total 2 24 3 2" xfId="59194" xr:uid="{BB06C9FB-767B-40A7-ADA1-6C5048813B44}"/>
    <cellStyle name="Total 2 24 4" xfId="48716" xr:uid="{C8717A9C-02F9-4D46-A9C7-8CF71854FD1C}"/>
    <cellStyle name="Total 2 24 4 2" xfId="55505" xr:uid="{D8CC704C-9044-407E-AF09-CEF24C8CB006}"/>
    <cellStyle name="Total 2 24 5" xfId="53791" xr:uid="{B83D0028-7E65-4FD2-B730-F982B46D8854}"/>
    <cellStyle name="Total 2 24 6" xfId="47102" xr:uid="{5457100E-9473-40E6-8A78-D36A4BBE6377}"/>
    <cellStyle name="Total 2 25" xfId="45030" xr:uid="{EB1E2DBC-F182-4375-84A4-020CD7F274A6}"/>
    <cellStyle name="Total 2 25 2" xfId="50573" xr:uid="{6B3D0990-B52F-4CF9-9471-CC085F521224}"/>
    <cellStyle name="Total 2 25 2 2" xfId="57355" xr:uid="{9E234C18-DF37-444C-A9EB-E20DE9479EAF}"/>
    <cellStyle name="Total 2 25 3" xfId="52387" xr:uid="{A2F95AAD-037D-4AE1-B8EB-4D7C230291C9}"/>
    <cellStyle name="Total 2 25 3 2" xfId="59168" xr:uid="{6C3E081E-9479-4955-9781-8EC307469774}"/>
    <cellStyle name="Total 2 25 4" xfId="48690" xr:uid="{6BCC5EDD-F410-4D5F-A886-2EB2EF69B6CB}"/>
    <cellStyle name="Total 2 25 4 2" xfId="55479" xr:uid="{998E87C3-EBC3-4140-B132-0A8FD3B66660}"/>
    <cellStyle name="Total 2 25 5" xfId="53765" xr:uid="{B495CDE3-8DBE-4AFC-979C-BF2B33372A7A}"/>
    <cellStyle name="Total 2 25 6" xfId="47076" xr:uid="{FC9EA8FD-F4DF-4D61-A868-795DCB506F70}"/>
    <cellStyle name="Total 2 26" xfId="45045" xr:uid="{2E05F582-C34F-4CB2-BCB1-4DA35C79C131}"/>
    <cellStyle name="Total 2 26 2" xfId="50578" xr:uid="{86C5C7C2-B562-447B-B3CD-0AF03B6C4B4F}"/>
    <cellStyle name="Total 2 26 2 2" xfId="57360" xr:uid="{1DC9573A-7967-4D64-BB35-E9DE3FB76DF6}"/>
    <cellStyle name="Total 2 26 3" xfId="52392" xr:uid="{A1CF1BC8-513D-49EA-88D1-F5FB91699DBA}"/>
    <cellStyle name="Total 2 26 3 2" xfId="59173" xr:uid="{3871C50E-62EE-452E-92AB-2AC8D3DC7B09}"/>
    <cellStyle name="Total 2 26 4" xfId="48695" xr:uid="{0026456F-C0F0-40E6-9D5E-D7E0F0368985}"/>
    <cellStyle name="Total 2 26 4 2" xfId="55484" xr:uid="{B0AD98A6-874F-4F4A-9E74-B8652559A551}"/>
    <cellStyle name="Total 2 26 5" xfId="53770" xr:uid="{D79492E8-6D03-4874-87B2-00168FBC0D91}"/>
    <cellStyle name="Total 2 26 6" xfId="47081" xr:uid="{254270E3-6E22-405B-A0DB-A4104924FD3B}"/>
    <cellStyle name="Total 2 27" xfId="45108" xr:uid="{34687DA9-F919-4372-9BBC-5F2895F085B5}"/>
    <cellStyle name="Total 2 27 2" xfId="50729" xr:uid="{6ACCF049-4656-411B-B090-C087D4405BE1}"/>
    <cellStyle name="Total 2 27 2 2" xfId="57511" xr:uid="{0CB58F50-2A64-48CE-B720-FEB7E340D112}"/>
    <cellStyle name="Total 2 27 3" xfId="52540" xr:uid="{08CFA513-8FDF-4A08-B1C2-0C1569C8B955}"/>
    <cellStyle name="Total 2 27 3 2" xfId="59321" xr:uid="{F92DB72C-BCDC-4D01-86D7-9CDAB5C01B62}"/>
    <cellStyle name="Total 2 27 4" xfId="48837" xr:uid="{EAADEBD9-C111-4E8B-A856-FFE221B34BC6}"/>
    <cellStyle name="Total 2 27 4 2" xfId="55622" xr:uid="{3F4F1CAB-2D17-4CCD-8625-EF95C32BFDDE}"/>
    <cellStyle name="Total 2 27 5" xfId="53918" xr:uid="{FC167E59-639E-4102-B4D9-7D272A5CAF15}"/>
    <cellStyle name="Total 2 27 6" xfId="47232" xr:uid="{D7883896-DB77-4296-979C-249A8C51F96E}"/>
    <cellStyle name="Total 2 28" xfId="45158" xr:uid="{B9A296EE-406E-4C18-A053-EA3C1649743B}"/>
    <cellStyle name="Total 2 28 2" xfId="50684" xr:uid="{6FEF8BD5-0591-403E-936A-89197AF3C47F}"/>
    <cellStyle name="Total 2 28 2 2" xfId="57466" xr:uid="{BE5FC30A-BE58-4D28-BA52-2691B395047E}"/>
    <cellStyle name="Total 2 28 3" xfId="52495" xr:uid="{472B6223-7640-4D4D-B2A5-9B5D34F652F7}"/>
    <cellStyle name="Total 2 28 3 2" xfId="59276" xr:uid="{41E36451-422B-4A43-9AD2-1DD86B1C4E58}"/>
    <cellStyle name="Total 2 28 4" xfId="48799" xr:uid="{E968AFA6-11AF-440C-BB57-D0443984D546}"/>
    <cellStyle name="Total 2 28 4 2" xfId="55585" xr:uid="{12FF5E47-B392-4BFA-B4D0-A8EE5FD04946}"/>
    <cellStyle name="Total 2 28 5" xfId="53873" xr:uid="{CF9FBE4D-338D-4840-B205-9F9D1DBD7A62}"/>
    <cellStyle name="Total 2 28 6" xfId="47187" xr:uid="{ECE15462-C7EB-4373-95B3-D8426A3A2E49}"/>
    <cellStyle name="Total 2 29" xfId="45168" xr:uid="{74730FF1-CE74-4D48-B31B-16001B5DF4CE}"/>
    <cellStyle name="Total 2 29 2" xfId="50758" xr:uid="{DF9695EC-522B-48D0-B232-9B2949F29A84}"/>
    <cellStyle name="Total 2 29 2 2" xfId="57540" xr:uid="{9EB5BAAC-9EB1-469E-B1EF-4B424EFD1036}"/>
    <cellStyle name="Total 2 29 3" xfId="52567" xr:uid="{CD9D619B-906F-40C6-950B-801AFAAEC6DE}"/>
    <cellStyle name="Total 2 29 3 2" xfId="59348" xr:uid="{C3D36538-9435-4F47-A271-E73E5A8CFD9B}"/>
    <cellStyle name="Total 2 29 4" xfId="53945" xr:uid="{8CC3B789-2AE2-4592-A326-0C8D435BB849}"/>
    <cellStyle name="Total 2 29 5" xfId="47262" xr:uid="{BCFB79F8-2973-479D-AC06-9094B40F6EC8}"/>
    <cellStyle name="Total 2 3" xfId="246" xr:uid="{EBDBA703-AD7A-4E39-B30A-609600249E86}"/>
    <cellStyle name="Total 2 3 10" xfId="6548" xr:uid="{6299EFF8-6EBE-4242-B4E6-765B10566734}"/>
    <cellStyle name="Total 2 3 10 2" xfId="11767" xr:uid="{63635FE0-D644-42A5-B160-641D087735D6}"/>
    <cellStyle name="Total 2 3 10 2 2" xfId="20756" xr:uid="{05CD2956-1645-4E8B-BEFF-2175CD6735C5}"/>
    <cellStyle name="Total 2 3 10 2 2 2" xfId="36136" xr:uid="{C9108306-294B-436E-B9F3-FFB0B9E74D6C}"/>
    <cellStyle name="Total 2 3 10 2 2 2 2" xfId="56602" xr:uid="{E2D2E853-FA31-4F67-8C6A-4436F69C2675}"/>
    <cellStyle name="Total 2 3 10 2 2 3" xfId="49820" xr:uid="{D6226DBF-5BED-4CAA-A0B5-7E31B53B892F}"/>
    <cellStyle name="Total 2 3 10 2 3" xfId="40377" xr:uid="{86D3ACED-7331-414C-AD88-5A27083908C8}"/>
    <cellStyle name="Total 2 3 10 2 3 2" xfId="58663" xr:uid="{E0E75897-19BB-4D2C-9390-6858080B3122}"/>
    <cellStyle name="Total 2 3 10 2 3 3" xfId="51882" xr:uid="{1E52FEA7-0BFC-4541-98E4-802C9347AA20}"/>
    <cellStyle name="Total 2 3 10 2 4" xfId="47937" xr:uid="{804D1F4A-CEA6-4726-A0E0-5C635FE09DAB}"/>
    <cellStyle name="Total 2 3 10 2 4 2" xfId="54735" xr:uid="{E46A94DB-5CD0-4807-8047-FCBB27EA7028}"/>
    <cellStyle name="Total 2 3 10 2 5" xfId="46323" xr:uid="{86F18049-BC04-4498-ADD2-33B188BFECAA}"/>
    <cellStyle name="Total 2 3 10 3" xfId="15537" xr:uid="{2A8998C0-6FC0-4894-A495-8ACC982420EB}"/>
    <cellStyle name="Total 2 3 10 3 2" xfId="37859" xr:uid="{31CDC4AF-578C-4DA0-B0BC-9410EA6A01FB}"/>
    <cellStyle name="Total 2 3 10 3 2 2" xfId="56998" xr:uid="{55F07299-B85D-4EB4-B484-FB8CA689981E}"/>
    <cellStyle name="Total 2 3 10 3 2 3" xfId="50216" xr:uid="{0E0172A5-F7F8-43AB-835A-3D432FC8F8D1}"/>
    <cellStyle name="Total 2 3 10 3 3" xfId="51395" xr:uid="{70A3E8DE-3EC6-4805-9589-FEBEA4E871CF}"/>
    <cellStyle name="Total 2 3 10 3 3 2" xfId="58177" xr:uid="{6594A83E-4D2A-4189-AC02-1F93306C0942}"/>
    <cellStyle name="Total 2 3 10 3 4" xfId="48333" xr:uid="{50064640-8496-4E78-A7ED-8136B468CA7E}"/>
    <cellStyle name="Total 2 3 10 3 4 2" xfId="55125" xr:uid="{8855A1A4-3EE6-4F9D-B456-DB5CA0B2225F}"/>
    <cellStyle name="Total 2 3 10 3 5" xfId="53425" xr:uid="{15B8899E-7B22-459D-845A-5B33F51D391C}"/>
    <cellStyle name="Total 2 3 10 3 6" xfId="46719" xr:uid="{42CA4C52-1EED-402F-826A-01F4D89A0757}"/>
    <cellStyle name="Total 2 3 10 4" xfId="37345" xr:uid="{54F43CC2-121C-433F-AAA0-8DA1882080F2}"/>
    <cellStyle name="Total 2 3 10 4 2" xfId="56130" xr:uid="{D6413F0A-7A6F-4753-9421-9112B5C43DB3}"/>
    <cellStyle name="Total 2 3 10 4 3" xfId="49348" xr:uid="{2D97D681-7C0F-41C0-AAF8-FF32C01FBB6C}"/>
    <cellStyle name="Total 2 3 10 5" xfId="44595" xr:uid="{4FA514C0-2A72-492C-98A0-12C725BE0C52}"/>
    <cellStyle name="Total 2 3 10 5 2" xfId="57892" xr:uid="{CDD830FD-9E4D-4CC3-B8A3-67BEFB6C5389}"/>
    <cellStyle name="Total 2 3 10 5 3" xfId="51110" xr:uid="{921CC986-3F60-4622-9CAA-39B6C6E5F895}"/>
    <cellStyle name="Total 2 3 10 6" xfId="45814" xr:uid="{AA994C6A-88A1-4B5E-AA73-412E7D1068D0}"/>
    <cellStyle name="Total 2 3 10 6 2" xfId="54287" xr:uid="{D7AC02EF-7EA0-4C10-8BE8-8D385A71E4F1}"/>
    <cellStyle name="Total 2 3 11" xfId="9130" xr:uid="{72AA264E-E787-4265-AF71-074BD744D50D}"/>
    <cellStyle name="Total 2 3 11 2" xfId="18119" xr:uid="{1C6C80FE-D98E-4AB4-8879-95EDBEF2A948}"/>
    <cellStyle name="Total 2 3 11 2 2" xfId="42180" xr:uid="{B01DE966-1E8A-4FFF-8BAC-6DF16DD95A0A}"/>
    <cellStyle name="Total 2 3 11 2 2 2" xfId="56631" xr:uid="{7F6A2BD7-2C05-4C58-BADE-A3C7415F87F4}"/>
    <cellStyle name="Total 2 3 11 2 2 3" xfId="49849" xr:uid="{1981E3DD-BEAD-4844-95C1-E90E11D0D592}"/>
    <cellStyle name="Total 2 3 11 2 3" xfId="51999" xr:uid="{FC9D0695-8B28-481F-B79E-1C52898C7D04}"/>
    <cellStyle name="Total 2 3 11 2 3 2" xfId="58780" xr:uid="{710DE29D-DF17-4D95-ACBC-5605B1480DE2}"/>
    <cellStyle name="Total 2 3 11 2 4" xfId="47966" xr:uid="{FFD896D4-5F58-4B82-B825-FCBA06ACD294}"/>
    <cellStyle name="Total 2 3 11 2 4 2" xfId="54764" xr:uid="{D5777144-3B4C-4AFB-8CD4-FA9710C2FEE4}"/>
    <cellStyle name="Total 2 3 11 2 5" xfId="46352" xr:uid="{F3909728-158E-4C00-ABEA-DC70AA92F3BE}"/>
    <cellStyle name="Total 2 3 11 3" xfId="38835" xr:uid="{1BD0908C-9048-4B7A-B099-F249FAD7345A}"/>
    <cellStyle name="Total 2 3 11 3 2" xfId="50245" xr:uid="{5591D224-D6CB-4F99-890A-3F1E014A12D9}"/>
    <cellStyle name="Total 2 3 11 3 2 2" xfId="57027" xr:uid="{97DC2DA6-41A3-4604-94DB-4DBDBD7308F3}"/>
    <cellStyle name="Total 2 3 11 3 3" xfId="51860" xr:uid="{45963CC1-9F6B-444A-8940-AA5814E8479E}"/>
    <cellStyle name="Total 2 3 11 3 3 2" xfId="58641" xr:uid="{A5A31EFE-A97E-478B-9D74-8EE9A8206401}"/>
    <cellStyle name="Total 2 3 11 3 4" xfId="48362" xr:uid="{277686F0-1526-4CA0-BD3C-895D5302CF14}"/>
    <cellStyle name="Total 2 3 11 3 4 2" xfId="55154" xr:uid="{F381A31F-7398-45A4-AEB8-D602FFA7FC6B}"/>
    <cellStyle name="Total 2 3 11 3 5" xfId="53452" xr:uid="{363BA2FD-B08E-40A6-A083-3934666CFCE8}"/>
    <cellStyle name="Total 2 3 11 3 6" xfId="46748" xr:uid="{18C3E283-E5E2-497B-85E9-02E11A8797FA}"/>
    <cellStyle name="Total 2 3 11 4" xfId="44628" xr:uid="{C2242EDF-591F-472E-BC33-17F9B66A0C47}"/>
    <cellStyle name="Total 2 3 11 4 2" xfId="56159" xr:uid="{20DA9A79-2DEE-40CA-A3DC-43F8151DE7ED}"/>
    <cellStyle name="Total 2 3 11 4 3" xfId="49377" xr:uid="{83CA7A59-1818-465E-BBEA-90356DB375F3}"/>
    <cellStyle name="Total 2 3 11 5" xfId="51720" xr:uid="{B07A5AAA-8076-449E-A0B2-1FD5ED39CCB1}"/>
    <cellStyle name="Total 2 3 11 5 2" xfId="58501" xr:uid="{E893CECC-CDB1-44BB-AF4F-B8DF32692A3E}"/>
    <cellStyle name="Total 2 3 11 6" xfId="47497" xr:uid="{F800384C-1F49-48B0-A1FC-F67BF026A311}"/>
    <cellStyle name="Total 2 3 11 6 2" xfId="54316" xr:uid="{6E24CFD5-1B32-48E6-BEA3-95FC63457C6C}"/>
    <cellStyle name="Total 2 3 11 7" xfId="45889" xr:uid="{3EC9A3EA-4712-4B5E-95F9-7734131BD02A}"/>
    <cellStyle name="Total 2 3 12" xfId="12270" xr:uid="{F068EA80-98B7-442C-BDD9-381055CA90D5}"/>
    <cellStyle name="Total 2 3 12 2" xfId="21259" xr:uid="{18A3C318-1FA5-4B92-B80A-028C2933FF4B}"/>
    <cellStyle name="Total 2 3 12 2 2" xfId="38851" xr:uid="{59B9CECD-EEBC-4582-B67A-7AB1778C6650}"/>
    <cellStyle name="Total 2 3 12 2 2 2" xfId="56670" xr:uid="{15EEDDFF-E40E-4999-BD23-F12C679B5CDF}"/>
    <cellStyle name="Total 2 3 12 2 2 3" xfId="49888" xr:uid="{2E174BA8-DDDD-45B0-91BB-F70E964E4A90}"/>
    <cellStyle name="Total 2 3 12 2 3" xfId="48921" xr:uid="{B1F878CF-FD71-4AB7-B853-C91DD2451CDB}"/>
    <cellStyle name="Total 2 3 12 2 3 2" xfId="55704" xr:uid="{60513CC8-ED3C-4EEB-AA9C-CA291DA0A28C}"/>
    <cellStyle name="Total 2 3 12 2 4" xfId="48005" xr:uid="{0F4B3A9E-4E6F-4FC0-9DB0-D8D425F5BBBD}"/>
    <cellStyle name="Total 2 3 12 2 4 2" xfId="54800" xr:uid="{D2B0ED2C-634C-47DB-B17D-B753B8741564}"/>
    <cellStyle name="Total 2 3 12 2 5" xfId="46391" xr:uid="{2671C8D9-7926-43ED-BF3B-4524E05AF0FD}"/>
    <cellStyle name="Total 2 3 12 3" xfId="34747" xr:uid="{8AE2A207-ADE0-4836-9F0C-49C07F857F67}"/>
    <cellStyle name="Total 2 3 12 3 2" xfId="50281" xr:uid="{2F4A9BF7-8448-4807-A850-6F888F332488}"/>
    <cellStyle name="Total 2 3 12 3 2 2" xfId="57063" xr:uid="{86D46D81-164D-4A3D-8370-41EDCF172FF4}"/>
    <cellStyle name="Total 2 3 12 3 3" xfId="51154" xr:uid="{CDE9D9BE-5A16-417B-B9A7-1E4C1A16F443}"/>
    <cellStyle name="Total 2 3 12 3 3 2" xfId="57936" xr:uid="{8D0E70FC-9D27-48B3-9EF6-E1D5CFA7D334}"/>
    <cellStyle name="Total 2 3 12 3 4" xfId="48398" xr:uid="{29514786-F871-4B9D-857D-3AF6C9D08F36}"/>
    <cellStyle name="Total 2 3 12 3 4 2" xfId="55190" xr:uid="{A263A6D0-0B8C-4C1E-924A-B5ADB98E80C6}"/>
    <cellStyle name="Total 2 3 12 3 5" xfId="53478" xr:uid="{D10D5275-B46F-44E2-97FD-F41653B4671A}"/>
    <cellStyle name="Total 2 3 12 3 6" xfId="46784" xr:uid="{F2213854-0106-4CED-94C7-344C199F4D19}"/>
    <cellStyle name="Total 2 3 12 4" xfId="44693" xr:uid="{B19A7E55-895F-41A9-BCD9-6AB077A636FF}"/>
    <cellStyle name="Total 2 3 12 4 2" xfId="56198" xr:uid="{2C822959-A752-476A-A086-4280B8225EDC}"/>
    <cellStyle name="Total 2 3 12 4 3" xfId="49416" xr:uid="{B1EC1009-4BD7-4226-B3D8-786DAF501D62}"/>
    <cellStyle name="Total 2 3 12 5" xfId="50971" xr:uid="{43A0A3EB-5F49-4DB5-8823-5A626D22798A}"/>
    <cellStyle name="Total 2 3 12 5 2" xfId="57753" xr:uid="{FED5252E-55F6-4C3C-B95A-8B8DAE624CDF}"/>
    <cellStyle name="Total 2 3 12 6" xfId="47536" xr:uid="{CC990E6D-1259-46FF-9399-1B5F93DA7C73}"/>
    <cellStyle name="Total 2 3 12 6 2" xfId="54352" xr:uid="{EF0B4684-19D0-4393-BE59-FB84E3718670}"/>
    <cellStyle name="Total 2 3 12 7" xfId="45925" xr:uid="{B012E6D7-1F9C-4B38-AE27-4CA890E1E028}"/>
    <cellStyle name="Total 2 3 13" xfId="2252" xr:uid="{C8A7F0AC-6705-4477-977D-FFD022545F27}"/>
    <cellStyle name="Total 2 3 13 2" xfId="40785" xr:uid="{C4637FE9-8F51-40DC-8169-8BE140BE5593}"/>
    <cellStyle name="Total 2 3 13 2 2" xfId="56238" xr:uid="{B8406121-6999-4DBF-999A-395EEC9C5564}"/>
    <cellStyle name="Total 2 3 13 2 3" xfId="49456" xr:uid="{7B204DAE-4E6A-4DA9-B5DD-8928ACCB672E}"/>
    <cellStyle name="Total 2 3 13 3" xfId="44650" xr:uid="{20971DE9-6292-4271-8E2A-311106A6A1BC}"/>
    <cellStyle name="Total 2 3 13 3 2" xfId="57830" xr:uid="{89921E3D-671E-4843-B780-DF45C7248EA8}"/>
    <cellStyle name="Total 2 3 13 3 3" xfId="51048" xr:uid="{F9CF010E-7F63-46DD-BFBA-CA6A07100DA1}"/>
    <cellStyle name="Total 2 3 13 4" xfId="47574" xr:uid="{4DA6E7E3-166C-4C45-A0C3-7D107384CD6A}"/>
    <cellStyle name="Total 2 3 13 4 2" xfId="54386" xr:uid="{DEF80F9F-70B0-4EF1-A6CD-039908B9B461}"/>
    <cellStyle name="Total 2 3 13 5" xfId="45965" xr:uid="{7BFCD760-0776-4DA0-A8D0-03B08C244111}"/>
    <cellStyle name="Total 2 3 14" xfId="13161" xr:uid="{7B41EF5B-5913-4969-8ADC-A2E193370448}"/>
    <cellStyle name="Total 2 3 14 2" xfId="32557" xr:uid="{81D6805F-C017-427F-833D-DDC5F19B9A81}"/>
    <cellStyle name="Total 2 3 14 2 2" xfId="56245" xr:uid="{40BCCC5A-3DBF-4A0B-A468-71CBE8467FBF}"/>
    <cellStyle name="Total 2 3 14 2 3" xfId="49463" xr:uid="{B8FB206C-84FB-4165-97AF-17E1B9F0E1DF}"/>
    <cellStyle name="Total 2 3 14 3" xfId="44709" xr:uid="{20FCC41F-8434-4B06-96D2-786BF373C0E6}"/>
    <cellStyle name="Total 2 3 14 3 2" xfId="58493" xr:uid="{7932DC99-2D5A-4BBC-BD4B-965FB8A4CA7C}"/>
    <cellStyle name="Total 2 3 14 3 3" xfId="51712" xr:uid="{D5C31F95-16FD-4681-B18C-0F302530C428}"/>
    <cellStyle name="Total 2 3 14 4" xfId="47581" xr:uid="{B9E44D78-21D9-41D8-A382-1BFD24379169}"/>
    <cellStyle name="Total 2 3 14 4 2" xfId="54393" xr:uid="{CEB96591-C56F-481D-95C1-E9C2F043EDEE}"/>
    <cellStyle name="Total 2 3 14 5" xfId="52872" xr:uid="{8DCCB146-2466-4CC6-8E2E-40B8D61277E2}"/>
    <cellStyle name="Total 2 3 14 6" xfId="45972" xr:uid="{DCF37F74-AB7D-46CB-B0DC-661B78DC11EA}"/>
    <cellStyle name="Total 2 3 15" xfId="28483" xr:uid="{54AF4EBB-746E-44F2-971A-AE2D30B739E9}"/>
    <cellStyle name="Total 2 3 15 2" xfId="44778" xr:uid="{0CCEF2A9-346E-4FE0-AC8C-FFFAF3463186}"/>
    <cellStyle name="Total 2 3 15 2 2" xfId="57168" xr:uid="{F1DBAE38-9998-4A20-B21E-5CAEF62F0E39}"/>
    <cellStyle name="Total 2 3 15 2 3" xfId="50386" xr:uid="{83476023-D707-4168-8E95-C042161E3AC7}"/>
    <cellStyle name="Total 2 3 15 3" xfId="51050" xr:uid="{9DB162E1-2471-4F4B-AC33-402DCC5D8DBF}"/>
    <cellStyle name="Total 2 3 15 3 2" xfId="57832" xr:uid="{D90DDA8E-25B4-457D-97CF-230F313B18EE}"/>
    <cellStyle name="Total 2 3 15 4" xfId="48503" xr:uid="{BA18C023-6815-43FE-A0BD-C570450062B5}"/>
    <cellStyle name="Total 2 3 15 4 2" xfId="55295" xr:uid="{5678E759-1EE2-4561-852A-1CF7429E9E2A}"/>
    <cellStyle name="Total 2 3 15 5" xfId="53581" xr:uid="{63EA3C2F-E0B1-464C-B4C0-27D000AFE917}"/>
    <cellStyle name="Total 2 3 15 6" xfId="46889" xr:uid="{3AB159C5-6798-4065-8C63-FB0350D4885D}"/>
    <cellStyle name="Total 2 3 16" xfId="44760" xr:uid="{E93EC22D-7D49-42AE-8341-52969787C6A2}"/>
    <cellStyle name="Total 2 3 16 2" xfId="50293" xr:uid="{49D82189-273F-479E-85C2-F9F91634BFF1}"/>
    <cellStyle name="Total 2 3 16 2 2" xfId="57075" xr:uid="{08DFF8CB-D693-4D42-8DE9-F2A07EF53342}"/>
    <cellStyle name="Total 2 3 16 3" xfId="51899" xr:uid="{D1949F0A-280E-467B-8C69-F31B635B2B69}"/>
    <cellStyle name="Total 2 3 16 3 2" xfId="58680" xr:uid="{34597120-6A83-482D-A682-4EFD6F1C12B3}"/>
    <cellStyle name="Total 2 3 16 4" xfId="51423" xr:uid="{08C80B6A-876E-4C5E-BF97-6961196B7C16}"/>
    <cellStyle name="Total 2 3 16 4 2" xfId="58205" xr:uid="{133824F9-67C8-4481-A099-B60E8497382C}"/>
    <cellStyle name="Total 2 3 16 5" xfId="48410" xr:uid="{F77F6A8D-508B-4A26-B50C-2BD249CEFC60}"/>
    <cellStyle name="Total 2 3 16 5 2" xfId="55202" xr:uid="{68C27E06-6C7D-43B4-805F-E4FA93BC2D78}"/>
    <cellStyle name="Total 2 3 16 6" xfId="53488" xr:uid="{699CC821-EA50-4486-A532-1AD97E7CF33F}"/>
    <cellStyle name="Total 2 3 16 7" xfId="46796" xr:uid="{58F58953-C9FB-4F18-99AC-F49FE1A948DA}"/>
    <cellStyle name="Total 2 3 17" xfId="44798" xr:uid="{09917289-2DAE-4F1A-B255-3DAF17664772}"/>
    <cellStyle name="Total 2 3 17 2" xfId="50425" xr:uid="{F8F9D7A1-B5E3-4993-B0C4-36414816EAF6}"/>
    <cellStyle name="Total 2 3 17 2 2" xfId="57207" xr:uid="{19284564-CD58-4F4D-9900-4543B1A3ED56}"/>
    <cellStyle name="Total 2 3 17 3" xfId="52027" xr:uid="{5309B355-ED6B-4214-AD9B-7FC83FDAA138}"/>
    <cellStyle name="Total 2 3 17 3 2" xfId="58808" xr:uid="{9E34D71E-2859-4FD5-827A-7E573988141D}"/>
    <cellStyle name="Total 2 3 17 4" xfId="52298" xr:uid="{A85EC5C1-A4AF-4E14-88E4-AF039B15A62A}"/>
    <cellStyle name="Total 2 3 17 4 2" xfId="59079" xr:uid="{E3FCDF77-F008-4243-850C-B2BB8B128358}"/>
    <cellStyle name="Total 2 3 17 5" xfId="48542" xr:uid="{3090CCC0-6E0B-405A-AAB5-65AD2E554A2A}"/>
    <cellStyle name="Total 2 3 17 5 2" xfId="55331" xr:uid="{68A7A0DB-981B-4E2B-A6A5-5A27EE4CD56B}"/>
    <cellStyle name="Total 2 3 17 6" xfId="53617" xr:uid="{B5305086-F80D-4AB1-AD16-3FB0A9FE6A7C}"/>
    <cellStyle name="Total 2 3 17 7" xfId="46928" xr:uid="{E184EE94-01CB-4C24-9ED7-ACB88F579B5A}"/>
    <cellStyle name="Total 2 3 18" xfId="44797" xr:uid="{07AA5E32-7555-4298-A9B2-80C2C0A1B2DA}"/>
    <cellStyle name="Total 2 3 18 2" xfId="50459" xr:uid="{65FF394A-C836-46ED-B3C9-BCC396E0D184}"/>
    <cellStyle name="Total 2 3 18 2 2" xfId="57241" xr:uid="{E09FAA56-D7D6-46EF-AB1C-D5E8A74BCD74}"/>
    <cellStyle name="Total 2 3 18 3" xfId="52061" xr:uid="{5B2C32E0-97C6-455C-B558-3429F9065E39}"/>
    <cellStyle name="Total 2 3 18 3 2" xfId="58842" xr:uid="{DCD07E8B-2B66-4A7A-8DD5-C477B15C0031}"/>
    <cellStyle name="Total 2 3 18 4" xfId="50801" xr:uid="{9B1BFF13-B4A5-402F-8988-E24845EB3CA8}"/>
    <cellStyle name="Total 2 3 18 4 2" xfId="57583" xr:uid="{D75258DA-6B90-4A84-B183-C5557B97E371}"/>
    <cellStyle name="Total 2 3 18 5" xfId="48576" xr:uid="{74DB5A83-0950-4155-A3FF-B28840CD7BD6}"/>
    <cellStyle name="Total 2 3 18 5 2" xfId="55365" xr:uid="{1338A375-DB7D-4B51-9009-EA5ADD956948}"/>
    <cellStyle name="Total 2 3 18 6" xfId="53651" xr:uid="{8D08EEA4-8384-453F-AA9F-382E95A03861}"/>
    <cellStyle name="Total 2 3 18 7" xfId="46962" xr:uid="{67100B1B-9154-42DD-A65A-93271F173294}"/>
    <cellStyle name="Total 2 3 19" xfId="44860" xr:uid="{2776D5C2-4EFF-433F-80C3-E937DF2F5316}"/>
    <cellStyle name="Total 2 3 19 2" xfId="50509" xr:uid="{CA56D357-A2D4-476C-8A62-A725A86762EA}"/>
    <cellStyle name="Total 2 3 19 2 2" xfId="57291" xr:uid="{AB373308-997C-4869-B8B4-9105D4079BF3}"/>
    <cellStyle name="Total 2 3 19 3" xfId="52111" xr:uid="{40338A50-C4F1-498F-914D-3D943258FFAE}"/>
    <cellStyle name="Total 2 3 19 3 2" xfId="58892" xr:uid="{AA98387B-23CD-4FEA-A4D7-C9579027F138}"/>
    <cellStyle name="Total 2 3 19 4" xfId="49731" xr:uid="{85F8ACCC-2470-4C9F-88C8-E7E80595C334}"/>
    <cellStyle name="Total 2 3 19 4 2" xfId="56513" xr:uid="{F37D7640-478D-429F-B70E-F204D4E1C248}"/>
    <cellStyle name="Total 2 3 19 5" xfId="48626" xr:uid="{20736D93-0EC2-4A85-A99B-9663832382EB}"/>
    <cellStyle name="Total 2 3 19 5 2" xfId="55415" xr:uid="{EACCF587-2D77-4B2D-A676-64878067E473}"/>
    <cellStyle name="Total 2 3 19 6" xfId="53701" xr:uid="{5E95D59F-0B03-49E1-B5C9-5516BFA9ADCD}"/>
    <cellStyle name="Total 2 3 19 7" xfId="47012" xr:uid="{77A35DCD-02CB-41A2-BA69-9FBB22D018C1}"/>
    <cellStyle name="Total 2 3 2" xfId="384" xr:uid="{B61CAA94-DF39-4F7B-87F2-2DBCB5AD467F}"/>
    <cellStyle name="Total 2 3 2 10" xfId="9255" xr:uid="{B3B1DE04-1F46-44BD-9E86-6EE42C8F76A1}"/>
    <cellStyle name="Total 2 3 2 10 2" xfId="18244" xr:uid="{F398C348-0291-428F-9CE6-C146922ADA4B}"/>
    <cellStyle name="Total 2 3 2 10 2 2" xfId="38147" xr:uid="{DCEDF471-2327-4AD3-878D-7D42954A5E22}"/>
    <cellStyle name="Total 2 3 2 10 3" xfId="34296" xr:uid="{DCC85D3D-D1C0-4BC3-B59E-6E27D079384F}"/>
    <cellStyle name="Total 2 3 2 11" xfId="12237" xr:uid="{5A7CF841-B2CD-45EC-BD5E-9E3C9D4B123C}"/>
    <cellStyle name="Total 2 3 2 11 2" xfId="21226" xr:uid="{649FAF31-DEA0-428E-AC4D-F33341755E1B}"/>
    <cellStyle name="Total 2 3 2 11 2 2" xfId="27211" xr:uid="{93DA66D8-9A03-4DAB-8B15-BE3C9BBB587C}"/>
    <cellStyle name="Total 2 3 2 11 3" xfId="25276" xr:uid="{F9E6D85F-AE40-44BC-8962-94FE01D56CE0}"/>
    <cellStyle name="Total 2 3 2 12" xfId="2390" xr:uid="{3DACC290-A5A2-4B5E-99C2-E80492A79215}"/>
    <cellStyle name="Total 2 3 2 12 2" xfId="42979" xr:uid="{90171E57-1784-47C2-BBF8-28836F249C5E}"/>
    <cellStyle name="Total 2 3 2 13" xfId="13299" xr:uid="{7AFFD4CD-7E9F-4936-813D-072A8D1A8816}"/>
    <cellStyle name="Total 2 3 2 13 2" xfId="33113" xr:uid="{194EEA95-5FE0-4919-9EFE-3DEBB3519118}"/>
    <cellStyle name="Total 2 3 2 14" xfId="30823" xr:uid="{1E5EEC0B-6687-4EB7-91F5-620FA9243394}"/>
    <cellStyle name="Total 2 3 2 15" xfId="44324" xr:uid="{1FD703D2-F695-4BD2-B513-34B919278024}"/>
    <cellStyle name="Total 2 3 2 16" xfId="45511" xr:uid="{00692461-E808-4A03-ACDC-799B886268E1}"/>
    <cellStyle name="Total 2 3 2 2" xfId="733" xr:uid="{27C7A0FD-CEF5-4092-8EBF-A5C8F07D56B2}"/>
    <cellStyle name="Total 2 3 2 2 2" xfId="5109" xr:uid="{A7C512E0-FC74-41BE-B3A2-E19D83A479F6}"/>
    <cellStyle name="Total 2 3 2 2 2 2" xfId="7695" xr:uid="{DEC9D097-5A23-4EC1-B884-4486EFDD22A1}"/>
    <cellStyle name="Total 2 3 2 2 2 2 2" xfId="16684" xr:uid="{DD82FC16-56FC-4DB1-B5BC-78650C521A0C}"/>
    <cellStyle name="Total 2 3 2 2 2 2 2 2" xfId="35072" xr:uid="{EC7C6AEA-E279-4129-A95C-CB805F22F23C}"/>
    <cellStyle name="Total 2 3 2 2 2 2 3" xfId="29005" xr:uid="{B7F53243-2CE6-4C45-B3C6-199B7FBD3DB8}"/>
    <cellStyle name="Total 2 3 2 2 2 2 4" xfId="56299" xr:uid="{C157CB09-0183-4ABF-A277-F996D2DADB36}"/>
    <cellStyle name="Total 2 3 2 2 2 3" xfId="10332" xr:uid="{408AB0B7-D859-4CA5-9A0B-E4E707F50D56}"/>
    <cellStyle name="Total 2 3 2 2 2 3 2" xfId="19321" xr:uid="{23AA24F0-AD9F-478D-8708-68C04470A083}"/>
    <cellStyle name="Total 2 3 2 2 2 3 2 2" xfId="39590" xr:uid="{74856592-1C54-4461-98D0-A4A137297BD9}"/>
    <cellStyle name="Total 2 3 2 2 2 3 3" xfId="32228" xr:uid="{26D85DDF-AFCA-406E-866A-F06CCC183C17}"/>
    <cellStyle name="Total 2 3 2 2 2 4" xfId="14098" xr:uid="{0D81BB64-F9B7-44C3-8B97-CCE939A2C448}"/>
    <cellStyle name="Total 2 3 2 2 2 4 2" xfId="42219" xr:uid="{42CFAB6E-CD0E-4070-86A2-C82E257E188A}"/>
    <cellStyle name="Total 2 3 2 2 2 5" xfId="33970" xr:uid="{21A3489E-7F86-425B-9617-B016AC3C759E}"/>
    <cellStyle name="Total 2 3 2 2 2 6" xfId="49517" xr:uid="{5B6EF62F-FFBD-4033-95DA-6409A75DE84B}"/>
    <cellStyle name="Total 2 3 2 2 3" xfId="3170" xr:uid="{3BD2CFF5-26F0-48A4-AD5E-A01B18EC59B6}"/>
    <cellStyle name="Total 2 3 2 2 3 2" xfId="30800" xr:uid="{E15ECC9F-48D8-4CBD-96ED-CE551C34D3C2}"/>
    <cellStyle name="Total 2 3 2 2 3 2 2" xfId="58188" xr:uid="{96D89A9B-AD51-48AF-B17C-FFD702C6CD50}"/>
    <cellStyle name="Total 2 3 2 2 3 3" xfId="51406" xr:uid="{8C7CF329-560B-4331-95E8-2349E27D3504}"/>
    <cellStyle name="Total 2 3 2 2 4" xfId="24678" xr:uid="{4584F989-DC60-463F-A3D2-DB6751BD7361}"/>
    <cellStyle name="Total 2 3 2 2 4 2" xfId="54444" xr:uid="{8A003F59-FC40-4B1C-B3DC-BEAACA1BE52C}"/>
    <cellStyle name="Total 2 3 2 2 4 3" xfId="47634" xr:uid="{ABA389AD-4295-45FD-A339-841923A48841}"/>
    <cellStyle name="Total 2 3 2 2 5" xfId="46026" xr:uid="{4DE82BD6-879F-4D5D-9041-CBE4A1EFAEAC}"/>
    <cellStyle name="Total 2 3 2 3" xfId="1078" xr:uid="{54C3F7CF-EB40-4020-A08C-54F9B6312A10}"/>
    <cellStyle name="Total 2 3 2 3 2" xfId="5430" xr:uid="{A19AB90A-8C2A-4F96-B574-DFC9C0836E59}"/>
    <cellStyle name="Total 2 3 2 3 2 2" xfId="8016" xr:uid="{AF0FC61F-18C9-46A1-B259-0726E790D7D5}"/>
    <cellStyle name="Total 2 3 2 3 2 2 2" xfId="17005" xr:uid="{EFA43282-9A8A-45FA-AB45-4F157B2149D1}"/>
    <cellStyle name="Total 2 3 2 3 2 2 2 2" xfId="31856" xr:uid="{07B5F506-81E5-4681-ACFA-32CAD69CA344}"/>
    <cellStyle name="Total 2 3 2 3 2 2 3" xfId="27411" xr:uid="{7E677C09-41DB-4C22-B723-A060E1F5595C}"/>
    <cellStyle name="Total 2 3 2 3 2 2 4" xfId="56707" xr:uid="{501CCA4E-52A1-45C4-B7C7-8D2E7ADE9720}"/>
    <cellStyle name="Total 2 3 2 3 2 3" xfId="10653" xr:uid="{FAD4A0F3-3FCC-4CB5-A5C1-BE14EE4253C8}"/>
    <cellStyle name="Total 2 3 2 3 2 3 2" xfId="19642" xr:uid="{A88B276C-565E-4ACC-99F7-8AB033389925}"/>
    <cellStyle name="Total 2 3 2 3 2 3 2 2" xfId="33017" xr:uid="{7DD12B26-FAD2-451A-BFC5-4A5F5A69FA21}"/>
    <cellStyle name="Total 2 3 2 3 2 3 3" xfId="24252" xr:uid="{38CA9737-BEB6-4072-9B5F-0EC0928977C0}"/>
    <cellStyle name="Total 2 3 2 3 2 4" xfId="14419" xr:uid="{C697E04B-752A-4339-BC20-C0C9ABC70CD2}"/>
    <cellStyle name="Total 2 3 2 3 2 4 2" xfId="41865" xr:uid="{DB17EFCC-FFFD-45DD-85E7-0B22C9E87DCB}"/>
    <cellStyle name="Total 2 3 2 3 2 5" xfId="41102" xr:uid="{81B3BC65-1948-44AF-A14D-C92A2D8808D7}"/>
    <cellStyle name="Total 2 3 2 3 2 6" xfId="49925" xr:uid="{B31D06E9-887D-4240-A161-5BFDCC136EDC}"/>
    <cellStyle name="Total 2 3 2 3 3" xfId="3515" xr:uid="{E845227F-AD30-41F8-96D8-2D712A084D8D}"/>
    <cellStyle name="Total 2 3 2 3 3 2" xfId="33052" xr:uid="{ECBC442E-C9D4-4FDE-A3CF-061F104F9F11}"/>
    <cellStyle name="Total 2 3 2 3 3 2 2" xfId="58997" xr:uid="{D5807EC9-5357-406F-8BBB-F853036F2D0E}"/>
    <cellStyle name="Total 2 3 2 3 3 3" xfId="52216" xr:uid="{34E8F734-E4B1-47D8-A77D-FEE50FAA17C4}"/>
    <cellStyle name="Total 2 3 2 3 4" xfId="38809" xr:uid="{C0C4BBEE-8124-4799-AB8D-C3677BF2C6D4}"/>
    <cellStyle name="Total 2 3 2 3 4 2" xfId="54834" xr:uid="{68DDF02E-7641-4B83-AC38-22716A23399B}"/>
    <cellStyle name="Total 2 3 2 3 4 3" xfId="48042" xr:uid="{A1936DF8-B11C-4AA7-81BD-204E09B73E1B}"/>
    <cellStyle name="Total 2 3 2 3 5" xfId="53134" xr:uid="{FB243CD0-E29B-494C-8644-6E9D7D224E30}"/>
    <cellStyle name="Total 2 3 2 3 6" xfId="46428" xr:uid="{3B16AD11-BCB1-48E2-A288-CF6AB771C693}"/>
    <cellStyle name="Total 2 3 2 4" xfId="1422" xr:uid="{2ECE5D09-6DA8-48FD-BAA2-4665F9DC74AC}"/>
    <cellStyle name="Total 2 3 2 4 2" xfId="5767" xr:uid="{37450F79-7B6C-4458-A653-7092C3D99C70}"/>
    <cellStyle name="Total 2 3 2 4 2 2" xfId="8353" xr:uid="{EAF741F6-F225-470E-B293-020E93DA2F5A}"/>
    <cellStyle name="Total 2 3 2 4 2 2 2" xfId="17342" xr:uid="{BFC60738-7DB8-4762-9E84-BE438C5E1D10}"/>
    <cellStyle name="Total 2 3 2 4 2 2 2 2" xfId="28698" xr:uid="{B64A5A3F-2303-4EEC-A7EA-E95962A9AC60}"/>
    <cellStyle name="Total 2 3 2 4 2 2 3" xfId="29402" xr:uid="{7C986893-1EFC-4E26-8FB8-11696C951E80}"/>
    <cellStyle name="Total 2 3 2 4 2 3" xfId="10990" xr:uid="{1BF83885-2D9C-4364-A1BA-5563372D2CD9}"/>
    <cellStyle name="Total 2 3 2 4 2 3 2" xfId="19979" xr:uid="{CD045AA6-0CCC-4095-94FC-AC4B9D3C6704}"/>
    <cellStyle name="Total 2 3 2 4 2 3 2 2" xfId="29832" xr:uid="{3A06C6BE-A947-447B-9396-1CD0F7B08157}"/>
    <cellStyle name="Total 2 3 2 4 2 3 3" xfId="26537" xr:uid="{22911C03-705D-4EC5-AF94-1AA0BDC0FC27}"/>
    <cellStyle name="Total 2 3 2 4 2 4" xfId="14756" xr:uid="{60DE8048-ECC4-43AB-A72F-F845853CDAED}"/>
    <cellStyle name="Total 2 3 2 4 2 4 2" xfId="31667" xr:uid="{62E73489-F71C-4F90-85F6-E2F2802F4829}"/>
    <cellStyle name="Total 2 3 2 4 2 5" xfId="41746" xr:uid="{08FF0E8E-C08E-4C65-A4C7-9A2F615600E4}"/>
    <cellStyle name="Total 2 3 2 4 2 6" xfId="55827" xr:uid="{9843D464-BB62-4F28-A4ED-0E824AD0BD0E}"/>
    <cellStyle name="Total 2 3 2 4 3" xfId="3859" xr:uid="{97B7165A-9447-46F8-9863-044B2970BD74}"/>
    <cellStyle name="Total 2 3 2 4 3 2" xfId="30124" xr:uid="{9661E59E-23AC-4D78-9B20-9A97DFBC1E65}"/>
    <cellStyle name="Total 2 3 2 4 4" xfId="23340" xr:uid="{31EE3620-58DA-47F8-B000-4613B7D26BDA}"/>
    <cellStyle name="Total 2 3 2 4 5" xfId="49045" xr:uid="{7A647695-B07F-4431-9213-288F37A9B211}"/>
    <cellStyle name="Total 2 3 2 5" xfId="1288" xr:uid="{C4F0D6AA-992A-4047-8651-7BA46342481E}"/>
    <cellStyle name="Total 2 3 2 5 2" xfId="5633" xr:uid="{6A68107E-3B24-41C8-9B4B-74D2B3E25782}"/>
    <cellStyle name="Total 2 3 2 5 2 2" xfId="8219" xr:uid="{A48BBB07-F567-4CE2-A576-2FD473E2C1CC}"/>
    <cellStyle name="Total 2 3 2 5 2 2 2" xfId="17208" xr:uid="{3B702A14-9ABA-4EC0-92A4-07AB0AE1517C}"/>
    <cellStyle name="Total 2 3 2 5 2 2 2 2" xfId="34271" xr:uid="{49F78979-B3E2-4CE0-9B78-9040A17686AF}"/>
    <cellStyle name="Total 2 3 2 5 2 2 3" xfId="38631" xr:uid="{6E90BE3A-FA20-4CF4-BB4E-37ED3E4EE7C1}"/>
    <cellStyle name="Total 2 3 2 5 2 3" xfId="10856" xr:uid="{B3D92771-B5E2-4F94-96FB-3DDC4EA7C254}"/>
    <cellStyle name="Total 2 3 2 5 2 3 2" xfId="19845" xr:uid="{289F45DF-B86D-4E0C-A7D9-97E4385B6FE0}"/>
    <cellStyle name="Total 2 3 2 5 2 3 2 2" xfId="42717" xr:uid="{D1E7B07C-6900-4EC3-A68D-BEA61E6F9A50}"/>
    <cellStyle name="Total 2 3 2 5 2 3 3" xfId="37810" xr:uid="{E90EAC63-AEEA-4AD0-9CEA-756663E893FD}"/>
    <cellStyle name="Total 2 3 2 5 2 4" xfId="14622" xr:uid="{3F47C913-E0ED-4450-90CA-8F03BBC88BBC}"/>
    <cellStyle name="Total 2 3 2 5 2 4 2" xfId="24863" xr:uid="{30F5B78F-9047-4257-A292-532DB3EEAC2C}"/>
    <cellStyle name="Total 2 3 2 5 2 5" xfId="33105" xr:uid="{99EBC467-9801-47C7-B0D7-161195FA231B}"/>
    <cellStyle name="Total 2 3 2 5 2 6" xfId="57990" xr:uid="{A91BDA4D-B632-4ED8-843F-6C2F366B4405}"/>
    <cellStyle name="Total 2 3 2 5 3" xfId="3725" xr:uid="{868B21C8-880D-4A8B-8897-73057AD90631}"/>
    <cellStyle name="Total 2 3 2 5 3 2" xfId="22815" xr:uid="{10839C78-62E8-41FB-8A5F-FBDBB4738EF7}"/>
    <cellStyle name="Total 2 3 2 5 4" xfId="43030" xr:uid="{591276E1-C1D4-4C13-880E-EC09E6A30AFE}"/>
    <cellStyle name="Total 2 3 2 5 5" xfId="51208" xr:uid="{CC881055-D66F-4035-B676-C6A19AD93660}"/>
    <cellStyle name="Total 2 3 2 6" xfId="2041" xr:uid="{F994092E-D8CE-4165-B80C-C5C1021CD6EA}"/>
    <cellStyle name="Total 2 3 2 6 2" xfId="6349" xr:uid="{D8F7CB1F-AE62-4E74-908B-08AEAEE2E0BC}"/>
    <cellStyle name="Total 2 3 2 6 2 2" xfId="8935" xr:uid="{ABD51E93-A48B-429A-96AE-AEDF00C049FA}"/>
    <cellStyle name="Total 2 3 2 6 2 2 2" xfId="17924" xr:uid="{70C7CF89-F4B3-43C8-8A1B-79200084D456}"/>
    <cellStyle name="Total 2 3 2 6 2 2 2 2" xfId="37951" xr:uid="{117F649C-FA95-467A-BABB-2B4D2FEDE6C8}"/>
    <cellStyle name="Total 2 3 2 6 2 2 3" xfId="32196" xr:uid="{2DEBDF58-72BF-4C51-8918-BD7C3A3F980B}"/>
    <cellStyle name="Total 2 3 2 6 2 3" xfId="11572" xr:uid="{0F469F15-ACE0-49F7-A114-0A029958A0A9}"/>
    <cellStyle name="Total 2 3 2 6 2 3 2" xfId="20561" xr:uid="{7570BC6B-9CD6-4056-B43B-581B4980D048}"/>
    <cellStyle name="Total 2 3 2 6 2 3 2 2" xfId="42633" xr:uid="{0404D475-BAEB-45DF-9BD1-FD4B6184D2C8}"/>
    <cellStyle name="Total 2 3 2 6 2 3 3" xfId="26566" xr:uid="{B8FEDBD4-AEA0-4938-BD19-C449047D9B59}"/>
    <cellStyle name="Total 2 3 2 6 2 4" xfId="15338" xr:uid="{7B9EDDDD-5CEF-498A-9551-08D13E73169A}"/>
    <cellStyle name="Total 2 3 2 6 2 4 2" xfId="33784" xr:uid="{2D31C7CB-ACA6-4409-8542-F99F433E3E1B}"/>
    <cellStyle name="Total 2 3 2 6 2 5" xfId="27081" xr:uid="{90280725-4085-4384-B6EB-E32B34606E30}"/>
    <cellStyle name="Total 2 3 2 6 2 6" xfId="53996" xr:uid="{37A1D71E-0B7B-4BB5-ABC7-3AD1CDD58D76}"/>
    <cellStyle name="Total 2 3 2 6 3" xfId="4478" xr:uid="{6D1583C7-4156-491E-AEE4-45C167E1176D}"/>
    <cellStyle name="Total 2 3 2 6 3 2" xfId="38697" xr:uid="{3DD06379-03C1-4F0C-8949-95E60119C988}"/>
    <cellStyle name="Total 2 3 2 6 4" xfId="22752" xr:uid="{053B31C7-4C86-44C4-B582-FE7FED50B0D8}"/>
    <cellStyle name="Total 2 3 2 6 5" xfId="47328" xr:uid="{72CAAA88-15C9-4E20-A2EE-256595B80462}"/>
    <cellStyle name="Total 2 3 2 7" xfId="2852" xr:uid="{052C2E58-54C1-430F-890F-5265BC84C5CE}"/>
    <cellStyle name="Total 2 3 2 7 2" xfId="7002" xr:uid="{350B9CFC-1F6A-4841-8F4A-860981FAD915}"/>
    <cellStyle name="Total 2 3 2 7 2 2" xfId="12131" xr:uid="{59D28276-3049-4A74-978B-8D8EF72456BD}"/>
    <cellStyle name="Total 2 3 2 7 2 2 2" xfId="21120" xr:uid="{6F28EF64-C69F-4CF2-A604-7108B063D3BE}"/>
    <cellStyle name="Total 2 3 2 7 2 2 2 2" xfId="28360" xr:uid="{C7F4F957-C240-4453-B56A-B425918A349F}"/>
    <cellStyle name="Total 2 3 2 7 2 2 3" xfId="27299" xr:uid="{0B27A36F-C68F-4B25-B328-90B6642C9D80}"/>
    <cellStyle name="Total 2 3 2 7 2 3" xfId="12945" xr:uid="{CEC7135E-45DE-4895-A903-735C0528EE35}"/>
    <cellStyle name="Total 2 3 2 7 2 3 2" xfId="21934" xr:uid="{07645A7A-15DE-4A4C-A6C1-C1E00C260D98}"/>
    <cellStyle name="Total 2 3 2 7 2 3 2 2" xfId="38716" xr:uid="{F2D71DB3-1F1B-4C11-83CD-D71970A30CBB}"/>
    <cellStyle name="Total 2 3 2 7 2 3 3" xfId="30318" xr:uid="{E8D93906-DE86-48CF-B894-8F7D29D9B9EA}"/>
    <cellStyle name="Total 2 3 2 7 2 4" xfId="15991" xr:uid="{651B9412-E2B0-4607-B932-709FE84433A8}"/>
    <cellStyle name="Total 2 3 2 7 2 4 2" xfId="26895" xr:uid="{5170AC2F-0399-45DF-AAF8-D476564DA456}"/>
    <cellStyle name="Total 2 3 2 7 2 5" xfId="36519" xr:uid="{0B9F501F-E413-449E-9596-2A31E613912C}"/>
    <cellStyle name="Total 2 3 2 7 3" xfId="9565" xr:uid="{4C216630-0D1A-46F4-9CBB-26469E307286}"/>
    <cellStyle name="Total 2 3 2 7 3 2" xfId="18554" xr:uid="{AD1B2A44-6CF8-4473-AD01-0D512776D367}"/>
    <cellStyle name="Total 2 3 2 7 3 2 2" xfId="38356" xr:uid="{AC1ED162-0117-458E-957E-3959B4A5D3BD}"/>
    <cellStyle name="Total 2 3 2 7 3 3" xfId="41714" xr:uid="{7BF4CBFA-4346-4A02-BCF2-C480C30E015C}"/>
    <cellStyle name="Total 2 3 2 7 4" xfId="30179" xr:uid="{391CCDC9-1A23-4B55-9403-54EE0B05F7F6}"/>
    <cellStyle name="Total 2 3 2 8" xfId="4785" xr:uid="{F3F06F18-DC71-471F-8988-9257AA8D6D1F}"/>
    <cellStyle name="Total 2 3 2 8 2" xfId="7371" xr:uid="{6D2E9779-552D-4C62-B3D9-490440214755}"/>
    <cellStyle name="Total 2 3 2 8 2 2" xfId="16360" xr:uid="{405A27E7-F15B-4081-BCAC-8DB6239A48E3}"/>
    <cellStyle name="Total 2 3 2 8 2 2 2" xfId="39048" xr:uid="{18BB77E0-7C51-4F3A-9308-F41D6A0ACDE2}"/>
    <cellStyle name="Total 2 3 2 8 2 3" xfId="23445" xr:uid="{D51A131B-4F63-48B4-BF4E-BEFE82D49B79}"/>
    <cellStyle name="Total 2 3 2 8 3" xfId="10008" xr:uid="{E429199E-0845-482F-947B-F00EB07A2E05}"/>
    <cellStyle name="Total 2 3 2 8 3 2" xfId="18997" xr:uid="{7749CB1B-4088-41C0-A1FA-AF5C6D971E92}"/>
    <cellStyle name="Total 2 3 2 8 3 2 2" xfId="27198" xr:uid="{C7DE184D-9F20-4F8D-8E4D-15C3C3F22F1E}"/>
    <cellStyle name="Total 2 3 2 8 3 3" xfId="32231" xr:uid="{7CF3D0BD-B63A-420D-9706-103E899ACBC0}"/>
    <cellStyle name="Total 2 3 2 8 4" xfId="13774" xr:uid="{B3628F5C-6D79-4CC9-B09B-97B9EBE05663}"/>
    <cellStyle name="Total 2 3 2 8 4 2" xfId="40746" xr:uid="{6AE484AF-297A-474A-83A1-E0213BB34FDF}"/>
    <cellStyle name="Total 2 3 2 8 5" xfId="24589" xr:uid="{84C9461F-5CD5-4597-9F63-CC3B2DCD7B0D}"/>
    <cellStyle name="Total 2 3 2 9" xfId="6686" xr:uid="{89847C8E-3D74-43FC-AD2C-A09BE1CFF143}"/>
    <cellStyle name="Total 2 3 2 9 2" xfId="11892" xr:uid="{AAC41EB8-2828-4480-AE9F-6A9A27AAFB1E}"/>
    <cellStyle name="Total 2 3 2 9 2 2" xfId="20881" xr:uid="{E1A47AE5-85F6-492D-97EC-090CC18839CC}"/>
    <cellStyle name="Total 2 3 2 9 2 2 2" xfId="29910" xr:uid="{5278ABB1-16C5-42A3-8A0F-866D45E3123F}"/>
    <cellStyle name="Total 2 3 2 9 2 3" xfId="36081" xr:uid="{6CEF0169-FA80-4629-A824-8B0141F07056}"/>
    <cellStyle name="Total 2 3 2 9 3" xfId="15675" xr:uid="{DDFB03E4-C6B5-4E56-8770-160CDB88A4ED}"/>
    <cellStyle name="Total 2 3 2 9 3 2" xfId="33194" xr:uid="{EF4F7F15-AFEE-4CAD-B883-AA5C03582314}"/>
    <cellStyle name="Total 2 3 2 9 4" xfId="23757" xr:uid="{126968A4-FA5D-4E00-A3E6-460F7A375C81}"/>
    <cellStyle name="Total 2 3 20" xfId="44904" xr:uid="{B5ADA0C2-1F73-40A6-ABB0-A726002BF598}"/>
    <cellStyle name="Total 2 3 20 2" xfId="50346" xr:uid="{E2EFF51C-00DF-45FB-9266-EFFC483FF3BD}"/>
    <cellStyle name="Total 2 3 20 2 2" xfId="57128" xr:uid="{67CCCE92-1108-4155-9084-7702EAEA1913}"/>
    <cellStyle name="Total 2 3 20 3" xfId="51949" xr:uid="{88D12D6F-3BE6-47D5-9D23-BCB57EDF51A5}"/>
    <cellStyle name="Total 2 3 20 3 2" xfId="58730" xr:uid="{66BFF5BF-86E4-405F-A3F0-22BEF9B635B9}"/>
    <cellStyle name="Total 2 3 20 4" xfId="51054" xr:uid="{CDFAF708-344F-4841-B842-40390DEB8D18}"/>
    <cellStyle name="Total 2 3 20 4 2" xfId="57836" xr:uid="{91E21469-AF6C-4CBF-A3F0-58B35808CD28}"/>
    <cellStyle name="Total 2 3 20 5" xfId="48463" xr:uid="{86F2DBE4-1A11-4587-87CA-66BCF9D5BA51}"/>
    <cellStyle name="Total 2 3 20 5 2" xfId="55255" xr:uid="{BC1784D2-6B47-4B32-8EAA-2D176B2CE76A}"/>
    <cellStyle name="Total 2 3 20 6" xfId="53541" xr:uid="{C66EB812-15E6-4348-995E-9260D112C873}"/>
    <cellStyle name="Total 2 3 20 7" xfId="46849" xr:uid="{FE3C4B07-9598-4864-AB47-733332AA6CF0}"/>
    <cellStyle name="Total 2 3 21" xfId="44938" xr:uid="{3BD6DCFA-829F-4D7E-A572-708484F665F5}"/>
    <cellStyle name="Total 2 3 21 2" xfId="50546" xr:uid="{395C3354-2ED1-4850-BCDF-ADD4BCED9FF8}"/>
    <cellStyle name="Total 2 3 21 2 2" xfId="57328" xr:uid="{9CCCB547-63BC-449F-BF0C-C5BBFB1B9097}"/>
    <cellStyle name="Total 2 3 21 3" xfId="52148" xr:uid="{A7C37F0E-2D21-4312-8A84-2A47640F5835}"/>
    <cellStyle name="Total 2 3 21 3 2" xfId="58929" xr:uid="{AC8D482A-AC3D-4731-A615-3707871026D4}"/>
    <cellStyle name="Total 2 3 21 4" xfId="48905" xr:uid="{F411A518-15AE-40A7-BB2C-585C1F8711F2}"/>
    <cellStyle name="Total 2 3 21 4 2" xfId="55686" xr:uid="{A8A1DE25-C77E-4FE8-870C-DF6F0CE4CFC1}"/>
    <cellStyle name="Total 2 3 21 5" xfId="48663" xr:uid="{B751B3C1-C7FD-43A5-ABD6-923B6C6ED676}"/>
    <cellStyle name="Total 2 3 21 5 2" xfId="55452" xr:uid="{0AB4DEB5-A4C2-41C0-A7C8-E1CC58D2713C}"/>
    <cellStyle name="Total 2 3 21 6" xfId="53738" xr:uid="{4580E4DD-3A59-4160-BE98-2EAD7B77DBF7}"/>
    <cellStyle name="Total 2 3 21 7" xfId="47049" xr:uid="{F907239D-84AF-44BB-8753-FDE19B2B0BDA}"/>
    <cellStyle name="Total 2 3 22" xfId="44990" xr:uid="{8E25B9A5-6B78-44EF-823A-AC7A6822CF7D}"/>
    <cellStyle name="Total 2 3 22 2" xfId="50559" xr:uid="{D3E2C4C2-9C39-49B8-BEDB-1FF0F006398A}"/>
    <cellStyle name="Total 2 3 22 2 2" xfId="57341" xr:uid="{F46CA231-7EB7-475F-8AA6-D0DA3F98911C}"/>
    <cellStyle name="Total 2 3 22 3" xfId="52161" xr:uid="{B91756B3-1018-4BA4-A308-5160FC45F93E}"/>
    <cellStyle name="Total 2 3 22 3 2" xfId="58942" xr:uid="{52AF4657-FF6D-4FAA-8EAF-9F5CAB176006}"/>
    <cellStyle name="Total 2 3 22 4" xfId="52373" xr:uid="{63871F49-A469-43DB-A09D-96E371460C0F}"/>
    <cellStyle name="Total 2 3 22 4 2" xfId="59154" xr:uid="{254212FC-C358-4564-AB6C-4532CEFD6671}"/>
    <cellStyle name="Total 2 3 22 5" xfId="48676" xr:uid="{E7BEDE21-BCF3-4545-9BB8-9D3B6ECD67BA}"/>
    <cellStyle name="Total 2 3 22 5 2" xfId="55465" xr:uid="{13AA52D9-7C47-4A15-8B61-DDD8BFABD66C}"/>
    <cellStyle name="Total 2 3 22 6" xfId="53751" xr:uid="{8526B1BD-544F-4A24-B2A7-AEAE81294A91}"/>
    <cellStyle name="Total 2 3 22 7" xfId="47062" xr:uid="{B94E4576-F3DB-45A8-A4DD-3AD50281BAB2}"/>
    <cellStyle name="Total 2 3 23" xfId="45000" xr:uid="{77308E1E-E737-4B0A-ADE4-9575595BC7D9}"/>
    <cellStyle name="Total 2 3 23 2" xfId="50629" xr:uid="{F0CF4480-950C-4ADB-8DC7-F50275176AED}"/>
    <cellStyle name="Total 2 3 23 2 2" xfId="57411" xr:uid="{847664AB-4003-4BAE-8FA4-628F9BDDAC93}"/>
    <cellStyle name="Total 2 3 23 3" xfId="52443" xr:uid="{B580B7BB-FDF8-4B76-8AD5-1BEC5F1105E0}"/>
    <cellStyle name="Total 2 3 23 3 2" xfId="59224" xr:uid="{0E67F0BD-6659-4412-AA11-D410C79F78A6}"/>
    <cellStyle name="Total 2 3 23 4" xfId="48746" xr:uid="{AA738226-D6E2-4EDA-A087-8263EC35B523}"/>
    <cellStyle name="Total 2 3 23 4 2" xfId="55535" xr:uid="{05DA0AC2-F21F-4CF8-9CF4-8F179B9418CF}"/>
    <cellStyle name="Total 2 3 23 5" xfId="53821" xr:uid="{579D301F-DD78-48F9-BFF0-C3D73E626F45}"/>
    <cellStyle name="Total 2 3 23 6" xfId="47132" xr:uid="{29714D93-E6CC-4313-8970-032D20A0F9D0}"/>
    <cellStyle name="Total 2 3 24" xfId="45014" xr:uid="{E691E842-12CE-4E4E-AECF-72953D8EF858}"/>
    <cellStyle name="Total 2 3 24 2" xfId="50563" xr:uid="{53EA1828-7AC3-4E0F-84BD-AC6AB556E039}"/>
    <cellStyle name="Total 2 3 24 2 2" xfId="57345" xr:uid="{AC401D5B-D8CE-4D1E-891C-89F3DA35EFE1}"/>
    <cellStyle name="Total 2 3 24 3" xfId="52377" xr:uid="{054C9B15-21CA-4A6D-B1C5-16F2C93E3378}"/>
    <cellStyle name="Total 2 3 24 3 2" xfId="59158" xr:uid="{3B7B8D45-8D69-4EB2-A177-B311B1BDE200}"/>
    <cellStyle name="Total 2 3 24 4" xfId="48680" xr:uid="{49FEFA7E-C467-4BE7-B420-EAC5B5DE91BD}"/>
    <cellStyle name="Total 2 3 24 4 2" xfId="55469" xr:uid="{AC514C44-9C30-4B63-82B7-962E20CAC5DE}"/>
    <cellStyle name="Total 2 3 24 5" xfId="53755" xr:uid="{1DDA9A16-BE68-4483-9241-A817AC90E6FB}"/>
    <cellStyle name="Total 2 3 24 6" xfId="47066" xr:uid="{4DAFF795-FCE0-4E3A-B639-1F432BFC5FEE}"/>
    <cellStyle name="Total 2 3 25" xfId="45050" xr:uid="{1169D8EE-0085-4660-98FF-389015668A39}"/>
    <cellStyle name="Total 2 3 25 2" xfId="50655" xr:uid="{011D3296-DAD9-406E-A093-282E8575D4FE}"/>
    <cellStyle name="Total 2 3 25 2 2" xfId="57437" xr:uid="{0278465C-B130-4356-8AE9-6C40A373EF4E}"/>
    <cellStyle name="Total 2 3 25 3" xfId="52466" xr:uid="{5663782B-320F-47D7-B9C0-42D0F24A06D8}"/>
    <cellStyle name="Total 2 3 25 3 2" xfId="59247" xr:uid="{555D88EB-9F0A-431D-ACE4-0ABFBF2DB7D0}"/>
    <cellStyle name="Total 2 3 25 4" xfId="48772" xr:uid="{AD2323A6-D5BA-4FFB-80D4-7E06D68161BC}"/>
    <cellStyle name="Total 2 3 25 4 2" xfId="55558" xr:uid="{CB594517-8236-4CDE-AD8E-7133C2E24A5A}"/>
    <cellStyle name="Total 2 3 25 5" xfId="53844" xr:uid="{97DF5441-AC86-403B-A11E-B40FAADC04C6}"/>
    <cellStyle name="Total 2 3 25 6" xfId="47158" xr:uid="{D77FDCA2-B1C5-4FE0-9A62-8865ED1719D0}"/>
    <cellStyle name="Total 2 3 26" xfId="45072" xr:uid="{0CCF7851-E37C-4B77-A409-56C0AF96EF96}"/>
    <cellStyle name="Total 2 3 26 2" xfId="50671" xr:uid="{85CB7E06-C8D2-4555-82E3-D46AA482E8E3}"/>
    <cellStyle name="Total 2 3 26 2 2" xfId="57453" xr:uid="{3C7923E2-01EF-4772-9E69-CA4A4FB081E9}"/>
    <cellStyle name="Total 2 3 26 3" xfId="52482" xr:uid="{E7BAFCBE-F673-4E90-882F-68A667A9B3E1}"/>
    <cellStyle name="Total 2 3 26 3 2" xfId="59263" xr:uid="{767DC60E-1927-461C-9CA4-DBD92AAB2F69}"/>
    <cellStyle name="Total 2 3 26 4" xfId="48788" xr:uid="{89755D64-566D-4532-B53D-3CA2928D9B29}"/>
    <cellStyle name="Total 2 3 26 4 2" xfId="55574" xr:uid="{FE82AEFA-5D51-48B5-8456-14F28E9DD538}"/>
    <cellStyle name="Total 2 3 26 5" xfId="53860" xr:uid="{46C6796B-C9CF-4C5F-A3ED-8483AFE20794}"/>
    <cellStyle name="Total 2 3 26 6" xfId="47174" xr:uid="{04D79AA6-9A46-4005-81D8-6A35D8774A6F}"/>
    <cellStyle name="Total 2 3 27" xfId="45155" xr:uid="{32880C2A-6030-4B58-86B1-485CC83A0339}"/>
    <cellStyle name="Total 2 3 27 2" xfId="50725" xr:uid="{97993F7B-0767-4962-B54E-A9EF22B6A2AC}"/>
    <cellStyle name="Total 2 3 27 2 2" xfId="57507" xr:uid="{6027513B-A2AB-4A5E-9287-AF2E3543A72D}"/>
    <cellStyle name="Total 2 3 27 3" xfId="52536" xr:uid="{E4822AF2-E652-4FA1-9326-52165D597082}"/>
    <cellStyle name="Total 2 3 27 3 2" xfId="59317" xr:uid="{91D7223B-A41C-46A6-B3BF-6184C7767E76}"/>
    <cellStyle name="Total 2 3 27 4" xfId="48833" xr:uid="{4F258C5E-29E9-494D-9234-4A39BDB25B45}"/>
    <cellStyle name="Total 2 3 27 4 2" xfId="55618" xr:uid="{B0171A22-7329-40ED-B875-CD0B65E5250B}"/>
    <cellStyle name="Total 2 3 27 5" xfId="53914" xr:uid="{A93D5575-3D49-4237-B69A-A7D9474E61C6}"/>
    <cellStyle name="Total 2 3 27 6" xfId="47228" xr:uid="{63B0F08D-F5F8-4986-A043-46935CE5D785}"/>
    <cellStyle name="Total 2 3 28" xfId="45141" xr:uid="{C00C026D-B3C3-416A-B0B0-8FF175F59E35}"/>
    <cellStyle name="Total 2 3 28 2" xfId="50738" xr:uid="{6A3D186D-A3C2-4062-AF8F-B760B3FFA709}"/>
    <cellStyle name="Total 2 3 28 2 2" xfId="57520" xr:uid="{83CFD571-3B84-48ED-A68D-961CCC20EDB5}"/>
    <cellStyle name="Total 2 3 28 3" xfId="52547" xr:uid="{43C6C266-1829-4340-980A-E6AC74DC85A2}"/>
    <cellStyle name="Total 2 3 28 3 2" xfId="59328" xr:uid="{1500D124-6B1F-4793-9B47-D6F7A04B0B97}"/>
    <cellStyle name="Total 2 3 28 4" xfId="48845" xr:uid="{0C00B992-147D-4979-866E-90F69D07DD24}"/>
    <cellStyle name="Total 2 3 28 4 2" xfId="55627" xr:uid="{A0A33A5D-E6E8-4FFB-BC65-CB0376D41704}"/>
    <cellStyle name="Total 2 3 28 5" xfId="53925" xr:uid="{AECE89BA-96F3-408A-99B3-658383C0D342}"/>
    <cellStyle name="Total 2 3 28 6" xfId="47242" xr:uid="{C80C8DC0-4D09-4C5D-AE6A-68D524DCF633}"/>
    <cellStyle name="Total 2 3 29" xfId="45247" xr:uid="{B979BE81-CECD-415E-8717-E43A829A3F5A}"/>
    <cellStyle name="Total 2 3 29 2" xfId="50768" xr:uid="{17549AA6-7935-448B-88CD-363E60341CB9}"/>
    <cellStyle name="Total 2 3 29 2 2" xfId="57550" xr:uid="{CECC3FB4-A47D-4766-B731-2E679DAD3BDA}"/>
    <cellStyle name="Total 2 3 29 3" xfId="52577" xr:uid="{3D277B5D-046C-443C-9CF3-AC853E49367B}"/>
    <cellStyle name="Total 2 3 29 3 2" xfId="59358" xr:uid="{8C718C55-0223-493C-A404-ED6E457CC00E}"/>
    <cellStyle name="Total 2 3 29 4" xfId="53955" xr:uid="{8772806F-DE0C-471C-84A1-4F980229C101}"/>
    <cellStyle name="Total 2 3 29 5" xfId="47272" xr:uid="{13B220EC-FA57-4585-8098-D97331B07121}"/>
    <cellStyle name="Total 2 3 3" xfId="595" xr:uid="{A29AEAB8-E308-48A8-BB10-91704DA3BDAD}"/>
    <cellStyle name="Total 2 3 3 2" xfId="4984" xr:uid="{79105977-C9FE-4C39-916A-AFFF704DEA76}"/>
    <cellStyle name="Total 2 3 3 2 2" xfId="7570" xr:uid="{26E461A5-9701-4A1E-8EC3-4DE22A204AC8}"/>
    <cellStyle name="Total 2 3 3 2 2 2" xfId="16559" xr:uid="{EAF7135F-414D-4BAB-8DD9-B5E723106708}"/>
    <cellStyle name="Total 2 3 3 2 2 2 2" xfId="36260" xr:uid="{0F988361-A08E-4BAD-9436-136DBFAB99EC}"/>
    <cellStyle name="Total 2 3 3 2 2 2 3" xfId="56354" xr:uid="{65095E23-5CA5-4E97-A070-FECFB8AEADE2}"/>
    <cellStyle name="Total 2 3 3 2 2 3" xfId="32769" xr:uid="{F83610D3-58A6-410E-A528-1A40B4B1FFFA}"/>
    <cellStyle name="Total 2 3 3 2 2 4" xfId="49572" xr:uid="{E7453806-92CD-4F05-A6CF-85ACD5C481BE}"/>
    <cellStyle name="Total 2 3 3 2 3" xfId="10207" xr:uid="{83643A9D-33E9-4A42-97A7-7E610F9EFD73}"/>
    <cellStyle name="Total 2 3 3 2 3 2" xfId="19196" xr:uid="{6C4CFFE3-8D48-4FFF-8C06-B564994C0B78}"/>
    <cellStyle name="Total 2 3 3 2 3 2 2" xfId="30464" xr:uid="{45982D57-2455-4C1A-9913-43D0EDD341C6}"/>
    <cellStyle name="Total 2 3 3 2 3 2 3" xfId="58535" xr:uid="{32529B95-9252-4F7F-88D6-E71EB65A1589}"/>
    <cellStyle name="Total 2 3 3 2 3 3" xfId="41620" xr:uid="{1EFDF0ED-19EF-44F0-9081-5B4F901F5102}"/>
    <cellStyle name="Total 2 3 3 2 3 4" xfId="51754" xr:uid="{DE3403CE-E585-41A3-B262-86FCD759BD80}"/>
    <cellStyle name="Total 2 3 3 2 4" xfId="13973" xr:uid="{448195AB-2DC2-4D1D-9816-DB3B05AC6F81}"/>
    <cellStyle name="Total 2 3 3 2 4 2" xfId="31774" xr:uid="{5E82D019-2E76-4469-BEDA-B896CC967813}"/>
    <cellStyle name="Total 2 3 3 2 4 2 2" xfId="54499" xr:uid="{7AAE0D8D-CD1A-467D-B4DE-D6CBDAA915A0}"/>
    <cellStyle name="Total 2 3 3 2 4 3" xfId="47689" xr:uid="{C68D2222-1FAB-4A85-AFBE-6469A2F10468}"/>
    <cellStyle name="Total 2 3 3 2 5" xfId="39890" xr:uid="{845E5378-C5D1-49B2-B9D4-276AFF41177F}"/>
    <cellStyle name="Total 2 3 3 2 6" xfId="46081" xr:uid="{41118CD4-5695-4973-95DD-E886528A1E93}"/>
    <cellStyle name="Total 2 3 3 3" xfId="3032" xr:uid="{0DDA5381-8DD8-4549-B288-DEBD0544351F}"/>
    <cellStyle name="Total 2 3 3 3 2" xfId="28669" xr:uid="{8041AFC4-D52B-461D-BD90-6DF293660543}"/>
    <cellStyle name="Total 2 3 3 3 2 2" xfId="56762" xr:uid="{A4D8EECB-3170-4C39-9186-BD07A9445D10}"/>
    <cellStyle name="Total 2 3 3 3 2 3" xfId="49980" xr:uid="{6C6ACE32-A74E-44A6-90B3-654DEA6F3C0F}"/>
    <cellStyle name="Total 2 3 3 3 3" xfId="51861" xr:uid="{3E6D158A-0948-41AB-A2CB-4EF37EA17AFA}"/>
    <cellStyle name="Total 2 3 3 3 3 2" xfId="58642" xr:uid="{4DEF8EDE-00AD-49B2-8B83-35C7B76EFAE9}"/>
    <cellStyle name="Total 2 3 3 3 4" xfId="48097" xr:uid="{47C5AD83-258B-4EA5-A250-FBD15ABDA18B}"/>
    <cellStyle name="Total 2 3 3 3 4 2" xfId="54889" xr:uid="{02E8A836-AFBA-4C4F-B690-3A908B0404F2}"/>
    <cellStyle name="Total 2 3 3 3 5" xfId="53189" xr:uid="{EF722075-C16C-4A3E-9542-6A30A20C899D}"/>
    <cellStyle name="Total 2 3 3 3 6" xfId="46483" xr:uid="{A9ACD78B-C1B0-4970-AD7D-6ADE68EC4529}"/>
    <cellStyle name="Total 2 3 3 4" xfId="25752" xr:uid="{67EAAAEA-2368-4B00-9164-4358BFEE4EF5}"/>
    <cellStyle name="Total 2 3 3 4 2" xfId="55882" xr:uid="{F24F5BFF-19D1-4CE2-BC38-D126F2FA16C4}"/>
    <cellStyle name="Total 2 3 3 4 3" xfId="49100" xr:uid="{1A9D7FDB-C4B3-4B5A-A3C0-5DA575FD3424}"/>
    <cellStyle name="Total 2 3 3 5" xfId="44282" xr:uid="{21D09534-01B9-44FB-B30C-58853566C470}"/>
    <cellStyle name="Total 2 3 3 5 2" xfId="58610" xr:uid="{C69E86FF-2CB0-47FC-9CC5-87714EA45DEC}"/>
    <cellStyle name="Total 2 3 3 5 3" xfId="51829" xr:uid="{6A6784DC-ABDC-485F-A6A1-0EE0EF4AE2AA}"/>
    <cellStyle name="Total 2 3 3 6" xfId="45566" xr:uid="{F5C6B752-02A4-426D-AC2A-3D9D17360366}"/>
    <cellStyle name="Total 2 3 3 6 2" xfId="54051" xr:uid="{CCAEC995-8DB6-4EFE-9AAE-E274CAD269FA}"/>
    <cellStyle name="Total 2 3 30" xfId="45185" xr:uid="{18A303D7-C895-4CF0-A2A5-3FA180767C39}"/>
    <cellStyle name="Total 2 3 30 2" xfId="55718" xr:uid="{A4C6A79F-A87B-483A-A732-591D0B7FF98F}"/>
    <cellStyle name="Total 2 3 30 3" xfId="48935" xr:uid="{5CDC0528-CECF-4158-A577-7682DAE2FBC7}"/>
    <cellStyle name="Total 2 3 31" xfId="45286" xr:uid="{F974F28A-991B-4052-A243-AE37DCE729B4}"/>
    <cellStyle name="Total 2 3 31 2" xfId="58415" xr:uid="{71B2FDB9-684D-4F3E-B211-6CBBF79E3A2C}"/>
    <cellStyle name="Total 2 3 31 3" xfId="51634" xr:uid="{F9924273-2AA9-41CF-A22D-2702476FA407}"/>
    <cellStyle name="Total 2 3 32" xfId="45294" xr:uid="{71E5A539-2437-4452-88DA-1EAA9F7ADD32}"/>
    <cellStyle name="Total 2 3 33" xfId="45367" xr:uid="{C8DE618F-462D-42D4-AC16-430B96824CA1}"/>
    <cellStyle name="Total 2 3 34" xfId="45391" xr:uid="{65440A8F-B6CF-4ECD-855E-13A16E07BA98}"/>
    <cellStyle name="Total 2 3 35" xfId="45427" xr:uid="{A9288C18-1F23-427E-8295-26B4F591C60E}"/>
    <cellStyle name="Total 2 3 36" xfId="45440" xr:uid="{FA976691-B19F-40EB-A3FB-A1CF702945CC}"/>
    <cellStyle name="Total 2 3 37" xfId="44193" xr:uid="{F0BD51C8-23A9-42F4-9355-141638957BBF}"/>
    <cellStyle name="Total 2 3 38" xfId="45448" xr:uid="{D92166D3-4340-46D8-8AA5-78B3CCED2F46}"/>
    <cellStyle name="Total 2 3 39" xfId="45467" xr:uid="{85562E1B-5C08-4398-8CE1-3CEEFC0C571A}"/>
    <cellStyle name="Total 2 3 4" xfId="940" xr:uid="{0DB5091C-9AB4-4D31-A2AA-148BF9B4FD19}"/>
    <cellStyle name="Total 2 3 4 2" xfId="5305" xr:uid="{3BB16295-FEB5-4D17-B903-CD2B8436ADE0}"/>
    <cellStyle name="Total 2 3 4 2 2" xfId="7891" xr:uid="{4D8B2B7D-1BB7-45C4-918D-BCC79AEE62E2}"/>
    <cellStyle name="Total 2 3 4 2 2 2" xfId="16880" xr:uid="{30B94BEF-E86A-4438-9227-9EB4DE621D02}"/>
    <cellStyle name="Total 2 3 4 2 2 2 2" xfId="30536" xr:uid="{B928CECF-7225-461F-B55B-68BBE9133FA1}"/>
    <cellStyle name="Total 2 3 4 2 2 2 3" xfId="56413" xr:uid="{C031C958-2B44-465E-B978-E7A8DBB36AC3}"/>
    <cellStyle name="Total 2 3 4 2 2 3" xfId="37299" xr:uid="{6B0B095B-5AF7-440C-8D99-D1CA87ED2D38}"/>
    <cellStyle name="Total 2 3 4 2 2 4" xfId="49631" xr:uid="{89D6AA90-D49E-4F2F-90E2-6CBE40912648}"/>
    <cellStyle name="Total 2 3 4 2 3" xfId="10528" xr:uid="{65240F47-473B-45F4-8564-BE0434096164}"/>
    <cellStyle name="Total 2 3 4 2 3 2" xfId="19517" xr:uid="{5852FBD3-440E-4552-B1DC-B684D5FFEBBC}"/>
    <cellStyle name="Total 2 3 4 2 3 2 2" xfId="35699" xr:uid="{7524ABCE-2006-4103-866C-2185097E7170}"/>
    <cellStyle name="Total 2 3 4 2 3 2 3" xfId="58978" xr:uid="{8437D0D7-FD25-4A60-A6D5-D6EAA588D639}"/>
    <cellStyle name="Total 2 3 4 2 3 3" xfId="22556" xr:uid="{FAB4043D-F5F5-439B-89B5-D9EA3876AE4A}"/>
    <cellStyle name="Total 2 3 4 2 3 4" xfId="52197" xr:uid="{1D62F4F5-2594-4041-AAAF-D47198F34458}"/>
    <cellStyle name="Total 2 3 4 2 4" xfId="14294" xr:uid="{6B0E7406-DB51-4160-88B5-F93DDE6111EE}"/>
    <cellStyle name="Total 2 3 4 2 4 2" xfId="24650" xr:uid="{71E9A1A6-3649-4284-8032-C96242FA2E46}"/>
    <cellStyle name="Total 2 3 4 2 4 2 2" xfId="54555" xr:uid="{4C9C0ACD-3612-4C83-8C1A-57AAEF86A092}"/>
    <cellStyle name="Total 2 3 4 2 4 3" xfId="47748" xr:uid="{EE4837B5-CA7A-49B3-8F7F-930427FE5941}"/>
    <cellStyle name="Total 2 3 4 2 5" xfId="40142" xr:uid="{DF22300E-4378-4167-A82B-D1824BEE7320}"/>
    <cellStyle name="Total 2 3 4 2 6" xfId="46137" xr:uid="{13DCD06C-70DC-4625-8026-F0F2AC83734A}"/>
    <cellStyle name="Total 2 3 4 3" xfId="3377" xr:uid="{29231DEF-61ED-4FD5-AC2F-F2C758C2387D}"/>
    <cellStyle name="Total 2 3 4 3 2" xfId="32002" xr:uid="{21A3161E-3FAA-458E-9DC4-3487D99D834C}"/>
    <cellStyle name="Total 2 3 4 3 2 2" xfId="56818" xr:uid="{6012768A-E959-4B27-AFF3-5AE874C4ABD1}"/>
    <cellStyle name="Total 2 3 4 3 2 3" xfId="50036" xr:uid="{66ABCB68-E360-4D8A-B56A-23A7CAB59236}"/>
    <cellStyle name="Total 2 3 4 3 3" xfId="51631" xr:uid="{72C0B104-EB3D-487D-97B3-281DFDC5BC95}"/>
    <cellStyle name="Total 2 3 4 3 3 2" xfId="58412" xr:uid="{CA996776-0122-4F00-B46B-F45E3DA30A49}"/>
    <cellStyle name="Total 2 3 4 3 4" xfId="48153" xr:uid="{BB929643-80AC-4789-83AF-52D12D08E4CE}"/>
    <cellStyle name="Total 2 3 4 3 4 2" xfId="54945" xr:uid="{6DC55B52-0201-45CC-A352-516F03C13DB5}"/>
    <cellStyle name="Total 2 3 4 3 5" xfId="53245" xr:uid="{D7B0DA38-901F-4E8D-9317-79CEE6C4B060}"/>
    <cellStyle name="Total 2 3 4 3 6" xfId="46539" xr:uid="{DB7EC8F8-1388-4609-BF8D-2AD4FE2EAF3C}"/>
    <cellStyle name="Total 2 3 4 4" xfId="29734" xr:uid="{644DEAC8-BFEB-409E-B10B-5DF1C4805DD9}"/>
    <cellStyle name="Total 2 3 4 4 2" xfId="55941" xr:uid="{98EC62F4-FDAC-43CD-BBA5-A7055F4CF9C6}"/>
    <cellStyle name="Total 2 3 4 4 3" xfId="49159" xr:uid="{0EE409FE-6609-47DC-96CF-9E31AE2B3910}"/>
    <cellStyle name="Total 2 3 4 5" xfId="44420" xr:uid="{3F12D4A0-B584-4B03-A85F-3EC47066B875}"/>
    <cellStyle name="Total 2 3 4 5 2" xfId="57891" xr:uid="{C9F3DCF5-E505-4F11-804A-BC5A213E94AC}"/>
    <cellStyle name="Total 2 3 4 5 3" xfId="51109" xr:uid="{06B24502-45B7-4891-9CCB-252D09500FF8}"/>
    <cellStyle name="Total 2 3 4 6" xfId="45625" xr:uid="{860E7F44-25DA-4934-B9FC-1D04C800585D}"/>
    <cellStyle name="Total 2 3 4 6 2" xfId="54107" xr:uid="{DA916830-D7B9-4F4D-8183-E41DD66F8E86}"/>
    <cellStyle name="Total 2 3 5" xfId="1284" xr:uid="{8C890788-C72B-4552-81F8-738159F808E1}"/>
    <cellStyle name="Total 2 3 5 2" xfId="5629" xr:uid="{B56FB2E8-6528-4758-B171-183B70990CED}"/>
    <cellStyle name="Total 2 3 5 2 2" xfId="8215" xr:uid="{2E840B0E-C8B6-42C1-88EA-F4108AA4E51F}"/>
    <cellStyle name="Total 2 3 5 2 2 2" xfId="17204" xr:uid="{C33309A9-9292-4552-889A-064B9F3D822B}"/>
    <cellStyle name="Total 2 3 5 2 2 2 2" xfId="42511" xr:uid="{6AEC988C-0C35-4776-8FE9-89E440719563}"/>
    <cellStyle name="Total 2 3 5 2 2 2 3" xfId="56432" xr:uid="{C3DD4477-C9D2-4B4D-9427-D3B3E31B65A9}"/>
    <cellStyle name="Total 2 3 5 2 2 3" xfId="25082" xr:uid="{29D3E880-71BC-499B-B865-8EF39DF0E26A}"/>
    <cellStyle name="Total 2 3 5 2 2 4" xfId="49650" xr:uid="{799DAC41-65E1-426C-B3FA-AB00FFF2D84C}"/>
    <cellStyle name="Total 2 3 5 2 3" xfId="10852" xr:uid="{8133DD90-5512-47A9-AC6F-504FC31209C3}"/>
    <cellStyle name="Total 2 3 5 2 3 2" xfId="19841" xr:uid="{59462FBA-04C2-4B4D-868D-49671E764E62}"/>
    <cellStyle name="Total 2 3 5 2 3 2 2" xfId="29553" xr:uid="{4F6A1304-69C9-4FC4-8258-DDAF631D576C}"/>
    <cellStyle name="Total 2 3 5 2 3 2 3" xfId="58203" xr:uid="{6455AB95-4784-4281-B39F-1DAB2C2DB543}"/>
    <cellStyle name="Total 2 3 5 2 3 3" xfId="44080" xr:uid="{93727EFA-F075-4805-87FC-5F35470F33E8}"/>
    <cellStyle name="Total 2 3 5 2 3 4" xfId="51421" xr:uid="{540993EB-FB3E-4CB8-BBE2-9E585D18DEFA}"/>
    <cellStyle name="Total 2 3 5 2 4" xfId="14618" xr:uid="{E6A63B0B-8263-4FFF-827D-861AD926F35E}"/>
    <cellStyle name="Total 2 3 5 2 4 2" xfId="36392" xr:uid="{DBB93D59-D52D-49F5-9B46-87C7692FE385}"/>
    <cellStyle name="Total 2 3 5 2 4 2 2" xfId="54571" xr:uid="{0DEF4239-5E39-4530-A20C-980638781335}"/>
    <cellStyle name="Total 2 3 5 2 4 3" xfId="47767" xr:uid="{A1BAB370-1031-494D-8116-034CB7B27337}"/>
    <cellStyle name="Total 2 3 5 2 5" xfId="28479" xr:uid="{10E15896-0BCC-4A4B-AD1F-F4C3DA8B6295}"/>
    <cellStyle name="Total 2 3 5 2 6" xfId="46153" xr:uid="{2AB93E0A-F267-4126-BEAC-CAFDD0565B5C}"/>
    <cellStyle name="Total 2 3 5 3" xfId="3721" xr:uid="{4D8075D6-947D-4446-982E-E4541320B3B6}"/>
    <cellStyle name="Total 2 3 5 3 2" xfId="37027" xr:uid="{8AFFE38D-5A13-465C-AC8E-D755B1F69204}"/>
    <cellStyle name="Total 2 3 5 3 2 2" xfId="56834" xr:uid="{F8C926A8-3E5D-41C3-BF80-0521DF06B6A3}"/>
    <cellStyle name="Total 2 3 5 3 2 3" xfId="50052" xr:uid="{F37191FB-B862-438B-9206-13A123EF24D2}"/>
    <cellStyle name="Total 2 3 5 3 3" xfId="51224" xr:uid="{29861F4D-8587-44FC-8D20-7078C1BB0E39}"/>
    <cellStyle name="Total 2 3 5 3 3 2" xfId="58006" xr:uid="{13218534-CD3D-4D58-9270-973F34248E54}"/>
    <cellStyle name="Total 2 3 5 3 4" xfId="48169" xr:uid="{DD15134B-AD9F-4CC5-8BBE-4168E4E95DDC}"/>
    <cellStyle name="Total 2 3 5 3 4 2" xfId="54961" xr:uid="{5E4DF03D-C4EB-47D0-888B-5D072A9BFBD8}"/>
    <cellStyle name="Total 2 3 5 3 5" xfId="53261" xr:uid="{BAA2450F-349D-46FB-ABF0-8DE5BDAA953B}"/>
    <cellStyle name="Total 2 3 5 3 6" xfId="46555" xr:uid="{309815B1-915D-4E4B-80B5-1CBDAAC0BFFE}"/>
    <cellStyle name="Total 2 3 5 4" xfId="28930" xr:uid="{318D03AD-19DA-4ABE-8377-DA0FA1EBCF67}"/>
    <cellStyle name="Total 2 3 5 4 2" xfId="55960" xr:uid="{C33D25E5-BDE8-443C-9B20-E5C11A4B60E9}"/>
    <cellStyle name="Total 2 3 5 4 3" xfId="49178" xr:uid="{02638DD3-3CB5-4741-808A-EE5B105378B9}"/>
    <cellStyle name="Total 2 3 5 5" xfId="44435" xr:uid="{C36DA9AA-D54C-41DC-898A-3AECC59342AE}"/>
    <cellStyle name="Total 2 3 5 5 2" xfId="55791" xr:uid="{5CF2D38F-0D0E-4AC7-98F0-5889DFA94BB2}"/>
    <cellStyle name="Total 2 3 5 5 3" xfId="49008" xr:uid="{0BD30243-D3CA-47AF-BBDD-6AEFB781CF33}"/>
    <cellStyle name="Total 2 3 5 6" xfId="45644" xr:uid="{224DB393-886F-4838-9956-CF04C93F69B3}"/>
    <cellStyle name="Total 2 3 5 6 2" xfId="54123" xr:uid="{485341A5-9C5C-46F0-A845-CAB496D39188}"/>
    <cellStyle name="Total 2 3 6" xfId="1763" xr:uid="{423ACFB7-9636-493C-AEA5-8D1E22C893C0}"/>
    <cellStyle name="Total 2 3 6 2" xfId="6084" xr:uid="{B2A41E97-517B-40C8-B6E5-7AEF06198EB2}"/>
    <cellStyle name="Total 2 3 6 2 2" xfId="8670" xr:uid="{16ACF92C-FB26-4397-A4C6-EF875597AD06}"/>
    <cellStyle name="Total 2 3 6 2 2 2" xfId="17659" xr:uid="{DF898DBB-B6E8-4882-B880-EA80D5376E9D}"/>
    <cellStyle name="Total 2 3 6 2 2 2 2" xfId="30526" xr:uid="{43EFB6BE-E2EF-428B-8CCD-CAEDEC49FFE4}"/>
    <cellStyle name="Total 2 3 6 2 2 2 3" xfId="56468" xr:uid="{23BEBF09-2C1B-40FE-BEAF-0EE38E6F338C}"/>
    <cellStyle name="Total 2 3 6 2 2 3" xfId="41558" xr:uid="{4F49AB6D-640F-47B5-A13C-DECE2F3662F1}"/>
    <cellStyle name="Total 2 3 6 2 2 4" xfId="49686" xr:uid="{DD73AFF6-D13D-4629-B840-54B6D85C0E22}"/>
    <cellStyle name="Total 2 3 6 2 3" xfId="11307" xr:uid="{7AF10990-4553-4613-95E8-FB45BB8D90E3}"/>
    <cellStyle name="Total 2 3 6 2 3 2" xfId="20296" xr:uid="{9E87FCEC-628C-43F9-8788-0EBBC49D71B8}"/>
    <cellStyle name="Total 2 3 6 2 3 2 2" xfId="25360" xr:uid="{B2F07F4C-39B4-4A66-A5F1-C182F6B90677}"/>
    <cellStyle name="Total 2 3 6 2 3 2 3" xfId="58479" xr:uid="{9677C333-D343-4DC8-8FB0-B97771F96B6E}"/>
    <cellStyle name="Total 2 3 6 2 3 3" xfId="40229" xr:uid="{8104DF4C-1F74-4D12-8384-2D24A7381FCB}"/>
    <cellStyle name="Total 2 3 6 2 3 4" xfId="51698" xr:uid="{8F109861-684A-4E20-BDED-788033740033}"/>
    <cellStyle name="Total 2 3 6 2 4" xfId="15073" xr:uid="{546FCF22-FAD0-4B7A-97EF-27628EDD353A}"/>
    <cellStyle name="Total 2 3 6 2 4 2" xfId="35951" xr:uid="{B5B9DE9B-6DB3-49CE-9514-11863B40A92F}"/>
    <cellStyle name="Total 2 3 6 2 4 2 2" xfId="54607" xr:uid="{D4AEDF11-B9B7-407B-9CE6-ACEAA7883CED}"/>
    <cellStyle name="Total 2 3 6 2 4 3" xfId="47803" xr:uid="{1D74407E-8DAD-4DF0-8324-02965054B15D}"/>
    <cellStyle name="Total 2 3 6 2 5" xfId="32766" xr:uid="{C0C09914-A681-4A74-9C6F-05950F08522F}"/>
    <cellStyle name="Total 2 3 6 2 6" xfId="46189" xr:uid="{5A64CD45-B743-4C68-9778-5A5E4268A27F}"/>
    <cellStyle name="Total 2 3 6 3" xfId="4200" xr:uid="{0C8D07C9-0CCA-47D9-9183-BCA8230CA3B9}"/>
    <cellStyle name="Total 2 3 6 3 2" xfId="23353" xr:uid="{A5BA95D0-F6F6-4104-8D5E-DA1A931BA314}"/>
    <cellStyle name="Total 2 3 6 3 2 2" xfId="56870" xr:uid="{76CE8642-0D6E-4285-BA05-9FE9DF01A325}"/>
    <cellStyle name="Total 2 3 6 3 2 3" xfId="50088" xr:uid="{FB189EF4-E34E-4EA2-84EA-A55B6DE1D6A1}"/>
    <cellStyle name="Total 2 3 6 3 3" xfId="52213" xr:uid="{92FFC240-8A8C-4E21-A73F-0448CE751CAC}"/>
    <cellStyle name="Total 2 3 6 3 3 2" xfId="58994" xr:uid="{96F49E88-41E2-4C33-9666-2262FFCF183C}"/>
    <cellStyle name="Total 2 3 6 3 4" xfId="48205" xr:uid="{A19C05E4-E466-4517-B6F5-65A99A722E28}"/>
    <cellStyle name="Total 2 3 6 3 4 2" xfId="54997" xr:uid="{42E73E30-FA2E-4B7C-BF28-772DF4D68560}"/>
    <cellStyle name="Total 2 3 6 3 5" xfId="53297" xr:uid="{43AF616C-9D55-4C37-8BD9-7209EBCEF961}"/>
    <cellStyle name="Total 2 3 6 3 6" xfId="46591" xr:uid="{63EC1A6B-F4D7-4967-929D-215BFF357C04}"/>
    <cellStyle name="Total 2 3 6 4" xfId="36222" xr:uid="{21B9B459-C815-42D0-B777-C2D5F85F53F0}"/>
    <cellStyle name="Total 2 3 6 4 2" xfId="55996" xr:uid="{0D849007-8172-4A22-A5A8-1FB8755CAD55}"/>
    <cellStyle name="Total 2 3 6 4 3" xfId="49214" xr:uid="{1F7F5077-F508-423C-8310-B99F6605B19C}"/>
    <cellStyle name="Total 2 3 6 5" xfId="44440" xr:uid="{6C65ECCB-9FF6-4A97-BC59-1994A92DE061}"/>
    <cellStyle name="Total 2 3 6 5 2" xfId="59001" xr:uid="{B85B368E-A72E-4F83-8ACA-C125D8351A45}"/>
    <cellStyle name="Total 2 3 6 5 3" xfId="52220" xr:uid="{C861D2FE-8A32-476E-B9D5-58FF7BCD57A2}"/>
    <cellStyle name="Total 2 3 6 6" xfId="45680" xr:uid="{0FC700E7-A3B9-4074-8031-1ACEF48E2A89}"/>
    <cellStyle name="Total 2 3 6 6 2" xfId="54159" xr:uid="{92F2A0EB-7FE3-48C8-8B4B-90E200525A15}"/>
    <cellStyle name="Total 2 3 7" xfId="1926" xr:uid="{4E7D593A-76FB-4869-AD1B-B52D9AD00037}"/>
    <cellStyle name="Total 2 3 7 2" xfId="6241" xr:uid="{E139D369-64EF-42B4-B2E8-10F632229B26}"/>
    <cellStyle name="Total 2 3 7 2 2" xfId="8827" xr:uid="{5D114B6E-43F2-44B3-BEC8-B3709C8E6595}"/>
    <cellStyle name="Total 2 3 7 2 2 2" xfId="17816" xr:uid="{512A1387-6FC4-41AB-AD13-F104C7E8F0C8}"/>
    <cellStyle name="Total 2 3 7 2 2 2 2" xfId="43631" xr:uid="{EA88F571-9CC8-41F2-917F-88E36FBCF381}"/>
    <cellStyle name="Total 2 3 7 2 2 2 3" xfId="56504" xr:uid="{C7AB76BD-0028-4C42-A95D-139061AA0730}"/>
    <cellStyle name="Total 2 3 7 2 2 3" xfId="42824" xr:uid="{074A3B8F-9837-468A-97F4-75EC6505B309}"/>
    <cellStyle name="Total 2 3 7 2 2 4" xfId="49722" xr:uid="{BBFD2D23-6D6A-4465-A861-4CE126EEE234}"/>
    <cellStyle name="Total 2 3 7 2 3" xfId="11464" xr:uid="{71305B43-23AE-4B7A-8F0F-1598ED8B912A}"/>
    <cellStyle name="Total 2 3 7 2 3 2" xfId="20453" xr:uid="{BC8594D6-5B85-42CE-8CB3-F29DEF7128FA}"/>
    <cellStyle name="Total 2 3 7 2 3 2 2" xfId="28877" xr:uid="{8C1AEA5D-5E07-4E67-BD51-C3BC8BCF27C2}"/>
    <cellStyle name="Total 2 3 7 2 3 2 3" xfId="59147" xr:uid="{25BE4E85-185A-4188-B8C4-6AA9A0436F18}"/>
    <cellStyle name="Total 2 3 7 2 3 3" xfId="34506" xr:uid="{5D598155-76E0-4350-8598-A5F11B942B9F}"/>
    <cellStyle name="Total 2 3 7 2 3 4" xfId="52366" xr:uid="{D0B3D44D-4E55-4882-BB53-DF486F615160}"/>
    <cellStyle name="Total 2 3 7 2 4" xfId="15230" xr:uid="{6049EFEB-0BA1-45EE-8730-CD807D0FB6B7}"/>
    <cellStyle name="Total 2 3 7 2 4 2" xfId="36740" xr:uid="{9F601FEE-BFC4-4B3E-A569-E9C364267F9A}"/>
    <cellStyle name="Total 2 3 7 2 4 2 2" xfId="54643" xr:uid="{2EBE210D-C1EE-456F-BAA0-BBCB8F6D8798}"/>
    <cellStyle name="Total 2 3 7 2 4 3" xfId="47839" xr:uid="{7CB824B1-CC1C-4B1F-B081-348EF2B754E7}"/>
    <cellStyle name="Total 2 3 7 2 5" xfId="35277" xr:uid="{C1ED9E46-9470-48BD-827D-15B614A6C6C1}"/>
    <cellStyle name="Total 2 3 7 2 6" xfId="46225" xr:uid="{F399F6D1-5584-4A28-BB28-6B320598FE0C}"/>
    <cellStyle name="Total 2 3 7 3" xfId="4363" xr:uid="{C9DBD2D8-7C44-411B-8897-707C2078EA61}"/>
    <cellStyle name="Total 2 3 7 3 2" xfId="32551" xr:uid="{A1075CD9-C062-442D-B4B7-2B71DA6495FC}"/>
    <cellStyle name="Total 2 3 7 3 2 2" xfId="56906" xr:uid="{FBB000BF-C0FF-47FF-8EAB-9A981738941B}"/>
    <cellStyle name="Total 2 3 7 3 2 3" xfId="50124" xr:uid="{4375DE59-6E4B-4BEC-A44B-40B69EA6252B}"/>
    <cellStyle name="Total 2 3 7 3 3" xfId="49641" xr:uid="{9B5D06B8-67F8-4BCC-BA7C-576DA4F92BDF}"/>
    <cellStyle name="Total 2 3 7 3 3 2" xfId="56423" xr:uid="{DFDD05AD-4FAD-4149-B8A5-4821AD472C7E}"/>
    <cellStyle name="Total 2 3 7 3 4" xfId="48241" xr:uid="{CC6DE9E7-34F7-4FF4-A931-956DFBA7A8C7}"/>
    <cellStyle name="Total 2 3 7 3 4 2" xfId="55033" xr:uid="{6952CC45-DA7E-465F-8FD6-1C6157ECA8FF}"/>
    <cellStyle name="Total 2 3 7 3 5" xfId="53333" xr:uid="{7F0FDDE0-5F0E-4FB7-B035-6CC11014A460}"/>
    <cellStyle name="Total 2 3 7 3 6" xfId="46627" xr:uid="{F4AF5CD3-095F-44E2-A9B1-9FBFF1AB8119}"/>
    <cellStyle name="Total 2 3 7 4" xfId="35343" xr:uid="{2ABBE99C-8268-491E-B2FE-D7D81684DC3F}"/>
    <cellStyle name="Total 2 3 7 4 2" xfId="56032" xr:uid="{FA6C32AB-BB36-4FBF-A9F9-6ADB23E6794B}"/>
    <cellStyle name="Total 2 3 7 4 3" xfId="49250" xr:uid="{688B3EC6-C83C-49B5-BA02-12FFF64D382A}"/>
    <cellStyle name="Total 2 3 7 5" xfId="44502" xr:uid="{DB50D449-C36B-41EE-845A-D8565C120D2A}"/>
    <cellStyle name="Total 2 3 7 5 2" xfId="57679" xr:uid="{F56FFDE1-0D1A-4BA6-800D-1C83F9C8195C}"/>
    <cellStyle name="Total 2 3 7 5 3" xfId="50897" xr:uid="{AD447BF5-5B67-4DED-A842-98D7F79B8617}"/>
    <cellStyle name="Total 2 3 7 6" xfId="45716" xr:uid="{8709A602-6E40-48C1-B879-9CC9988F3DB7}"/>
    <cellStyle name="Total 2 3 7 6 2" xfId="54195" xr:uid="{384C68F3-41F2-4ECA-94FD-F0477277B17B}"/>
    <cellStyle name="Total 2 3 8" xfId="2714" xr:uid="{CB81070F-F8DB-4BE8-9CF8-93260FF09323}"/>
    <cellStyle name="Total 2 3 8 2" xfId="6904" xr:uid="{EA6F08E6-9201-4784-99DF-C0093317C8F9}"/>
    <cellStyle name="Total 2 3 8 2 2" xfId="12045" xr:uid="{8A11AC2F-9079-47AF-AD01-1177189B71F5}"/>
    <cellStyle name="Total 2 3 8 2 2 2" xfId="21034" xr:uid="{E0082F0E-5555-4DDB-8156-41C3533EEAC9}"/>
    <cellStyle name="Total 2 3 8 2 2 2 2" xfId="25165" xr:uid="{201988D8-275C-42FF-95D4-B94B57033883}"/>
    <cellStyle name="Total 2 3 8 2 2 2 3" xfId="56553" xr:uid="{C30E4FA1-1FF3-4DBF-B78D-51981D87D972}"/>
    <cellStyle name="Total 2 3 8 2 2 3" xfId="41655" xr:uid="{1C034851-9CE6-437A-9384-786568138E05}"/>
    <cellStyle name="Total 2 3 8 2 2 4" xfId="49771" xr:uid="{7858FB83-29CE-4E7D-8628-3E8009FEF8D4}"/>
    <cellStyle name="Total 2 3 8 2 3" xfId="12865" xr:uid="{ABCE0FAD-7292-40E7-9AF1-2E3C8520DF2C}"/>
    <cellStyle name="Total 2 3 8 2 3 2" xfId="21854" xr:uid="{5039D9BF-F612-4BAF-80A8-FCFB81EEAFF8}"/>
    <cellStyle name="Total 2 3 8 2 3 2 2" xfId="37388" xr:uid="{003322E3-10C4-4FC6-BB08-781090925493}"/>
    <cellStyle name="Total 2 3 8 2 3 2 3" xfId="58681" xr:uid="{1A7D8A9B-32F1-4285-AD85-788BF2BC2E88}"/>
    <cellStyle name="Total 2 3 8 2 3 3" xfId="37881" xr:uid="{CD302CB3-394C-4F2F-BF73-251E0BEDFB64}"/>
    <cellStyle name="Total 2 3 8 2 3 4" xfId="51900" xr:uid="{0CD1027B-D7C6-46D6-B3AF-B6E4FD51CB65}"/>
    <cellStyle name="Total 2 3 8 2 4" xfId="15893" xr:uid="{7BED7EB2-E56E-4631-B5B2-78F95CA67181}"/>
    <cellStyle name="Total 2 3 8 2 4 2" xfId="30126" xr:uid="{3ED8C041-5376-4335-8555-AE1A192B1ABF}"/>
    <cellStyle name="Total 2 3 8 2 4 2 2" xfId="54689" xr:uid="{8774C28E-7C01-4D3E-8073-BC61F4CB8C73}"/>
    <cellStyle name="Total 2 3 8 2 4 3" xfId="47888" xr:uid="{3AE02710-CBA2-4EDC-843B-5EFD2073640B}"/>
    <cellStyle name="Total 2 3 8 2 5" xfId="24394" xr:uid="{F1894E25-9241-4745-873C-F9339CC127C2}"/>
    <cellStyle name="Total 2 3 8 2 6" xfId="46274" xr:uid="{879C8C7A-DCD9-416D-82D8-FA5BC413E72F}"/>
    <cellStyle name="Total 2 3 8 3" xfId="9475" xr:uid="{DE111037-DBFA-454E-AFE8-03D95FC3B397}"/>
    <cellStyle name="Total 2 3 8 3 2" xfId="18464" xr:uid="{82D1ED5F-B412-45A1-A4B7-B44B2E4DACFB}"/>
    <cellStyle name="Total 2 3 8 3 2 2" xfId="26349" xr:uid="{E003926E-C2BA-4B5B-841B-A7A669EB761D}"/>
    <cellStyle name="Total 2 3 8 3 2 2 2" xfId="56952" xr:uid="{6D6755FB-F090-463C-8624-6E925BEA88DC}"/>
    <cellStyle name="Total 2 3 8 3 2 3" xfId="50170" xr:uid="{2C1F54F6-5849-49E4-9611-71CB9DCCC98F}"/>
    <cellStyle name="Total 2 3 8 3 3" xfId="33764" xr:uid="{C65002E0-7AB0-43EF-A5B5-F2E8C650FD2A}"/>
    <cellStyle name="Total 2 3 8 3 3 2" xfId="57770" xr:uid="{E67E4F3F-87BE-4F0D-B900-3041A30573F0}"/>
    <cellStyle name="Total 2 3 8 3 3 3" xfId="50988" xr:uid="{44EA3CA3-86DB-480D-8570-2A28D3952988}"/>
    <cellStyle name="Total 2 3 8 3 4" xfId="48287" xr:uid="{51818CC6-2EB8-4E85-806C-53129EA7A1C6}"/>
    <cellStyle name="Total 2 3 8 3 4 2" xfId="55079" xr:uid="{DDEF8061-B2C9-4B9F-986B-360619781FFA}"/>
    <cellStyle name="Total 2 3 8 3 5" xfId="53379" xr:uid="{B5E6F86C-A34E-4B6A-8465-4950F424BBC7}"/>
    <cellStyle name="Total 2 3 8 3 6" xfId="46673" xr:uid="{528DE7B1-6BEE-42DF-9479-58255BE07B0E}"/>
    <cellStyle name="Total 2 3 8 4" xfId="42208" xr:uid="{0873E875-AB4A-428B-9EF9-E0DAA033512D}"/>
    <cellStyle name="Total 2 3 8 4 2" xfId="56081" xr:uid="{455F40EF-8E75-449D-B8AF-7DF49BAEC40F}"/>
    <cellStyle name="Total 2 3 8 4 3" xfId="49299" xr:uid="{A0FF8674-A85C-4E94-AA3A-006A000A35EA}"/>
    <cellStyle name="Total 2 3 8 5" xfId="44560" xr:uid="{DDD4D01F-C8F5-4D80-856F-7DFE2E595198}"/>
    <cellStyle name="Total 2 3 8 5 2" xfId="58962" xr:uid="{332DC84A-49E3-438A-BB5B-C0C1A7505D5C}"/>
    <cellStyle name="Total 2 3 8 5 3" xfId="52181" xr:uid="{4A0948A0-1EA1-4DC9-AD27-719768EAF557}"/>
    <cellStyle name="Total 2 3 8 6" xfId="45765" xr:uid="{6D0B370C-FA7A-4B62-A1A4-F78143D490A9}"/>
    <cellStyle name="Total 2 3 8 6 2" xfId="54241" xr:uid="{CD04DE2D-0333-4819-92CE-A48C91C03B0B}"/>
    <cellStyle name="Total 2 3 9" xfId="4660" xr:uid="{FE65956D-E2B2-4478-B95D-CAD27408688E}"/>
    <cellStyle name="Total 2 3 9 2" xfId="7246" xr:uid="{EE2C8923-CCCC-4A9B-93E4-2568F8FD700F}"/>
    <cellStyle name="Total 2 3 9 2 2" xfId="16235" xr:uid="{D213DE53-9E8F-4055-BD6A-943718149BC7}"/>
    <cellStyle name="Total 2 3 9 2 2 2" xfId="24516" xr:uid="{23357203-A708-483F-971A-97C3ADD63FA3}"/>
    <cellStyle name="Total 2 3 9 2 2 2 2" xfId="56593" xr:uid="{5E971172-AE47-4480-8F73-AFFC461A2D0A}"/>
    <cellStyle name="Total 2 3 9 2 2 3" xfId="49811" xr:uid="{FD84772C-B34D-4027-83EC-75897237161E}"/>
    <cellStyle name="Total 2 3 9 2 3" xfId="33763" xr:uid="{DDF4679E-F1A3-4276-B4F4-66B810286F62}"/>
    <cellStyle name="Total 2 3 9 2 3 2" xfId="59035" xr:uid="{448FBA67-F640-4E4C-B235-174A87AA27D9}"/>
    <cellStyle name="Total 2 3 9 2 3 3" xfId="52254" xr:uid="{D9CB616B-6FEF-4CB3-96F3-D120544E28F9}"/>
    <cellStyle name="Total 2 3 9 2 4" xfId="47928" xr:uid="{3FFA8AD7-C384-42F6-BEC6-4E4865F55B07}"/>
    <cellStyle name="Total 2 3 9 2 4 2" xfId="54726" xr:uid="{93C50B0A-3FE7-4B7B-A301-4EC3081D1B98}"/>
    <cellStyle name="Total 2 3 9 2 5" xfId="46314" xr:uid="{834FA887-E031-4CC4-A51E-2CCF3ED7FF5D}"/>
    <cellStyle name="Total 2 3 9 3" xfId="9883" xr:uid="{F3431A44-9425-4FB3-9C62-3F20F3A8BC3A}"/>
    <cellStyle name="Total 2 3 9 3 2" xfId="18872" xr:uid="{FDC70C36-3F66-4FE4-BA1C-36C6B6321A08}"/>
    <cellStyle name="Total 2 3 9 3 2 2" xfId="28191" xr:uid="{39F3DCF0-AC80-4465-93E2-596B76501FA2}"/>
    <cellStyle name="Total 2 3 9 3 2 2 2" xfId="56989" xr:uid="{68F3A0B3-2DAF-4011-9550-3E7313182692}"/>
    <cellStyle name="Total 2 3 9 3 2 3" xfId="50207" xr:uid="{019E9F10-94EE-4E61-8365-E9643D6F562A}"/>
    <cellStyle name="Total 2 3 9 3 3" xfId="24212" xr:uid="{1A89F02B-FBED-48ED-81DE-D5BED04A888D}"/>
    <cellStyle name="Total 2 3 9 3 3 2" xfId="57845" xr:uid="{AF62852A-F504-40C4-A97A-4BE5AA18BFC3}"/>
    <cellStyle name="Total 2 3 9 3 3 3" xfId="51063" xr:uid="{7D23DC9F-67D2-476F-8DDC-3C8A49132C2F}"/>
    <cellStyle name="Total 2 3 9 3 4" xfId="48324" xr:uid="{3466F4AE-3A5E-4B9B-87E5-B9CBBF389C9A}"/>
    <cellStyle name="Total 2 3 9 3 4 2" xfId="55116" xr:uid="{2E226230-373E-4AED-9208-7D9CF6114E18}"/>
    <cellStyle name="Total 2 3 9 3 5" xfId="53416" xr:uid="{DF973E5A-A60F-40D7-A38E-149BCFEEBE31}"/>
    <cellStyle name="Total 2 3 9 3 6" xfId="46710" xr:uid="{6DFAF1D7-9E22-443F-8625-FD519BB19F3F}"/>
    <cellStyle name="Total 2 3 9 4" xfId="13649" xr:uid="{31E2350B-862B-47B5-BF13-E26FB2B5EE7B}"/>
    <cellStyle name="Total 2 3 9 4 2" xfId="33793" xr:uid="{C9A2BE91-A6C2-4E50-BC70-8BEFBD1995AF}"/>
    <cellStyle name="Total 2 3 9 4 2 2" xfId="56121" xr:uid="{E39BCCA1-E435-4AF9-A82D-90A278BB75A2}"/>
    <cellStyle name="Total 2 3 9 4 3" xfId="49339" xr:uid="{992566E6-AC15-478F-B18B-B6117A920F7A}"/>
    <cellStyle name="Total 2 3 9 5" xfId="43186" xr:uid="{B0D842A0-0085-4F15-A0D0-10582EEE9819}"/>
    <cellStyle name="Total 2 3 9 5 2" xfId="59000" xr:uid="{EE19F581-5485-47C0-A285-CB2E47D2EDD0}"/>
    <cellStyle name="Total 2 3 9 5 3" xfId="52219" xr:uid="{E8D897EE-B4F8-438A-B340-2E9307AFEAF5}"/>
    <cellStyle name="Total 2 3 9 6" xfId="44575" xr:uid="{55C2A086-E725-4193-ACC2-0D9969187FFC}"/>
    <cellStyle name="Total 2 3 9 6 2" xfId="54278" xr:uid="{DA42438F-0C35-4E44-AFB2-23254D04520A}"/>
    <cellStyle name="Total 2 3 9 6 3" xfId="47465" xr:uid="{CB165CA9-DBB6-4BCD-B9B8-7D8BABDF57A8}"/>
    <cellStyle name="Total 2 3 9 7" xfId="45805" xr:uid="{0E167A5D-B39E-4417-AB0F-571CAFE60E3B}"/>
    <cellStyle name="Total 2 30" xfId="45219" xr:uid="{113C43DB-6FCD-4F25-B320-1666C15BCA1D}"/>
    <cellStyle name="Total 2 30 2" xfId="55766" xr:uid="{5E74CE65-FBD7-4509-87C1-BCB23D74CCF4}"/>
    <cellStyle name="Total 2 30 3" xfId="48983" xr:uid="{428B96C7-E8EE-44AB-85F6-8F851E2FA36A}"/>
    <cellStyle name="Total 2 31" xfId="45227" xr:uid="{E01D6C2A-BEA4-47BB-9B97-78BAC0735310}"/>
    <cellStyle name="Total 2 31 2" xfId="59120" xr:uid="{09ECD092-0210-4015-B257-DB300D5CFA1F}"/>
    <cellStyle name="Total 2 31 3" xfId="52339" xr:uid="{6719879F-747D-4F95-9556-DF84B4B17820}"/>
    <cellStyle name="Total 2 32" xfId="45289" xr:uid="{CDCB1373-543B-49EB-B278-DB161C03BBC6}"/>
    <cellStyle name="Total 2 32 2" xfId="52622" xr:uid="{1174242C-53BC-4618-AB0B-0F95E3F74E3C}"/>
    <cellStyle name="Total 2 33" xfId="45325" xr:uid="{00364600-B757-4EDE-A92B-51120F1F7CEC}"/>
    <cellStyle name="Total 2 34" xfId="45348" xr:uid="{E0458325-8C77-4769-BA41-ED84FB5A3038}"/>
    <cellStyle name="Total 2 35" xfId="45339" xr:uid="{D8A2C7D2-3D87-4390-A91B-D5FAC1DCEEB9}"/>
    <cellStyle name="Total 2 36" xfId="45429" xr:uid="{A9938AB4-D7BB-4C8C-9F11-4D9B28AD4C38}"/>
    <cellStyle name="Total 2 37" xfId="44244" xr:uid="{CE88A8B5-2706-470A-82E7-EDADC801704D}"/>
    <cellStyle name="Total 2 38" xfId="44140" xr:uid="{739C3814-9852-4099-A409-CB0367654C3B}"/>
    <cellStyle name="Total 2 39" xfId="45485" xr:uid="{A3B5435A-4054-4473-B345-68E4E1F91342}"/>
    <cellStyle name="Total 2 4" xfId="240" xr:uid="{1C0B27E8-FEB6-435D-9328-182BD9C7C783}"/>
    <cellStyle name="Total 2 4 10" xfId="6542" xr:uid="{D0A32BF6-668B-429F-AC1B-03FEFA221F7D}"/>
    <cellStyle name="Total 2 4 10 2" xfId="11761" xr:uid="{B73A512B-D546-4B77-B062-E134EDCDA4CE}"/>
    <cellStyle name="Total 2 4 10 2 2" xfId="20750" xr:uid="{C286410E-2FE1-4B07-B094-359E9759C59B}"/>
    <cellStyle name="Total 2 4 10 2 2 2" xfId="39203" xr:uid="{61A09198-57FB-4416-A20F-029CCCFA0D3A}"/>
    <cellStyle name="Total 2 4 10 2 2 2 2" xfId="56518" xr:uid="{3B61B5A9-F415-4C26-A4C3-B6F869881EB8}"/>
    <cellStyle name="Total 2 4 10 2 2 3" xfId="49736" xr:uid="{3F2B65FF-34B4-453F-A1FB-6E9F45271F38}"/>
    <cellStyle name="Total 2 4 10 2 3" xfId="33379" xr:uid="{396D6BBC-BC9D-4191-927A-BADC264271E0}"/>
    <cellStyle name="Total 2 4 10 2 3 2" xfId="57907" xr:uid="{59918FB3-C768-44B1-889F-92B1E3644A4B}"/>
    <cellStyle name="Total 2 4 10 2 3 3" xfId="51125" xr:uid="{B9E3F4A8-7B55-4AA2-9AD4-6FA9A1B9EBC4}"/>
    <cellStyle name="Total 2 4 10 2 4" xfId="47853" xr:uid="{7EE1DD14-3039-41B0-84B7-AE6FDB5C8B76}"/>
    <cellStyle name="Total 2 4 10 2 4 2" xfId="54654" xr:uid="{3D53272F-3B07-4322-A1A6-3385B091EE8F}"/>
    <cellStyle name="Total 2 4 10 2 5" xfId="46239" xr:uid="{004AC066-1DFE-4EB9-9602-4CD401898785}"/>
    <cellStyle name="Total 2 4 10 3" xfId="15531" xr:uid="{48B15319-1496-4873-AF87-9D6485F47E0B}"/>
    <cellStyle name="Total 2 4 10 3 2" xfId="35874" xr:uid="{B507AA58-3E70-4015-ADBD-C60D4ACCC2CA}"/>
    <cellStyle name="Total 2 4 10 3 2 2" xfId="56917" xr:uid="{85E682D0-45EF-468C-99CA-6F0B8181BABD}"/>
    <cellStyle name="Total 2 4 10 3 2 3" xfId="50135" xr:uid="{DB9ACDAD-40CB-4CCC-80B4-608EBF3A51AA}"/>
    <cellStyle name="Total 2 4 10 3 3" xfId="48891" xr:uid="{E447E59F-8AB9-4FF8-A326-C378364F8ED4}"/>
    <cellStyle name="Total 2 4 10 3 3 2" xfId="55672" xr:uid="{4814FC95-F490-41D6-865E-9A36498055C1}"/>
    <cellStyle name="Total 2 4 10 3 4" xfId="48252" xr:uid="{FE105F58-9865-4A36-8D8E-951A60CF1A97}"/>
    <cellStyle name="Total 2 4 10 3 4 2" xfId="55044" xr:uid="{B9C78405-6293-47A9-ADD0-AC4DFFEAA4A2}"/>
    <cellStyle name="Total 2 4 10 3 5" xfId="53344" xr:uid="{DA18DA88-DEEE-478C-90C5-BA38DCAC7348}"/>
    <cellStyle name="Total 2 4 10 3 6" xfId="46638" xr:uid="{62D710CD-F4CD-4364-A6CF-7ACC360F156F}"/>
    <cellStyle name="Total 2 4 10 4" xfId="43435" xr:uid="{984C3D22-13DE-42B1-93EE-6704CE863D05}"/>
    <cellStyle name="Total 2 4 10 4 2" xfId="56046" xr:uid="{C5C99ADF-1A38-44D0-9E77-33F727A270AD}"/>
    <cellStyle name="Total 2 4 10 4 3" xfId="49264" xr:uid="{6638F268-2F52-4DAA-AC78-A5BC1DA1F047}"/>
    <cellStyle name="Total 2 4 10 5" xfId="44590" xr:uid="{2AEC67C0-BB65-4D84-AC51-9D0C9DD9F51A}"/>
    <cellStyle name="Total 2 4 10 5 2" xfId="57979" xr:uid="{85466BE3-9372-48A2-8948-BF16292E130E}"/>
    <cellStyle name="Total 2 4 10 5 3" xfId="51197" xr:uid="{990C44D0-1675-4551-BE1D-A9DE304D0664}"/>
    <cellStyle name="Total 2 4 10 6" xfId="45730" xr:uid="{FF842162-B60F-4606-8635-91865B09B99D}"/>
    <cellStyle name="Total 2 4 10 6 2" xfId="54206" xr:uid="{677E3EBB-25F8-4B95-9175-8B5F8DEFB766}"/>
    <cellStyle name="Total 2 4 11" xfId="9124" xr:uid="{E231BDA8-E1FD-48E7-8C46-D95D9BCAB55F}"/>
    <cellStyle name="Total 2 4 11 2" xfId="18113" xr:uid="{7549DB36-BB0F-4C15-8712-575343AF5D90}"/>
    <cellStyle name="Total 2 4 11 2 2" xfId="36266" xr:uid="{F0C6154B-AB99-4BE7-A441-96785F39A9AC}"/>
    <cellStyle name="Total 2 4 11 2 2 2" xfId="56635" xr:uid="{C92CB07D-F5B6-4EC4-93B8-B0D80318BC1E}"/>
    <cellStyle name="Total 2 4 11 2 2 3" xfId="49853" xr:uid="{E2B13FFA-A1C5-4877-B36E-7753D51DFF9F}"/>
    <cellStyle name="Total 2 4 11 2 3" xfId="51515" xr:uid="{B4AAEB42-0103-4C21-8C89-B91E88D9E04A}"/>
    <cellStyle name="Total 2 4 11 2 3 2" xfId="58297" xr:uid="{650E9721-A6FF-4A33-83F9-4CE98F14E3EE}"/>
    <cellStyle name="Total 2 4 11 2 4" xfId="47970" xr:uid="{47D45280-EF75-47CB-BF33-B0B7F95DBA3B}"/>
    <cellStyle name="Total 2 4 11 2 4 2" xfId="54768" xr:uid="{034E5774-2262-4277-AA33-CEBA5D396F7D}"/>
    <cellStyle name="Total 2 4 11 2 5" xfId="46356" xr:uid="{FA4940E7-1E1B-435F-B7FA-C9C53318178A}"/>
    <cellStyle name="Total 2 4 11 3" xfId="28686" xr:uid="{79120E7E-478A-4E0F-BF99-CA09E2D0731A}"/>
    <cellStyle name="Total 2 4 11 3 2" xfId="50249" xr:uid="{C0753858-1B8D-4578-8B7E-58B2F34F97BA}"/>
    <cellStyle name="Total 2 4 11 3 2 2" xfId="57031" xr:uid="{13AE1F55-782D-4337-B2D9-BDF54288101F}"/>
    <cellStyle name="Total 2 4 11 3 3" xfId="51810" xr:uid="{72EA8B2F-2615-4E7B-A59D-832D2665B9DC}"/>
    <cellStyle name="Total 2 4 11 3 3 2" xfId="58591" xr:uid="{15ADEB06-314E-4F2F-A18A-E386AEC4FD8F}"/>
    <cellStyle name="Total 2 4 11 3 4" xfId="48366" xr:uid="{25C27999-490A-4C26-9985-9B0343B51D57}"/>
    <cellStyle name="Total 2 4 11 3 4 2" xfId="55158" xr:uid="{C7C2D7A4-5657-4011-99A6-297D35D2090E}"/>
    <cellStyle name="Total 2 4 11 3 5" xfId="53456" xr:uid="{E787E8F3-CCC4-4539-B618-F5A8CAA6C4F8}"/>
    <cellStyle name="Total 2 4 11 3 6" xfId="46752" xr:uid="{3241748A-71EE-453B-A1B2-227B79C3A857}"/>
    <cellStyle name="Total 2 4 11 4" xfId="44617" xr:uid="{2398ECD0-6DB8-49C8-992E-8892F6FD43E9}"/>
    <cellStyle name="Total 2 4 11 4 2" xfId="56163" xr:uid="{CD604D23-4A5E-44EB-BF3B-DE492CE6B4E1}"/>
    <cellStyle name="Total 2 4 11 4 3" xfId="49381" xr:uid="{20F2D735-A4E3-4D98-AC75-C782ECEC43B8}"/>
    <cellStyle name="Total 2 4 11 5" xfId="51331" xr:uid="{D5D2EB6A-FF8B-4A0B-9ECE-BC05C393BC70}"/>
    <cellStyle name="Total 2 4 11 5 2" xfId="58113" xr:uid="{7285A948-E3FD-4C86-B04E-C848E23CD763}"/>
    <cellStyle name="Total 2 4 11 6" xfId="47501" xr:uid="{81F7965C-F9FB-4C30-BABF-014FEC01FCAF}"/>
    <cellStyle name="Total 2 4 11 6 2" xfId="54320" xr:uid="{7CB9734E-2310-42E3-970F-BFBD2D2B6E6F}"/>
    <cellStyle name="Total 2 4 11 7" xfId="45893" xr:uid="{927D504A-1516-462F-8FD7-2E5E2C81D040}"/>
    <cellStyle name="Total 2 4 12" xfId="12599" xr:uid="{8C4A48FE-1320-40C1-951D-823CE2A3078C}"/>
    <cellStyle name="Total 2 4 12 2" xfId="21588" xr:uid="{C9E1F562-AC6C-4D9E-B3B5-1D3AE3A549A6}"/>
    <cellStyle name="Total 2 4 12 2 2" xfId="31270" xr:uid="{C8DA2D7E-E04E-4189-9497-8AD2C7C0F0E4}"/>
    <cellStyle name="Total 2 4 12 2 2 2" xfId="56674" xr:uid="{F6E0B315-1F52-42E6-81D3-91D592E5C508}"/>
    <cellStyle name="Total 2 4 12 2 2 3" xfId="49892" xr:uid="{16A269B8-4B5E-4CDF-8849-1579D7370D8B}"/>
    <cellStyle name="Total 2 4 12 2 3" xfId="49310" xr:uid="{BA0ED06D-F9F1-4018-A928-91EE9DFF750F}"/>
    <cellStyle name="Total 2 4 12 2 3 2" xfId="56092" xr:uid="{C287F84C-8344-4CFD-BD90-14DFA22CE240}"/>
    <cellStyle name="Total 2 4 12 2 4" xfId="48009" xr:uid="{448F0620-5B53-46B3-8DDC-DEA1CBF714B1}"/>
    <cellStyle name="Total 2 4 12 2 4 2" xfId="54804" xr:uid="{8CE60D13-D497-4288-8606-5189C09E1371}"/>
    <cellStyle name="Total 2 4 12 2 5" xfId="46395" xr:uid="{913D6DA0-4CB5-413D-9918-5EB3CF916B73}"/>
    <cellStyle name="Total 2 4 12 3" xfId="35767" xr:uid="{7082FBC0-2B7A-4E97-BA83-379AA5BF1529}"/>
    <cellStyle name="Total 2 4 12 3 2" xfId="50285" xr:uid="{E265D56B-8E64-40AA-BB41-729F30151B24}"/>
    <cellStyle name="Total 2 4 12 3 2 2" xfId="57067" xr:uid="{8922A8E4-F077-4C82-8A44-A91CA1375F8B}"/>
    <cellStyle name="Total 2 4 12 3 3" xfId="51846" xr:uid="{598A771B-498F-4845-8A59-DBEEAFCF62EF}"/>
    <cellStyle name="Total 2 4 12 3 3 2" xfId="58627" xr:uid="{D8BFA43C-A2F0-4165-8B95-47315FF7AB97}"/>
    <cellStyle name="Total 2 4 12 3 4" xfId="48402" xr:uid="{57D0A002-43C0-4CEF-A3DC-F81B5E60ADBA}"/>
    <cellStyle name="Total 2 4 12 3 4 2" xfId="55194" xr:uid="{34600C1B-55C3-4DD8-A1A7-F849214C9F99}"/>
    <cellStyle name="Total 2 4 12 3 5" xfId="53481" xr:uid="{04FDF30A-3C59-43B8-B704-2C906E424D94}"/>
    <cellStyle name="Total 2 4 12 3 6" xfId="46788" xr:uid="{BBD2F82D-8A45-47F3-8566-882011B6E33C}"/>
    <cellStyle name="Total 2 4 12 4" xfId="44694" xr:uid="{4B3E539F-1569-4558-8A05-8C5C9ABF554E}"/>
    <cellStyle name="Total 2 4 12 4 2" xfId="56202" xr:uid="{92CF2B96-70BC-4788-8006-940CA3E5EFD6}"/>
    <cellStyle name="Total 2 4 12 4 3" xfId="49420" xr:uid="{322BFF1F-49C3-4A35-97D7-95B626478E00}"/>
    <cellStyle name="Total 2 4 12 5" xfId="51684" xr:uid="{505705F0-541C-4A60-B17A-4A65C4E11C84}"/>
    <cellStyle name="Total 2 4 12 5 2" xfId="58465" xr:uid="{99929CAB-5CC0-440D-8DDD-8561157C7E49}"/>
    <cellStyle name="Total 2 4 12 6" xfId="47540" xr:uid="{9E5763C2-9908-49A3-85B4-DE790CE98C66}"/>
    <cellStyle name="Total 2 4 12 6 2" xfId="54356" xr:uid="{55F72A68-7B96-412B-8CBE-209ADD246DE0}"/>
    <cellStyle name="Total 2 4 12 7" xfId="45929" xr:uid="{AC8A55ED-B907-4CB3-89F2-94D3D9B80EDC}"/>
    <cellStyle name="Total 2 4 13" xfId="2246" xr:uid="{C4C18963-3EE6-4BB0-AC3D-BFFA62B61F81}"/>
    <cellStyle name="Total 2 4 13 2" xfId="25633" xr:uid="{925150BF-33BF-4C73-A87E-C52B2FC359F2}"/>
    <cellStyle name="Total 2 4 13 2 2" xfId="56273" xr:uid="{DD092450-5697-452F-AFA0-ED09157C45DC}"/>
    <cellStyle name="Total 2 4 13 2 3" xfId="49491" xr:uid="{5CD6FB74-C03D-4DB2-99EA-CE329BBC14E9}"/>
    <cellStyle name="Total 2 4 13 3" xfId="44663" xr:uid="{043C2BC1-EAEB-45E6-94E4-11642082A2EC}"/>
    <cellStyle name="Total 2 4 13 3 2" xfId="58283" xr:uid="{13B79912-B318-4968-97DA-34139614ABF9}"/>
    <cellStyle name="Total 2 4 13 3 3" xfId="51501" xr:uid="{A6FD35F0-5A87-4E2C-A4F0-4E3BEEAA5550}"/>
    <cellStyle name="Total 2 4 13 4" xfId="47608" xr:uid="{FD3B2F1F-ABC9-4A31-8A3F-CDA652036826}"/>
    <cellStyle name="Total 2 4 13 4 2" xfId="54419" xr:uid="{73D89F61-F174-4467-A051-CB9C97A4994A}"/>
    <cellStyle name="Total 2 4 13 5" xfId="46000" xr:uid="{E19CC3E8-4BC9-45F5-8E52-97C65CD24783}"/>
    <cellStyle name="Total 2 4 14" xfId="13155" xr:uid="{DA4C060C-DA62-4F1A-A1AE-FC5FF4D3A68B}"/>
    <cellStyle name="Total 2 4 14 2" xfId="27008" xr:uid="{5C65D071-3135-4388-814C-A07E110CEDCF}"/>
    <cellStyle name="Total 2 4 14 2 2" xfId="56688" xr:uid="{72CDD2B7-D48A-4F3C-A91A-FB9748CF5055}"/>
    <cellStyle name="Total 2 4 14 2 3" xfId="49906" xr:uid="{A4C95334-5DE7-4A10-89DB-ACC9C3BEC93F}"/>
    <cellStyle name="Total 2 4 14 3" xfId="44740" xr:uid="{AC8CE0C1-CEE0-4670-90C1-355209898B39}"/>
    <cellStyle name="Total 2 4 14 3 2" xfId="58507" xr:uid="{EA08EE93-AB0A-4186-BF8A-D89D9676631C}"/>
    <cellStyle name="Total 2 4 14 3 3" xfId="51726" xr:uid="{0F0565DD-CFC2-43A9-977D-59E063751D51}"/>
    <cellStyle name="Total 2 4 14 4" xfId="48023" xr:uid="{5F78F9A3-FBCF-49BA-A6EB-A94AAE2C7128}"/>
    <cellStyle name="Total 2 4 14 4 2" xfId="54815" xr:uid="{021392C1-9EE3-4A71-BFB0-7C6652DCF4FC}"/>
    <cellStyle name="Total 2 4 14 5" xfId="53118" xr:uid="{1D3E6631-1912-4053-84EA-CBF2273DD0F0}"/>
    <cellStyle name="Total 2 4 14 6" xfId="46409" xr:uid="{B27B3F64-EBF2-4721-B406-FC2FFE4001F8}"/>
    <cellStyle name="Total 2 4 15" xfId="34170" xr:uid="{F361F97C-9C6E-4D4E-9FA2-C7F438A5AABD}"/>
    <cellStyle name="Total 2 4 15 2" xfId="44779" xr:uid="{8EDF8FEF-A4B5-49F8-B7C2-2AA0963AD7A3}"/>
    <cellStyle name="Total 2 4 15 2 2" xfId="57172" xr:uid="{462247AB-DA2B-42B7-83EC-D7DFF6274FFB}"/>
    <cellStyle name="Total 2 4 15 2 3" xfId="50390" xr:uid="{1619EB7C-0277-40EE-BE63-5AA151C830DC}"/>
    <cellStyle name="Total 2 4 15 3" xfId="51745" xr:uid="{3F607D74-FE14-4E6D-8A5A-5EC60104EE96}"/>
    <cellStyle name="Total 2 4 15 3 2" xfId="58526" xr:uid="{0C63D629-8977-411D-A633-D85A52CFE9B6}"/>
    <cellStyle name="Total 2 4 15 4" xfId="48507" xr:uid="{5EA18315-FC66-4044-BCC1-BB82B64A9E55}"/>
    <cellStyle name="Total 2 4 15 4 2" xfId="55299" xr:uid="{3358907F-82E4-41B6-BA44-D8B0D5BD035B}"/>
    <cellStyle name="Total 2 4 15 5" xfId="53585" xr:uid="{8331737E-2236-43C0-97A3-95A992683F75}"/>
    <cellStyle name="Total 2 4 15 6" xfId="46893" xr:uid="{AEDFBDE3-ECD5-4A54-A243-7CCDC7A00797}"/>
    <cellStyle name="Total 2 4 16" xfId="44756" xr:uid="{09642710-6DEF-4324-BF9C-28659FC8EDD0}"/>
    <cellStyle name="Total 2 4 16 2" xfId="50329" xr:uid="{6DBB463B-A8DD-4005-8662-F3525340C3D1}"/>
    <cellStyle name="Total 2 4 16 2 2" xfId="57111" xr:uid="{D3C03978-B670-4572-88C5-A825E87C9A34}"/>
    <cellStyle name="Total 2 4 16 3" xfId="51933" xr:uid="{C68C3FE9-61EC-48CF-86E7-BED057052250}"/>
    <cellStyle name="Total 2 4 16 3 2" xfId="58714" xr:uid="{A9591D9B-5DEB-4A7F-8856-B951EF4D5123}"/>
    <cellStyle name="Total 2 4 16 4" xfId="51701" xr:uid="{B20E5B36-0481-4606-90F8-7266C0A933AF}"/>
    <cellStyle name="Total 2 4 16 4 2" xfId="58482" xr:uid="{F3FA9030-A1BE-4B10-979A-025318593B01}"/>
    <cellStyle name="Total 2 4 16 5" xfId="48446" xr:uid="{9E2136D0-911F-4F26-966B-628C5F7C52DE}"/>
    <cellStyle name="Total 2 4 16 5 2" xfId="55238" xr:uid="{E20D273A-443B-4644-A71B-316FC6E39CC6}"/>
    <cellStyle name="Total 2 4 16 6" xfId="53524" xr:uid="{C255FC00-CC02-4700-B386-5106A955D8F1}"/>
    <cellStyle name="Total 2 4 16 7" xfId="46832" xr:uid="{85234363-8F70-449F-9C2D-3B13309BAC84}"/>
    <cellStyle name="Total 2 4 17" xfId="44811" xr:uid="{7F911546-0E67-4C6C-8F06-E6827061AE47}"/>
    <cellStyle name="Total 2 4 17 2" xfId="50429" xr:uid="{C89C9453-C716-45D6-98AC-09FA006FC5FC}"/>
    <cellStyle name="Total 2 4 17 2 2" xfId="57211" xr:uid="{F54B274C-00EC-400A-A26C-25830EEAF6CD}"/>
    <cellStyle name="Total 2 4 17 3" xfId="52031" xr:uid="{E86AB30F-42C0-4253-9777-173C56341E8D}"/>
    <cellStyle name="Total 2 4 17 3 2" xfId="58812" xr:uid="{6620A99D-8E41-4A54-8D78-A5FD74D0DBBC}"/>
    <cellStyle name="Total 2 4 17 4" xfId="52229" xr:uid="{DCB9B3EB-9E51-4B93-9BFD-868939715CA7}"/>
    <cellStyle name="Total 2 4 17 4 2" xfId="59010" xr:uid="{FCFF5CBC-B327-4A6B-9B8E-23C198CF4ED3}"/>
    <cellStyle name="Total 2 4 17 5" xfId="48546" xr:uid="{315B5294-EB27-456F-9D07-6F5C79EF91E3}"/>
    <cellStyle name="Total 2 4 17 5 2" xfId="55335" xr:uid="{BAF85D0C-2971-432B-A615-AD22C37DEA86}"/>
    <cellStyle name="Total 2 4 17 6" xfId="53621" xr:uid="{14D0782C-C926-46CF-9870-BC5980B9BBE3}"/>
    <cellStyle name="Total 2 4 17 7" xfId="46932" xr:uid="{BDE2E7A0-6567-4E30-93F5-F34662A165F6}"/>
    <cellStyle name="Total 2 4 18" xfId="44793" xr:uid="{C336111B-30C7-47A2-99D7-5070C3DA0D8A}"/>
    <cellStyle name="Total 2 4 18 2" xfId="50463" xr:uid="{6203E4D7-9429-4A1F-B073-AE782D8D6465}"/>
    <cellStyle name="Total 2 4 18 2 2" xfId="57245" xr:uid="{3D4FC9E6-5AA3-438C-8A8F-2DD126D68F61}"/>
    <cellStyle name="Total 2 4 18 3" xfId="52065" xr:uid="{D9C01272-D407-4BBD-91C5-49EF37820F34}"/>
    <cellStyle name="Total 2 4 18 3 2" xfId="58846" xr:uid="{57A454D7-B36D-4AD7-8FE1-E5FF96069D1E}"/>
    <cellStyle name="Total 2 4 18 4" xfId="51881" xr:uid="{53133B11-8D5F-474E-B1BE-6930CB47640E}"/>
    <cellStyle name="Total 2 4 18 4 2" xfId="58662" xr:uid="{F00E58DC-CDA2-4EBE-BC7F-0538639C995C}"/>
    <cellStyle name="Total 2 4 18 5" xfId="48580" xr:uid="{33C92922-94BC-49C1-AE9B-CF8560D546EC}"/>
    <cellStyle name="Total 2 4 18 5 2" xfId="55369" xr:uid="{C50FF89D-FBB8-45AC-9045-368B0C464466}"/>
    <cellStyle name="Total 2 4 18 6" xfId="53655" xr:uid="{ED827601-AB54-4877-B2CA-560438D83C09}"/>
    <cellStyle name="Total 2 4 18 7" xfId="46966" xr:uid="{85739F9B-F433-482E-BAF5-52B1F28A0F16}"/>
    <cellStyle name="Total 2 4 19" xfId="44864" xr:uid="{51686DDA-416B-4B4C-BFD5-0D48F6CB9243}"/>
    <cellStyle name="Total 2 4 19 2" xfId="50512" xr:uid="{B512358A-B816-4CE0-BB2E-C6172C82D4BF}"/>
    <cellStyle name="Total 2 4 19 2 2" xfId="57294" xr:uid="{A688C4E0-9630-4621-BD02-1929889236BB}"/>
    <cellStyle name="Total 2 4 19 3" xfId="52114" xr:uid="{5B00F42D-5F6F-438F-8E36-10EAF365ABB6}"/>
    <cellStyle name="Total 2 4 19 3 2" xfId="58895" xr:uid="{92A38953-F32C-4A4D-AF82-072A85966E07}"/>
    <cellStyle name="Total 2 4 19 4" xfId="49308" xr:uid="{90263A85-F7C3-4D17-9E50-EEDA17579177}"/>
    <cellStyle name="Total 2 4 19 4 2" xfId="56090" xr:uid="{6B808A1F-0E5D-40EF-AAFA-DFFB1F919C13}"/>
    <cellStyle name="Total 2 4 19 5" xfId="48629" xr:uid="{D5DE0D28-075E-4F07-9240-E3320679014F}"/>
    <cellStyle name="Total 2 4 19 5 2" xfId="55418" xr:uid="{3AAD58F5-A5D2-430F-B9E0-35404CDA9DD3}"/>
    <cellStyle name="Total 2 4 19 6" xfId="53704" xr:uid="{31811C91-E5D1-4454-8CA6-68121D3154D3}"/>
    <cellStyle name="Total 2 4 19 7" xfId="47015" xr:uid="{E809505D-3FF9-4282-98DB-8CE4DF633D64}"/>
    <cellStyle name="Total 2 4 2" xfId="378" xr:uid="{8D991AE7-5A93-4F9F-90AB-BE7B4F466AB9}"/>
    <cellStyle name="Total 2 4 2 10" xfId="9249" xr:uid="{E0F6F636-1183-4F5C-9C3C-BBF1515D155A}"/>
    <cellStyle name="Total 2 4 2 10 2" xfId="18238" xr:uid="{F4284029-E5F6-4BA2-8FFE-E8E6A1AAC5AC}"/>
    <cellStyle name="Total 2 4 2 10 2 2" xfId="22661" xr:uid="{8036766B-C546-4CE7-BEB4-DB8E1DAF22D9}"/>
    <cellStyle name="Total 2 4 2 10 3" xfId="27622" xr:uid="{691857C8-36CA-4AE0-B18D-3D97F25856FE}"/>
    <cellStyle name="Total 2 4 2 11" xfId="12586" xr:uid="{945E944D-6215-4111-95B4-FBBC84884C07}"/>
    <cellStyle name="Total 2 4 2 11 2" xfId="21575" xr:uid="{F94DF3CA-1C69-494D-B7ED-ACE4BF8CC9D8}"/>
    <cellStyle name="Total 2 4 2 11 2 2" xfId="36714" xr:uid="{4EB0409E-9543-4ACA-8335-300812A1F707}"/>
    <cellStyle name="Total 2 4 2 11 3" xfId="36763" xr:uid="{A5C60B0F-9D63-44A4-B2B5-835B72ED6F3E}"/>
    <cellStyle name="Total 2 4 2 12" xfId="2384" xr:uid="{AB4B69F1-F590-4901-B961-5289AA92D5B4}"/>
    <cellStyle name="Total 2 4 2 12 2" xfId="32457" xr:uid="{612E9B02-F053-449C-AF9C-CF8BEDE20594}"/>
    <cellStyle name="Total 2 4 2 13" xfId="13293" xr:uid="{36228CBA-D313-4ABB-8BBB-8B2B1C45A671}"/>
    <cellStyle name="Total 2 4 2 13 2" xfId="35672" xr:uid="{0E94082E-0D92-4B17-9A0D-E60EC81B801E}"/>
    <cellStyle name="Total 2 4 2 14" xfId="43725" xr:uid="{C4EF10FE-960F-4352-AB9E-0CC5B9ED9AAA}"/>
    <cellStyle name="Total 2 4 2 15" xfId="44328" xr:uid="{6E19BBC3-0762-4491-96AD-EE773909665D}"/>
    <cellStyle name="Total 2 4 2 16" xfId="45507" xr:uid="{19775B8C-B9AB-42FA-BEFC-72D5D88FB0F6}"/>
    <cellStyle name="Total 2 4 2 2" xfId="727" xr:uid="{935A75DF-036C-4625-97D3-9B706941A808}"/>
    <cellStyle name="Total 2 4 2 2 2" xfId="5103" xr:uid="{75F4DDB5-02CE-4DB4-A865-D0ACDEC386F3}"/>
    <cellStyle name="Total 2 4 2 2 2 2" xfId="7689" xr:uid="{F5C26119-90A0-442E-B872-1E6137B4912F}"/>
    <cellStyle name="Total 2 4 2 2 2 2 2" xfId="16678" xr:uid="{B8CDF62E-6882-4161-A0BB-126204FC8819}"/>
    <cellStyle name="Total 2 4 2 2 2 2 2 2" xfId="31405" xr:uid="{BB28E9D6-C9F2-4F44-9B23-F70953989D07}"/>
    <cellStyle name="Total 2 4 2 2 2 2 3" xfId="34982" xr:uid="{832F6439-4A1A-4029-861F-18447620213F}"/>
    <cellStyle name="Total 2 4 2 2 2 2 4" xfId="56295" xr:uid="{D6DDC02D-CB75-4710-972A-A2D6B714B7FA}"/>
    <cellStyle name="Total 2 4 2 2 2 3" xfId="10326" xr:uid="{AA5A81D1-915D-4AA1-8EB2-F28847AA471F}"/>
    <cellStyle name="Total 2 4 2 2 2 3 2" xfId="19315" xr:uid="{09FED2D9-B3CF-4AEF-96F7-B8FCE6432714}"/>
    <cellStyle name="Total 2 4 2 2 2 3 2 2" xfId="29337" xr:uid="{C7B7CBF2-CED3-41C0-A6BA-C6A759F0D0EF}"/>
    <cellStyle name="Total 2 4 2 2 2 3 3" xfId="22633" xr:uid="{45980805-A035-46A6-9110-2F3303229529}"/>
    <cellStyle name="Total 2 4 2 2 2 4" xfId="14092" xr:uid="{94527DEF-B070-4ADF-AEB7-B2787CD2F2F5}"/>
    <cellStyle name="Total 2 4 2 2 2 4 2" xfId="36299" xr:uid="{8318EC07-2D22-4FF3-B5EC-2CBCCD1C1DB5}"/>
    <cellStyle name="Total 2 4 2 2 2 5" xfId="24871" xr:uid="{CE8C33B5-E630-47F1-84C1-0F2A3FF8706B}"/>
    <cellStyle name="Total 2 4 2 2 2 6" xfId="49513" xr:uid="{52914437-7B4F-4F74-955B-714C671B4708}"/>
    <cellStyle name="Total 2 4 2 2 3" xfId="3164" xr:uid="{66B100A4-8C22-43A5-8F67-01C0879A4802}"/>
    <cellStyle name="Total 2 4 2 2 3 2" xfId="43702" xr:uid="{1C03D820-DA51-401C-8B8C-BE2677E8FC4A}"/>
    <cellStyle name="Total 2 4 2 2 3 2 2" xfId="57983" xr:uid="{29D5074C-53BD-43C7-879D-1DE57FC5BF24}"/>
    <cellStyle name="Total 2 4 2 2 3 3" xfId="51201" xr:uid="{26D74112-619E-4F94-BB16-EE14F7DCE5E8}"/>
    <cellStyle name="Total 2 4 2 2 4" xfId="36965" xr:uid="{BFC559F2-FF7F-4CA2-B140-BCACB3AC8AD0}"/>
    <cellStyle name="Total 2 4 2 2 4 2" xfId="54440" xr:uid="{C4661AFE-6C0C-45BE-B07E-9D80B320F413}"/>
    <cellStyle name="Total 2 4 2 2 4 3" xfId="47630" xr:uid="{72448F34-CBEA-4BB0-8557-A8B110221DE5}"/>
    <cellStyle name="Total 2 4 2 2 5" xfId="46022" xr:uid="{286A737D-5DB0-4FB4-BBF2-9B99E0570AA5}"/>
    <cellStyle name="Total 2 4 2 3" xfId="1072" xr:uid="{587B6F88-0C39-41D2-8C26-7A96969A6AD1}"/>
    <cellStyle name="Total 2 4 2 3 2" xfId="5424" xr:uid="{8BD76C39-EA1E-4D2B-8E7B-FE4B446053D7}"/>
    <cellStyle name="Total 2 4 2 3 2 2" xfId="8010" xr:uid="{C5BF2930-402A-448D-ABA5-0C31E7FB2734}"/>
    <cellStyle name="Total 2 4 2 3 2 2 2" xfId="16999" xr:uid="{2E1980A6-EE5F-41FB-8E07-FF231F0D61BC}"/>
    <cellStyle name="Total 2 4 2 3 2 2 2 2" xfId="38549" xr:uid="{A11383D6-6BAC-4F99-8C99-FEA3CFB2870B}"/>
    <cellStyle name="Total 2 4 2 3 2 2 3" xfId="30254" xr:uid="{43A8B9FA-1E8B-4E72-8006-65B8B65C9A11}"/>
    <cellStyle name="Total 2 4 2 3 2 2 4" xfId="56703" xr:uid="{F6DED2FE-BA3F-4BB4-96C1-D60CE133AE38}"/>
    <cellStyle name="Total 2 4 2 3 2 3" xfId="10647" xr:uid="{9D7FFBA7-26D5-452C-920E-A49BAB5D9C93}"/>
    <cellStyle name="Total 2 4 2 3 2 3 2" xfId="19636" xr:uid="{772D30F5-B0BB-4F7F-9EDE-D806C6DD97B3}"/>
    <cellStyle name="Total 2 4 2 3 2 3 2 2" xfId="27588" xr:uid="{C282DB46-A36B-4EFD-81CD-C24FF298DC36}"/>
    <cellStyle name="Total 2 4 2 3 2 3 3" xfId="27040" xr:uid="{13AFAEE2-C8D4-4C80-80BB-653C258E21AB}"/>
    <cellStyle name="Total 2 4 2 3 2 4" xfId="14413" xr:uid="{6C06174D-6CDF-41E7-AFAE-2D5925DD9260}"/>
    <cellStyle name="Total 2 4 2 3 2 4 2" xfId="28571" xr:uid="{19FA799C-03E8-44EF-BC63-98A81AE90927}"/>
    <cellStyle name="Total 2 4 2 3 2 5" xfId="25949" xr:uid="{9A47DB26-3CA6-4E81-88E5-1A817F1F5ADD}"/>
    <cellStyle name="Total 2 4 2 3 2 6" xfId="49921" xr:uid="{61401F21-28A2-40E2-9FC5-E065DBBF3C09}"/>
    <cellStyle name="Total 2 4 2 3 3" xfId="3509" xr:uid="{37462BB3-6DEE-4768-B655-41727C9B23FF}"/>
    <cellStyle name="Total 2 4 2 3 3 2" xfId="31166" xr:uid="{5D9D320B-C7E4-444A-8CB1-CF5BF8F46A11}"/>
    <cellStyle name="Total 2 4 2 3 3 2 2" xfId="59052" xr:uid="{C167FD1C-7E43-4A92-8CF3-AFD57BC12579}"/>
    <cellStyle name="Total 2 4 2 3 3 3" xfId="52271" xr:uid="{649589E3-60B3-4CE5-9BD3-6BEA0405805D}"/>
    <cellStyle name="Total 2 4 2 3 4" xfId="28660" xr:uid="{B2305267-3990-43E6-AF55-B1B9AD3EDC6E}"/>
    <cellStyle name="Total 2 4 2 3 4 2" xfId="54830" xr:uid="{5E4988CA-6B47-42FC-8590-BC1BF2FFAB82}"/>
    <cellStyle name="Total 2 4 2 3 4 3" xfId="48038" xr:uid="{64441EEC-9F83-458C-880B-A95D83A986F5}"/>
    <cellStyle name="Total 2 4 2 3 5" xfId="53130" xr:uid="{B8D41800-905F-4023-984A-54C9AA726283}"/>
    <cellStyle name="Total 2 4 2 3 6" xfId="46424" xr:uid="{87E8ED25-54B7-49EE-AC90-AADE5DD376E7}"/>
    <cellStyle name="Total 2 4 2 4" xfId="1416" xr:uid="{6283A02F-BC58-42DB-B382-E4C6809BA9A5}"/>
    <cellStyle name="Total 2 4 2 4 2" xfId="5761" xr:uid="{3523FFF4-1088-40CC-9F17-5272A28C475C}"/>
    <cellStyle name="Total 2 4 2 4 2 2" xfId="8347" xr:uid="{E531ECA5-E22D-4434-AD8C-D095E330EC35}"/>
    <cellStyle name="Total 2 4 2 4 2 2 2" xfId="17336" xr:uid="{EA6A9D86-3A29-41DB-AF87-C76D0BF36143}"/>
    <cellStyle name="Total 2 4 2 4 2 2 2 2" xfId="34619" xr:uid="{56EA3CEB-1033-42CA-BB1C-38CD9C5838E2}"/>
    <cellStyle name="Total 2 4 2 4 2 2 3" xfId="35261" xr:uid="{FE6D7E18-A9FC-4935-8FB0-4137DD8006BD}"/>
    <cellStyle name="Total 2 4 2 4 2 3" xfId="10984" xr:uid="{525B9197-7088-4B9A-B780-1890856837F2}"/>
    <cellStyle name="Total 2 4 2 4 2 3 2" xfId="19973" xr:uid="{DCC62721-3C7F-4BE9-9985-30C16E1F2709}"/>
    <cellStyle name="Total 2 4 2 4 2 3 2 2" xfId="41771" xr:uid="{32B3CB6F-85F8-49D4-901B-199D28229B54}"/>
    <cellStyle name="Total 2 4 2 4 2 3 3" xfId="26743" xr:uid="{150F3345-F622-4F9A-990B-91CBD1BA3538}"/>
    <cellStyle name="Total 2 4 2 4 2 4" xfId="14750" xr:uid="{56896E55-8F49-4643-AF2A-F871D0B642F9}"/>
    <cellStyle name="Total 2 4 2 4 2 4 2" xfId="38360" xr:uid="{7550BD19-6CFE-45D9-8CC2-6DC51FD52497}"/>
    <cellStyle name="Total 2 4 2 4 2 5" xfId="29650" xr:uid="{18687F3D-3AD7-4186-8A85-6B220E77CE8D}"/>
    <cellStyle name="Total 2 4 2 4 2 6" xfId="55823" xr:uid="{5CA1111F-CCC4-43DE-BD96-23E06F112B0B}"/>
    <cellStyle name="Total 2 4 2 4 3" xfId="3853" xr:uid="{990BF116-8090-4097-A3FF-B7279C79D742}"/>
    <cellStyle name="Total 2 4 2 4 3 2" xfId="42063" xr:uid="{5ED7409A-E8E6-4728-80CE-C2BEF93F1A7D}"/>
    <cellStyle name="Total 2 4 2 4 4" xfId="39823" xr:uid="{161A2E97-9AAD-4042-95DC-85EBBCB55CC9}"/>
    <cellStyle name="Total 2 4 2 4 5" xfId="49041" xr:uid="{51C37F43-731F-4884-A086-5E4CB5F340FE}"/>
    <cellStyle name="Total 2 4 2 5" xfId="1301" xr:uid="{2642842A-19B2-4CA8-9F57-A9BBA2A191B4}"/>
    <cellStyle name="Total 2 4 2 5 2" xfId="5646" xr:uid="{A165F461-C001-4049-B535-06D756D8ED34}"/>
    <cellStyle name="Total 2 4 2 5 2 2" xfId="8232" xr:uid="{8F676DC5-DD45-4DBC-80E4-90918BD7E101}"/>
    <cellStyle name="Total 2 4 2 5 2 2 2" xfId="17221" xr:uid="{8DA1ADB4-4638-4E17-AE84-C688B8CB84DA}"/>
    <cellStyle name="Total 2 4 2 5 2 2 2 2" xfId="29575" xr:uid="{2F60F912-E3FC-4193-A267-B0A79331D2B6}"/>
    <cellStyle name="Total 2 4 2 5 2 2 3" xfId="26185" xr:uid="{6532CFCE-15F4-40CC-91DF-2047E3FC6C8C}"/>
    <cellStyle name="Total 2 4 2 5 2 3" xfId="10869" xr:uid="{A25807D9-BA04-421F-9E51-83680A4B4A3B}"/>
    <cellStyle name="Total 2 4 2 5 2 3 2" xfId="19858" xr:uid="{1FB8E243-BE64-444B-B657-7530C10C30A2}"/>
    <cellStyle name="Total 2 4 2 5 2 3 2 2" xfId="28913" xr:uid="{00F03FFE-C518-41B1-91CE-AC34F5B0180D}"/>
    <cellStyle name="Total 2 4 2 5 2 3 3" xfId="34700" xr:uid="{810064C1-0DE4-4E6A-A90D-35F30A5FB10F}"/>
    <cellStyle name="Total 2 4 2 5 2 4" xfId="14635" xr:uid="{3B8E3AD7-C100-40D6-ABF6-BBA014B5ADF8}"/>
    <cellStyle name="Total 2 4 2 5 2 4 2" xfId="37282" xr:uid="{094C7293-48CF-4FDE-B98C-1C653DD37C67}"/>
    <cellStyle name="Total 2 4 2 5 2 5" xfId="34841" xr:uid="{D9D1F187-1977-4128-AD5A-3D3E37D7E6B8}"/>
    <cellStyle name="Total 2 4 2 5 2 6" xfId="59029" xr:uid="{3F784A70-3E91-4291-93B1-594AAF2CF820}"/>
    <cellStyle name="Total 2 4 2 5 3" xfId="3738" xr:uid="{6CA27559-0D0F-4EEA-9481-6AEE3705645E}"/>
    <cellStyle name="Total 2 4 2 5 3 2" xfId="41010" xr:uid="{8D91A29D-1A64-4CB6-A119-C735C0F41BBA}"/>
    <cellStyle name="Total 2 4 2 5 4" xfId="32638" xr:uid="{C41F4D74-FB8D-40DC-B8E1-5D930758FA7A}"/>
    <cellStyle name="Total 2 4 2 5 5" xfId="52248" xr:uid="{64B1D994-C90F-479D-90B4-20E66D6CFEA6}"/>
    <cellStyle name="Total 2 4 2 6" xfId="2035" xr:uid="{EE8C0F5E-E758-4644-A700-2893D6CE132A}"/>
    <cellStyle name="Total 2 4 2 6 2" xfId="6343" xr:uid="{0743E545-A1E5-49AE-9086-7AC0A6FCC37B}"/>
    <cellStyle name="Total 2 4 2 6 2 2" xfId="8929" xr:uid="{0FC53EED-9C33-4680-BD45-8BC44FB6D660}"/>
    <cellStyle name="Total 2 4 2 6 2 2 2" xfId="17918" xr:uid="{6AA9F7F6-E125-47A2-8BD6-0D01D2EAF8C0}"/>
    <cellStyle name="Total 2 4 2 6 2 2 2 2" xfId="35629" xr:uid="{8A95897C-01B4-4B1B-9C0E-05C8B7DDBA37}"/>
    <cellStyle name="Total 2 4 2 6 2 2 3" xfId="37257" xr:uid="{F81440D2-BDD9-4060-90D1-CCD067A9A5D6}"/>
    <cellStyle name="Total 2 4 2 6 2 3" xfId="11566" xr:uid="{F4D0F830-E293-470A-8A2C-7D975B7FF044}"/>
    <cellStyle name="Total 2 4 2 6 2 3 2" xfId="20555" xr:uid="{1B1D9096-48E2-46B3-BAEA-47A2CD788A5C}"/>
    <cellStyle name="Total 2 4 2 6 2 3 2 2" xfId="32122" xr:uid="{BA919E5D-9537-4FE1-A200-E18D16014092}"/>
    <cellStyle name="Total 2 4 2 6 2 3 3" xfId="26838" xr:uid="{20AE3165-785D-48FE-8F83-41CC96E72C29}"/>
    <cellStyle name="Total 2 4 2 6 2 4" xfId="15332" xr:uid="{437C5489-D23A-4D83-B0D0-772A791D49CC}"/>
    <cellStyle name="Total 2 4 2 6 2 4 2" xfId="24685" xr:uid="{54604E30-25CB-4C48-BDEE-53B755EA0B2E}"/>
    <cellStyle name="Total 2 4 2 6 2 5" xfId="29955" xr:uid="{8964AE54-7C93-4C32-B4D4-BC0D78F3F85E}"/>
    <cellStyle name="Total 2 4 2 6 2 6" xfId="53992" xr:uid="{7FEC2C7C-EF17-421D-8A8A-015236832398}"/>
    <cellStyle name="Total 2 4 2 6 3" xfId="4472" xr:uid="{6225CF7A-DC3A-4B28-9C0F-1F03727ED9B0}"/>
    <cellStyle name="Total 2 4 2 6 3 2" xfId="36723" xr:uid="{4C8C068B-BC2D-4776-B600-971E3224126A}"/>
    <cellStyle name="Total 2 4 2 6 4" xfId="40817" xr:uid="{8AF6E301-2401-4BFC-B45A-6DAF8E02D882}"/>
    <cellStyle name="Total 2 4 2 6 5" xfId="47324" xr:uid="{91382F58-CB32-4A39-921E-A81EE0FBDB22}"/>
    <cellStyle name="Total 2 4 2 7" xfId="2846" xr:uid="{A1281188-11CA-4C25-B80B-FF158E6FABD8}"/>
    <cellStyle name="Total 2 4 2 7 2" xfId="6996" xr:uid="{AAC073E7-D644-4A5D-9F64-502A0C810528}"/>
    <cellStyle name="Total 2 4 2 7 2 2" xfId="12125" xr:uid="{A2F207E7-1ECA-4D66-B9E6-4AB095BFD043}"/>
    <cellStyle name="Total 2 4 2 7 2 2 2" xfId="21114" xr:uid="{A41A3697-61A5-48B1-9211-139FD0D8FA6F}"/>
    <cellStyle name="Total 2 4 2 7 2 2 2 2" xfId="34047" xr:uid="{35754866-2F49-4836-A9A2-0D1BEF0A1328}"/>
    <cellStyle name="Total 2 4 2 7 2 2 3" xfId="30142" xr:uid="{9ED666F5-0E9D-4E08-AEB4-FA97D962064A}"/>
    <cellStyle name="Total 2 4 2 7 2 3" xfId="12939" xr:uid="{52D7E145-875A-4D56-99F1-F13E8C79DEBA}"/>
    <cellStyle name="Total 2 4 2 7 2 3 2" xfId="21928" xr:uid="{C253CC2E-F5E7-4D9A-87EC-AF51DB300FE9}"/>
    <cellStyle name="Total 2 4 2 7 2 3 2 2" xfId="34838" xr:uid="{71F3F0BD-3A58-4F21-A690-CC743529D2C7}"/>
    <cellStyle name="Total 2 4 2 7 2 3 3" xfId="42258" xr:uid="{FCEBBF37-A0ED-4F99-838F-F59191F070BE}"/>
    <cellStyle name="Total 2 4 2 7 2 4" xfId="15985" xr:uid="{5B7A63D4-CB05-4090-90BF-C5A7C78A6C46}"/>
    <cellStyle name="Total 2 4 2 7 2 4 2" xfId="33168" xr:uid="{FC4D14E8-B98C-4B9F-9551-CC27E31DB4A6}"/>
    <cellStyle name="Total 2 4 2 7 2 5" xfId="39541" xr:uid="{E5292CDE-47C7-40BC-88D4-985D9D3910E5}"/>
    <cellStyle name="Total 2 4 2 7 3" xfId="9559" xr:uid="{7254BA2F-12B2-4286-9B47-767CD844FBBE}"/>
    <cellStyle name="Total 2 4 2 7 3 2" xfId="18548" xr:uid="{DC3E53EA-CBAE-4609-9C3C-5A8841C942D4}"/>
    <cellStyle name="Total 2 4 2 7 3 2 2" xfId="22877" xr:uid="{967A1B10-800D-4740-852B-003C63E551B6}"/>
    <cellStyle name="Total 2 4 2 7 3 3" xfId="35792" xr:uid="{51A57264-24E0-43A1-BB96-92C8F162E331}"/>
    <cellStyle name="Total 2 4 2 7 4" xfId="42119" xr:uid="{F1010957-8C84-4003-A19B-3BECEE9169C7}"/>
    <cellStyle name="Total 2 4 2 8" xfId="4779" xr:uid="{CB2FA353-3CC7-4BE4-AE37-7B53A4BE49D2}"/>
    <cellStyle name="Total 2 4 2 8 2" xfId="7365" xr:uid="{1A2C0A53-8AF1-4661-8736-25175579D753}"/>
    <cellStyle name="Total 2 4 2 8 2 2" xfId="16354" xr:uid="{34B383A7-C188-4E6D-91BB-08A9BAD7DDF9}"/>
    <cellStyle name="Total 2 4 2 8 2 2 2" xfId="28795" xr:uid="{0472FC85-7EF7-4D99-8959-0D4E3CBEEC9A}"/>
    <cellStyle name="Total 2 4 2 8 2 3" xfId="27858" xr:uid="{206838B7-3360-44DA-99F4-E769522F3C6C}"/>
    <cellStyle name="Total 2 4 2 8 3" xfId="10002" xr:uid="{583E0AE3-F774-46B0-B166-58CEDF29A486}"/>
    <cellStyle name="Total 2 4 2 8 3 2" xfId="18991" xr:uid="{94F9CE14-4C08-4DD6-B045-1C569D73BA68}"/>
    <cellStyle name="Total 2 4 2 8 3 2 2" xfId="30049" xr:uid="{F6ED2783-FEF0-4413-9356-A68E345DC837}"/>
    <cellStyle name="Total 2 4 2 8 3 3" xfId="22637" xr:uid="{F3882CEC-868D-4779-A460-B4F679AEB37D}"/>
    <cellStyle name="Total 2 4 2 8 4" xfId="13768" xr:uid="{48564C66-D760-44EA-A528-668A42B56395}"/>
    <cellStyle name="Total 2 4 2 8 4 2" xfId="25594" xr:uid="{AA86D3A3-06A1-450B-9C48-81B10AE52350}"/>
    <cellStyle name="Total 2 4 2 8 5" xfId="36876" xr:uid="{06494F75-F531-4FAD-9C56-E161A06AF29E}"/>
    <cellStyle name="Total 2 4 2 9" xfId="6680" xr:uid="{FAC8093B-1BC2-46E5-BA68-931ADF4EFB39}"/>
    <cellStyle name="Total 2 4 2 9 2" xfId="11886" xr:uid="{FE651C8C-06B7-411B-854D-D3A18119D093}"/>
    <cellStyle name="Total 2 4 2 9 2 2" xfId="20875" xr:uid="{8AA61261-CE8A-4A2D-B81E-5D7C8AAF87C0}"/>
    <cellStyle name="Total 2 4 2 9 2 2 2" xfId="41849" xr:uid="{791DF69D-6050-4D94-8A2D-A9AAF63EB536}"/>
    <cellStyle name="Total 2 4 2 9 2 3" xfId="37779" xr:uid="{68BE6021-94C5-4CB6-B203-59C544708560}"/>
    <cellStyle name="Total 2 4 2 9 3" xfId="15669" xr:uid="{B8C6DEF6-E1A6-4675-A210-F3BC11EDA9A6}"/>
    <cellStyle name="Total 2 4 2 9 3 2" xfId="40087" xr:uid="{2ACBF79F-DB72-4A6B-8901-0E49EC8B9D8D}"/>
    <cellStyle name="Total 2 4 2 9 4" xfId="37277" xr:uid="{8800B711-6181-4C29-BFE0-7BBC5D31D175}"/>
    <cellStyle name="Total 2 4 20" xfId="44903" xr:uid="{A2DB5B0E-36BC-4541-A1E1-4101A24D3EB7}"/>
    <cellStyle name="Total 2 4 20 2" xfId="50448" xr:uid="{6A4F7312-201F-42EA-A8D4-A80277999C23}"/>
    <cellStyle name="Total 2 4 20 2 2" xfId="57230" xr:uid="{22F47945-C505-4280-9A56-EEF64FA2E196}"/>
    <cellStyle name="Total 2 4 20 3" xfId="52050" xr:uid="{BB54806C-B6CB-4EFB-AE00-8C1EA4E6C051}"/>
    <cellStyle name="Total 2 4 20 3 2" xfId="58831" xr:uid="{E7A695B5-B31F-4063-BF07-610A81AF7E80}"/>
    <cellStyle name="Total 2 4 20 4" xfId="51615" xr:uid="{6EDDBA5A-FEF8-4091-BD3F-5D101BA1E3C3}"/>
    <cellStyle name="Total 2 4 20 4 2" xfId="58396" xr:uid="{2CF7943F-2A03-45AD-AED7-AA181B3B20F7}"/>
    <cellStyle name="Total 2 4 20 5" xfId="48565" xr:uid="{70487F49-AF91-4DF3-A535-7E125EB8F918}"/>
    <cellStyle name="Total 2 4 20 5 2" xfId="55354" xr:uid="{E037A5D5-1AED-4E84-B083-18D6C4011D59}"/>
    <cellStyle name="Total 2 4 20 6" xfId="53640" xr:uid="{B83A7F2C-2195-45DD-9E1A-97AF5DF427E9}"/>
    <cellStyle name="Total 2 4 20 7" xfId="46951" xr:uid="{0F081EC6-3FF0-4679-9817-A35C43F7B1F7}"/>
    <cellStyle name="Total 2 4 21" xfId="44969" xr:uid="{4229E9CB-E36D-4A62-8149-797474C0AC16}"/>
    <cellStyle name="Total 2 4 21 2" xfId="50548" xr:uid="{DBB728CC-7D85-47CA-A751-1B122ADFF925}"/>
    <cellStyle name="Total 2 4 21 2 2" xfId="57330" xr:uid="{7D45C8EE-BD33-490C-A13D-5DDB19F731F3}"/>
    <cellStyle name="Total 2 4 21 3" xfId="52150" xr:uid="{5B2DDDF6-91C1-4025-8348-F42B42631D71}"/>
    <cellStyle name="Total 2 4 21 3 2" xfId="58931" xr:uid="{CA81CEDA-AE5A-4A8B-B6C4-17A813C60776}"/>
    <cellStyle name="Total 2 4 21 4" xfId="48912" xr:uid="{09A97895-8B3A-4ECC-8FEA-C5D6EDA2504D}"/>
    <cellStyle name="Total 2 4 21 4 2" xfId="55695" xr:uid="{EA5B3706-6A8C-48FF-B6ED-679FF0D7F10A}"/>
    <cellStyle name="Total 2 4 21 5" xfId="48665" xr:uid="{8F09A2B8-CAED-45A5-AA0C-3801565AA329}"/>
    <cellStyle name="Total 2 4 21 5 2" xfId="55454" xr:uid="{685FCF16-D2BD-4D45-A9EA-0DCF5BF9BF12}"/>
    <cellStyle name="Total 2 4 21 6" xfId="53740" xr:uid="{AF1C90C2-0D8C-4CBE-81EA-AC27EA37164F}"/>
    <cellStyle name="Total 2 4 21 7" xfId="47051" xr:uid="{3B58BCE1-0243-4ADD-9786-559A7E3931E8}"/>
    <cellStyle name="Total 2 4 22" xfId="44992" xr:uid="{8E6DB676-3331-4917-B053-721A6D17DE47}"/>
    <cellStyle name="Total 2 4 22 2" xfId="50560" xr:uid="{9FE10F19-CEFE-47AE-B459-8DE9D658D1B7}"/>
    <cellStyle name="Total 2 4 22 2 2" xfId="57342" xr:uid="{E448A5FF-A9B9-43EF-8248-4C937CC15D9F}"/>
    <cellStyle name="Total 2 4 22 3" xfId="52162" xr:uid="{7E1ACB58-19F6-4AEA-A2A9-6976B7E4B8CC}"/>
    <cellStyle name="Total 2 4 22 3 2" xfId="58943" xr:uid="{4C7ABFCF-E218-45B4-B0FB-9272150057F2}"/>
    <cellStyle name="Total 2 4 22 4" xfId="52374" xr:uid="{AF2D91DC-ADF4-450D-BFDB-7998ED2A95DA}"/>
    <cellStyle name="Total 2 4 22 4 2" xfId="59155" xr:uid="{C4706211-ADB5-472B-8148-998555A5416E}"/>
    <cellStyle name="Total 2 4 22 5" xfId="48677" xr:uid="{88FF6D41-450A-4C40-AA08-3889DC4A8470}"/>
    <cellStyle name="Total 2 4 22 5 2" xfId="55466" xr:uid="{489C33EB-2F11-489A-B5EB-E00BD77617F5}"/>
    <cellStyle name="Total 2 4 22 6" xfId="53752" xr:uid="{4756403C-DAD1-4EFD-9361-981103B6A5F8}"/>
    <cellStyle name="Total 2 4 22 7" xfId="47063" xr:uid="{4F7EADAB-D062-4DC5-8233-C3E9C4611D58}"/>
    <cellStyle name="Total 2 4 23" xfId="45001" xr:uid="{3186D667-2309-4A96-B1C7-3EBE76F8FDE0}"/>
    <cellStyle name="Total 2 4 23 2" xfId="50633" xr:uid="{5D2A8AD5-E548-41F4-8907-8420EAF62091}"/>
    <cellStyle name="Total 2 4 23 2 2" xfId="57415" xr:uid="{D3F8FA15-5D79-4BCF-A24F-942F102A678E}"/>
    <cellStyle name="Total 2 4 23 3" xfId="52447" xr:uid="{718A3C4F-62F3-4D56-BDFC-2A122E6EF2DA}"/>
    <cellStyle name="Total 2 4 23 3 2" xfId="59228" xr:uid="{47841D01-76D5-4B8E-897B-85C3141AD9E7}"/>
    <cellStyle name="Total 2 4 23 4" xfId="48750" xr:uid="{6A8B5FF2-B93F-4134-8B8B-BC7F2CFB4E09}"/>
    <cellStyle name="Total 2 4 23 4 2" xfId="55539" xr:uid="{229406A0-82DD-4FCC-8760-F457B4FA9885}"/>
    <cellStyle name="Total 2 4 23 5" xfId="53825" xr:uid="{C06070C8-439F-4F3E-B469-C4D2CC92295F}"/>
    <cellStyle name="Total 2 4 23 6" xfId="47136" xr:uid="{81F168DE-9E5E-4A5E-8196-569F533656E0}"/>
    <cellStyle name="Total 2 4 24" xfId="45015" xr:uid="{8A672D09-EFF4-4E55-97A5-BB1D272D0231}"/>
    <cellStyle name="Total 2 4 24 2" xfId="50589" xr:uid="{9D79247B-353D-4EBD-9596-440A79E67B11}"/>
    <cellStyle name="Total 2 4 24 2 2" xfId="57371" xr:uid="{5B9AD1D8-5CFA-4FCA-8212-67834E81C725}"/>
    <cellStyle name="Total 2 4 24 3" xfId="52403" xr:uid="{639A28A6-2B9D-4009-BA2E-750B36769CD8}"/>
    <cellStyle name="Total 2 4 24 3 2" xfId="59184" xr:uid="{C91A9D2A-4B43-453F-8131-CABB93C0E52C}"/>
    <cellStyle name="Total 2 4 24 4" xfId="48706" xr:uid="{94E52FBD-9B61-479D-8B59-93388EC5CC9B}"/>
    <cellStyle name="Total 2 4 24 4 2" xfId="55495" xr:uid="{CE1E5320-F5DE-49FA-A133-FE3E54914B98}"/>
    <cellStyle name="Total 2 4 24 5" xfId="53781" xr:uid="{98EC534F-DFC2-43E1-8165-8BFFA28AA888}"/>
    <cellStyle name="Total 2 4 24 6" xfId="47092" xr:uid="{CAB9AAE7-C564-4526-8574-628EBDDF999C}"/>
    <cellStyle name="Total 2 4 25" xfId="45056" xr:uid="{53C40D19-1916-43D0-8843-10445B98160D}"/>
    <cellStyle name="Total 2 4 25 2" xfId="50659" xr:uid="{0CC4102A-DA5E-4939-8894-2D16601AD218}"/>
    <cellStyle name="Total 2 4 25 2 2" xfId="57441" xr:uid="{60645372-B8D5-45A3-B4B0-379BF6D546F5}"/>
    <cellStyle name="Total 2 4 25 3" xfId="52470" xr:uid="{04AB31F6-1299-42A5-B341-9EF2F5D66E30}"/>
    <cellStyle name="Total 2 4 25 3 2" xfId="59251" xr:uid="{FAB2E959-3D80-47D1-B862-2F5FD9942F50}"/>
    <cellStyle name="Total 2 4 25 4" xfId="48776" xr:uid="{6AB9B7F8-CD65-46F7-B14B-41EF2B8836C9}"/>
    <cellStyle name="Total 2 4 25 4 2" xfId="55562" xr:uid="{75E03640-3508-4C08-B3A7-A95FC04E3F37}"/>
    <cellStyle name="Total 2 4 25 5" xfId="53848" xr:uid="{D18DA9F6-2A60-4056-91DE-04726998F44C}"/>
    <cellStyle name="Total 2 4 25 6" xfId="47162" xr:uid="{4CBE4603-CD01-4CF2-BA26-D919B638FD95}"/>
    <cellStyle name="Total 2 4 26" xfId="45110" xr:uid="{57FF2622-2F61-4962-8FB1-5A08823F6257}"/>
    <cellStyle name="Total 2 4 26 2" xfId="50675" xr:uid="{54060C68-F091-47DD-B77F-0C32F3CD8F3C}"/>
    <cellStyle name="Total 2 4 26 2 2" xfId="57457" xr:uid="{A9E62F2B-DC4E-440A-AE9B-F0C424829C7A}"/>
    <cellStyle name="Total 2 4 26 3" xfId="52486" xr:uid="{AAE10598-4A25-4EC8-B395-5BE6F6A58399}"/>
    <cellStyle name="Total 2 4 26 3 2" xfId="59267" xr:uid="{DD69ED90-E662-4F29-8D35-E57E0594E337}"/>
    <cellStyle name="Total 2 4 26 4" xfId="48792" xr:uid="{31BD0E6B-5F3D-4790-B50B-4C237720E8F5}"/>
    <cellStyle name="Total 2 4 26 4 2" xfId="55578" xr:uid="{0F6F3999-2882-457D-B3DF-BC43EC08A286}"/>
    <cellStyle name="Total 2 4 26 5" xfId="53864" xr:uid="{5B564B86-02D3-47E7-8DCF-C946C4D398A7}"/>
    <cellStyle name="Total 2 4 26 6" xfId="47178" xr:uid="{13214898-5460-470A-A07A-F0FB91B7C0FE}"/>
    <cellStyle name="Total 2 4 27" xfId="45157" xr:uid="{90A1BD4F-003B-4A2B-96F0-087459BA7335}"/>
    <cellStyle name="Total 2 4 27 2" xfId="50728" xr:uid="{54C61E4A-72C4-4C5E-9490-DC3E2B643D8A}"/>
    <cellStyle name="Total 2 4 27 2 2" xfId="57510" xr:uid="{CA5E92EE-2578-425E-94E7-ED5381BFDA49}"/>
    <cellStyle name="Total 2 4 27 3" xfId="52539" xr:uid="{BCD273C7-BA50-40F1-A166-BDF87BBDF457}"/>
    <cellStyle name="Total 2 4 27 3 2" xfId="59320" xr:uid="{49AC09C8-1206-4E6D-8FD9-C5777661BDB3}"/>
    <cellStyle name="Total 2 4 27 4" xfId="48836" xr:uid="{202D0954-6DB3-4E0B-8ED3-23C0DEB2DA17}"/>
    <cellStyle name="Total 2 4 27 4 2" xfId="55621" xr:uid="{6A3532CF-F6A7-4E18-A913-FF8DA5EF3A65}"/>
    <cellStyle name="Total 2 4 27 5" xfId="53917" xr:uid="{E3A41979-A4E7-44B3-8CCC-93543C2B244D}"/>
    <cellStyle name="Total 2 4 27 6" xfId="47231" xr:uid="{B8FD0970-8AC7-42AA-BAB0-E749B031A01E}"/>
    <cellStyle name="Total 2 4 28" xfId="45119" xr:uid="{5614EB65-4B55-4C69-B22D-704A9EFD9678}"/>
    <cellStyle name="Total 2 4 28 2" xfId="50742" xr:uid="{268BF4F2-289F-48E0-A80C-B553B0F2BCCC}"/>
    <cellStyle name="Total 2 4 28 2 2" xfId="57524" xr:uid="{F7B80B03-F724-41AC-AF76-9A7FD3DD0DEB}"/>
    <cellStyle name="Total 2 4 28 3" xfId="52551" xr:uid="{49381C26-AEEC-4F76-8E17-263057B03F01}"/>
    <cellStyle name="Total 2 4 28 3 2" xfId="59332" xr:uid="{C04B7C02-5A78-4B7E-AA6F-47F8D5758E83}"/>
    <cellStyle name="Total 2 4 28 4" xfId="48849" xr:uid="{0826DEC7-A6D7-4EA9-AC73-9BAE9FCCD2FE}"/>
    <cellStyle name="Total 2 4 28 4 2" xfId="55631" xr:uid="{BF505913-1EFE-4316-B1D3-6D7FAF7BF754}"/>
    <cellStyle name="Total 2 4 28 5" xfId="53929" xr:uid="{9FB64736-4A64-4B93-8383-7BE7AF848168}"/>
    <cellStyle name="Total 2 4 28 6" xfId="47246" xr:uid="{1E1CE4FB-3670-41B3-BBBA-7805C6BB07AA}"/>
    <cellStyle name="Total 2 4 29" xfId="45250" xr:uid="{F22DEB08-6A8B-4E7C-8D54-05456DA39526}"/>
    <cellStyle name="Total 2 4 29 2" xfId="50772" xr:uid="{7792BF04-BC3C-4F80-8627-D7D33B210CE6}"/>
    <cellStyle name="Total 2 4 29 2 2" xfId="57554" xr:uid="{656B5428-41E4-4892-A4F6-5D8ADEC72C7F}"/>
    <cellStyle name="Total 2 4 29 3" xfId="52581" xr:uid="{4ED0A3C9-1685-4444-BF90-4F59EB766C32}"/>
    <cellStyle name="Total 2 4 29 3 2" xfId="59362" xr:uid="{73227F3B-93E5-41D6-B0AB-5A85AC2A7F77}"/>
    <cellStyle name="Total 2 4 29 4" xfId="53959" xr:uid="{047DBA1E-5A6E-4616-A952-7FF3D7026C96}"/>
    <cellStyle name="Total 2 4 29 5" xfId="47276" xr:uid="{B029FBC2-2531-481C-8F93-F1FCBE9265D8}"/>
    <cellStyle name="Total 2 4 3" xfId="589" xr:uid="{296BD066-B4E7-4515-9DBA-1C12604319CA}"/>
    <cellStyle name="Total 2 4 3 2" xfId="4978" xr:uid="{75498835-C5EB-4AC9-A4DE-0AC2344D239A}"/>
    <cellStyle name="Total 2 4 3 2 2" xfId="7564" xr:uid="{FA34660B-EFF7-4A89-B57D-8D9D8B8E5505}"/>
    <cellStyle name="Total 2 4 3 2 2 2" xfId="16553" xr:uid="{54353FBD-0F01-4F6F-991D-F2D6079FB6C9}"/>
    <cellStyle name="Total 2 4 3 2 2 2 2" xfId="39303" xr:uid="{516B70F0-85EB-4E17-B33B-4F4AB1ED7931}"/>
    <cellStyle name="Total 2 4 3 2 2 2 3" xfId="56358" xr:uid="{64EDF10E-A085-428D-A292-D393B9AEBDF1}"/>
    <cellStyle name="Total 2 4 3 2 2 3" xfId="27259" xr:uid="{D75E254B-AE38-47EF-BD0D-04EBBF3E06C5}"/>
    <cellStyle name="Total 2 4 3 2 2 4" xfId="49576" xr:uid="{38A0CD41-5628-42B6-A58D-C31F8420F1A9}"/>
    <cellStyle name="Total 2 4 3 2 3" xfId="10201" xr:uid="{93E3331C-0443-428E-A407-0764AF8325DC}"/>
    <cellStyle name="Total 2 4 3 2 3 2" xfId="19190" xr:uid="{F0B06B41-A1B3-4CEB-BBA7-3BA9286AF593}"/>
    <cellStyle name="Total 2 4 3 2 3 2 2" xfId="42404" xr:uid="{98E403CE-EFBC-4363-9298-6CA4A6A14B8A}"/>
    <cellStyle name="Total 2 4 3 2 3 2 3" xfId="58148" xr:uid="{6D841909-20AE-44DB-AB41-134BC18C991D}"/>
    <cellStyle name="Total 2 4 3 2 3 3" xfId="24225" xr:uid="{A6C2B76C-FCD2-479C-9FD1-7F43186B19F3}"/>
    <cellStyle name="Total 2 4 3 2 3 4" xfId="51366" xr:uid="{0E05C007-C323-41DB-A343-157DEBD04252}"/>
    <cellStyle name="Total 2 4 3 2 4" xfId="13967" xr:uid="{4FBF5EAE-F360-44AD-9F4C-1DB4FBC6A610}"/>
    <cellStyle name="Total 2 4 3 2 4 2" xfId="38467" xr:uid="{EAEA8479-FA3E-4C04-BA03-99F1F137808A}"/>
    <cellStyle name="Total 2 4 3 2 4 2 2" xfId="54503" xr:uid="{6AEC99D2-9C3F-421D-B1C9-8C3EA84BF846}"/>
    <cellStyle name="Total 2 4 3 2 4 3" xfId="47693" xr:uid="{830B1AF3-C474-49DF-BDA8-3C240A77F286}"/>
    <cellStyle name="Total 2 4 3 2 5" xfId="22396" xr:uid="{66E034E3-3612-45DE-B404-D75B2766FC80}"/>
    <cellStyle name="Total 2 4 3 2 6" xfId="46085" xr:uid="{0C390F88-5087-4D5B-8B83-FA1F5D5AFD2B}"/>
    <cellStyle name="Total 2 4 3 3" xfId="3026" xr:uid="{1EDA691E-1C34-4A68-8003-CF825B46DA25}"/>
    <cellStyle name="Total 2 4 3 3 2" xfId="34592" xr:uid="{3ADCF2E1-24AF-47A1-849D-0185781F2665}"/>
    <cellStyle name="Total 2 4 3 3 2 2" xfId="56766" xr:uid="{D3DB6518-F63C-4C09-8407-4E0E10C0E966}"/>
    <cellStyle name="Total 2 4 3 3 2 3" xfId="49984" xr:uid="{8ABA476D-D6F7-4A3D-9FFC-49C53592765C}"/>
    <cellStyle name="Total 2 4 3 3 3" xfId="51811" xr:uid="{6FB20CE0-DF6A-43F6-BFCF-7F929F243F4A}"/>
    <cellStyle name="Total 2 4 3 3 3 2" xfId="58592" xr:uid="{2F826BE7-D71B-4799-96C7-1120C16ADD30}"/>
    <cellStyle name="Total 2 4 3 3 4" xfId="48101" xr:uid="{15B687EE-9BE7-4AF9-8933-20D807395195}"/>
    <cellStyle name="Total 2 4 3 3 4 2" xfId="54893" xr:uid="{EA1A7EAD-C607-40FB-A3FD-7B226830A9B1}"/>
    <cellStyle name="Total 2 4 3 3 5" xfId="53193" xr:uid="{59CB2B72-9DB6-4B4D-8C7E-504CEE4AEF92}"/>
    <cellStyle name="Total 2 4 3 3 6" xfId="46487" xr:uid="{1E517346-E7E4-4FB3-A5F6-931A29FB742E}"/>
    <cellStyle name="Total 2 4 3 4" xfId="23508" xr:uid="{5F7E11B3-1EE4-42D7-B06B-F556DBFF830C}"/>
    <cellStyle name="Total 2 4 3 4 2" xfId="55886" xr:uid="{D325F96C-85B9-4568-82DD-679C337836A8}"/>
    <cellStyle name="Total 2 4 3 4 3" xfId="49104" xr:uid="{637F373B-117E-4564-AA67-BB72D41A4897}"/>
    <cellStyle name="Total 2 4 3 5" xfId="44342" xr:uid="{3700FC49-AE67-4F11-BC44-F4945B8781E5}"/>
    <cellStyle name="Total 2 4 3 5 2" xfId="59121" xr:uid="{ECB06ECA-E297-46BD-818F-D107BD544942}"/>
    <cellStyle name="Total 2 4 3 5 3" xfId="52340" xr:uid="{27C095B2-B7FF-4DD4-B5CE-7D60943063C1}"/>
    <cellStyle name="Total 2 4 3 6" xfId="45570" xr:uid="{9EA4D77A-0DA5-4DDB-97DA-3D33C029CADD}"/>
    <cellStyle name="Total 2 4 3 6 2" xfId="54055" xr:uid="{3C74C8B8-C0ED-45A7-954E-0550E007F71F}"/>
    <cellStyle name="Total 2 4 30" xfId="45254" xr:uid="{5AE962E9-6769-410D-A2AF-B5CAFB8FE6B2}"/>
    <cellStyle name="Total 2 4 30 2" xfId="55784" xr:uid="{7CD35416-8CB7-47C4-8EF1-BF2C7D6DDB87}"/>
    <cellStyle name="Total 2 4 30 3" xfId="49001" xr:uid="{8D53208C-BCEC-4378-9A67-5C1E357ACA8B}"/>
    <cellStyle name="Total 2 4 31" xfId="45287" xr:uid="{0E58B1D6-1CB7-4EF9-943C-576EBCE38073}"/>
    <cellStyle name="Total 2 4 31 2" xfId="56514" xr:uid="{36C06850-EEE3-4DCB-B892-7314613EB6BF}"/>
    <cellStyle name="Total 2 4 31 3" xfId="49732" xr:uid="{B359CF68-05B4-4CDB-8FBF-7396C3B30A5C}"/>
    <cellStyle name="Total 2 4 32" xfId="45295" xr:uid="{B6C8B285-5537-4803-8733-D05388DEA78B}"/>
    <cellStyle name="Total 2 4 33" xfId="45371" xr:uid="{F384429B-852E-454B-9D0D-44F4AD0F1AAD}"/>
    <cellStyle name="Total 2 4 34" xfId="45395" xr:uid="{FBEF97AB-06CC-4B1C-9AD9-A3F39775696B}"/>
    <cellStyle name="Total 2 4 35" xfId="45428" xr:uid="{69846469-580A-4E10-9455-0AB2A43875DA}"/>
    <cellStyle name="Total 2 4 36" xfId="45441" xr:uid="{7F4BF111-2F39-4688-8A00-4F6C7E25C47F}"/>
    <cellStyle name="Total 2 4 37" xfId="44197" xr:uid="{1EF976B5-5E74-42A9-A14F-E945B8B5758D}"/>
    <cellStyle name="Total 2 4 38" xfId="45449" xr:uid="{D4115FC9-ED03-4B54-9624-24149259A0EA}"/>
    <cellStyle name="Total 2 4 39" xfId="45491" xr:uid="{E0813401-5F45-49F8-AEA1-698E6B1155DB}"/>
    <cellStyle name="Total 2 4 4" xfId="934" xr:uid="{044C21C8-CA15-4E0D-9AE2-26C75B197F94}"/>
    <cellStyle name="Total 2 4 4 2" xfId="5299" xr:uid="{A6CE5554-A2E8-45E6-BAEC-59ACF44B75FC}"/>
    <cellStyle name="Total 2 4 4 2 2" xfId="7885" xr:uid="{9E664051-17EF-4CD9-A2DD-92A74B5C33E8}"/>
    <cellStyle name="Total 2 4 4 2 2 2" xfId="16874" xr:uid="{CFB5B76C-13A6-4CF6-A969-D1DAF8C2FD15}"/>
    <cellStyle name="Total 2 4 4 2 2 2 2" xfId="34718" xr:uid="{DE6B922E-B49A-453B-9012-47FCA5FC250D}"/>
    <cellStyle name="Total 2 4 4 2 2 2 3" xfId="56417" xr:uid="{6DA876B4-8647-47DE-8686-CF2DECC59413}"/>
    <cellStyle name="Total 2 4 4 2 2 3" xfId="43389" xr:uid="{C32365B9-C24A-404B-9E19-159551615917}"/>
    <cellStyle name="Total 2 4 4 2 2 4" xfId="49635" xr:uid="{74A48910-25E2-4F32-88A4-CF308B4C38B7}"/>
    <cellStyle name="Total 2 4 4 2 3" xfId="10522" xr:uid="{E5D99F46-24F6-46E6-8C3B-00AFBC188E6A}"/>
    <cellStyle name="Total 2 4 4 2 3 2" xfId="19511" xr:uid="{D0A9E3D7-A862-45C3-8A5F-13EFC4EE0EB4}"/>
    <cellStyle name="Total 2 4 4 2 3 2 2" xfId="26469" xr:uid="{D55115AB-629A-4D46-947A-EBA5C3C9DF31}"/>
    <cellStyle name="Total 2 4 4 2 3 2 3" xfId="57584" xr:uid="{96010DFF-A81E-4523-B7D3-E7B8111056CB}"/>
    <cellStyle name="Total 2 4 4 2 3 3" xfId="35707" xr:uid="{FEEF52D8-E3ED-4C4A-B062-4AA11FA59D94}"/>
    <cellStyle name="Total 2 4 4 2 3 4" xfId="50802" xr:uid="{41E4BC35-1455-4389-8A2D-703513E0848D}"/>
    <cellStyle name="Total 2 4 4 2 4" xfId="14288" xr:uid="{89C64796-4396-41B6-A308-34F1CEE51FAC}"/>
    <cellStyle name="Total 2 4 4 2 4 2" xfId="36937" xr:uid="{5FE25BDF-7D32-47BA-9B38-83A4B390AF17}"/>
    <cellStyle name="Total 2 4 4 2 4 2 2" xfId="54559" xr:uid="{E751137D-9BB0-462C-8CDE-CFC574208D5C}"/>
    <cellStyle name="Total 2 4 4 2 4 3" xfId="47752" xr:uid="{6EAA8C22-2983-4654-B758-0214344E2A60}"/>
    <cellStyle name="Total 2 4 4 2 5" xfId="30671" xr:uid="{47D4FAC6-F9FC-4B7F-88ED-A87DD70CC87E}"/>
    <cellStyle name="Total 2 4 4 2 6" xfId="46141" xr:uid="{9969B8C7-C36B-4BD5-BB19-6EC960E53D1E}"/>
    <cellStyle name="Total 2 4 4 3" xfId="3371" xr:uid="{5F2D3F6C-7549-49FB-9EAB-FE35BC55396D}"/>
    <cellStyle name="Total 2 4 4 3 2" xfId="24015" xr:uid="{56EC5EFB-1424-4D3D-88B8-55F49391B735}"/>
    <cellStyle name="Total 2 4 4 3 2 2" xfId="56822" xr:uid="{E667E380-164E-4630-93C0-BFCB054B2AB1}"/>
    <cellStyle name="Total 2 4 4 3 2 3" xfId="50040" xr:uid="{95983B8B-E16F-4CC0-B1D4-D73B5EDF901B}"/>
    <cellStyle name="Total 2 4 4 3 3" xfId="51294" xr:uid="{38255BA8-36D6-4D9F-8BD3-982B76B5168B}"/>
    <cellStyle name="Total 2 4 4 3 3 2" xfId="58076" xr:uid="{4BE66BF7-35CD-43BB-9106-A20A15F47A8F}"/>
    <cellStyle name="Total 2 4 4 3 4" xfId="48157" xr:uid="{33167426-C94F-476B-AF0B-CB366A900384}"/>
    <cellStyle name="Total 2 4 4 3 4 2" xfId="54949" xr:uid="{2CF54741-1CB1-439E-B5DB-5C73A25A815D}"/>
    <cellStyle name="Total 2 4 4 3 5" xfId="53249" xr:uid="{89CBFCC3-10AF-435D-9E80-42503B3AEAF0}"/>
    <cellStyle name="Total 2 4 4 3 6" xfId="46543" xr:uid="{5FB52ADB-AD32-4F77-B643-860A2B5F072B}"/>
    <cellStyle name="Total 2 4 4 4" xfId="42475" xr:uid="{9139C847-C102-48AA-B322-A51A9C626880}"/>
    <cellStyle name="Total 2 4 4 4 2" xfId="55945" xr:uid="{C754A01F-C0FD-45EF-9A7E-AA27A1CC0426}"/>
    <cellStyle name="Total 2 4 4 4 3" xfId="49163" xr:uid="{D7EF4EDC-946C-40D7-9907-F9D20800C012}"/>
    <cellStyle name="Total 2 4 4 5" xfId="44422" xr:uid="{DF9DAADE-9D2B-4320-B34D-6927A022B2CC}"/>
    <cellStyle name="Total 2 4 4 5 2" xfId="58584" xr:uid="{1AF3A817-7F60-4EDF-9D22-28C832ED4FEB}"/>
    <cellStyle name="Total 2 4 4 5 3" xfId="51803" xr:uid="{AA633072-BAA9-4772-9ADA-0941AB930838}"/>
    <cellStyle name="Total 2 4 4 6" xfId="45629" xr:uid="{FA157379-1384-4EA6-82F2-26A15E447102}"/>
    <cellStyle name="Total 2 4 4 6 2" xfId="54111" xr:uid="{91502637-BFD5-4FE8-B7E5-9C0FAEF927A4}"/>
    <cellStyle name="Total 2 4 5" xfId="1278" xr:uid="{6E0EBA51-A258-4116-8F37-C1F6A2C3EB30}"/>
    <cellStyle name="Total 2 4 5 2" xfId="5623" xr:uid="{0B8A4A7E-BC87-4A8D-89A0-B923C57A1D21}"/>
    <cellStyle name="Total 2 4 5 2 2" xfId="8209" xr:uid="{608DBEC5-8560-4668-92E2-FAD15A6E20C3}"/>
    <cellStyle name="Total 2 4 5 2 2 2" xfId="17198" xr:uid="{87493001-FDA5-4943-ADA0-D5342DD0D288}"/>
    <cellStyle name="Total 2 4 5 2 2 2 2" xfId="31988" xr:uid="{6FE2ECA3-ED86-427B-8B84-8572A084BC79}"/>
    <cellStyle name="Total 2 4 5 2 2 2 3" xfId="56436" xr:uid="{89E8FDB8-40CF-4816-9FB9-1538156F7BAD}"/>
    <cellStyle name="Total 2 4 5 2 2 3" xfId="30538" xr:uid="{61887F78-5068-4E32-AF39-CDD2A1764FCC}"/>
    <cellStyle name="Total 2 4 5 2 2 4" xfId="49654" xr:uid="{EC359A7C-3C22-45FD-8A37-34196C0F20F0}"/>
    <cellStyle name="Total 2 4 5 2 3" xfId="10846" xr:uid="{068780B7-65D3-44C4-85EF-DC8F64277DFE}"/>
    <cellStyle name="Total 2 4 5 2 3 2" xfId="19835" xr:uid="{0F7AB30B-D99E-40BC-9606-F85AA4C196C4}"/>
    <cellStyle name="Total 2 4 5 2 3 2 2" xfId="27756" xr:uid="{39E76933-51C4-4CE5-A182-42B68D840E72}"/>
    <cellStyle name="Total 2 4 5 2 3 2 3" xfId="57741" xr:uid="{FF62E641-ED4F-45F2-8A9E-F2ACFC89D295}"/>
    <cellStyle name="Total 2 4 5 2 3 3" xfId="40504" xr:uid="{9FCE84D4-85E8-4F30-BF92-F9B20598D47C}"/>
    <cellStyle name="Total 2 4 5 2 3 4" xfId="50959" xr:uid="{4FD763EA-D395-4FD7-97DD-0FDE952BED7D}"/>
    <cellStyle name="Total 2 4 5 2 4" xfId="14612" xr:uid="{C21A5400-F2B9-41EB-9AEB-170DBE609D50}"/>
    <cellStyle name="Total 2 4 5 2 4 2" xfId="39435" xr:uid="{0BAFF2A3-4FDA-4821-A04B-72873CA5FADD}"/>
    <cellStyle name="Total 2 4 5 2 4 2 2" xfId="54575" xr:uid="{0901D611-3A9B-4FFE-A78F-E4F5DFF85C63}"/>
    <cellStyle name="Total 2 4 5 2 4 3" xfId="47771" xr:uid="{7083A40D-A0DE-4D14-BB74-2403CC3682A0}"/>
    <cellStyle name="Total 2 4 5 2 5" xfId="34166" xr:uid="{88DD0FC6-E902-49FB-A6CD-905129147C21}"/>
    <cellStyle name="Total 2 4 5 2 6" xfId="46157" xr:uid="{3BC9FE22-8912-4680-A829-F9BB03796BF3}"/>
    <cellStyle name="Total 2 4 5 3" xfId="3715" xr:uid="{7B6068C4-D545-4848-8CC9-6678F8160267}"/>
    <cellStyle name="Total 2 4 5 3 2" xfId="43118" xr:uid="{6EE5E384-763D-41BD-B3B9-EC5EA9333B3A}"/>
    <cellStyle name="Total 2 4 5 3 2 2" xfId="56838" xr:uid="{51BC0567-2E26-4FB1-9449-10B7720981CF}"/>
    <cellStyle name="Total 2 4 5 3 2 3" xfId="50056" xr:uid="{E6D8F079-3E26-422A-BBB5-577B39B092E5}"/>
    <cellStyle name="Total 2 4 5 3 3" xfId="51174" xr:uid="{0A66861D-DC96-42C0-80C9-076638513667}"/>
    <cellStyle name="Total 2 4 5 3 3 2" xfId="57956" xr:uid="{88112669-C42D-4861-9413-0942748BA63A}"/>
    <cellStyle name="Total 2 4 5 3 4" xfId="48173" xr:uid="{B57C155D-60BE-4189-A446-6BF7051A3255}"/>
    <cellStyle name="Total 2 4 5 3 4 2" xfId="54965" xr:uid="{1BD2C569-2798-4DD3-9954-BB831F993BCD}"/>
    <cellStyle name="Total 2 4 5 3 5" xfId="53265" xr:uid="{5D7A4950-20AA-4B43-89C7-408AFA8A2709}"/>
    <cellStyle name="Total 2 4 5 3 6" xfId="46559" xr:uid="{1C7E9F3E-1339-4794-B891-8F6514AB3DB9}"/>
    <cellStyle name="Total 2 4 5 4" xfId="34890" xr:uid="{DB994316-A82B-4E07-B96E-68C5EC1E9706}"/>
    <cellStyle name="Total 2 4 5 4 2" xfId="55964" xr:uid="{24A04D11-7A8D-4AFC-9579-2360F75A7799}"/>
    <cellStyle name="Total 2 4 5 4 3" xfId="49182" xr:uid="{71C745EA-5622-475D-9830-5FEEBB3F1A55}"/>
    <cellStyle name="Total 2 4 5 5" xfId="44437" xr:uid="{3856A339-5085-45B8-AC2B-2C56657B953E}"/>
    <cellStyle name="Total 2 4 5 5 2" xfId="57931" xr:uid="{0CAF916F-24EA-423D-9725-9320347BC893}"/>
    <cellStyle name="Total 2 4 5 5 3" xfId="51149" xr:uid="{849C6588-49A3-400E-9DFC-10D7480A8381}"/>
    <cellStyle name="Total 2 4 5 6" xfId="45648" xr:uid="{14D6103E-73DA-4F38-97DB-C386D9A725BD}"/>
    <cellStyle name="Total 2 4 5 6 2" xfId="54127" xr:uid="{C2006102-285E-46CE-80B9-3F8483962B3A}"/>
    <cellStyle name="Total 2 4 6" xfId="1666" xr:uid="{8D9D6294-B610-45B3-9000-947325CCCECF}"/>
    <cellStyle name="Total 2 4 6 2" xfId="5994" xr:uid="{6947F5A0-C048-4F62-87A6-A9A1028B801D}"/>
    <cellStyle name="Total 2 4 6 2 2" xfId="8580" xr:uid="{B9B4E1F3-B190-491E-AB6E-E432C480C7F6}"/>
    <cellStyle name="Total 2 4 6 2 2 2" xfId="17569" xr:uid="{00478AFF-0BC7-4C43-97AE-21EF8BB34B52}"/>
    <cellStyle name="Total 2 4 6 2 2 2 2" xfId="33794" xr:uid="{6F4E0303-107A-47B6-B4BB-A30C51F3DE3A}"/>
    <cellStyle name="Total 2 4 6 2 2 2 3" xfId="56472" xr:uid="{E8AFC6E2-DC4C-4716-AB81-1BEE9FE168CC}"/>
    <cellStyle name="Total 2 4 6 2 2 3" xfId="35012" xr:uid="{DB87AB10-B9FC-45AE-BB21-6D6A3FB8A5FC}"/>
    <cellStyle name="Total 2 4 6 2 2 4" xfId="49690" xr:uid="{FDDD181F-8B4E-4951-BEA6-370549DC73B2}"/>
    <cellStyle name="Total 2 4 6 2 3" xfId="11217" xr:uid="{F8AD345D-619F-49D7-AEFE-C1A19F7CCA54}"/>
    <cellStyle name="Total 2 4 6 2 3 2" xfId="20206" xr:uid="{3CEDE72B-9023-44EA-BF2E-955FE73BF512}"/>
    <cellStyle name="Total 2 4 6 2 3 2 2" xfId="23829" xr:uid="{E861E562-858B-4F80-AFB8-407607D3154E}"/>
    <cellStyle name="Total 2 4 6 2 3 2 3" xfId="58085" xr:uid="{DC1A67EF-F9BE-4429-93DC-F4E56CF82D7F}"/>
    <cellStyle name="Total 2 4 6 2 3 3" xfId="41641" xr:uid="{DDE07BAE-2955-465B-9D64-01F2E45C4993}"/>
    <cellStyle name="Total 2 4 6 2 3 4" xfId="51303" xr:uid="{6588F23C-B137-4A3D-8133-B19080B69CA6}"/>
    <cellStyle name="Total 2 4 6 2 4" xfId="14983" xr:uid="{BA78927B-5F20-478B-A390-F30840D80D5A}"/>
    <cellStyle name="Total 2 4 6 2 4 2" xfId="25744" xr:uid="{00BA768D-CC1F-4675-84FA-AC2D029BF726}"/>
    <cellStyle name="Total 2 4 6 2 4 2 2" xfId="54611" xr:uid="{2BB2C841-287D-4F07-9DAA-8E999F925B67}"/>
    <cellStyle name="Total 2 4 6 2 4 3" xfId="47807" xr:uid="{99CC515D-FEC3-4972-B894-F497E725B58E}"/>
    <cellStyle name="Total 2 4 6 2 5" xfId="29610" xr:uid="{816D6C91-ECDD-484F-9599-F649495128A8}"/>
    <cellStyle name="Total 2 4 6 2 6" xfId="46193" xr:uid="{5D655401-C1F9-4D1A-8752-8A2AD6EDE955}"/>
    <cellStyle name="Total 2 4 6 3" xfId="4103" xr:uid="{76C5DD74-6A88-40DD-BC2D-FF1BA2CA5C2C}"/>
    <cellStyle name="Total 2 4 6 3 2" xfId="29374" xr:uid="{4075905B-4C7E-4DC2-8DF0-24C559BE336E}"/>
    <cellStyle name="Total 2 4 6 3 2 2" xfId="56874" xr:uid="{DF52FED8-E606-4BE2-AC1A-6036314F04BA}"/>
    <cellStyle name="Total 2 4 6 3 2 3" xfId="50092" xr:uid="{49D7D526-6495-4214-84CE-89258F2CEE1C}"/>
    <cellStyle name="Total 2 4 6 3 3" xfId="51232" xr:uid="{906246A0-A00C-47EF-BADB-CA50A058F228}"/>
    <cellStyle name="Total 2 4 6 3 3 2" xfId="58014" xr:uid="{4F783771-CEB6-43F8-A1C3-652E740CBDF3}"/>
    <cellStyle name="Total 2 4 6 3 4" xfId="48209" xr:uid="{74503A9E-B563-4340-AC17-E070967927D9}"/>
    <cellStyle name="Total 2 4 6 3 4 2" xfId="55001" xr:uid="{8CB9C1F4-AEF5-4CDB-B677-CE42940A70E4}"/>
    <cellStyle name="Total 2 4 6 3 5" xfId="53301" xr:uid="{2FE638A5-EC08-4253-9165-1BBD08408062}"/>
    <cellStyle name="Total 2 4 6 3 6" xfId="46595" xr:uid="{726EEBCC-5B7E-4E11-86CC-A1385B5328C8}"/>
    <cellStyle name="Total 2 4 6 4" xfId="26290" xr:uid="{6212B3CD-7D6D-47E4-9C4E-B68804513D41}"/>
    <cellStyle name="Total 2 4 6 4 2" xfId="56000" xr:uid="{3CFF4732-069C-4371-97EE-8D65E9A3862E}"/>
    <cellStyle name="Total 2 4 6 4 3" xfId="49218" xr:uid="{D917EA45-8D61-4E08-BDE4-3084D2ED1735}"/>
    <cellStyle name="Total 2 4 6 5" xfId="44414" xr:uid="{E6CA38CF-074A-48F8-8349-BC11F0D3B09B}"/>
    <cellStyle name="Total 2 4 6 5 2" xfId="58016" xr:uid="{54182815-15B1-4C7B-85FE-004C56AF525B}"/>
    <cellStyle name="Total 2 4 6 5 3" xfId="51234" xr:uid="{85D3F37E-2C79-4810-8FDC-44C038EC24A0}"/>
    <cellStyle name="Total 2 4 6 6" xfId="45684" xr:uid="{BBB7B783-65F6-48A3-804B-EC903537C934}"/>
    <cellStyle name="Total 2 4 6 6 2" xfId="54163" xr:uid="{4BE46BA1-2070-49DB-B5B0-3C287F299107}"/>
    <cellStyle name="Total 2 4 7" xfId="1768" xr:uid="{FE63C195-056B-4ACC-8BB5-A8B226B7E8F0}"/>
    <cellStyle name="Total 2 4 7 2" xfId="6089" xr:uid="{14E3C391-56CF-4B25-9692-D5274EF75FCE}"/>
    <cellStyle name="Total 2 4 7 2 2" xfId="8675" xr:uid="{A7660344-FFAB-4C85-9A5C-5525B95E686A}"/>
    <cellStyle name="Total 2 4 7 2 2 2" xfId="17664" xr:uid="{B29D3858-3941-4B7A-85BA-44A8878124FB}"/>
    <cellStyle name="Total 2 4 7 2 2 2 2" xfId="37493" xr:uid="{2BBBDF9D-81C1-44A1-A076-E227CE7317FA}"/>
    <cellStyle name="Total 2 4 7 2 2 2 3" xfId="56508" xr:uid="{8ACAE184-F7B3-43A7-BD56-C23132BBA3B3}"/>
    <cellStyle name="Total 2 4 7 2 2 3" xfId="42660" xr:uid="{3BDA4145-BC09-457C-95F6-82F77A0215CE}"/>
    <cellStyle name="Total 2 4 7 2 2 4" xfId="49726" xr:uid="{09CA0DD6-AD79-4146-A6DB-033B9918034A}"/>
    <cellStyle name="Total 2 4 7 2 3" xfId="11312" xr:uid="{DEC8AC8F-5E46-44CA-A31A-0F94B2FA3618}"/>
    <cellStyle name="Total 2 4 7 2 3 2" xfId="20301" xr:uid="{BB546EF7-D1A7-4E66-AF26-BB5B4B8DB81B}"/>
    <cellStyle name="Total 2 4 7 2 3 2 2" xfId="26853" xr:uid="{11D34577-EC81-4C7D-85B9-2A1DA52B0620}"/>
    <cellStyle name="Total 2 4 7 2 3 2 3" xfId="59027" xr:uid="{F1CECF33-195D-4741-9232-1729026BB3CD}"/>
    <cellStyle name="Total 2 4 7 2 3 3" xfId="33321" xr:uid="{BD611699-6248-43AC-ACDC-D6863D24F214}"/>
    <cellStyle name="Total 2 4 7 2 3 4" xfId="52246" xr:uid="{2D0BFF5D-9BF3-466F-B45D-AED5DCC93FA0}"/>
    <cellStyle name="Total 2 4 7 2 4" xfId="15078" xr:uid="{6052E8FC-5FD4-4846-A6D0-FAECFC5FC273}"/>
    <cellStyle name="Total 2 4 7 2 4 2" xfId="28781" xr:uid="{B4C9966C-1FE0-40B0-84BE-6921FE334EBD}"/>
    <cellStyle name="Total 2 4 7 2 4 2 2" xfId="54647" xr:uid="{9360366E-161F-41E7-B4AD-249F32567EB4}"/>
    <cellStyle name="Total 2 4 7 2 4 3" xfId="47843" xr:uid="{03582E8B-6143-47F1-B03F-E72E90E7E307}"/>
    <cellStyle name="Total 2 4 7 2 5" xfId="33879" xr:uid="{1994A8D1-92E4-43B8-B7D1-65B2C153724B}"/>
    <cellStyle name="Total 2 4 7 2 6" xfId="46229" xr:uid="{0688CCA6-9986-48A2-9946-560FD11CD23C}"/>
    <cellStyle name="Total 2 4 7 3" xfId="4205" xr:uid="{DF8A60C9-D8C9-49DE-B4DC-B2BE487ECDD4}"/>
    <cellStyle name="Total 2 4 7 3 2" xfId="38034" xr:uid="{6EC4D754-D897-49C4-AF03-E6B755636B85}"/>
    <cellStyle name="Total 2 4 7 3 2 2" xfId="56910" xr:uid="{814CF9FF-55B2-46F7-89C5-7541624AED62}"/>
    <cellStyle name="Total 2 4 7 3 2 3" xfId="50128" xr:uid="{9DF54F0E-B5EB-49A6-99E1-6BD740D36A30}"/>
    <cellStyle name="Total 2 4 7 3 3" xfId="48990" xr:uid="{DA85ADDC-D776-4B51-B92F-E1F955B74A0B}"/>
    <cellStyle name="Total 2 4 7 3 3 2" xfId="55773" xr:uid="{EBDBD0B4-F1ED-4B90-9E8A-474DE595F98B}"/>
    <cellStyle name="Total 2 4 7 3 4" xfId="48245" xr:uid="{DAB25DC7-F154-4431-9D34-7D4F143C1970}"/>
    <cellStyle name="Total 2 4 7 3 4 2" xfId="55037" xr:uid="{9476429E-A7BF-4FD1-AEAF-332BD34F7705}"/>
    <cellStyle name="Total 2 4 7 3 5" xfId="53337" xr:uid="{99565953-78F8-4913-84E6-ABBF745BA8DE}"/>
    <cellStyle name="Total 2 4 7 3 6" xfId="46631" xr:uid="{82860230-5C2C-46DB-8F4B-76774CB5BED3}"/>
    <cellStyle name="Total 2 4 7 4" xfId="32733" xr:uid="{29C0642A-77A5-41B6-90E1-55C99DAC482F}"/>
    <cellStyle name="Total 2 4 7 4 2" xfId="56036" xr:uid="{2878EB33-4B67-40B0-A7E0-257C74E46186}"/>
    <cellStyle name="Total 2 4 7 4 3" xfId="49254" xr:uid="{4578A019-5000-44B7-A1C1-89CA23717144}"/>
    <cellStyle name="Total 2 4 7 5" xfId="44503" xr:uid="{7BEFF542-5839-4CC1-B897-B19D6B088457}"/>
    <cellStyle name="Total 2 4 7 5 2" xfId="59152" xr:uid="{ADE46424-BEFF-44B9-A9B9-836CFA9E004B}"/>
    <cellStyle name="Total 2 4 7 5 3" xfId="52371" xr:uid="{215838EA-DAC4-4DB7-8C34-3F1FBD3C4EE9}"/>
    <cellStyle name="Total 2 4 7 6" xfId="45720" xr:uid="{6008A013-1E58-4D55-B769-DC60BAC06C1F}"/>
    <cellStyle name="Total 2 4 7 6 2" xfId="54199" xr:uid="{3C6993B1-6F82-4B6A-BA0B-FD97EE43BA94}"/>
    <cellStyle name="Total 2 4 8" xfId="2708" xr:uid="{DABB679D-E1DC-4684-9453-39018159E9D2}"/>
    <cellStyle name="Total 2 4 8 2" xfId="6898" xr:uid="{257E85FD-F8FC-4576-8CBA-01AF92F5FA04}"/>
    <cellStyle name="Total 2 4 8 2 2" xfId="12039" xr:uid="{485B7A73-89B7-4C2B-BA38-C41AA69F399C}"/>
    <cellStyle name="Total 2 4 8 2 2 2" xfId="21028" xr:uid="{89D77A9E-4F1E-4637-BCC2-4B2E7EF82FED}"/>
    <cellStyle name="Total 2 4 8 2 2 2 2" xfId="26802" xr:uid="{83D8FA10-22AF-4857-A259-96D4B3AAC7AA}"/>
    <cellStyle name="Total 2 4 8 2 2 2 3" xfId="56557" xr:uid="{C9EB1DD6-2D6D-4655-9C73-4B9534AB63C0}"/>
    <cellStyle name="Total 2 4 8 2 2 3" xfId="24260" xr:uid="{0164E18C-37B0-41D8-8739-144444FC186C}"/>
    <cellStyle name="Total 2 4 8 2 2 4" xfId="49775" xr:uid="{BE99EB07-76F0-4736-AEFB-FE77E846CE32}"/>
    <cellStyle name="Total 2 4 8 2 3" xfId="12859" xr:uid="{1409D77C-8A30-4177-B4B3-2B02CE66EC13}"/>
    <cellStyle name="Total 2 4 8 2 3 2" xfId="21848" xr:uid="{64E0DA08-D5B2-485A-8D47-FE52BD280A20}"/>
    <cellStyle name="Total 2 4 8 2 3 2 2" xfId="43478" xr:uid="{0D8270D0-BD75-4BA1-9002-09896E18B7B1}"/>
    <cellStyle name="Total 2 4 8 2 3 2 3" xfId="58321" xr:uid="{49637508-F98E-4BEA-AA3C-99932F343B19}"/>
    <cellStyle name="Total 2 4 8 2 3 3" xfId="22360" xr:uid="{91A0094F-6B66-4F56-A27B-6D98B7ACCD1C}"/>
    <cellStyle name="Total 2 4 8 2 3 4" xfId="51539" xr:uid="{9B82DCB4-6810-450B-85B3-3C5FEB14BC1B}"/>
    <cellStyle name="Total 2 4 8 2 4" xfId="15887" xr:uid="{CF110036-EF41-4336-941D-E40D2CB7E2FD}"/>
    <cellStyle name="Total 2 4 8 2 4 2" xfId="42065" xr:uid="{14B7DA25-889A-4C37-A30E-174483FB9083}"/>
    <cellStyle name="Total 2 4 8 2 4 2 2" xfId="54693" xr:uid="{A69F5098-22B2-4BEE-B24A-E6A893AD0B93}"/>
    <cellStyle name="Total 2 4 8 2 4 3" xfId="47892" xr:uid="{ADE6601F-F8F4-4C45-8F76-1FEAB39E401C}"/>
    <cellStyle name="Total 2 4 8 2 5" xfId="33280" xr:uid="{2770416C-7CBC-458B-A127-4103B9BF53B5}"/>
    <cellStyle name="Total 2 4 8 2 6" xfId="46278" xr:uid="{CD2BF307-C4B1-41F6-8259-1D8C7DAD6A38}"/>
    <cellStyle name="Total 2 4 8 3" xfId="9469" xr:uid="{A7E4699D-C429-4C2C-843F-00F3F1FE813E}"/>
    <cellStyle name="Total 2 4 8 3 2" xfId="18458" xr:uid="{A22A41B7-ECF7-4C60-A573-5F468A744BA0}"/>
    <cellStyle name="Total 2 4 8 3 2 2" xfId="37429" xr:uid="{884C0DFE-E52D-4AA6-B760-DED8BDE63B5C}"/>
    <cellStyle name="Total 2 4 8 3 2 2 2" xfId="56956" xr:uid="{9A9A6A97-0182-49CC-9ABA-DF539DCC17C7}"/>
    <cellStyle name="Total 2 4 8 3 2 3" xfId="50174" xr:uid="{50404803-2B86-4795-9358-E5CB3D72EC5E}"/>
    <cellStyle name="Total 2 4 8 3 3" xfId="24666" xr:uid="{78C6BF2B-EE5B-40A8-9472-BE9A18475779}"/>
    <cellStyle name="Total 2 4 8 3 3 2" xfId="58475" xr:uid="{4CEBC16F-0130-4EC3-BA8A-4295555184C5}"/>
    <cellStyle name="Total 2 4 8 3 3 3" xfId="51694" xr:uid="{AABA133C-8DF6-4AAB-BA84-D4FE0146A912}"/>
    <cellStyle name="Total 2 4 8 3 4" xfId="48291" xr:uid="{075461BA-4DEA-4A69-A832-3E87F36FE1B1}"/>
    <cellStyle name="Total 2 4 8 3 4 2" xfId="55083" xr:uid="{ECFF8A67-0D26-4514-82AC-FB1F0AFE468B}"/>
    <cellStyle name="Total 2 4 8 3 5" xfId="53383" xr:uid="{3B108ABB-45D9-4572-A797-6A86E8DD13B9}"/>
    <cellStyle name="Total 2 4 8 3 6" xfId="46677" xr:uid="{8E406B32-9709-49DF-B05D-4013C5270ED8}"/>
    <cellStyle name="Total 2 4 8 4" xfId="36294" xr:uid="{DB30F975-8FE1-4E3A-9B68-9D233AA76DE2}"/>
    <cellStyle name="Total 2 4 8 4 2" xfId="56085" xr:uid="{B0C3BD80-22DC-4C11-BDAF-520A37A99EE5}"/>
    <cellStyle name="Total 2 4 8 4 3" xfId="49303" xr:uid="{5FF5FD72-814B-4A80-8444-0070AF5F3B72}"/>
    <cellStyle name="Total 2 4 8 5" xfId="44563" xr:uid="{2DB06482-53C2-4D6E-9770-F03B87F44BA6}"/>
    <cellStyle name="Total 2 4 8 5 2" xfId="58703" xr:uid="{1B77F0B9-B486-4177-B857-C92FE0CB9583}"/>
    <cellStyle name="Total 2 4 8 5 3" xfId="51922" xr:uid="{7034BE6E-B50A-48FA-A149-D567DA69E27E}"/>
    <cellStyle name="Total 2 4 8 6" xfId="45769" xr:uid="{897D2C4D-DE5F-4590-AC9F-6A051FB84914}"/>
    <cellStyle name="Total 2 4 8 6 2" xfId="54245" xr:uid="{59FEC256-760A-43E9-8C08-DEDB739ADFF3}"/>
    <cellStyle name="Total 2 4 9" xfId="4654" xr:uid="{46DF63C0-8398-4D84-AFA7-76BF912F822A}"/>
    <cellStyle name="Total 2 4 9 2" xfId="7240" xr:uid="{7E54EC94-68F4-441E-BBE6-61231E1427F4}"/>
    <cellStyle name="Total 2 4 9 2 2" xfId="16229" xr:uid="{85E9DA20-4D7C-4AEF-9366-DFEF7ECE070B}"/>
    <cellStyle name="Total 2 4 9 2 2 2" xfId="35772" xr:uid="{C95FC828-2E24-4DE8-970F-C9AF34B29A73}"/>
    <cellStyle name="Total 2 4 9 2 2 2 2" xfId="56597" xr:uid="{1AB8C4A8-C6E1-46CD-82D0-A95C409CA831}"/>
    <cellStyle name="Total 2 4 9 2 2 3" xfId="49815" xr:uid="{00CCC8BC-FDB9-403F-8E48-EF232757227F}"/>
    <cellStyle name="Total 2 4 9 2 3" xfId="24665" xr:uid="{488C9F5E-F90C-4F1A-B293-5B700C0C3CDB}"/>
    <cellStyle name="Total 2 4 9 2 3 2" xfId="58000" xr:uid="{066E3E46-AB80-4661-9F12-DBBA69F87DAA}"/>
    <cellStyle name="Total 2 4 9 2 3 3" xfId="51218" xr:uid="{A6CE4DCE-B5BE-4C34-985D-E464B82ACE1F}"/>
    <cellStyle name="Total 2 4 9 2 4" xfId="47932" xr:uid="{8A34A747-0978-4291-BA75-56264E055968}"/>
    <cellStyle name="Total 2 4 9 2 4 2" xfId="54730" xr:uid="{CC2C1729-57F5-4455-B0DE-FFD73BCF4211}"/>
    <cellStyle name="Total 2 4 9 2 5" xfId="46318" xr:uid="{E544AEAA-B2CB-481A-85AF-B829DC7D9885}"/>
    <cellStyle name="Total 2 4 9 3" xfId="9877" xr:uid="{5A008734-2E4E-464A-B3F7-A61090FD06A7}"/>
    <cellStyle name="Total 2 4 9 3 2" xfId="18866" xr:uid="{0C554B35-3357-4B01-9AE4-BBD9514650CF}"/>
    <cellStyle name="Total 2 4 9 3 2 2" xfId="33878" xr:uid="{7C16B0E9-3034-4CD0-AA72-AE34A22BFDA1}"/>
    <cellStyle name="Total 2 4 9 3 2 2 2" xfId="56993" xr:uid="{6B566BA0-0453-421C-9232-2A53F391AAA8}"/>
    <cellStyle name="Total 2 4 9 3 2 3" xfId="50211" xr:uid="{1E66BAD2-9C42-4019-AF23-C673649ACA02}"/>
    <cellStyle name="Total 2 4 9 3 3" xfId="26936" xr:uid="{0BC4FEB1-A7C1-4AAA-8427-73D7D1B7604D}"/>
    <cellStyle name="Total 2 4 9 3 3 2" xfId="57840" xr:uid="{0552E863-767A-4188-A9A9-EE59883C1F18}"/>
    <cellStyle name="Total 2 4 9 3 3 3" xfId="51058" xr:uid="{E30D0958-53B7-4F96-9758-15F2AC9A14B4}"/>
    <cellStyle name="Total 2 4 9 3 4" xfId="48328" xr:uid="{760E2BBA-987C-40C2-BC23-4FC26F137169}"/>
    <cellStyle name="Total 2 4 9 3 4 2" xfId="55120" xr:uid="{D8980AE7-99CA-47A7-8125-6FC58B2806C8}"/>
    <cellStyle name="Total 2 4 9 3 5" xfId="53420" xr:uid="{4818478E-0FA5-4D10-BD81-CE7B3CBA9F15}"/>
    <cellStyle name="Total 2 4 9 3 6" xfId="46714" xr:uid="{93D19BD8-B44B-477A-B4E9-9DD2B0678ACC}"/>
    <cellStyle name="Total 2 4 9 4" xfId="13643" xr:uid="{C929FB60-73DD-46D2-AF7C-8B09263ECC33}"/>
    <cellStyle name="Total 2 4 9 4 2" xfId="24694" xr:uid="{A1400ABD-A4BB-435D-9CE6-43C3F9E79327}"/>
    <cellStyle name="Total 2 4 9 4 2 2" xfId="56125" xr:uid="{5B823486-605A-409C-9DCB-9E1C82EC2FC5}"/>
    <cellStyle name="Total 2 4 9 4 3" xfId="49343" xr:uid="{1F616D0B-D72E-401C-A47E-3AC396E5D496}"/>
    <cellStyle name="Total 2 4 9 5" xfId="32663" xr:uid="{44C7E96F-58D9-4A1D-AE7B-5D49777CE212}"/>
    <cellStyle name="Total 2 4 9 5 2" xfId="58766" xr:uid="{5CEB8134-6582-42B9-9420-D7C9B5D8970B}"/>
    <cellStyle name="Total 2 4 9 5 3" xfId="51985" xr:uid="{ACE9607E-7CC5-4BFE-9542-DAB9752C815D}"/>
    <cellStyle name="Total 2 4 9 6" xfId="44517" xr:uid="{A61FFCC1-8AAF-4EB0-B7C3-EA958B0B8D35}"/>
    <cellStyle name="Total 2 4 9 6 2" xfId="54282" xr:uid="{6D437338-C2A8-43C2-B3DF-0CA702F433DB}"/>
    <cellStyle name="Total 2 4 9 6 3" xfId="47469" xr:uid="{D1166EEA-69D2-4DBE-A530-A057102C9E8A}"/>
    <cellStyle name="Total 2 4 9 7" xfId="45809" xr:uid="{9D00BF5D-A318-4CD8-9EB4-E295DF71024E}"/>
    <cellStyle name="Total 2 5" xfId="227" xr:uid="{955C943A-E675-4546-A38E-F5FA71EAF295}"/>
    <cellStyle name="Total 2 5 10" xfId="9111" xr:uid="{A3D069A2-26EE-4A1C-83ED-59A2C326665C}"/>
    <cellStyle name="Total 2 5 10 2" xfId="18100" xr:uid="{43C9FB70-C614-407B-B822-3C8894309719}"/>
    <cellStyle name="Total 2 5 10 2 2" xfId="42043" xr:uid="{1C193D8D-BE94-4C80-A3D4-C57D0BB661C9}"/>
    <cellStyle name="Total 2 5 10 3" xfId="24185" xr:uid="{DC7E2017-C392-413C-93A7-8928E8CFB92C}"/>
    <cellStyle name="Total 2 5 11" xfId="9821" xr:uid="{D02C5758-3DDA-41E6-9994-9215C50F3511}"/>
    <cellStyle name="Total 2 5 11 2" xfId="18810" xr:uid="{11BBEECE-33BE-437F-8789-909842C47547}"/>
    <cellStyle name="Total 2 5 11 2 2" xfId="26504" xr:uid="{7EE3DD49-55F5-4111-B652-0BE6A8C60904}"/>
    <cellStyle name="Total 2 5 11 3" xfId="25382" xr:uid="{2A7607BF-990F-4C37-83D8-F38CFA516C2F}"/>
    <cellStyle name="Total 2 5 12" xfId="2233" xr:uid="{A4631483-51DD-423E-A331-347BF1146997}"/>
    <cellStyle name="Total 2 5 12 2" xfId="38933" xr:uid="{65D5C882-C3C8-438F-BCB3-5F02B88F22DD}"/>
    <cellStyle name="Total 2 5 13" xfId="13142" xr:uid="{4EBD2D71-CCF8-4D4D-A8E8-CF545BB678A1}"/>
    <cellStyle name="Total 2 5 13 2" xfId="32427" xr:uid="{5B9B707C-9DC6-4807-B923-DF82A4EF26F8}"/>
    <cellStyle name="Total 2 5 14" xfId="25345" xr:uid="{93DD4782-BC1F-410F-924D-001A5A44E90B}"/>
    <cellStyle name="Total 2 5 15" xfId="44292" xr:uid="{2865FF72-E3A5-4E61-BA42-5E7CCC07CC88}"/>
    <cellStyle name="Total 2 5 16" xfId="45529" xr:uid="{8DA643AF-8AEA-4082-AC66-D772FA6B003F}"/>
    <cellStyle name="Total 2 5 2" xfId="576" xr:uid="{EE52AA96-C929-4194-A23A-30A16DFC2B57}"/>
    <cellStyle name="Total 2 5 2 2" xfId="4965" xr:uid="{10A47920-8307-4391-A2FC-066F597FC523}"/>
    <cellStyle name="Total 2 5 2 2 2" xfId="7551" xr:uid="{2EE914E6-861A-4139-A6C6-46E55EB773EE}"/>
    <cellStyle name="Total 2 5 2 2 2 2" xfId="16540" xr:uid="{83D0F0FA-67FD-476D-A9F6-78354E870830}"/>
    <cellStyle name="Total 2 5 2 2 2 2 2" xfId="36106" xr:uid="{7FD0F15D-5697-4ACB-BF44-E4F2063CD789}"/>
    <cellStyle name="Total 2 5 2 2 2 3" xfId="32633" xr:uid="{E1E1077F-689D-4F32-880B-B4AB95BED12E}"/>
    <cellStyle name="Total 2 5 2 2 2 4" xfId="56317" xr:uid="{39947FD8-95EB-4658-B570-A14744750093}"/>
    <cellStyle name="Total 2 5 2 2 3" xfId="10188" xr:uid="{E01F2062-2FD9-4EE8-958F-108C8F0D1620}"/>
    <cellStyle name="Total 2 5 2 2 3 2" xfId="19177" xr:uid="{6EFC650B-6A8E-45B9-9168-4E9EC93EF94F}"/>
    <cellStyle name="Total 2 5 2 2 3 2 2" xfId="30339" xr:uid="{5FF4D37B-6766-4086-A6C6-EBD0C4CEEF29}"/>
    <cellStyle name="Total 2 5 2 2 3 3" xfId="32112" xr:uid="{F6C96264-183B-4242-9545-3870CAAE1CBB}"/>
    <cellStyle name="Total 2 5 2 2 4" xfId="13954" xr:uid="{52CF8CFA-85D0-4917-90A8-ED68897EABFE}"/>
    <cellStyle name="Total 2 5 2 2 4 2" xfId="31651" xr:uid="{6E3200EF-A6B6-4C0F-AA8A-CAC56BD6A380}"/>
    <cellStyle name="Total 2 5 2 2 5" xfId="38552" xr:uid="{E4576C2D-4DE5-4D16-88EE-CEA3372E4502}"/>
    <cellStyle name="Total 2 5 2 2 6" xfId="49535" xr:uid="{2CB5A4FE-4FA8-4267-8E78-E9DD128ACD8C}"/>
    <cellStyle name="Total 2 5 2 3" xfId="3013" xr:uid="{C129028A-5952-4DC8-8A5F-07EC6B061A13}"/>
    <cellStyle name="Total 2 5 2 3 2" xfId="28419" xr:uid="{C5C49F81-D260-46C3-8388-668263D0C7B2}"/>
    <cellStyle name="Total 2 5 2 3 2 2" xfId="58061" xr:uid="{3929BE0D-4A88-4CAE-AFF3-A4C4FE4DB31C}"/>
    <cellStyle name="Total 2 5 2 3 3" xfId="51279" xr:uid="{4C3C4290-FBB7-4CCD-8AC9-626084DAAB98}"/>
    <cellStyle name="Total 2 5 2 4" xfId="25622" xr:uid="{61698F26-DA66-4C10-9E59-ACEFA5600101}"/>
    <cellStyle name="Total 2 5 2 4 2" xfId="54462" xr:uid="{763950FC-4380-4626-8C46-515DFBF9E827}"/>
    <cellStyle name="Total 2 5 2 4 3" xfId="47652" xr:uid="{25F30517-085A-4E5B-A9B3-5879192737B1}"/>
    <cellStyle name="Total 2 5 2 5" xfId="46044" xr:uid="{9D13EC28-1935-4658-B891-292970D60F14}"/>
    <cellStyle name="Total 2 5 3" xfId="921" xr:uid="{7126877E-DAC7-4227-8AB8-211DE341194C}"/>
    <cellStyle name="Total 2 5 3 2" xfId="5286" xr:uid="{A5C8324B-7BC7-4C9B-8225-0EE64081F41B}"/>
    <cellStyle name="Total 2 5 3 2 2" xfId="7872" xr:uid="{0C969563-E2B1-4DDC-A4CC-E0331E6F94B3}"/>
    <cellStyle name="Total 2 5 3 2 2 2" xfId="16861" xr:uid="{2AE8322C-802E-4963-BC51-56CE78CDC444}"/>
    <cellStyle name="Total 2 5 3 2 2 2 2" xfId="38400" xr:uid="{284E9D2D-2CEE-4322-973F-5CD5750FF7BB}"/>
    <cellStyle name="Total 2 5 3 2 2 3" xfId="37179" xr:uid="{8A440CF1-F084-4869-8B4D-1473E8A5C362}"/>
    <cellStyle name="Total 2 5 3 2 2 4" xfId="56725" xr:uid="{FA82DAF1-D525-4A61-8D1F-C69C8C7DB2A9}"/>
    <cellStyle name="Total 2 5 3 2 3" xfId="10509" xr:uid="{D4DADE88-38CC-41F7-8324-7040B4F3FE7B}"/>
    <cellStyle name="Total 2 5 3 2 3 2" xfId="19498" xr:uid="{7E6ECF60-5B44-4C2D-944C-7953F9AC91B5}"/>
    <cellStyle name="Total 2 5 3 2 3 2 2" xfId="34191" xr:uid="{00A7BF42-64EF-4C43-B45E-C24410B181EB}"/>
    <cellStyle name="Total 2 5 3 2 3 3" xfId="41328" xr:uid="{9AB4786A-6C3E-44A2-A6EB-A60380908FE5}"/>
    <cellStyle name="Total 2 5 3 2 4" xfId="14275" xr:uid="{C43A4BD8-C13A-4968-9009-8B65213D6BB3}"/>
    <cellStyle name="Total 2 5 3 2 4 2" xfId="24520" xr:uid="{49123DD9-043B-451D-8212-30C7157D3187}"/>
    <cellStyle name="Total 2 5 3 2 5" xfId="39656" xr:uid="{C6A4BED1-A277-4875-B250-3F7A8C55196C}"/>
    <cellStyle name="Total 2 5 3 2 6" xfId="49943" xr:uid="{57345914-B0DA-44BE-B0E2-383AA89EF6E7}"/>
    <cellStyle name="Total 2 5 3 3" xfId="3358" xr:uid="{262EDA64-BD63-445B-AD0C-8C9E546691BC}"/>
    <cellStyle name="Total 2 5 3 3 2" xfId="32347" xr:uid="{821D9E8C-6072-4B92-A6D2-664DBF597E6A}"/>
    <cellStyle name="Total 2 5 3 3 2 2" xfId="55728" xr:uid="{F8A0C5F8-E9D6-4062-B010-01935915A884}"/>
    <cellStyle name="Total 2 5 3 3 3" xfId="48945" xr:uid="{155E2261-D376-4EA1-B638-F569F2607735}"/>
    <cellStyle name="Total 2 5 3 4" xfId="22129" xr:uid="{967A7CE8-977E-40EB-9B26-88DD071BE61F}"/>
    <cellStyle name="Total 2 5 3 4 2" xfId="54852" xr:uid="{1DE61A2E-819C-4453-89C7-119C06E9C6F9}"/>
    <cellStyle name="Total 2 5 3 4 3" xfId="48060" xr:uid="{7B4EC812-B077-4E41-86EB-0BBE9E4C1CFD}"/>
    <cellStyle name="Total 2 5 3 5" xfId="53152" xr:uid="{E7B43C43-D14A-4834-9BF7-8A321225C016}"/>
    <cellStyle name="Total 2 5 3 6" xfId="46446" xr:uid="{5D396A38-E915-4F42-9AE6-453C1FE9595D}"/>
    <cellStyle name="Total 2 5 4" xfId="1265" xr:uid="{A017AB0F-C962-4D2D-BFEE-60768CBC3DEE}"/>
    <cellStyle name="Total 2 5 4 2" xfId="5610" xr:uid="{A192CE52-D54D-4754-914E-CD4B033CA9E2}"/>
    <cellStyle name="Total 2 5 4 2 2" xfId="8196" xr:uid="{53B83991-B10A-4E49-888E-8446E486C5FF}"/>
    <cellStyle name="Total 2 5 4 2 2 2" xfId="17185" xr:uid="{FA5EFCEB-DF2F-41AD-9EA2-2CF288A6DB7A}"/>
    <cellStyle name="Total 2 5 4 2 2 2 2" xfId="29770" xr:uid="{77B37E22-7A0B-4514-A517-F2FF04E442B2}"/>
    <cellStyle name="Total 2 5 4 2 2 3" xfId="25306" xr:uid="{262E6D32-FC85-490D-A18C-8873E27557E4}"/>
    <cellStyle name="Total 2 5 4 2 3" xfId="10833" xr:uid="{B1AD3240-FDDB-4FFE-BB49-AB201B1B453A}"/>
    <cellStyle name="Total 2 5 4 2 3 2" xfId="19822" xr:uid="{816380ED-CC40-4AD2-AF4D-F830AD353EB8}"/>
    <cellStyle name="Total 2 5 4 2 3 2 2" xfId="23213" xr:uid="{A5DDFF54-DDAF-4388-BB2A-533472EA3ED2}"/>
    <cellStyle name="Total 2 5 4 2 3 3" xfId="34649" xr:uid="{04CCB3EF-CCB6-4574-96FD-76FEC6DF3E9F}"/>
    <cellStyle name="Total 2 5 4 2 4" xfId="14599" xr:uid="{E2EDE7CB-4505-4202-93B1-15296708A71A}"/>
    <cellStyle name="Total 2 5 4 2 4 2" xfId="36254" xr:uid="{9DEDAE3F-F78F-421D-A944-7E728FA9B0A3}"/>
    <cellStyle name="Total 2 5 4 2 5" xfId="28581" xr:uid="{F4DC2E02-67A0-4573-AC41-2BAADCA73333}"/>
    <cellStyle name="Total 2 5 4 2 6" xfId="55845" xr:uid="{E98FC91B-C934-4A47-BC56-ED1161173B69}"/>
    <cellStyle name="Total 2 5 4 3" xfId="3702" xr:uid="{1CAA40CE-1CBC-4FB0-90D4-3B181650088D}"/>
    <cellStyle name="Total 2 5 4 3 2" xfId="36896" xr:uid="{3ADD8ACA-53B7-45A8-BB5E-41BFBFAD8A5C}"/>
    <cellStyle name="Total 2 5 4 4" xfId="33147" xr:uid="{2A60C717-CA5C-49AC-A09F-1CF545A1C1BA}"/>
    <cellStyle name="Total 2 5 4 5" xfId="49063" xr:uid="{D31EB3A8-EEB2-4387-8933-01055F522E84}"/>
    <cellStyle name="Total 2 5 5" xfId="1764" xr:uid="{64BC3E2E-B98C-4469-8246-296870C65AA2}"/>
    <cellStyle name="Total 2 5 5 2" xfId="6085" xr:uid="{B487B45C-13AF-48B6-B208-0120F15251CC}"/>
    <cellStyle name="Total 2 5 5 2 2" xfId="8671" xr:uid="{267BCC93-7BD4-41BA-9052-DA7B20F574A1}"/>
    <cellStyle name="Total 2 5 5 2 2 2" xfId="17660" xr:uid="{B168E6E9-77D4-4A49-BE8A-D15B781EC30B}"/>
    <cellStyle name="Total 2 5 5 2 2 2 2" xfId="39732" xr:uid="{D7F0D657-D098-460B-9733-01D51FA95ECE}"/>
    <cellStyle name="Total 2 5 5 2 2 3" xfId="28664" xr:uid="{36077295-FE17-4657-ABFE-46C6D8761920}"/>
    <cellStyle name="Total 2 5 5 2 3" xfId="11308" xr:uid="{A82788C0-530F-4B8F-A2DF-CEF601FAAD1B}"/>
    <cellStyle name="Total 2 5 5 2 3 2" xfId="20297" xr:uid="{D0C68455-6D3E-42C2-8305-87535B1C8695}"/>
    <cellStyle name="Total 2 5 5 2 3 2 2" xfId="33346" xr:uid="{964A016A-5066-4BFD-90AC-7D1C6B1F12C8}"/>
    <cellStyle name="Total 2 5 5 2 3 3" xfId="32243" xr:uid="{422491C6-8CE6-4926-A134-A37F145EF0D0}"/>
    <cellStyle name="Total 2 5 5 2 4" xfId="15074" xr:uid="{18155155-014C-4EE8-B85F-EA5E72070141}"/>
    <cellStyle name="Total 2 5 5 2 4 2" xfId="23241" xr:uid="{360E4526-B9B4-4BE3-923D-6E1F4D0F72EA}"/>
    <cellStyle name="Total 2 5 5 2 5" xfId="42176" xr:uid="{9C9DC21D-7580-484C-AD53-0C72378F859A}"/>
    <cellStyle name="Total 2 5 5 2 6" xfId="58569" xr:uid="{23FBBD8D-E6A7-4241-8835-AA58C764FC0D}"/>
    <cellStyle name="Total 2 5 5 3" xfId="4201" xr:uid="{BE7AC01F-AB36-4DCF-A8FC-89B4199C69AD}"/>
    <cellStyle name="Total 2 5 5 3 2" xfId="24485" xr:uid="{C1FFBB6A-7804-490F-957D-B7B891406193}"/>
    <cellStyle name="Total 2 5 5 4" xfId="35150" xr:uid="{A310AF0F-4066-4A8E-90B2-26DAD36354BE}"/>
    <cellStyle name="Total 2 5 5 5" xfId="51788" xr:uid="{893A2F55-5088-4C47-B951-EDBD6014F5A8}"/>
    <cellStyle name="Total 2 5 6" xfId="1670" xr:uid="{0E2742D7-A1A0-4D93-9D45-B4A9D31FE8CB}"/>
    <cellStyle name="Total 2 5 6 2" xfId="5998" xr:uid="{D2A05274-1866-485A-972A-BB0005987E7F}"/>
    <cellStyle name="Total 2 5 6 2 2" xfId="8584" xr:uid="{EA441D55-505E-482A-861C-24CD0EC8E3AB}"/>
    <cellStyle name="Total 2 5 6 2 2 2" xfId="17573" xr:uid="{36EC3221-36F6-4DA5-A482-A203292A9940}"/>
    <cellStyle name="Total 2 5 6 2 2 2 2" xfId="31551" xr:uid="{E45D4447-5728-4B2C-9B48-CF063A4E3A35}"/>
    <cellStyle name="Total 2 5 6 2 2 3" xfId="32611" xr:uid="{8CC710B8-38DE-4BA2-B6E8-CC00724F1266}"/>
    <cellStyle name="Total 2 5 6 2 3" xfId="11221" xr:uid="{87A024F8-31F8-4090-B63F-996A8C9159A4}"/>
    <cellStyle name="Total 2 5 6 2 3 2" xfId="20210" xr:uid="{61087408-74FA-4C6F-9CDC-773AEDC0460E}"/>
    <cellStyle name="Total 2 5 6 2 3 2 2" xfId="29369" xr:uid="{4D6507B3-9936-486D-914E-85402444C455}"/>
    <cellStyle name="Total 2 5 6 2 3 3" xfId="42723" xr:uid="{DBBFECA3-5A5E-4EB9-857A-09147BFF897B}"/>
    <cellStyle name="Total 2 5 6 2 4" xfId="14987" xr:uid="{6F9665E0-00B5-45FE-ACCF-76ED167D336D}"/>
    <cellStyle name="Total 2 5 6 2 4 2" xfId="39293" xr:uid="{2704C777-605A-4F82-B954-CFBD228FBE43}"/>
    <cellStyle name="Total 2 5 6 2 5" xfId="30901" xr:uid="{6CA3C71B-2062-4838-9485-1C7C6C1709D7}"/>
    <cellStyle name="Total 2 5 6 2 6" xfId="54014" xr:uid="{D7F06B75-A4FC-4866-B07F-D0F19A6D9920}"/>
    <cellStyle name="Total 2 5 6 3" xfId="4107" xr:uid="{EB31C3A6-90F2-43BD-8E6B-10F01432980A}"/>
    <cellStyle name="Total 2 5 6 3 2" xfId="43474" xr:uid="{5D72E99A-453E-4814-A6DF-5A9A45E9D096}"/>
    <cellStyle name="Total 2 5 6 4" xfId="39839" xr:uid="{15174D89-631E-4F73-BF30-977C0C518409}"/>
    <cellStyle name="Total 2 5 6 5" xfId="47346" xr:uid="{66ED5A73-39A0-4EF0-87D8-EFA4A9236B82}"/>
    <cellStyle name="Total 2 5 7" xfId="2695" xr:uid="{CE0FBFE7-B8D2-4E98-91F5-1A0A133F3BB8}"/>
    <cellStyle name="Total 2 5 7 2" xfId="6885" xr:uid="{F261BD57-03E5-4E30-8EC2-E7B662E22876}"/>
    <cellStyle name="Total 2 5 7 2 2" xfId="12026" xr:uid="{BFF6461C-A2AE-4058-A3CC-72D5BA6C799D}"/>
    <cellStyle name="Total 2 5 7 2 2 2" xfId="21015" xr:uid="{ED5CEFBC-9185-4F72-BC30-0CC757ABB0EC}"/>
    <cellStyle name="Total 2 5 7 2 2 2 2" xfId="41396" xr:uid="{5CAF828A-5724-4BE9-8CB6-3A59199955F0}"/>
    <cellStyle name="Total 2 5 7 2 2 3" xfId="32248" xr:uid="{32C945DB-4FF6-4C84-A29A-986E45547BEE}"/>
    <cellStyle name="Total 2 5 7 2 3" xfId="12849" xr:uid="{84CA51C8-89BC-4C4D-B6C7-F4B47C6D52DE}"/>
    <cellStyle name="Total 2 5 7 2 3 2" xfId="21838" xr:uid="{37A4B0B2-11E5-4836-B898-FF5BC0676FD4}"/>
    <cellStyle name="Total 2 5 7 2 3 2 2" xfId="34475" xr:uid="{AB061603-AD07-4C2B-8099-59B66D131638}"/>
    <cellStyle name="Total 2 5 7 2 3 3" xfId="42928" xr:uid="{19FD2977-8FA8-4ACE-85DD-C481A0AC116E}"/>
    <cellStyle name="Total 2 5 7 2 4" xfId="15874" xr:uid="{5EF31714-9B56-4091-B571-E743487B842B}"/>
    <cellStyle name="Total 2 5 7 2 4 2" xfId="29996" xr:uid="{A48255C3-C8D9-4115-9611-7AEC8245E556}"/>
    <cellStyle name="Total 2 5 7 2 5" xfId="43765" xr:uid="{F7AFF174-5A8B-4CA5-9E88-4D79B937D220}"/>
    <cellStyle name="Total 2 5 7 3" xfId="9456" xr:uid="{18875012-05E6-460B-BDFE-D65AE4B32D64}"/>
    <cellStyle name="Total 2 5 7 3 2" xfId="18445" xr:uid="{CCA1ED76-318D-4AD2-A2CB-E2F473487D4B}"/>
    <cellStyle name="Total 2 5 7 3 2 2" xfId="25010" xr:uid="{1ECC5A5E-4A13-4E23-97E5-26124DC104B9}"/>
    <cellStyle name="Total 2 5 7 3 3" xfId="33634" xr:uid="{ABDE7654-2A09-4D79-B996-5825C68CB09D}"/>
    <cellStyle name="Total 2 5 7 4" xfId="42071" xr:uid="{B64A5B2D-24E7-48D4-B462-88A5A2A58633}"/>
    <cellStyle name="Total 2 5 8" xfId="4641" xr:uid="{9E840134-989C-48B7-A047-AB325A603343}"/>
    <cellStyle name="Total 2 5 8 2" xfId="7227" xr:uid="{992FD7F5-67AC-447A-AFEB-4547D1ED9468}"/>
    <cellStyle name="Total 2 5 8 2 2" xfId="16216" xr:uid="{12C834A0-BB2D-43B5-8FFE-8FB3A2EA42DC}"/>
    <cellStyle name="Total 2 5 8 2 2 2" xfId="34826" xr:uid="{9FFD3DB5-1BD5-4D4F-B18C-6FEAE21ED58E}"/>
    <cellStyle name="Total 2 5 8 2 3" xfId="33633" xr:uid="{86319812-2BE7-447C-B940-90C0267A8D80}"/>
    <cellStyle name="Total 2 5 8 3" xfId="9864" xr:uid="{2FF3F890-A58E-42B0-A88F-32EC3E0CEEBF}"/>
    <cellStyle name="Total 2 5 8 3 2" xfId="18853" xr:uid="{1636AB0C-2ECF-4E0F-8B70-FFF3990325CB}"/>
    <cellStyle name="Total 2 5 8 3 2 2" xfId="28054" xr:uid="{3C64A52F-5859-4622-914B-47F30A29BB50}"/>
    <cellStyle name="Total 2 5 8 3 3" xfId="22310" xr:uid="{B1E304B7-497B-4FD8-94D3-6D6022EEF024}"/>
    <cellStyle name="Total 2 5 8 4" xfId="13630" xr:uid="{C7E5DE4B-CC82-4EFC-85CB-2B5F8A11A8AC}"/>
    <cellStyle name="Total 2 5 8 4 2" xfId="33660" xr:uid="{8EA2CC7A-3952-4C88-BA7C-D13177502A8F}"/>
    <cellStyle name="Total 2 5 8 5" xfId="43055" xr:uid="{E36AE786-8208-49E4-8233-DC1D4A51960D}"/>
    <cellStyle name="Total 2 5 9" xfId="6529" xr:uid="{552284E2-05EB-4886-B2BE-1D2D705285D6}"/>
    <cellStyle name="Total 2 5 9 2" xfId="11748" xr:uid="{D2F16186-3189-4366-8F32-6B2019D9F5AA}"/>
    <cellStyle name="Total 2 5 9 2 2" xfId="20737" xr:uid="{60FA89FE-7184-4D38-9249-373DE3081C2F}"/>
    <cellStyle name="Total 2 5 9 2 2 2" xfId="37584" xr:uid="{597EF88D-75B0-4A22-8EEA-0FBC7C963EDA}"/>
    <cellStyle name="Total 2 5 9 2 3" xfId="36666" xr:uid="{6ED4B270-D5D5-43ED-8693-5F6E5FDB5482}"/>
    <cellStyle name="Total 2 5 9 3" xfId="15518" xr:uid="{4B117E44-0C87-4ED5-826C-6A29A510ADEC}"/>
    <cellStyle name="Total 2 5 9 3 2" xfId="34535" xr:uid="{5788880E-9CCF-4280-8CB2-623976DFD96D}"/>
    <cellStyle name="Total 2 5 9 4" xfId="37222" xr:uid="{7C30D487-1C1A-40B8-9D69-AEA07BB30323}"/>
    <cellStyle name="Total 2 6" xfId="365" xr:uid="{0EBAAD24-07F6-4EE5-A788-77D78B19F7D0}"/>
    <cellStyle name="Total 2 6 10" xfId="9236" xr:uid="{6AA46B71-5950-4E99-8DBA-E4BFCF838D8F}"/>
    <cellStyle name="Total 2 6 10 2" xfId="18225" xr:uid="{7A9A604A-E5CD-44F3-8917-8994E5406D5C}"/>
    <cellStyle name="Total 2 6 10 2 2" xfId="38017" xr:uid="{C21A3160-B979-4B03-B44E-E9805E375717}"/>
    <cellStyle name="Total 2 6 10 3" xfId="32958" xr:uid="{0309A0ED-F1D2-4D2C-A5C0-3F227CBCB3EC}"/>
    <cellStyle name="Total 2 6 11" xfId="12653" xr:uid="{C52C1834-FA37-4028-B0FF-930A2418CF6E}"/>
    <cellStyle name="Total 2 6 11 2" xfId="21642" xr:uid="{4D8D0DD7-184A-4AF8-B24F-8498A90E3242}"/>
    <cellStyle name="Total 2 6 11 2 2" xfId="43095" xr:uid="{9AA56BC6-8AFE-40AC-B681-29D868D66E7F}"/>
    <cellStyle name="Total 2 6 11 3" xfId="31633" xr:uid="{1AE72ED4-7F05-4F3C-A5B4-DE728294107B}"/>
    <cellStyle name="Total 2 6 12" xfId="2371" xr:uid="{88900B28-62E3-4734-AD5C-2BC846034CB6}"/>
    <cellStyle name="Total 2 6 12 2" xfId="24053" xr:uid="{157C2AFB-18EE-4420-BC75-9549CFAE446E}"/>
    <cellStyle name="Total 2 6 13" xfId="13280" xr:uid="{829DBE36-8304-42CA-9CD2-884E47CD8920}"/>
    <cellStyle name="Total 2 6 13 2" xfId="28487" xr:uid="{44CF94C7-16D3-4931-ABDD-B2F5C3450302}"/>
    <cellStyle name="Total 2 6 14" xfId="30447" xr:uid="{50F5D6EB-CD6B-4134-B682-9B57BDBFA9B9}"/>
    <cellStyle name="Total 2 6 15" xfId="44312" xr:uid="{FD9A0B19-1847-46FA-AD6F-16418063243F}"/>
    <cellStyle name="Total 2 6 16" xfId="45548" xr:uid="{F78CF7CB-5095-46D3-AC83-D14CBDE7BC86}"/>
    <cellStyle name="Total 2 6 2" xfId="714" xr:uid="{0F7504CD-6D53-476D-A262-1A72CF0E96C2}"/>
    <cellStyle name="Total 2 6 2 2" xfId="5090" xr:uid="{010B22E4-0430-4F98-96F0-6FD9ACC2C9C9}"/>
    <cellStyle name="Total 2 6 2 2 2" xfId="7676" xr:uid="{5A549E90-2C0D-42D0-B635-17779B7B968A}"/>
    <cellStyle name="Total 2 6 2 2 2 2" xfId="16665" xr:uid="{940E1314-C403-48DC-807D-9499E13921C6}"/>
    <cellStyle name="Total 2 6 2 2 2 2 2" xfId="22258" xr:uid="{4AEA3A5E-1134-42C8-BC90-CBBDB432F8A9}"/>
    <cellStyle name="Total 2 6 2 2 2 3" xfId="28875" xr:uid="{892C90E0-7769-4B6D-817B-E99D16EDEE75}"/>
    <cellStyle name="Total 2 6 2 2 2 4" xfId="56336" xr:uid="{E0D55D3B-1237-42A8-9B65-59E899604687}"/>
    <cellStyle name="Total 2 6 2 2 3" xfId="10313" xr:uid="{A7C9C932-22F1-46E7-A01D-F0995B5A06CE}"/>
    <cellStyle name="Total 2 6 2 2 3 2" xfId="19302" xr:uid="{F4078165-03D9-4B3D-9FFC-B5AF84C4317D}"/>
    <cellStyle name="Total 2 6 2 2 3 2 2" xfId="39467" xr:uid="{0ADD20CD-40C9-44D9-A4A7-122E90EBB356}"/>
    <cellStyle name="Total 2 6 2 2 3 3" xfId="40190" xr:uid="{06154287-1973-45D5-A8CA-738CE12839B0}"/>
    <cellStyle name="Total 2 6 2 2 4" xfId="14079" xr:uid="{96217855-B674-4DB2-AAE5-F3E0B2159590}"/>
    <cellStyle name="Total 2 6 2 2 4 2" xfId="42076" xr:uid="{70854C56-A4B5-4A26-8DB2-2F3F974A14FA}"/>
    <cellStyle name="Total 2 6 2 2 5" xfId="33926" xr:uid="{E7F52CD6-BD4A-434E-A68F-413DE33F800C}"/>
    <cellStyle name="Total 2 6 2 2 6" xfId="49554" xr:uid="{B2C00B28-C090-47E4-B5BE-576C34BC96FE}"/>
    <cellStyle name="Total 2 6 2 3" xfId="3151" xr:uid="{C6BDFD96-3FF0-4347-BA11-58008F7E6A4A}"/>
    <cellStyle name="Total 2 6 2 3 2" xfId="30332" xr:uid="{E1176356-F702-4CC5-89E9-82E2FF099644}"/>
    <cellStyle name="Total 2 6 2 3 2 2" xfId="57921" xr:uid="{06DB3DF7-76DA-4E26-86CE-D41CCF9BD38A}"/>
    <cellStyle name="Total 2 6 2 3 3" xfId="51139" xr:uid="{05E7037E-4DA4-4D96-99C7-4D07A2DAA9EC}"/>
    <cellStyle name="Total 2 6 2 4" xfId="24548" xr:uid="{B4C7A8AA-8BC0-4723-94C3-3D642CB622B6}"/>
    <cellStyle name="Total 2 6 2 4 2" xfId="54481" xr:uid="{3F7A4124-0A7F-4E5D-896D-454976BC74AB}"/>
    <cellStyle name="Total 2 6 2 4 3" xfId="47671" xr:uid="{BB80AAA6-117A-4F6D-BE0B-9CB89BD35635}"/>
    <cellStyle name="Total 2 6 2 5" xfId="46063" xr:uid="{B7C38680-6315-4E6D-8F74-73B29FC87A96}"/>
    <cellStyle name="Total 2 6 3" xfId="1059" xr:uid="{F2BD7D4C-1AB1-4D4F-AC90-56436402F8A8}"/>
    <cellStyle name="Total 2 6 3 2" xfId="5411" xr:uid="{BC68E536-6E38-4534-AD4A-AD3A96CEC625}"/>
    <cellStyle name="Total 2 6 3 2 2" xfId="7997" xr:uid="{08C2CE32-4D8B-486D-8FC6-104CEDEFD84C}"/>
    <cellStyle name="Total 2 6 3 2 2 2" xfId="16986" xr:uid="{2B656F9C-25D4-4D57-B54A-3969CECF3DE8}"/>
    <cellStyle name="Total 2 6 3 2 2 2 2" xfId="31688" xr:uid="{D3657A53-D40C-474E-9BF1-15CD2EA59F0C}"/>
    <cellStyle name="Total 2 6 3 2 2 3" xfId="27274" xr:uid="{35C12026-6B24-4C01-A936-BF97B7CD62DE}"/>
    <cellStyle name="Total 2 6 3 2 2 4" xfId="56744" xr:uid="{F1D2FF42-0462-4BA2-AA11-3E334EC5D369}"/>
    <cellStyle name="Total 2 6 3 2 3" xfId="10634" xr:uid="{9D946C23-911D-4A11-B0FE-834D19F04AA7}"/>
    <cellStyle name="Total 2 6 3 2 3 2" xfId="19623" xr:uid="{C302E0EB-B36F-47A5-B7C6-9BD5C0C0BE52}"/>
    <cellStyle name="Total 2 6 3 2 3 2 2" xfId="32932" xr:uid="{8679BA86-BF02-400A-9965-2FB66BFA9F31}"/>
    <cellStyle name="Total 2 6 3 2 3 3" xfId="22499" xr:uid="{96E12814-84CE-4E19-B70E-503B5C1D1CED}"/>
    <cellStyle name="Total 2 6 3 2 4" xfId="14400" xr:uid="{963FCACB-8E4E-49EF-99DA-E5785016A7A8}"/>
    <cellStyle name="Total 2 6 3 2 4 2" xfId="39052" xr:uid="{78D41899-0C68-4557-8200-091A737B5CC0}"/>
    <cellStyle name="Total 2 6 3 2 5" xfId="41125" xr:uid="{758ECA20-9176-4B11-8EF0-AF7B5779D806}"/>
    <cellStyle name="Total 2 6 3 2 6" xfId="49962" xr:uid="{2E2DC3C8-21BC-4BCD-8E32-998733887C1B}"/>
    <cellStyle name="Total 2 6 3 3" xfId="3496" xr:uid="{9CD193BE-BC4A-42D5-9FDB-36E59A94C6EF}"/>
    <cellStyle name="Total 2 6 3 3 2" xfId="38770" xr:uid="{D849D954-B3F9-470E-940D-4130172D10E6}"/>
    <cellStyle name="Total 2 6 3 3 2 2" xfId="58406" xr:uid="{5BDB4CE2-7AE5-45C1-892E-67D0986559DF}"/>
    <cellStyle name="Total 2 6 3 3 3" xfId="51625" xr:uid="{598DEEE1-5A78-46D3-B692-27CF18221AC9}"/>
    <cellStyle name="Total 2 6 3 4" xfId="24159" xr:uid="{B3391D0C-3D46-422F-AC3F-4CACA874F83A}"/>
    <cellStyle name="Total 2 6 3 4 2" xfId="54871" xr:uid="{F902D1DD-7B06-42D1-BC82-A953C344AE56}"/>
    <cellStyle name="Total 2 6 3 4 3" xfId="48079" xr:uid="{25DD5887-3ACF-42A0-8A84-57F91D0C4B86}"/>
    <cellStyle name="Total 2 6 3 5" xfId="53171" xr:uid="{A51A5A28-3E86-43F0-BDFA-41D119207788}"/>
    <cellStyle name="Total 2 6 3 6" xfId="46465" xr:uid="{9B0510ED-5B52-4F8A-8938-6DF1A493CCFE}"/>
    <cellStyle name="Total 2 6 4" xfId="1403" xr:uid="{BEE69650-68A3-40F1-9508-B90B73C0BB3A}"/>
    <cellStyle name="Total 2 6 4 2" xfId="5748" xr:uid="{C6CEBC83-2356-4478-8B33-8BB6247C2C97}"/>
    <cellStyle name="Total 2 6 4 2 2" xfId="8334" xr:uid="{516DC68B-6A2D-4200-B34C-B07E955528AE}"/>
    <cellStyle name="Total 2 6 4 2 2 2" xfId="17323" xr:uid="{349C6E9D-60BE-4390-890A-9D1A56F2102B}"/>
    <cellStyle name="Total 2 6 4 2 2 2 2" xfId="28446" xr:uid="{3F1C2A11-7257-40DF-AEF4-EACFC6560BFC}"/>
    <cellStyle name="Total 2 6 4 2 2 3" xfId="29123" xr:uid="{A002559C-EA63-456D-93E8-246BF94F45B7}"/>
    <cellStyle name="Total 2 6 4 2 3" xfId="10971" xr:uid="{FFAB30E8-9FEA-4441-B298-DD99C971A465}"/>
    <cellStyle name="Total 2 6 4 2 3 2" xfId="19960" xr:uid="{B0806290-2A02-4120-8909-4D630899C0F2}"/>
    <cellStyle name="Total 2 6 4 2 3 2 2" xfId="32160" xr:uid="{822D5786-0241-4A6A-A138-B3619A90A36F}"/>
    <cellStyle name="Total 2 6 4 2 3 3" xfId="35419" xr:uid="{91018364-3AE8-438A-A454-68E70943A7CF}"/>
    <cellStyle name="Total 2 6 4 2 4" xfId="14737" xr:uid="{D6C82DCB-F2F1-4F03-9DD4-E6D98574EED2}"/>
    <cellStyle name="Total 2 6 4 2 4 2" xfId="31530" xr:uid="{F9C6B32C-6AA4-400E-B1D1-56774F5F16B3}"/>
    <cellStyle name="Total 2 6 4 2 5" xfId="39874" xr:uid="{571EEF94-2651-44B8-9EF9-564E7BE055A6}"/>
    <cellStyle name="Total 2 6 4 2 6" xfId="55864" xr:uid="{A4FB2D26-CB2A-458D-803C-EDF129B378DA}"/>
    <cellStyle name="Total 2 6 4 3" xfId="3840" xr:uid="{A2C64D21-D85F-4243-8012-9270E58B8CF9}"/>
    <cellStyle name="Total 2 6 4 3 2" xfId="29994" xr:uid="{D1A3A0A7-63D0-4F92-9359-FDB2B3F2D17A}"/>
    <cellStyle name="Total 2 6 4 4" xfId="33491" xr:uid="{9904FCFC-FDCB-4F3E-83A9-C4B1D8704F5A}"/>
    <cellStyle name="Total 2 6 4 5" xfId="49082" xr:uid="{C2CB7EBB-B0BD-4B8E-A7D6-3BA344984292}"/>
    <cellStyle name="Total 2 6 5" xfId="544" xr:uid="{51B06509-1FC4-41AA-83F2-BB665123CFAE}"/>
    <cellStyle name="Total 2 6 5 2" xfId="4938" xr:uid="{D48B453C-EEA9-4684-A176-0AA30F8A77C6}"/>
    <cellStyle name="Total 2 6 5 2 2" xfId="7524" xr:uid="{B67AE1B6-4F7B-4CB5-8621-EEF47AC27970}"/>
    <cellStyle name="Total 2 6 5 2 2 2" xfId="16513" xr:uid="{E5DFA73C-B1D2-49B2-9593-192474ED63D8}"/>
    <cellStyle name="Total 2 6 5 2 2 2 2" xfId="25361" xr:uid="{71EC45E1-97E7-4B0B-BFCE-C27C994F1521}"/>
    <cellStyle name="Total 2 6 5 2 2 3" xfId="26851" xr:uid="{3867C5F2-9271-43C8-A1D4-745943DAFD2B}"/>
    <cellStyle name="Total 2 6 5 2 3" xfId="10161" xr:uid="{3962BC2F-D9AA-4470-8DE3-30DB723E74A7}"/>
    <cellStyle name="Total 2 6 5 2 3 2" xfId="19150" xr:uid="{93F3A738-AB8D-4FFB-89F6-9BE5511F816A}"/>
    <cellStyle name="Total 2 6 5 2 3 2 2" xfId="24767" xr:uid="{31955CD1-D1AA-4989-ABB2-45D88293571C}"/>
    <cellStyle name="Total 2 6 5 2 3 3" xfId="31143" xr:uid="{3442EBEC-D6D2-475C-ABAB-C3C1A9C4D659}"/>
    <cellStyle name="Total 2 6 5 2 4" xfId="13927" xr:uid="{E0764526-A389-4D90-A334-F089033428DE}"/>
    <cellStyle name="Total 2 6 5 2 4 2" xfId="42054" xr:uid="{7B44BE02-F5B6-4250-A4BE-7D28B449DFA2}"/>
    <cellStyle name="Total 2 6 5 2 5" xfId="36381" xr:uid="{4FE8EE10-FF59-43C5-A468-6FA8537F6EA5}"/>
    <cellStyle name="Total 2 6 5 2 6" xfId="59102" xr:uid="{1EA60A43-FB49-4797-A083-C05C0263CF1C}"/>
    <cellStyle name="Total 2 6 5 3" xfId="2981" xr:uid="{4E0AFEAB-A447-4001-A965-D56A46830D28}"/>
    <cellStyle name="Total 2 6 5 3 2" xfId="23733" xr:uid="{770BD0D8-6B52-42A8-B07D-7DB0E082F31E}"/>
    <cellStyle name="Total 2 6 5 4" xfId="25417" xr:uid="{087D6A26-8867-4CE7-AF1F-A141FC994246}"/>
    <cellStyle name="Total 2 6 5 5" xfId="52321" xr:uid="{79B7C81D-1CDD-4596-9C09-7F6BA249F118}"/>
    <cellStyle name="Total 2 6 6" xfId="2022" xr:uid="{DAA3AECA-59EC-4AB6-B6BB-50CBF5DC71A9}"/>
    <cellStyle name="Total 2 6 6 2" xfId="6330" xr:uid="{4C5E8C7B-2CF4-4C74-A7C8-63FB18BE9747}"/>
    <cellStyle name="Total 2 6 6 2 2" xfId="8916" xr:uid="{DFD5E711-9A63-497F-8196-743FFA0A0A73}"/>
    <cellStyle name="Total 2 6 6 2 2 2" xfId="17905" xr:uid="{E7CD485A-339C-4A67-91A5-CC4292A297AC}"/>
    <cellStyle name="Total 2 6 6 2 2 2 2" xfId="29447" xr:uid="{B062075F-BF23-47D7-9512-B1D525E4D4BE}"/>
    <cellStyle name="Total 2 6 6 2 2 3" xfId="24838" xr:uid="{1D0FDF84-777F-4286-9BFA-FB246E19795E}"/>
    <cellStyle name="Total 2 6 6 2 3" xfId="11553" xr:uid="{4DBCED85-934F-41BE-9E02-C338F417933C}"/>
    <cellStyle name="Total 2 6 6 2 3 2" xfId="20542" xr:uid="{DDD7030C-3ABA-4AFE-B06B-CF3F1DBF62EB}"/>
    <cellStyle name="Total 2 6 6 2 3 2 2" xfId="35560" xr:uid="{EB759501-8193-418A-BABA-9E5F24398741}"/>
    <cellStyle name="Total 2 6 6 2 3 3" xfId="35602" xr:uid="{C9284146-D5CA-4120-A116-38AEAB88660F}"/>
    <cellStyle name="Total 2 6 6 2 4" xfId="15319" xr:uid="{002F7D4C-D002-495C-A248-16C34E4B1D51}"/>
    <cellStyle name="Total 2 6 6 2 4 2" xfId="33854" xr:uid="{E00A0496-2DC1-4D70-A5C5-1908BFA1098C}"/>
    <cellStyle name="Total 2 6 6 2 5" xfId="30966" xr:uid="{8F7C4C1F-9397-4709-B4DE-28F295B1EB45}"/>
    <cellStyle name="Total 2 6 6 2 6" xfId="54033" xr:uid="{BAA6AA80-DF90-4AA2-B66D-B2A04ADD2547}"/>
    <cellStyle name="Total 2 6 6 3" xfId="4459" xr:uid="{8ED27156-8224-4A4D-874C-DDEF953F5CF0}"/>
    <cellStyle name="Total 2 6 6 3 2" xfId="24306" xr:uid="{928061E3-B976-4D68-9783-A95C57E8ABBB}"/>
    <cellStyle name="Total 2 6 6 4" xfId="22599" xr:uid="{DE099B56-027C-482D-A8C1-F92A044F7D28}"/>
    <cellStyle name="Total 2 6 6 5" xfId="47365" xr:uid="{8245561E-1805-4DE6-AF33-5D5F6B96F5CC}"/>
    <cellStyle name="Total 2 6 7" xfId="2833" xr:uid="{1A3ADD75-85C2-4C20-BC69-E422DF17CB9E}"/>
    <cellStyle name="Total 2 6 7 2" xfId="6983" xr:uid="{CEBAEC32-722E-4881-B2FB-CFE178257C26}"/>
    <cellStyle name="Total 2 6 7 2 2" xfId="12112" xr:uid="{44E72C7C-930F-4125-981A-FE1679655A33}"/>
    <cellStyle name="Total 2 6 7 2 2 2" xfId="21101" xr:uid="{E08748D8-0C18-4200-A908-28AED5AE1CDA}"/>
    <cellStyle name="Total 2 6 7 2 2 2 2" xfId="28204" xr:uid="{9D21671B-6255-4E70-B309-EE89C4D5EBB4}"/>
    <cellStyle name="Total 2 6 7 2 2 3" xfId="27145" xr:uid="{F98FF756-F177-41E5-B1D8-738DACBF4C35}"/>
    <cellStyle name="Total 2 6 7 2 3" xfId="12929" xr:uid="{2487FBF8-0757-4116-A82D-557EF1B1CBFF}"/>
    <cellStyle name="Total 2 6 7 2 3 2" xfId="21918" xr:uid="{DF6F9D74-DDAA-4855-86D8-A7684AF4E269}"/>
    <cellStyle name="Total 2 6 7 2 3 2 2" xfId="38665" xr:uid="{6C1C45BC-9767-4411-A33B-069F594838B2}"/>
    <cellStyle name="Total 2 6 7 2 3 3" xfId="40992" xr:uid="{5DB647D8-5814-4F8E-9512-8F36C3BA8E4D}"/>
    <cellStyle name="Total 2 6 7 2 4" xfId="15972" xr:uid="{5C087166-7FF8-4B7E-81C9-677CCFD368FE}"/>
    <cellStyle name="Total 2 6 7 2 4 2" xfId="27822" xr:uid="{096A591B-1D1C-4FA2-B5BF-4C3BF082FDF0}"/>
    <cellStyle name="Total 2 6 7 2 5" xfId="36358" xr:uid="{0F0CD848-B132-4B43-9E62-300A2ED535FC}"/>
    <cellStyle name="Total 2 6 7 3" xfId="9546" xr:uid="{56455D3F-46DE-4ADE-9EFF-525002EE2D3D}"/>
    <cellStyle name="Total 2 6 7 3 2" xfId="18535" xr:uid="{C926F42C-BC18-49EA-B7E9-BAAB4F0F0D76}"/>
    <cellStyle name="Total 2 6 7 3 2 2" xfId="38220" xr:uid="{B60AA8A9-A19A-46C6-890B-E7DBEF787333}"/>
    <cellStyle name="Total 2 6 7 3 3" xfId="41802" xr:uid="{1D204ADB-A11B-4BE8-AF66-A583A391F9D7}"/>
    <cellStyle name="Total 2 6 7 4" xfId="30044" xr:uid="{1F851AAB-D1EA-45BC-AFB2-87C0FEC0B2BF}"/>
    <cellStyle name="Total 2 6 8" xfId="4766" xr:uid="{28F08B0B-B5D8-4E52-BC76-E38804259A10}"/>
    <cellStyle name="Total 2 6 8 2" xfId="7352" xr:uid="{0F87FC19-1697-48AA-9C45-11CBD9A340BF}"/>
    <cellStyle name="Total 2 6 8 2 2" xfId="16341" xr:uid="{33992930-F4FD-4CA9-A701-723CDB7321A7}"/>
    <cellStyle name="Total 2 6 8 2 2 2" xfId="41581" xr:uid="{489A71E6-7998-4891-BE9F-93B94EDF7978}"/>
    <cellStyle name="Total 2 6 8 2 3" xfId="23315" xr:uid="{E2618ED4-E269-4444-8119-66B853F18BB7}"/>
    <cellStyle name="Total 2 6 8 3" xfId="9989" xr:uid="{E332B01A-8639-4B8F-9426-E562C5FCE07D}"/>
    <cellStyle name="Total 2 6 8 3 2" xfId="18978" xr:uid="{3BF899ED-BD90-43E3-B8C2-A5EBE77B06B3}"/>
    <cellStyle name="Total 2 6 8 3 2 2" xfId="27043" xr:uid="{EF3FF292-BF40-48AF-A2F3-F0B26FDAD7F4}"/>
    <cellStyle name="Total 2 6 8 3 3" xfId="40193" xr:uid="{BE02FEF0-03B7-420A-9852-6AD18DB5F944}"/>
    <cellStyle name="Total 2 6 8 4" xfId="13755" xr:uid="{DFC4B9E5-3F45-4632-AC11-10DFE7DF2DF6}"/>
    <cellStyle name="Total 2 6 8 4 2" xfId="38869" xr:uid="{AFBF1135-9696-4E77-9349-DE34D96C92E1}"/>
    <cellStyle name="Total 2 6 8 5" xfId="24459" xr:uid="{4E1F0AD8-AC7B-4345-8239-6E7BFD2AF9B6}"/>
    <cellStyle name="Total 2 6 9" xfId="6667" xr:uid="{5FDE78EE-F75E-4DE6-99D5-582D6172B8DA}"/>
    <cellStyle name="Total 2 6 9 2" xfId="11873" xr:uid="{F9948B1B-19AA-4D1C-B718-44A36CD8AA08}"/>
    <cellStyle name="Total 2 6 9 2 2" xfId="20862" xr:uid="{BB447F83-3BF3-450D-AC60-08547E84C633}"/>
    <cellStyle name="Total 2 6 9 2 2 2" xfId="29781" xr:uid="{C1F0C174-6F41-423A-99ED-766BE75C4ADF}"/>
    <cellStyle name="Total 2 6 9 2 3" xfId="30894" xr:uid="{DEA133EE-348A-4924-BA87-BDB0BC0797B6}"/>
    <cellStyle name="Total 2 6 9 3" xfId="15656" xr:uid="{05CFE5F6-5F74-4410-B8F0-E35FA3E330FD}"/>
    <cellStyle name="Total 2 6 9 3 2" xfId="36490" xr:uid="{9CA58046-E7B7-4433-85B9-BE9F91CA1D9A}"/>
    <cellStyle name="Total 2 6 9 4" xfId="24858" xr:uid="{65260004-AF0E-4217-B148-DD0A3AA8A021}"/>
    <cellStyle name="Total 2 7" xfId="489" xr:uid="{1CA9E4B7-8A2A-4783-97CE-4B4ABF1ED759}"/>
    <cellStyle name="Total 2 7 10" xfId="44279" xr:uid="{08A23F69-FFBF-478D-B46C-C6AF02C1AF29}"/>
    <cellStyle name="Total 2 7 11" xfId="45599" xr:uid="{DEC587E2-7220-4C6B-80E0-CA26FD76E4AB}"/>
    <cellStyle name="Total 2 7 2" xfId="838" xr:uid="{6C11F180-DF23-49D3-942E-59EFC523A702}"/>
    <cellStyle name="Total 2 7 2 2" xfId="5207" xr:uid="{CEE046CD-63EE-49EA-ADC0-6B8DA3349B29}"/>
    <cellStyle name="Total 2 7 2 2 2" xfId="7793" xr:uid="{5EFFB7B6-DD38-4CE6-A586-0C6BE9D676AC}"/>
    <cellStyle name="Total 2 7 2 2 2 2" xfId="16782" xr:uid="{24F29078-22E2-4424-9EAA-8927C110B42A}"/>
    <cellStyle name="Total 2 7 2 2 2 2 2" xfId="32319" xr:uid="{D7543A47-6104-4850-844A-83ADD872B4BA}"/>
    <cellStyle name="Total 2 7 2 2 2 3" xfId="37887" xr:uid="{BCE95A6C-EA49-48DB-A927-8B90C4096EF3}"/>
    <cellStyle name="Total 2 7 2 2 2 4" xfId="56387" xr:uid="{3DB37B05-1112-452A-8DDC-163230AB9258}"/>
    <cellStyle name="Total 2 7 2 2 3" xfId="10430" xr:uid="{264F8816-3F7A-467B-BFA5-2021907F7D65}"/>
    <cellStyle name="Total 2 7 2 2 3 2" xfId="19419" xr:uid="{76E766B6-DEBA-469B-BDD6-2846FED9A2F1}"/>
    <cellStyle name="Total 2 7 2 2 3 2 2" xfId="36999" xr:uid="{79CF63C5-F240-48D4-8343-5EC9573162DB}"/>
    <cellStyle name="Total 2 7 2 2 3 3" xfId="36036" xr:uid="{E99074CF-178A-44E5-9095-185D4A9B844D}"/>
    <cellStyle name="Total 2 7 2 2 4" xfId="14196" xr:uid="{1DB759CA-80B9-46F5-9CF0-5507F859E904}"/>
    <cellStyle name="Total 2 7 2 2 4 2" xfId="37624" xr:uid="{B63E94CE-E393-4BFE-AE39-ED2CFA9C1531}"/>
    <cellStyle name="Total 2 7 2 2 5" xfId="33585" xr:uid="{30061AF1-DB1D-4DFC-A92A-5BFBF97EA5DB}"/>
    <cellStyle name="Total 2 7 2 2 6" xfId="49605" xr:uid="{9CB87BCB-29F1-45CB-9A70-C7455F8447CA}"/>
    <cellStyle name="Total 2 7 2 3" xfId="3275" xr:uid="{1863B066-8E47-464B-95AC-E5F3C0C8482F}"/>
    <cellStyle name="Total 2 7 2 3 2" xfId="36231" xr:uid="{CE5203D6-5507-4187-A728-C1FEB18B00EA}"/>
    <cellStyle name="Total 2 7 2 3 2 2" xfId="55812" xr:uid="{D023B2CD-987B-4329-9144-7A686C5327A5}"/>
    <cellStyle name="Total 2 7 2 3 3" xfId="49030" xr:uid="{BA1A375D-415B-4BF5-A34C-2B0F45174FF7}"/>
    <cellStyle name="Total 2 7 2 4" xfId="40595" xr:uid="{7C61701C-4372-4425-9848-0D31F5EB5ACE}"/>
    <cellStyle name="Total 2 7 2 4 2" xfId="54529" xr:uid="{0EF7240C-1219-4D29-8816-5ABEA88FEE33}"/>
    <cellStyle name="Total 2 7 2 4 3" xfId="47722" xr:uid="{0D2E06B2-A03D-4B80-A069-36E0F6F4002E}"/>
    <cellStyle name="Total 2 7 2 5" xfId="46111" xr:uid="{C7950D2D-F098-4AD2-85B1-961DBAB4999A}"/>
    <cellStyle name="Total 2 7 3" xfId="1183" xr:uid="{B29172C2-622F-46B8-A97B-16CF7ED669A4}"/>
    <cellStyle name="Total 2 7 3 2" xfId="5528" xr:uid="{26312200-76DC-476C-B142-7DE171377E59}"/>
    <cellStyle name="Total 2 7 3 2 2" xfId="8114" xr:uid="{602AF3E8-D5AD-4B01-8CED-E2A47CC015AB}"/>
    <cellStyle name="Total 2 7 3 2 2 2" xfId="17103" xr:uid="{865E7E65-531D-4A6E-AD92-B5B445D16950}"/>
    <cellStyle name="Total 2 7 3 2 2 2 2" xfId="38254" xr:uid="{A1CBB909-E9EC-4D18-A0D4-CB66CF02C724}"/>
    <cellStyle name="Total 2 7 3 2 2 3" xfId="23442" xr:uid="{068AEB6C-347C-4BF5-816E-2A883C08E232}"/>
    <cellStyle name="Total 2 7 3 2 2 4" xfId="56792" xr:uid="{325BAE68-46D6-497A-A976-B358098A5F01}"/>
    <cellStyle name="Total 2 7 3 2 3" xfId="10751" xr:uid="{72685160-2EFF-490F-A6C5-F30F078B4BED}"/>
    <cellStyle name="Total 2 7 3 2 3 2" xfId="19740" xr:uid="{7CF3D6C6-3A75-4B60-B06D-2067E48C9AFD}"/>
    <cellStyle name="Total 2 7 3 2 3 2 2" xfId="27209" xr:uid="{77F729D3-994F-4DEB-8222-112B504D3BA2}"/>
    <cellStyle name="Total 2 7 3 2 3 3" xfId="26471" xr:uid="{77D8AE04-1819-4409-B6AF-CD0ECFE63A55}"/>
    <cellStyle name="Total 2 7 3 2 4" xfId="14517" xr:uid="{A1862CBC-F35C-4944-AAEB-E9C79A1D2F60}"/>
    <cellStyle name="Total 2 7 3 2 4 2" xfId="26576" xr:uid="{CBF334A2-B47D-446C-8996-BAEF3EFCED16}"/>
    <cellStyle name="Total 2 7 3 2 5" xfId="23560" xr:uid="{52D2F463-13F9-4F40-9F10-56B027EB2175}"/>
    <cellStyle name="Total 2 7 3 2 6" xfId="50010" xr:uid="{C1FC0F23-83A7-45C7-8D20-A6A243F3C0D4}"/>
    <cellStyle name="Total 2 7 3 3" xfId="3620" xr:uid="{14F94921-9E43-4EF8-87F8-78A3587F3684}"/>
    <cellStyle name="Total 2 7 3 3 2" xfId="37309" xr:uid="{A986AAE1-2620-4832-ACAA-B62F30194F63}"/>
    <cellStyle name="Total 2 7 3 3 2 2" xfId="58982" xr:uid="{2E37BDFC-94AB-461B-B41A-696D73186011}"/>
    <cellStyle name="Total 2 7 3 3 3" xfId="52201" xr:uid="{30D61291-C143-4096-A28A-D23099F82199}"/>
    <cellStyle name="Total 2 7 3 4" xfId="24957" xr:uid="{B4F5F1B0-86B1-48C7-9601-066455B21BBD}"/>
    <cellStyle name="Total 2 7 3 4 2" xfId="54919" xr:uid="{E9162716-76B8-4F06-843D-ED9819F8884E}"/>
    <cellStyle name="Total 2 7 3 4 3" xfId="48127" xr:uid="{6C776A69-378C-468B-9557-15A7138BB953}"/>
    <cellStyle name="Total 2 7 3 5" xfId="53219" xr:uid="{6E13C564-61B5-4141-902B-C993CF3C6A13}"/>
    <cellStyle name="Total 2 7 3 6" xfId="46513" xr:uid="{E5DE56DA-1E55-4521-9DC2-CCAD6FCE33C3}"/>
    <cellStyle name="Total 2 7 4" xfId="1527" xr:uid="{BD1DAE0B-BFBF-487C-9F50-6FFAF2129F49}"/>
    <cellStyle name="Total 2 7 4 2" xfId="5872" xr:uid="{4113AF61-018F-4FB0-A4DA-15AFD33AF7A5}"/>
    <cellStyle name="Total 2 7 4 2 2" xfId="8458" xr:uid="{5D2796F3-FF25-408F-8DB2-D10CDF62CF75}"/>
    <cellStyle name="Total 2 7 4 2 2 2" xfId="17447" xr:uid="{D9AE1993-6E89-4F0B-AF08-14A4E2E5952E}"/>
    <cellStyle name="Total 2 7 4 2 2 2 2" xfId="35835" xr:uid="{525DF6C6-E8BE-4890-A187-A3E2C4C4814B}"/>
    <cellStyle name="Total 2 7 4 2 2 3" xfId="38247" xr:uid="{1749A10B-2556-4ED6-97DD-73AA2E7A7A2D}"/>
    <cellStyle name="Total 2 7 4 2 3" xfId="11095" xr:uid="{3DBD862D-854F-47FC-8DBE-B48A180B9CAF}"/>
    <cellStyle name="Total 2 7 4 2 3 2" xfId="20084" xr:uid="{30F7C1D2-8A2C-4481-9EF7-D5AC290157B0}"/>
    <cellStyle name="Total 2 7 4 2 3 2 2" xfId="31906" xr:uid="{5B965AAD-AFD3-44FA-8BC1-97F41D78E69D}"/>
    <cellStyle name="Total 2 7 4 2 3 3" xfId="26281" xr:uid="{C0ED950B-019F-4C7F-9810-8C342A70E307}"/>
    <cellStyle name="Total 2 7 4 2 4" xfId="14861" xr:uid="{94A6F2ED-B202-41A7-95A6-6B87CAB914EA}"/>
    <cellStyle name="Total 2 7 4 2 4 2" xfId="41982" xr:uid="{0D220455-54E3-4172-873E-CCB906616D42}"/>
    <cellStyle name="Total 2 7 4 2 5" xfId="38590" xr:uid="{9D20256E-8F79-498A-A7F3-9E2452283A2A}"/>
    <cellStyle name="Total 2 7 4 2 6" xfId="55915" xr:uid="{C2B47B12-F541-4CA2-BA04-DED5817CC76D}"/>
    <cellStyle name="Total 2 7 4 3" xfId="3964" xr:uid="{1BF925C4-9E51-4E22-89DF-7BD6852D09A4}"/>
    <cellStyle name="Total 2 7 4 3 2" xfId="24423" xr:uid="{AB66A400-EDBA-4E89-8167-61E73B80A957}"/>
    <cellStyle name="Total 2 7 4 4" xfId="40127" xr:uid="{3968CE6A-A816-4FCC-B48C-BD27E6F0540E}"/>
    <cellStyle name="Total 2 7 4 5" xfId="49133" xr:uid="{ABC8868C-E995-42BD-868E-FAC8164A1568}"/>
    <cellStyle name="Total 2 7 5" xfId="1839" xr:uid="{860E7A95-D5B7-4BC8-BCB9-0510163E4013}"/>
    <cellStyle name="Total 2 7 5 2" xfId="6155" xr:uid="{1598FDDB-03FB-4BE9-B7AF-6875FDD81CF6}"/>
    <cellStyle name="Total 2 7 5 2 2" xfId="8741" xr:uid="{22CF5DEE-CEF3-49AB-8D3B-E34583CD57DD}"/>
    <cellStyle name="Total 2 7 5 2 2 2" xfId="17730" xr:uid="{E33F4EFD-56C5-4343-BF03-D0940046F20A}"/>
    <cellStyle name="Total 2 7 5 2 2 2 2" xfId="39411" xr:uid="{397CA2D2-241D-4F5F-A423-E7015D6734D9}"/>
    <cellStyle name="Total 2 7 5 2 2 3" xfId="36281" xr:uid="{190E947F-931A-4A1F-BB31-9B7B712AA1ED}"/>
    <cellStyle name="Total 2 7 5 2 3" xfId="11378" xr:uid="{C2FB4C68-E439-4182-AAB6-6796E02857B8}"/>
    <cellStyle name="Total 2 7 5 2 3 2" xfId="20367" xr:uid="{A5B2BDFF-1CA8-4EC0-AC5B-F5AC669B8FEA}"/>
    <cellStyle name="Total 2 7 5 2 3 2 2" xfId="42337" xr:uid="{8C9B0298-5107-4A32-8257-873B1E64D8FD}"/>
    <cellStyle name="Total 2 7 5 2 3 3" xfId="32109" xr:uid="{C818F625-AC39-417C-8C7F-A930BE0F6EBF}"/>
    <cellStyle name="Total 2 7 5 2 4" xfId="15144" xr:uid="{8E6AA538-A076-4499-B536-F2382C1B404D}"/>
    <cellStyle name="Total 2 7 5 2 4 2" xfId="25827" xr:uid="{70E79424-8215-41D3-A921-0AD1A87E31A4}"/>
    <cellStyle name="Total 2 7 5 2 5" xfId="33271" xr:uid="{CAB37C6E-C5A3-43E6-998F-FBFBEFF7A997}"/>
    <cellStyle name="Total 2 7 5 2 6" xfId="59085" xr:uid="{07DCD996-8289-4019-9DE5-F1789DBABFD8}"/>
    <cellStyle name="Total 2 7 5 3" xfId="4276" xr:uid="{948101A8-DDD2-4566-B8A4-AF3F1B4476C5}"/>
    <cellStyle name="Total 2 7 5 3 2" xfId="23861" xr:uid="{30457629-6252-441C-8E79-8B998EC4D26B}"/>
    <cellStyle name="Total 2 7 5 4" xfId="33235" xr:uid="{C2EC7978-DA78-498F-BA33-E306E1A183FC}"/>
    <cellStyle name="Total 2 7 5 5" xfId="52304" xr:uid="{125F6196-2B4C-409E-9F5A-B021DD359FE9}"/>
    <cellStyle name="Total 2 7 6" xfId="2146" xr:uid="{3579972A-8CA5-4D57-8C51-AA787BE67EFB}"/>
    <cellStyle name="Total 2 7 6 2" xfId="6447" xr:uid="{EB5DB50B-818A-4CAA-81E0-986AECD57AB8}"/>
    <cellStyle name="Total 2 7 6 2 2" xfId="9033" xr:uid="{59965DE2-C522-4C4B-B31A-1D7A1211E74F}"/>
    <cellStyle name="Total 2 7 6 2 2 2" xfId="18022" xr:uid="{779E89B3-7339-4C6D-BD30-703D3A6D9908}"/>
    <cellStyle name="Total 2 7 6 2 2 2 2" xfId="42486" xr:uid="{39760168-1828-4B89-8DE8-C387CF67D64E}"/>
    <cellStyle name="Total 2 7 6 2 2 3" xfId="35037" xr:uid="{9F3243F0-7F8E-4853-9CE8-A820E9181372}"/>
    <cellStyle name="Total 2 7 6 2 3" xfId="11670" xr:uid="{BA54AE54-5236-4150-9936-4C0F4A118233}"/>
    <cellStyle name="Total 2 7 6 2 3 2" xfId="20659" xr:uid="{27BE39E7-961C-4EAD-8788-AF26153D9B1C}"/>
    <cellStyle name="Total 2 7 6 2 3 2 2" xfId="38370" xr:uid="{DA2CF0FE-35FB-44E9-8B25-E9D749FC1AB2}"/>
    <cellStyle name="Total 2 7 6 2 3 3" xfId="42772" xr:uid="{086A79F0-321E-46E4-BE74-6E0B388D463C}"/>
    <cellStyle name="Total 2 7 6 2 4" xfId="15436" xr:uid="{612CFF53-0985-4925-955A-6A0F83412B24}"/>
    <cellStyle name="Total 2 7 6 2 4 2" xfId="24569" xr:uid="{9A7B9A5C-446B-4434-AF76-7280FB6B772E}"/>
    <cellStyle name="Total 2 7 6 2 5" xfId="29670" xr:uid="{F3717826-8E29-49DF-A794-A0677D3A3541}"/>
    <cellStyle name="Total 2 7 6 2 6" xfId="54081" xr:uid="{6F34E442-2999-46C0-8205-0714407C5B15}"/>
    <cellStyle name="Total 2 7 6 3" xfId="4583" xr:uid="{DA373452-A834-4844-BCAE-1C6783F779FD}"/>
    <cellStyle name="Total 2 7 6 3 2" xfId="35606" xr:uid="{2F56F570-8F5B-4C3C-9CDB-ADFEF0A1E0EB}"/>
    <cellStyle name="Total 2 7 6 4" xfId="34063" xr:uid="{A71FF05A-32D0-486D-AC1C-490CCDC03441}"/>
    <cellStyle name="Total 2 7 6 5" xfId="47404" xr:uid="{89A73CBD-1DAD-46AD-80C7-B62DD6712049}"/>
    <cellStyle name="Total 2 7 7" xfId="4883" xr:uid="{15284B6C-3598-4FB0-9F90-8A6087D129C2}"/>
    <cellStyle name="Total 2 7 7 2" xfId="7469" xr:uid="{24F4EB26-B56A-4CED-8A10-80BB37790943}"/>
    <cellStyle name="Total 2 7 7 2 2" xfId="16458" xr:uid="{18784DFE-7B6F-4214-9066-648EE8F09422}"/>
    <cellStyle name="Total 2 7 7 2 2 2" xfId="26085" xr:uid="{D2036E83-E92C-436D-B465-044D722E1B68}"/>
    <cellStyle name="Total 2 7 7 2 3" xfId="41352" xr:uid="{CCEF52BD-7D47-44F8-8F06-AC6F3A0BD39B}"/>
    <cellStyle name="Total 2 7 7 3" xfId="10106" xr:uid="{8DF479C2-6AB3-4CCC-B0FC-91FC841A918F}"/>
    <cellStyle name="Total 2 7 7 3 2" xfId="19095" xr:uid="{83D8D55C-AECF-4A2B-AED5-39101C51E677}"/>
    <cellStyle name="Total 2 7 7 3 2 2" xfId="25140" xr:uid="{730FB5DF-0D9B-4E06-8C76-5D570A58F1C0}"/>
    <cellStyle name="Total 2 7 7 3 3" xfId="36030" xr:uid="{A23DD814-24F3-40DE-9784-9244C9ACB8FB}"/>
    <cellStyle name="Total 2 7 7 4" xfId="13872" xr:uid="{FE779295-43A4-4FBE-878A-706BF3990023}"/>
    <cellStyle name="Total 2 7 7 4 2" xfId="25250" xr:uid="{42F30E9E-871B-42A6-AA0F-D8A18B4FA7A8}"/>
    <cellStyle name="Total 2 7 7 5" xfId="22537" xr:uid="{AD697876-A640-464E-B135-7A732DE1DED3}"/>
    <cellStyle name="Total 2 7 8" xfId="2495" xr:uid="{7903D4AB-03BA-4E22-81C6-DAA8EDDEF6A4}"/>
    <cellStyle name="Total 2 7 8 2" xfId="29641" xr:uid="{85665435-DF3A-4955-AA17-02B6E9EFD1C7}"/>
    <cellStyle name="Total 2 7 9" xfId="39484" xr:uid="{4FF304C5-291D-4903-B58A-52F147EF1A89}"/>
    <cellStyle name="Total 2 8" xfId="210" xr:uid="{24E0CC75-5A06-4072-97CB-918C51867C33}"/>
    <cellStyle name="Total 2 8 2" xfId="2561" xr:uid="{B6ACE043-C208-473C-BBEB-45ADE0F8891A}"/>
    <cellStyle name="Total 2 8 2 2" xfId="6802" xr:uid="{F66851CB-6143-43C8-897B-75D33F89E9F7}"/>
    <cellStyle name="Total 2 8 2 2 2" xfId="15791" xr:uid="{BB6CF86A-1729-41A6-9444-6AA0F47C00BA}"/>
    <cellStyle name="Total 2 8 2 2 2 2" xfId="41149" xr:uid="{A878231D-CAC8-4C87-B30E-07C2360BDA75}"/>
    <cellStyle name="Total 2 8 2 2 2 3" xfId="56401" xr:uid="{FE2C0BF6-5617-48BE-9AB0-DDA7540EAD18}"/>
    <cellStyle name="Total 2 8 2 2 3" xfId="27110" xr:uid="{A6213B46-266E-4F35-8AAB-E37FD3A164DB}"/>
    <cellStyle name="Total 2 8 2 2 4" xfId="49619" xr:uid="{FBA8D8F3-E08D-4E6A-BF51-37AB995B236E}"/>
    <cellStyle name="Total 2 8 2 3" xfId="9372" xr:uid="{400A4468-7E9E-4B1C-8C2A-AE32ED7EF45C}"/>
    <cellStyle name="Total 2 8 2 3 2" xfId="18361" xr:uid="{E6D0CD68-C5C2-4E24-908B-57FA63A89E33}"/>
    <cellStyle name="Total 2 8 2 3 2 2" xfId="38882" xr:uid="{504B8183-025D-44B4-B961-FBBE71E19BCB}"/>
    <cellStyle name="Total 2 8 2 3 2 3" xfId="58053" xr:uid="{0899259E-02FF-46DC-A436-C38B4394F60E}"/>
    <cellStyle name="Total 2 8 2 3 3" xfId="30338" xr:uid="{D2D01F85-3C68-4681-879A-D19A1CF7DBC0}"/>
    <cellStyle name="Total 2 8 2 3 4" xfId="51271" xr:uid="{2287560A-573F-4B9A-863C-0DABA848C6F9}"/>
    <cellStyle name="Total 2 8 2 4" xfId="13415" xr:uid="{4913DA37-222A-43BB-96F6-0801FD46955F}"/>
    <cellStyle name="Total 2 8 2 4 2" xfId="26594" xr:uid="{0D180562-7FDD-4F63-AC93-0918BC16A94E}"/>
    <cellStyle name="Total 2 8 2 4 2 2" xfId="54543" xr:uid="{26F98BF1-0919-4749-A502-460FEC5E66DC}"/>
    <cellStyle name="Total 2 8 2 4 3" xfId="47736" xr:uid="{04B99BDA-75AE-4131-A19F-7EEF7B2351AC}"/>
    <cellStyle name="Total 2 8 2 5" xfId="40902" xr:uid="{7ADCD2AC-43E3-4DBB-9532-3C8CC6BEACA2}"/>
    <cellStyle name="Total 2 8 2 6" xfId="46125" xr:uid="{60EAA0F6-F0A9-48CD-94C8-9F562B4C0497}"/>
    <cellStyle name="Total 2 8 3" xfId="2678" xr:uid="{03D20FBB-020F-4422-AD4A-DA04BE313339}"/>
    <cellStyle name="Total 2 8 3 2" xfId="38095" xr:uid="{E94E92B3-5066-4C2D-A9E7-D12E5CBFD384}"/>
    <cellStyle name="Total 2 8 3 2 2" xfId="56806" xr:uid="{07A6FA29-C9D0-4BC6-8B03-E8F0D9DAA678}"/>
    <cellStyle name="Total 2 8 3 2 3" xfId="50024" xr:uid="{4BE60B8B-3FB3-401F-880F-52C005A85F90}"/>
    <cellStyle name="Total 2 8 3 3" xfId="51808" xr:uid="{5BEB0569-7922-4B92-8C92-BE1EB8388F6E}"/>
    <cellStyle name="Total 2 8 3 3 2" xfId="58589" xr:uid="{DB8EC33D-6994-41B3-B018-5FBC062EF7C3}"/>
    <cellStyle name="Total 2 8 3 4" xfId="48141" xr:uid="{DFB3094D-4AA8-4982-B7B9-A5BB741DBD36}"/>
    <cellStyle name="Total 2 8 3 4 2" xfId="54933" xr:uid="{27B86A50-47AF-405C-996D-4DA35A3BB816}"/>
    <cellStyle name="Total 2 8 3 5" xfId="53233" xr:uid="{5D647374-72F7-4C6E-ACD5-6109799A08A3}"/>
    <cellStyle name="Total 2 8 3 6" xfId="46527" xr:uid="{CF313290-63AC-4D59-972A-DAA795006ED6}"/>
    <cellStyle name="Total 2 8 4" xfId="26904" xr:uid="{EAFC56D9-116A-45D5-BE7F-94319CBE03D9}"/>
    <cellStyle name="Total 2 8 4 2" xfId="55929" xr:uid="{99B478F1-34FB-467D-AF77-AB96526AEBF3}"/>
    <cellStyle name="Total 2 8 4 3" xfId="49147" xr:uid="{132E18A0-9F06-4838-99CE-030E8DB37B48}"/>
    <cellStyle name="Total 2 8 5" xfId="44411" xr:uid="{D7175CAC-8CA7-4BCB-809A-4CC5DB3F5832}"/>
    <cellStyle name="Total 2 8 5 2" xfId="58632" xr:uid="{664D726E-6B80-4C98-9D08-35FE1D10A515}"/>
    <cellStyle name="Total 2 8 5 3" xfId="51851" xr:uid="{13DCFF13-AECF-48B7-A9ED-47EB00024B5A}"/>
    <cellStyle name="Total 2 8 6" xfId="45613" xr:uid="{7D250F53-BCE7-477B-9622-46C9956C1F34}"/>
    <cellStyle name="Total 2 8 6 2" xfId="54095" xr:uid="{95BC256D-E5BE-4741-93A7-97BA5FD150E0}"/>
    <cellStyle name="Total 2 9" xfId="559" xr:uid="{A29B8D68-EDE5-4722-A8EF-5C9A3A6365A0}"/>
    <cellStyle name="Total 2 9 2" xfId="4950" xr:uid="{704BB49C-849C-4228-B29A-CE89FFC5F4AA}"/>
    <cellStyle name="Total 2 9 2 2" xfId="7536" xr:uid="{258ACBEC-698F-4941-B647-BB136D26AC65}"/>
    <cellStyle name="Total 2 9 2 2 2" xfId="16525" xr:uid="{4BB2850A-FA47-4B0B-BF76-F9512EA5252A}"/>
    <cellStyle name="Total 2 9 2 2 2 2" xfId="24512" xr:uid="{1130BDFC-7BF9-4DD6-8487-A6A99D0B380D}"/>
    <cellStyle name="Total 2 9 2 2 2 3" xfId="56450" xr:uid="{892C4117-ECBC-46EA-A805-531510234281}"/>
    <cellStyle name="Total 2 9 2 2 3" xfId="25629" xr:uid="{70D2A854-D66E-4F23-8164-8A2D900D3A72}"/>
    <cellStyle name="Total 2 9 2 2 4" xfId="49668" xr:uid="{9A646C0C-71F0-4E6E-AAF9-7143FF2CC794}"/>
    <cellStyle name="Total 2 9 2 3" xfId="10173" xr:uid="{3E7F0E12-D368-4914-A5D8-E3B41BEC4FDF}"/>
    <cellStyle name="Total 2 9 2 3 2" xfId="19162" xr:uid="{C8436EF4-7EBF-40FA-B578-1329F45AFC43}"/>
    <cellStyle name="Total 2 9 2 3 2 2" xfId="28179" xr:uid="{7B608646-F41B-4546-B6E8-7568A96FE367}"/>
    <cellStyle name="Total 2 9 2 3 2 3" xfId="59112" xr:uid="{E734BA19-A358-44E4-8777-FF979B0CBC26}"/>
    <cellStyle name="Total 2 9 2 3 3" xfId="34401" xr:uid="{F9E6418F-ED52-47DE-A261-F8EBD557CD6E}"/>
    <cellStyle name="Total 2 9 2 3 4" xfId="52331" xr:uid="{85DC90DA-7E04-4BBC-B6E1-9440A8797CA3}"/>
    <cellStyle name="Total 2 9 2 4" xfId="13939" xr:uid="{FCC33821-9835-4F7C-80A3-FCB0F3A448D8}"/>
    <cellStyle name="Total 2 9 2 4 2" xfId="27271" xr:uid="{584F9CF5-F74A-44AD-A5AB-CDB720CD9128}"/>
    <cellStyle name="Total 2 9 2 4 2 2" xfId="54589" xr:uid="{4811D8B7-9E3A-4FD8-8F27-0A073C359BEA}"/>
    <cellStyle name="Total 2 9 2 4 3" xfId="47785" xr:uid="{9F3B02E4-6B9D-4462-9AC8-DF57B67C6278}"/>
    <cellStyle name="Total 2 9 2 5" xfId="30313" xr:uid="{B5C6FD0C-D9EC-475F-A0A7-74B9261DD16D}"/>
    <cellStyle name="Total 2 9 2 6" xfId="46171" xr:uid="{AFF98C23-7463-4492-AFEB-159FEA00685F}"/>
    <cellStyle name="Total 2 9 3" xfId="2996" xr:uid="{920931F3-4899-4224-98A8-3ACF1476B4B3}"/>
    <cellStyle name="Total 2 9 3 2" xfId="27496" xr:uid="{5F627CA3-763B-4BB2-B4A6-1CCF0FE89D65}"/>
    <cellStyle name="Total 2 9 3 2 2" xfId="56852" xr:uid="{5FE7B348-B0E4-43D0-8B65-DE46FE03273B}"/>
    <cellStyle name="Total 2 9 3 2 3" xfId="50070" xr:uid="{60238348-B091-4E6F-874D-B674118D4106}"/>
    <cellStyle name="Total 2 9 3 3" xfId="51730" xr:uid="{44BDA3EF-E364-477A-B4B1-DF9647284B37}"/>
    <cellStyle name="Total 2 9 3 3 2" xfId="58511" xr:uid="{7B121791-DCCC-4BF8-99EA-F5FBC6918A58}"/>
    <cellStyle name="Total 2 9 3 4" xfId="48187" xr:uid="{C90C5B77-D269-4F36-BF68-C87BC039E801}"/>
    <cellStyle name="Total 2 9 3 4 2" xfId="54979" xr:uid="{D82CCA81-1124-4774-A00F-1860A9D2AEFF}"/>
    <cellStyle name="Total 2 9 3 5" xfId="53279" xr:uid="{01CF398A-A008-4E5F-ACE4-A9E8A42209B6}"/>
    <cellStyle name="Total 2 9 3 6" xfId="46573" xr:uid="{D805AFE7-F5B6-4BA5-BD80-A0B26663EFE7}"/>
    <cellStyle name="Total 2 9 4" xfId="26286" xr:uid="{1F877782-27C1-4D5D-BAE2-DACA5AB56484}"/>
    <cellStyle name="Total 2 9 4 2" xfId="55978" xr:uid="{C05574AA-0C5B-4DD2-BA66-ED6BD41E2EE2}"/>
    <cellStyle name="Total 2 9 4 3" xfId="49196" xr:uid="{8315A33E-59DB-4224-B1C5-E518B7618122}"/>
    <cellStyle name="Total 2 9 5" xfId="44441" xr:uid="{3F39E51C-A9C4-4BB9-8C39-D615523A21D3}"/>
    <cellStyle name="Total 2 9 5 2" xfId="58153" xr:uid="{B2FCFF93-E510-4B7A-B7B5-9EEE34F5EFB2}"/>
    <cellStyle name="Total 2 9 5 3" xfId="51371" xr:uid="{E1866E0E-2B54-4D2B-A088-F738FABDDBEB}"/>
    <cellStyle name="Total 2 9 6" xfId="45662" xr:uid="{D1B7423E-B557-4ADE-B44A-96A12F68B741}"/>
    <cellStyle name="Total 2 9 6 2" xfId="54141" xr:uid="{742825FE-6ACD-44F8-96FC-B98D45F387B9}"/>
    <cellStyle name="Total 3" xfId="121" xr:uid="{51DB8093-1A60-4B7B-89EE-6B521B9E8899}"/>
    <cellStyle name="Total 3 10" xfId="908" xr:uid="{A36F494B-43C5-4FCD-BD20-0B256820E23B}"/>
    <cellStyle name="Total 3 10 2" xfId="5275" xr:uid="{A82A1F02-F47E-4D9B-AD66-8965D849C948}"/>
    <cellStyle name="Total 3 10 2 2" xfId="7861" xr:uid="{96E2629E-1620-4B0E-804E-DD5AAF53C9AB}"/>
    <cellStyle name="Total 3 10 2 2 2" xfId="16850" xr:uid="{BD791085-9868-4688-9B54-97F7E9E725CF}"/>
    <cellStyle name="Total 3 10 2 2 2 2" xfId="28140" xr:uid="{EDF13402-1371-435D-AA19-2DF46D85B4A0}"/>
    <cellStyle name="Total 3 10 2 2 2 3" xfId="56616" xr:uid="{F9C3DEE9-6A70-4C69-B5DD-43DB745D6A57}"/>
    <cellStyle name="Total 3 10 2 2 3" xfId="42156" xr:uid="{6B7F5555-6E2D-4318-B901-B5EE563035C9}"/>
    <cellStyle name="Total 3 10 2 2 4" xfId="49834" xr:uid="{AF089491-F52A-457A-9CC8-A1C01601261F}"/>
    <cellStyle name="Total 3 10 2 3" xfId="10498" xr:uid="{DA6A937B-BB71-462B-8796-C95E67956736}"/>
    <cellStyle name="Total 3 10 2 3 2" xfId="19487" xr:uid="{3FD11BE3-F7A9-405D-914C-0CE4A9DD9A96}"/>
    <cellStyle name="Total 3 10 2 3 2 2" xfId="25310" xr:uid="{5F2375E3-0F2F-4BD3-86D8-988FB1247505}"/>
    <cellStyle name="Total 3 10 2 3 2 3" xfId="58269" xr:uid="{ABAE7EEB-6E0D-410A-9F7F-AC7B6493E052}"/>
    <cellStyle name="Total 3 10 2 3 3" xfId="43778" xr:uid="{26A33679-A9B4-47DC-BF97-EFFB486D68FA}"/>
    <cellStyle name="Total 3 10 2 3 4" xfId="51487" xr:uid="{AC4598BD-9D0A-4F64-AFF9-B88012AC5089}"/>
    <cellStyle name="Total 3 10 2 4" xfId="14264" xr:uid="{508D0973-E5E6-40F8-B626-293A216CBCEA}"/>
    <cellStyle name="Total 3 10 2 4 2" xfId="33327" xr:uid="{44304B2C-A8C5-41C2-8B12-DC4D89923238}"/>
    <cellStyle name="Total 3 10 2 4 2 2" xfId="54749" xr:uid="{8D453A6C-BEA6-4F84-A4AE-73E6FC025496}"/>
    <cellStyle name="Total 3 10 2 4 3" xfId="47951" xr:uid="{49A6FEAF-0E43-4CDF-8264-DE02A30F528B}"/>
    <cellStyle name="Total 3 10 2 5" xfId="23101" xr:uid="{93D37387-EF1A-4689-BEAC-35183CFC0C31}"/>
    <cellStyle name="Total 3 10 2 6" xfId="46337" xr:uid="{2B6E22C0-7011-4D55-BD12-3986999DCA44}"/>
    <cellStyle name="Total 3 10 3" xfId="3345" xr:uid="{6EC0740B-2A37-4A78-B4F5-CEEEBEC4A8E4}"/>
    <cellStyle name="Total 3 10 3 2" xfId="40145" xr:uid="{74CF746A-A7FE-4FD1-AF0A-A77B50F6A3AE}"/>
    <cellStyle name="Total 3 10 3 2 2" xfId="57012" xr:uid="{4854DC32-14E0-4E5A-AD41-5E12769EF33F}"/>
    <cellStyle name="Total 3 10 3 2 3" xfId="50230" xr:uid="{1CD44E02-FDA8-483F-9F30-B0D4FFD1FCD4}"/>
    <cellStyle name="Total 3 10 3 3" xfId="52368" xr:uid="{425F34D8-41AF-4403-BE23-9B584389E119}"/>
    <cellStyle name="Total 3 10 3 3 2" xfId="59149" xr:uid="{582BAD7B-3158-45F2-9FB5-262C714C791C}"/>
    <cellStyle name="Total 3 10 3 4" xfId="48347" xr:uid="{DA3BCA71-C256-4043-9690-FB7360F9EE82}"/>
    <cellStyle name="Total 3 10 3 4 2" xfId="55139" xr:uid="{27A7BEF7-A3CA-4D74-BDD9-8FD18FEAE55D}"/>
    <cellStyle name="Total 3 10 3 5" xfId="53437" xr:uid="{4DCEF685-7087-4F53-8E63-CDE13F528922}"/>
    <cellStyle name="Total 3 10 3 6" xfId="46733" xr:uid="{EB4E1686-5019-43FD-9E9F-82F2F6AFC88B}"/>
    <cellStyle name="Total 3 10 4" xfId="25948" xr:uid="{04B20197-378A-4B01-A4E8-F3A5FE1891CC}"/>
    <cellStyle name="Total 3 10 4 2" xfId="56144" xr:uid="{19ADC1E7-85FE-4B3E-A8AE-A507455586CF}"/>
    <cellStyle name="Total 3 10 4 3" xfId="49362" xr:uid="{A35C0533-2920-4948-AF9D-311C4A70AA88}"/>
    <cellStyle name="Total 3 10 5" xfId="44537" xr:uid="{554CD966-06E2-449D-8C00-2AD809E926B6}"/>
    <cellStyle name="Total 3 10 5 2" xfId="58386" xr:uid="{FD75B957-B909-4103-9D7C-65043B38AADE}"/>
    <cellStyle name="Total 3 10 5 3" xfId="51605" xr:uid="{115268D9-F1C8-4668-A42F-7D94A94BAD4F}"/>
    <cellStyle name="Total 3 10 6" xfId="47482" xr:uid="{6194893A-0C0B-4096-915B-907BF63AB5B8}"/>
    <cellStyle name="Total 3 10 6 2" xfId="54301" xr:uid="{53DA619F-29DE-42BA-976E-7D60870D879C}"/>
    <cellStyle name="Total 3 10 7" xfId="45874" xr:uid="{92A892E3-9C0E-4CDC-97E1-6FDDB9A99612}"/>
    <cellStyle name="Total 3 11" xfId="1252" xr:uid="{D7D5444A-2F61-4CB3-A5A0-3681E6C44672}"/>
    <cellStyle name="Total 3 11 2" xfId="5597" xr:uid="{5BCEFBD8-3345-4AFE-AD13-C92A9EAC1761}"/>
    <cellStyle name="Total 3 11 2 2" xfId="8183" xr:uid="{7A8C5DDB-C78C-48BA-9471-48045BA85D30}"/>
    <cellStyle name="Total 3 11 2 2 2" xfId="17172" xr:uid="{A3C70A0A-58A9-4EB1-A768-A43559D05FEE}"/>
    <cellStyle name="Total 3 11 2 2 2 2" xfId="42620" xr:uid="{4013ED91-29B7-4178-89C8-BD3B2E055128}"/>
    <cellStyle name="Total 3 11 2 2 2 3" xfId="56655" xr:uid="{909C2A7C-4CA0-4699-A70D-36666334D187}"/>
    <cellStyle name="Total 3 11 2 2 3" xfId="31680" xr:uid="{C922F3AA-A39A-45F1-A125-8C3F4F1453AB}"/>
    <cellStyle name="Total 3 11 2 2 4" xfId="49873" xr:uid="{3C5D44D0-784E-4E5E-9D2C-30E2DD4CC993}"/>
    <cellStyle name="Total 3 11 2 3" xfId="10820" xr:uid="{32C48017-54DC-47FC-8DCF-F7938BE6D228}"/>
    <cellStyle name="Total 3 11 2 3 2" xfId="19809" xr:uid="{B3F1AFE2-B070-4909-9ED3-33BE82282307}"/>
    <cellStyle name="Total 3 11 2 3 2 2" xfId="43976" xr:uid="{18BDC124-114A-43F7-B696-8BFFD7CBA33E}"/>
    <cellStyle name="Total 3 11 2 3 2 3" xfId="58299" xr:uid="{93C98B84-371D-4584-88DA-4A017A0D8070}"/>
    <cellStyle name="Total 3 11 2 3 3" xfId="37765" xr:uid="{B04733C7-F8A5-4A43-9D30-049858EFBDC4}"/>
    <cellStyle name="Total 3 11 2 3 4" xfId="51517" xr:uid="{135DCA18-C2C9-4775-BB86-5A5B631024EE}"/>
    <cellStyle name="Total 3 11 2 4" xfId="14586" xr:uid="{C43846BF-0A06-4950-8C02-3E45E6BAD00D}"/>
    <cellStyle name="Total 3 11 2 4 2" xfId="42032" xr:uid="{109B4C5D-9218-40C6-9A18-5CDDF35C90C4}"/>
    <cellStyle name="Total 3 11 2 4 2 2" xfId="54785" xr:uid="{23D7CECD-0DA8-4C36-99B3-51541D3BE7CA}"/>
    <cellStyle name="Total 3 11 2 4 3" xfId="47990" xr:uid="{9B228BC3-9A6B-48CF-BB58-E459C3EDCE69}"/>
    <cellStyle name="Total 3 11 2 5" xfId="41495" xr:uid="{00E8033B-2E01-4B0A-BB07-258442B4C1EC}"/>
    <cellStyle name="Total 3 11 2 6" xfId="46376" xr:uid="{62E29E3A-8225-4364-BAD0-F7936443974F}"/>
    <cellStyle name="Total 3 11 3" xfId="3689" xr:uid="{406BA758-F719-4349-A464-059F8F6F8CE0}"/>
    <cellStyle name="Total 3 11 3 2" xfId="24479" xr:uid="{C77BC6D7-2AF6-4A79-8809-A10FCE5B37BF}"/>
    <cellStyle name="Total 3 11 3 2 2" xfId="57048" xr:uid="{265E8C86-4248-4B3C-91D0-AA8015CC2828}"/>
    <cellStyle name="Total 3 11 3 2 3" xfId="50266" xr:uid="{912985EF-0553-4322-B114-741C8527C916}"/>
    <cellStyle name="Total 3 11 3 3" xfId="50875" xr:uid="{4A939862-7BD4-4951-8CEE-CA3D35E7AE61}"/>
    <cellStyle name="Total 3 11 3 3 2" xfId="57657" xr:uid="{482A068E-9154-4B55-BC62-50CF7C624F2D}"/>
    <cellStyle name="Total 3 11 3 4" xfId="48383" xr:uid="{2A61BE8B-6F50-4E94-90C6-BE1B8D5D06A2}"/>
    <cellStyle name="Total 3 11 3 4 2" xfId="55175" xr:uid="{9262D66F-B3B0-41CF-93BD-50D51970F80B}"/>
    <cellStyle name="Total 3 11 3 5" xfId="46769" xr:uid="{088E4E2F-B759-4D3A-8744-1CE4656876F9}"/>
    <cellStyle name="Total 3 11 4" xfId="38659" xr:uid="{701A9D6D-4C25-4193-AF2D-5D495A7DD3D3}"/>
    <cellStyle name="Total 3 11 4 2" xfId="56183" xr:uid="{E2D53B0E-D9F4-488D-9DB3-7C5509FBE835}"/>
    <cellStyle name="Total 3 11 4 3" xfId="49401" xr:uid="{EC6D9825-9395-4FBF-9FC9-C5F9A7CB0A6A}"/>
    <cellStyle name="Total 3 11 5" xfId="44611" xr:uid="{58019F95-1A1C-4714-912C-8A931FB50D53}"/>
    <cellStyle name="Total 3 11 5 2" xfId="58672" xr:uid="{DC29F7B8-5413-49B9-8A2E-CAE16D93A231}"/>
    <cellStyle name="Total 3 11 5 3" xfId="51891" xr:uid="{E5CBF8B7-FFAA-48D3-87EE-45A7AE99682D}"/>
    <cellStyle name="Total 3 11 6" xfId="47521" xr:uid="{1D9B3533-5B1D-4ABF-811E-2447A614BF1D}"/>
    <cellStyle name="Total 3 11 6 2" xfId="54337" xr:uid="{7B831B74-3E6F-410C-AC6A-B24D1BDBB54F}"/>
    <cellStyle name="Total 3 11 7" xfId="45910" xr:uid="{C0106108-10D1-4EED-AA88-DE8C35D41409}"/>
    <cellStyle name="Total 3 12" xfId="1652" xr:uid="{C8F6F601-A498-461E-BF07-4E0ECE36B960}"/>
    <cellStyle name="Total 3 12 2" xfId="5982" xr:uid="{17C7F4D6-2AE7-41DB-9FEF-086934B46985}"/>
    <cellStyle name="Total 3 12 2 2" xfId="8568" xr:uid="{4610CAAD-1FF6-4B6E-BCEF-F44FE85900BC}"/>
    <cellStyle name="Total 3 12 2 2 2" xfId="17557" xr:uid="{56866B1D-5A33-42A6-B7F1-72EE7F8160C9}"/>
    <cellStyle name="Total 3 12 2 2 2 2" xfId="36981" xr:uid="{BBBA9640-FE1E-4A60-B059-3E1417E038D9}"/>
    <cellStyle name="Total 3 12 2 2 3" xfId="38044" xr:uid="{B7C0E75C-517A-4E41-BDF5-4DFFCD4AC4AA}"/>
    <cellStyle name="Total 3 12 2 2 4" xfId="56251" xr:uid="{8D49517C-7E91-4455-A595-66876A7BF2A3}"/>
    <cellStyle name="Total 3 12 2 3" xfId="11205" xr:uid="{9B7F8C80-9741-4204-994B-09E93BF61092}"/>
    <cellStyle name="Total 3 12 2 3 2" xfId="20194" xr:uid="{8C1C831A-BE88-4DDC-B814-363ACE6783CB}"/>
    <cellStyle name="Total 3 12 2 3 2 2" xfId="43328" xr:uid="{2296280C-981E-4CBC-992C-EEAAF956D510}"/>
    <cellStyle name="Total 3 12 2 3 3" xfId="27025" xr:uid="{3C883DB2-B930-4C19-BB43-028978380754}"/>
    <cellStyle name="Total 3 12 2 4" xfId="14971" xr:uid="{637FB4C4-645B-4938-B8B8-763E7075A0F0}"/>
    <cellStyle name="Total 3 12 2 4 2" xfId="27913" xr:uid="{39A57D91-C4CD-4465-8917-B02C78071B71}"/>
    <cellStyle name="Total 3 12 2 5" xfId="31948" xr:uid="{480B4CCD-C447-464D-9F1B-21E97158F167}"/>
    <cellStyle name="Total 3 12 2 6" xfId="49469" xr:uid="{63D21B82-A298-416B-9E5E-C9F04B5754E0}"/>
    <cellStyle name="Total 3 12 3" xfId="4089" xr:uid="{59107547-A545-4FB5-86A1-F64909D03807}"/>
    <cellStyle name="Total 3 12 3 2" xfId="34469" xr:uid="{9751C878-E7F5-4D67-A508-4F356241E9C7}"/>
    <cellStyle name="Total 3 12 3 2 2" xfId="58447" xr:uid="{A3C2BF79-90C5-4A23-90B2-DA769F6452FD}"/>
    <cellStyle name="Total 3 12 3 3" xfId="51666" xr:uid="{FA010288-155F-4747-AD2C-D19B16DEB273}"/>
    <cellStyle name="Total 3 12 4" xfId="25955" xr:uid="{599F00ED-BF15-4299-A6E9-3D5B7494011C}"/>
    <cellStyle name="Total 3 12 4 2" xfId="54399" xr:uid="{BACA18A1-4CBA-417F-AA26-8D5F44081ACE}"/>
    <cellStyle name="Total 3 12 4 3" xfId="47587" xr:uid="{CD79AB53-50B7-4DFF-BB76-02EA89D5687B}"/>
    <cellStyle name="Total 3 12 5" xfId="44630" xr:uid="{7DAA027B-0FAA-4A41-BA2F-4105626E793E}"/>
    <cellStyle name="Total 3 12 6" xfId="45978" xr:uid="{EB7D649E-7C17-4A7D-BC05-650C5CFE9F30}"/>
    <cellStyle name="Total 3 13" xfId="170" xr:uid="{B9AF8A29-BD78-4206-ABDD-D4552B9ABCC8}"/>
    <cellStyle name="Total 3 13 2" xfId="2592" xr:uid="{0C95E7B1-406A-45BE-BA40-C218BE406E70}"/>
    <cellStyle name="Total 3 13 2 2" xfId="6833" xr:uid="{F2B2C978-A94E-4552-9FAA-D021C6A06BEF}"/>
    <cellStyle name="Total 3 13 2 2 2" xfId="15822" xr:uid="{AE2BECDE-5554-49CF-9ABF-C4DF52B5D71A}"/>
    <cellStyle name="Total 3 13 2 2 2 2" xfId="39872" xr:uid="{6D7B91C3-9D2A-453F-A234-32682B298F94}"/>
    <cellStyle name="Total 3 13 2 2 3" xfId="43298" xr:uid="{6AE23443-ED67-4C38-AD3F-F4CF36DE981C}"/>
    <cellStyle name="Total 3 13 2 2 4" xfId="56213" xr:uid="{E307D9D8-F21A-43D9-B85B-62A90695810D}"/>
    <cellStyle name="Total 3 13 2 3" xfId="9403" xr:uid="{958FB2D5-36FF-4CE2-AEE3-2F4E09D5592E}"/>
    <cellStyle name="Total 3 13 2 3 2" xfId="18392" xr:uid="{6ADAB6D1-9F25-4233-B851-61952A871B6E}"/>
    <cellStyle name="Total 3 13 2 3 2 2" xfId="38182" xr:uid="{7A464681-E483-4F5E-81CF-9D44441A649D}"/>
    <cellStyle name="Total 3 13 2 3 3" xfId="34329" xr:uid="{BD424AA2-3334-4BAC-AEB5-D89645A2E570}"/>
    <cellStyle name="Total 3 13 2 4" xfId="13446" xr:uid="{924E6DEE-ACEC-4CAC-9D64-7263EEABD202}"/>
    <cellStyle name="Total 3 13 2 4 2" xfId="26239" xr:uid="{70686569-D7A2-4134-B8E2-9D901173E6E7}"/>
    <cellStyle name="Total 3 13 2 5" xfId="38426" xr:uid="{7F342BBE-D460-4936-9037-28807C1EBD8D}"/>
    <cellStyle name="Total 3 13 2 6" xfId="49431" xr:uid="{30722B0B-4C40-49D4-9D5F-62B1EA5EA1AB}"/>
    <cellStyle name="Total 3 13 3" xfId="2638" xr:uid="{43827DED-77A5-4DEA-A6AE-96E1C74950C5}"/>
    <cellStyle name="Total 3 13 3 2" xfId="28679" xr:uid="{BBF76E51-0A04-4D98-8440-7555F0D46E77}"/>
    <cellStyle name="Total 3 13 3 2 2" xfId="59101" xr:uid="{80F643BD-38A2-4649-87EB-71F6B57E138B}"/>
    <cellStyle name="Total 3 13 3 3" xfId="52320" xr:uid="{A88525B3-56E2-415A-841D-F02C28C1452D}"/>
    <cellStyle name="Total 3 13 4" xfId="42791" xr:uid="{003CA521-6F88-42AC-9858-20DE7E931547}"/>
    <cellStyle name="Total 3 13 4 2" xfId="54364" xr:uid="{A27C81CC-3AFF-4D33-81DC-71722480536D}"/>
    <cellStyle name="Total 3 13 4 3" xfId="47551" xr:uid="{D394114E-A887-4F84-8033-867D72FF0A1E}"/>
    <cellStyle name="Total 3 13 5" xfId="44646" xr:uid="{BE4CA2D1-7E85-4091-B00D-DA0C25B6162E}"/>
    <cellStyle name="Total 3 13 6" xfId="45940" xr:uid="{9606058C-58CC-4130-9F9D-7744C03C25B4}"/>
    <cellStyle name="Total 3 14" xfId="2973" xr:uid="{F45B39A8-9F28-4675-B160-4DF1C78BAB52}"/>
    <cellStyle name="Total 3 14 2" xfId="7123" xr:uid="{A43E7C51-C6DB-4D23-890B-7454042C59F2}"/>
    <cellStyle name="Total 3 14 2 2" xfId="16112" xr:uid="{26D0F8AB-9624-41BE-B8BD-961405D3B066}"/>
    <cellStyle name="Total 3 14 2 2 2" xfId="39725" xr:uid="{6D86B2B9-888C-47FA-8510-BAAF531CCAF4}"/>
    <cellStyle name="Total 3 14 2 2 3" xfId="57098" xr:uid="{69B6FE9B-B5C2-4DB7-A12D-053DD08D8AAD}"/>
    <cellStyle name="Total 3 14 2 3" xfId="43272" xr:uid="{BDD0ABA9-7E1D-438C-9EA5-7A072806FFA4}"/>
    <cellStyle name="Total 3 14 2 4" xfId="50316" xr:uid="{69839A35-BA80-42BA-BF1A-D215F0BC3808}"/>
    <cellStyle name="Total 3 14 3" xfId="9686" xr:uid="{2136AB63-FFB3-4C8F-80F1-0A9336204E3C}"/>
    <cellStyle name="Total 3 14 3 2" xfId="18675" xr:uid="{71D41BBC-9315-4C26-BEB7-74C4E1026038}"/>
    <cellStyle name="Total 3 14 3 2 2" xfId="27994" xr:uid="{E933426C-799D-411F-8FD3-7131803B9184}"/>
    <cellStyle name="Total 3 14 3 2 3" xfId="58367" xr:uid="{21830BE3-3D63-44DF-9BEC-35A4AF98B8B8}"/>
    <cellStyle name="Total 3 14 3 3" xfId="40458" xr:uid="{3D49592D-2B0C-43E8-901E-29C863298963}"/>
    <cellStyle name="Total 3 14 3 4" xfId="51585" xr:uid="{848CF1CD-6857-4A63-96D5-8BD52D1FF91C}"/>
    <cellStyle name="Total 3 14 4" xfId="13526" xr:uid="{4184274C-0772-46B3-87B9-C05C48896759}"/>
    <cellStyle name="Total 3 14 4 2" xfId="26914" xr:uid="{340260D9-7D68-4E5C-B0A1-B5776D2BC81B}"/>
    <cellStyle name="Total 3 14 4 2 2" xfId="55225" xr:uid="{C45C7B49-3EA9-4ED8-87D6-A3986291648C}"/>
    <cellStyle name="Total 3 14 4 3" xfId="48433" xr:uid="{15632AFB-27B7-4D51-AFF8-2BF54FEA9DCF}"/>
    <cellStyle name="Total 3 14 5" xfId="31622" xr:uid="{43469A45-A3C9-4B91-9DF6-6C420972FAF5}"/>
    <cellStyle name="Total 3 14 5 2" xfId="53511" xr:uid="{84AFC0AD-78CE-43B1-A129-DD43BE543CEB}"/>
    <cellStyle name="Total 3 14 6" xfId="44701" xr:uid="{3180BE1D-B240-4C93-9061-5B4CAC7B1C8F}"/>
    <cellStyle name="Total 3 14 7" xfId="46819" xr:uid="{1A2DB572-6EDB-417F-8869-A3DEB6C5A81B}"/>
    <cellStyle name="Total 3 15" xfId="6516" xr:uid="{F288640C-D07F-4AAF-8A9B-C75EB6DC27F8}"/>
    <cellStyle name="Total 3 15 2" xfId="11737" xr:uid="{CEB535AB-11EB-4E84-A783-82476571283B}"/>
    <cellStyle name="Total 3 15 2 2" xfId="20726" xr:uid="{E5E96C7D-556A-4931-8E24-7008BE454A2E}"/>
    <cellStyle name="Total 3 15 2 2 2" xfId="27786" xr:uid="{8A4DE5C5-F9A5-4808-A312-E28025EEF5C3}"/>
    <cellStyle name="Total 3 15 2 2 3" xfId="57089" xr:uid="{59DC0F62-DEAC-4880-8A48-B234744EC005}"/>
    <cellStyle name="Total 3 15 2 3" xfId="34708" xr:uid="{BCA920D6-B79F-4CC5-8D53-FA112ACD8B77}"/>
    <cellStyle name="Total 3 15 2 4" xfId="50307" xr:uid="{F87DD5CE-8B47-46A5-9C8B-0A7F5B27F6EA}"/>
    <cellStyle name="Total 3 15 3" xfId="15505" xr:uid="{827C35CA-B356-45FA-ADC4-A94FD81E27F8}"/>
    <cellStyle name="Total 3 15 3 2" xfId="28365" xr:uid="{E70F87DB-BF54-4F86-8A29-CC53D613709D}"/>
    <cellStyle name="Total 3 15 3 2 2" xfId="58694" xr:uid="{E9437B67-B803-4AEC-9BBB-A84FDBAA6DE7}"/>
    <cellStyle name="Total 3 15 3 3" xfId="51913" xr:uid="{FD810FDF-6B22-4C16-BE8A-7EC3F4CA0B19}"/>
    <cellStyle name="Total 3 15 4" xfId="24803" xr:uid="{83A39D37-7ED7-409B-9AAD-F864237AD2F0}"/>
    <cellStyle name="Total 3 15 4 2" xfId="58392" xr:uid="{AE6FB56F-214D-4164-8FF7-DFE5C81609D8}"/>
    <cellStyle name="Total 3 15 4 3" xfId="51611" xr:uid="{5BEA6292-D327-40B4-84ED-00FFC5A21C60}"/>
    <cellStyle name="Total 3 15 5" xfId="44771" xr:uid="{5B83F838-4543-4B54-AAA8-6AB08A4DCFCC}"/>
    <cellStyle name="Total 3 15 5 2" xfId="55216" xr:uid="{265E24AD-9718-47C9-BF92-4711DA91A780}"/>
    <cellStyle name="Total 3 15 5 3" xfId="48424" xr:uid="{DEE02E39-5AEE-45F1-88D0-DBFCBBB7382B}"/>
    <cellStyle name="Total 3 15 6" xfId="53502" xr:uid="{AC638887-579A-4802-8DFF-CF5305CCD473}"/>
    <cellStyle name="Total 3 15 7" xfId="46810" xr:uid="{A28FBD20-797C-4EBA-A8B9-899952A655DF}"/>
    <cellStyle name="Total 3 16" xfId="9100" xr:uid="{63722155-9E4F-4334-B07D-013949CD1114}"/>
    <cellStyle name="Total 3 16 2" xfId="18089" xr:uid="{22750AC6-90C5-4810-A84B-36F00BE2E409}"/>
    <cellStyle name="Total 3 16 2 2" xfId="31373" xr:uid="{719D3DD4-AE31-45CA-A4CE-D7E35FF80E53}"/>
    <cellStyle name="Total 3 16 2 2 2" xfId="57082" xr:uid="{C666E873-C5D5-46A9-94BB-B422F4247A65}"/>
    <cellStyle name="Total 3 16 2 3" xfId="50300" xr:uid="{FC5C7C66-4280-4218-906B-46225EED271F}"/>
    <cellStyle name="Total 3 16 3" xfId="43531" xr:uid="{00F29A5A-37CC-4551-9875-E5DE8371C2A4}"/>
    <cellStyle name="Total 3 16 3 2" xfId="58687" xr:uid="{07BF88DD-8349-4C66-B35A-CAA3D14577B5}"/>
    <cellStyle name="Total 3 16 3 3" xfId="51906" xr:uid="{E31C6E06-798D-4C8E-B279-98B816F26C56}"/>
    <cellStyle name="Total 3 16 4" xfId="44817" xr:uid="{545C3829-45BA-4D7E-83F2-E1788E142F80}"/>
    <cellStyle name="Total 3 16 4 2" xfId="57710" xr:uid="{187D3570-9C5F-40C2-B379-A37CDF2F3FE1}"/>
    <cellStyle name="Total 3 16 4 3" xfId="50928" xr:uid="{AAC32018-7ECF-404B-BADE-7B730A204663}"/>
    <cellStyle name="Total 3 16 5" xfId="48417" xr:uid="{229F2A60-2E5F-4762-8E48-360BF9E5C561}"/>
    <cellStyle name="Total 3 16 5 2" xfId="55209" xr:uid="{1BF5218E-7A09-4B13-AB1D-1B94C2B26BD3}"/>
    <cellStyle name="Total 3 16 6" xfId="53495" xr:uid="{EBE3997D-201E-4C58-B9AF-B85D64EEDBD3}"/>
    <cellStyle name="Total 3 16 7" xfId="46803" xr:uid="{2441DFB8-B316-49E3-A8E3-FF3BDCD12DB2}"/>
    <cellStyle name="Total 3 17" xfId="9804" xr:uid="{450C6F83-42C1-4122-9DE8-E994C7D35D79}"/>
    <cellStyle name="Total 3 17 2" xfId="18793" xr:uid="{C6666F3E-EFFE-465D-9E60-FCD253A33142}"/>
    <cellStyle name="Total 3 17 2 2" xfId="38650" xr:uid="{590032DC-7492-426C-90CA-1D4AA82CCE26}"/>
    <cellStyle name="Total 3 17 2 2 2" xfId="57110" xr:uid="{CFF3264B-8B68-49BF-BBA3-BE81622F7C85}"/>
    <cellStyle name="Total 3 17 2 3" xfId="50328" xr:uid="{1F10F567-C811-427B-A594-54ED3C868785}"/>
    <cellStyle name="Total 3 17 3" xfId="33337" xr:uid="{D5FBED6F-100F-4977-ACF4-F24BFC887FE1}"/>
    <cellStyle name="Total 3 17 3 2" xfId="58713" xr:uid="{C9528249-BCF9-48C9-B866-88BBEDCDE167}"/>
    <cellStyle name="Total 3 17 3 3" xfId="51932" xr:uid="{0984E3F1-DAEC-4AF0-98B0-233557BDD007}"/>
    <cellStyle name="Total 3 17 4" xfId="44845" xr:uid="{AD3A174C-82AD-47F2-BD1C-C9073EED0C95}"/>
    <cellStyle name="Total 3 17 4 2" xfId="55818" xr:uid="{0E29EEBA-1035-4AD4-94B0-F7C34B56FBB9}"/>
    <cellStyle name="Total 3 17 4 3" xfId="49036" xr:uid="{D062376D-1455-4699-9953-D6BE629EEC68}"/>
    <cellStyle name="Total 3 17 5" xfId="48445" xr:uid="{498A6F27-44F8-45CF-A363-40FDD8FBA357}"/>
    <cellStyle name="Total 3 17 5 2" xfId="55237" xr:uid="{09EE4FE3-453D-4810-91FC-5A2F1AC73548}"/>
    <cellStyle name="Total 3 17 6" xfId="53523" xr:uid="{13D4B3A5-0F40-4D38-83D0-4AFDF6F49B0E}"/>
    <cellStyle name="Total 3 17 7" xfId="46831" xr:uid="{0D6DF225-E9A0-4D4C-BE81-79B5CF2877FE}"/>
    <cellStyle name="Total 3 18" xfId="2220" xr:uid="{23022EC1-C128-44EE-AD6D-2169FC8C8607}"/>
    <cellStyle name="Total 3 18 2" xfId="30935" xr:uid="{6F90C9B8-9573-4865-A600-F28D604F2789}"/>
    <cellStyle name="Total 3 18 2 2" xfId="57144" xr:uid="{82BBD08B-1F1D-496E-9E78-2DC7582440CF}"/>
    <cellStyle name="Total 3 18 2 3" xfId="50362" xr:uid="{8069BBCC-B3E6-45F8-9389-E9E1B139039C}"/>
    <cellStyle name="Total 3 18 3" xfId="44877" xr:uid="{A159564D-9856-4AB9-B772-4C2B03993446}"/>
    <cellStyle name="Total 3 18 3 2" xfId="58745" xr:uid="{E16F97A8-4273-4C8C-A021-F205257B1879}"/>
    <cellStyle name="Total 3 18 3 3" xfId="51964" xr:uid="{E1CD7B13-7B39-4C26-99C9-AD25E88EE79C}"/>
    <cellStyle name="Total 3 18 4" xfId="51622" xr:uid="{73FDE349-5592-4B78-B9FC-B7295A6B9B5A}"/>
    <cellStyle name="Total 3 18 4 2" xfId="58403" xr:uid="{3C5E9877-F013-46E6-890F-BA601899D122}"/>
    <cellStyle name="Total 3 18 5" xfId="48479" xr:uid="{C8728E9B-401D-4C3A-86B7-947A8F2AA837}"/>
    <cellStyle name="Total 3 18 5 2" xfId="55271" xr:uid="{B976183E-3148-44C3-A9BF-4F8105C302AA}"/>
    <cellStyle name="Total 3 18 6" xfId="53557" xr:uid="{A83E2CDA-B832-402C-8DB1-73F7E3481ACE}"/>
    <cellStyle name="Total 3 18 7" xfId="46865" xr:uid="{11D769BE-2AE7-4D8D-86A3-36E6AF3B01D1}"/>
    <cellStyle name="Total 3 19" xfId="13129" xr:uid="{5FE6AEBA-9FF5-48CC-8DCE-31A3F191CE60}"/>
    <cellStyle name="Total 3 19 2" xfId="24016" xr:uid="{03177303-66F6-4ABF-84B1-3B58E105E690}"/>
    <cellStyle name="Total 3 19 2 2" xfId="57158" xr:uid="{64881CE9-8AEC-4441-B286-C15B9BE6C383}"/>
    <cellStyle name="Total 3 19 2 3" xfId="50376" xr:uid="{9C4734D9-5873-4D2F-8DFD-1ED63F334064}"/>
    <cellStyle name="Total 3 19 3" xfId="44963" xr:uid="{4D1C58FF-3C0F-4099-AAAE-0712B0124997}"/>
    <cellStyle name="Total 3 19 3 2" xfId="58759" xr:uid="{AD531A5F-8E97-4F56-9886-A9B7E36878CB}"/>
    <cellStyle name="Total 3 19 3 3" xfId="51978" xr:uid="{A90798E9-5358-4763-810B-B526D4262869}"/>
    <cellStyle name="Total 3 19 4" xfId="51183" xr:uid="{C2FB240F-CC84-4B08-BCF2-0C3607FE2D4B}"/>
    <cellStyle name="Total 3 19 4 2" xfId="57965" xr:uid="{B89337C0-79BE-444F-BD3D-1EF265A459E0}"/>
    <cellStyle name="Total 3 19 5" xfId="48493" xr:uid="{701480C8-300E-4D27-AD97-A4BF95264694}"/>
    <cellStyle name="Total 3 19 5 2" xfId="55285" xr:uid="{4C519037-BCE0-49D2-B3BB-B087DEAD5664}"/>
    <cellStyle name="Total 3 19 6" xfId="53571" xr:uid="{9C25E9BF-ADDD-4618-9C58-085D4B8B4379}"/>
    <cellStyle name="Total 3 19 7" xfId="46879" xr:uid="{4051CD31-1111-4414-9DA0-58C14F2FE54E}"/>
    <cellStyle name="Total 3 2" xfId="158" xr:uid="{69FCA3FB-8F2F-4710-A566-60CB027B1E16}"/>
    <cellStyle name="Total 3 2 10" xfId="1969" xr:uid="{81E521F5-100E-4789-B720-34083686899D}"/>
    <cellStyle name="Total 3 2 10 2" xfId="6277" xr:uid="{A08A6DAB-599F-4365-88B3-712DA67E312D}"/>
    <cellStyle name="Total 3 2 10 2 2" xfId="8863" xr:uid="{65035434-978F-4EC2-B611-B3D29954DBA2}"/>
    <cellStyle name="Total 3 2 10 2 2 2" xfId="17852" xr:uid="{996CE439-88C4-4C17-8AA7-46B4EE76D68B}"/>
    <cellStyle name="Total 3 2 10 2 2 2 2" xfId="43170" xr:uid="{AFE3DB45-FA93-46CB-81EF-5E345D8D1EF7}"/>
    <cellStyle name="Total 3 2 10 2 2 3" xfId="25687" xr:uid="{B27C8F0D-E8C1-4433-A7AE-6D44AB2B8A8D}"/>
    <cellStyle name="Total 3 2 10 2 3" xfId="11500" xr:uid="{8BD7A146-5C13-4D1E-9880-59C4EE46F559}"/>
    <cellStyle name="Total 3 2 10 2 3 2" xfId="20489" xr:uid="{19114540-5793-4BF6-A079-010CC81C879B}"/>
    <cellStyle name="Total 3 2 10 2 3 2 2" xfId="32721" xr:uid="{5E4848E6-98B0-4917-A9D8-2FF2BC02F99A}"/>
    <cellStyle name="Total 3 2 10 2 3 3" xfId="22704" xr:uid="{5D12BE9B-0149-4149-BABD-63A864A7ED88}"/>
    <cellStyle name="Total 3 2 10 2 4" xfId="15266" xr:uid="{AF814C41-542E-4935-B96E-5DC2601B89D5}"/>
    <cellStyle name="Total 3 2 10 2 4 2" xfId="29724" xr:uid="{FF54B0F4-451F-4B84-BA31-E4040F501699}"/>
    <cellStyle name="Total 3 2 10 2 5" xfId="27621" xr:uid="{FBA25ABA-8CB8-43E5-8497-A2D4A82A35E0}"/>
    <cellStyle name="Total 3 2 10 3" xfId="4406" xr:uid="{8FAA1898-217E-4C8E-8702-FA3849ADC81A}"/>
    <cellStyle name="Total 3 2 10 3 2" xfId="33985" xr:uid="{37F37153-BD92-42B5-A592-28FB3A1D8793}"/>
    <cellStyle name="Total 3 2 10 4" xfId="28809" xr:uid="{2D965744-77AB-4AD2-AA22-599BBCBF030C}"/>
    <cellStyle name="Total 3 2 11" xfId="2718" xr:uid="{1D94DE93-CAED-4484-B206-FB0D53FC5FF4}"/>
    <cellStyle name="Total 3 2 11 2" xfId="6908" xr:uid="{B7728B44-A032-4761-BC9E-56B104B071F3}"/>
    <cellStyle name="Total 3 2 11 2 2" xfId="15897" xr:uid="{79C6CEF9-2A05-40B9-AD06-A5174CD58AA9}"/>
    <cellStyle name="Total 3 2 11 2 2 2" xfId="28081" xr:uid="{BF441339-7145-44C5-8FBB-680F990C8503}"/>
    <cellStyle name="Total 3 2 11 2 3" xfId="37943" xr:uid="{E06B7C53-B407-4B44-999F-BBA16D28B8BE}"/>
    <cellStyle name="Total 3 2 11 3" xfId="9479" xr:uid="{75FC5188-ECDC-42B5-99B5-9D19DEE401AA}"/>
    <cellStyle name="Total 3 2 11 3 2" xfId="18468" xr:uid="{3D6DC1C2-2604-4B18-A27F-F4A2762E798F}"/>
    <cellStyle name="Total 3 2 11 3 2 2" xfId="39898" xr:uid="{6F38BBC3-7723-4703-B3F7-8B6ABA9D4942}"/>
    <cellStyle name="Total 3 2 11 3 3" xfId="31521" xr:uid="{CD5B120D-42FC-4C40-BAF5-2BB40655B686}"/>
    <cellStyle name="Total 3 2 11 4" xfId="13490" xr:uid="{3F534205-6DA5-4B8F-B9FE-A1F62A109660}"/>
    <cellStyle name="Total 3 2 11 4 2" xfId="27160" xr:uid="{108F88BC-B247-4CA7-9A8D-85C2C83878D1}"/>
    <cellStyle name="Total 3 2 11 5" xfId="33911" xr:uid="{F6F1A207-5AE9-4AA0-8289-91F58C1B8CEB}"/>
    <cellStyle name="Total 3 2 12" xfId="6614" xr:uid="{96D265E5-E5F7-42EE-B4CF-074403BAE75F}"/>
    <cellStyle name="Total 3 2 12 2" xfId="11820" xr:uid="{B8E621C8-B9E6-4384-ABCE-18061A4BAE9E}"/>
    <cellStyle name="Total 3 2 12 2 2" xfId="20809" xr:uid="{1042BA92-9ADC-4ECA-9EB8-7A25A9B501A2}"/>
    <cellStyle name="Total 3 2 12 2 2 2" xfId="41196" xr:uid="{390A0744-BAE2-40C1-A148-B9D79788F0C2}"/>
    <cellStyle name="Total 3 2 12 2 3" xfId="40507" xr:uid="{F8A1A1E6-F67E-4EAE-BD50-F30EF7F34A7C}"/>
    <cellStyle name="Total 3 2 12 3" xfId="15603" xr:uid="{34AB8C79-8AA3-478B-B21D-D1F395997860}"/>
    <cellStyle name="Total 3 2 12 3 2" xfId="24689" xr:uid="{BBE11DFF-0FA2-44C4-B1F1-544999E40913}"/>
    <cellStyle name="Total 3 2 12 4" xfId="37998" xr:uid="{BC583B9A-1F10-4F4F-BFFA-C6542F94BFD1}"/>
    <cellStyle name="Total 3 2 13" xfId="9183" xr:uid="{18BD72D3-6630-4851-8FA1-4503F6B38ABF}"/>
    <cellStyle name="Total 3 2 13 2" xfId="18172" xr:uid="{FC340564-21F6-46E8-8837-DE57B87B82F7}"/>
    <cellStyle name="Total 3 2 13 2 2" xfId="22420" xr:uid="{781452A1-6F3F-4CFB-8705-03B549A440AD}"/>
    <cellStyle name="Total 3 2 13 3" xfId="25707" xr:uid="{8893DA7F-CBB0-4F8F-9819-A922D503660C}"/>
    <cellStyle name="Total 3 2 14" xfId="9743" xr:uid="{4829F585-38BC-4242-9EF8-91BCCF34326A}"/>
    <cellStyle name="Total 3 2 14 2" xfId="18732" xr:uid="{10A0321F-E6CD-4B0A-B907-6F708124869B}"/>
    <cellStyle name="Total 3 2 14 2 2" xfId="41131" xr:uid="{63CF5B7F-F22A-43C1-806D-962ABED5E54E}"/>
    <cellStyle name="Total 3 2 14 3" xfId="24295" xr:uid="{6919098F-0E0D-40CA-8564-D5A51C5C8040}"/>
    <cellStyle name="Total 3 2 15" xfId="2318" xr:uid="{E65259F7-DE78-4FE8-85A3-0CDC0A0AD2B3}"/>
    <cellStyle name="Total 3 2 15 2" xfId="33014" xr:uid="{803334D7-6B2A-4F2E-8CA7-C0E412EEADE9}"/>
    <cellStyle name="Total 3 2 16" xfId="13227" xr:uid="{17C66434-F723-432D-A9A6-1CD7DAE883F4}"/>
    <cellStyle name="Total 3 2 16 2" xfId="31810" xr:uid="{573F9CB7-A9C9-4FBC-A68E-01E5B8759204}"/>
    <cellStyle name="Total 3 2 17" xfId="39723" xr:uid="{938868BE-7AC2-41BE-A1D0-75F98F87257D}"/>
    <cellStyle name="Total 3 2 18" xfId="44295" xr:uid="{E9F41A18-54EA-4AE7-9F36-03D54A136923}"/>
    <cellStyle name="Total 3 2 19" xfId="45526" xr:uid="{63E635B0-965A-4972-96E7-CCF37D40B92E}"/>
    <cellStyle name="Total 3 2 2" xfId="341" xr:uid="{EE47039B-539C-40D3-B6CC-F37B6EF4419A}"/>
    <cellStyle name="Total 3 2 2 10" xfId="6643" xr:uid="{329AA494-D9EF-47A4-9848-3FE4DD067B59}"/>
    <cellStyle name="Total 3 2 2 10 2" xfId="11849" xr:uid="{9A233496-80C3-4332-8BC1-31E1022C5417}"/>
    <cellStyle name="Total 3 2 2 10 2 2" xfId="20838" xr:uid="{87C730FB-035E-4479-B460-78A5867F0951}"/>
    <cellStyle name="Total 3 2 2 10 2 2 2" xfId="28821" xr:uid="{BBA200FE-D034-4A0B-93AB-F513C308DAE2}"/>
    <cellStyle name="Total 3 2 2 10 2 3" xfId="25318" xr:uid="{4BE17DE6-9A3F-4C25-9B6D-9CDC3C965390}"/>
    <cellStyle name="Total 3 2 2 10 3" xfId="15632" xr:uid="{C8761F49-D9B3-4192-AEF8-96E18A00EF95}"/>
    <cellStyle name="Total 3 2 2 10 3 2" xfId="31709" xr:uid="{1D2BFBB6-EEAE-4696-8BBF-B87957B1C507}"/>
    <cellStyle name="Total 3 2 2 10 4" xfId="27173" xr:uid="{62454DBE-CB5A-4B66-AD40-A4F7825FB873}"/>
    <cellStyle name="Total 3 2 2 11" xfId="9212" xr:uid="{B6AF9E6C-4A1E-4298-B3B8-4D2B3893E6D5}"/>
    <cellStyle name="Total 3 2 2 11 2" xfId="18201" xr:uid="{EB422BB0-1DBF-4727-BACB-CC7B6FE68069}"/>
    <cellStyle name="Total 3 2 2 11 2 2" xfId="33487" xr:uid="{904731AF-A915-45B5-82DC-D04F76BD2A12}"/>
    <cellStyle name="Total 3 2 2 11 3" xfId="36350" xr:uid="{80CF6D43-4FD0-4CDE-9933-8B80AF81F247}"/>
    <cellStyle name="Total 3 2 2 12" xfId="9856" xr:uid="{DF56C318-B215-4BAA-9CAD-E381E828CD9C}"/>
    <cellStyle name="Total 3 2 2 12 2" xfId="18845" xr:uid="{C5AAE68C-AE2F-4F60-A24A-2759795D25DB}"/>
    <cellStyle name="Total 3 2 2 12 2 2" xfId="38192" xr:uid="{D054C388-60D1-44B7-85FF-2EE20DACC28D}"/>
    <cellStyle name="Total 3 2 2 12 3" xfId="26383" xr:uid="{80443252-BD8F-42CF-828C-757F68BD72DA}"/>
    <cellStyle name="Total 3 2 2 13" xfId="2347" xr:uid="{A1886CE0-94E2-4E5D-9FE7-0CB93CD294F3}"/>
    <cellStyle name="Total 3 2 2 13 2" xfId="41586" xr:uid="{36727633-5914-46CA-B389-8358CEDD892F}"/>
    <cellStyle name="Total 3 2 2 14" xfId="13256" xr:uid="{447C3DC0-A080-4B5C-AAB8-D4FEE0A10DE4}"/>
    <cellStyle name="Total 3 2 2 14 2" xfId="23180" xr:uid="{13CE28F5-5BE2-4BCA-BA2B-FF00AF473384}"/>
    <cellStyle name="Total 3 2 2 15" xfId="29274" xr:uid="{D165E8F8-7210-4ED4-94EF-997A7CCAACC9}"/>
    <cellStyle name="Total 3 2 2 16" xfId="46041" xr:uid="{F2CEF1F0-F647-45E8-8392-82CD762ADF9E}"/>
    <cellStyle name="Total 3 2 2 2" xfId="473" xr:uid="{A8B2DF8D-74BB-4E2C-848E-790A4011F370}"/>
    <cellStyle name="Total 3 2 2 2 10" xfId="9337" xr:uid="{262A085B-80FF-4CFC-963D-EA384A01D9F5}"/>
    <cellStyle name="Total 3 2 2 2 10 2" xfId="18326" xr:uid="{52FE3888-10BC-43C0-A587-94D0215276D3}"/>
    <cellStyle name="Total 3 2 2 2 10 2 2" xfId="32121" xr:uid="{DEA6474B-7EBD-40B7-8521-44376ADD6560}"/>
    <cellStyle name="Total 3 2 2 2 10 3" xfId="40892" xr:uid="{3B5FF562-B3C2-4467-BC15-EF36D705AF33}"/>
    <cellStyle name="Total 3 2 2 2 11" xfId="12665" xr:uid="{963A252A-58B2-47B1-9713-955537E566D9}"/>
    <cellStyle name="Total 3 2 2 2 11 2" xfId="21654" xr:uid="{F62686A0-9BE9-4E61-88C1-6EE0AF9E5A9E}"/>
    <cellStyle name="Total 3 2 2 2 11 2 2" xfId="24721" xr:uid="{B8C053B1-29BF-409B-924A-2D230E8C452B}"/>
    <cellStyle name="Total 3 2 2 2 11 3" xfId="29229" xr:uid="{0BE2852D-A62C-4A6D-8205-A8665AA39FDB}"/>
    <cellStyle name="Total 3 2 2 2 12" xfId="2479" xr:uid="{5D449C94-FDD9-4162-992A-1427D304ACF5}"/>
    <cellStyle name="Total 3 2 2 2 12 2" xfId="34302" xr:uid="{D7DD4705-F5AC-470E-BC0D-F0B707A0633D}"/>
    <cellStyle name="Total 3 2 2 2 13" xfId="13388" xr:uid="{004325A7-DF0C-482C-AA91-CC87A88BC89F}"/>
    <cellStyle name="Total 3 2 2 2 13 2" xfId="35264" xr:uid="{F35307CE-2C66-4DE2-96E2-2A1A12EBEF3C}"/>
    <cellStyle name="Total 3 2 2 2 14" xfId="28108" xr:uid="{0E37D426-2276-4EDD-8374-77370541AA8C}"/>
    <cellStyle name="Total 3 2 2 2 15" xfId="49532" xr:uid="{D78A770A-11A2-4C54-911F-10338762DE3D}"/>
    <cellStyle name="Total 3 2 2 2 2" xfId="822" xr:uid="{2BEB5054-58ED-43FB-8E80-2CC6B7440C65}"/>
    <cellStyle name="Total 3 2 2 2 2 2" xfId="5191" xr:uid="{2ECAA2C2-BB69-41EB-90CA-011F638B5DD6}"/>
    <cellStyle name="Total 3 2 2 2 2 2 2" xfId="7777" xr:uid="{EA04BD8B-6A9E-4734-8845-A7A8D42E2A3B}"/>
    <cellStyle name="Total 3 2 2 2 2 2 2 2" xfId="16766" xr:uid="{A95CAE60-2DBF-4795-AB3C-1E77FB15BA07}"/>
    <cellStyle name="Total 3 2 2 2 2 2 2 2 2" xfId="37970" xr:uid="{3530688D-3FAF-4CFF-92BF-65345B6AB927}"/>
    <cellStyle name="Total 3 2 2 2 2 2 2 3" xfId="40122" xr:uid="{46D84442-6B31-4117-9B95-AD92E4ECECD3}"/>
    <cellStyle name="Total 3 2 2 2 2 2 3" xfId="10414" xr:uid="{4E0F8E7B-32D8-4FF3-AEDD-3DAE958D83E6}"/>
    <cellStyle name="Total 3 2 2 2 2 2 3 2" xfId="19403" xr:uid="{2E005CE5-5F50-4FB3-B793-D079D7C4D4BD}"/>
    <cellStyle name="Total 3 2 2 2 2 2 3 2 2" xfId="34957" xr:uid="{956457A9-68FD-4DE4-B713-61F8364F2E77}"/>
    <cellStyle name="Total 3 2 2 2 2 2 3 3" xfId="40455" xr:uid="{8523EF5E-4FFA-43FE-B752-53FCBAF867CB}"/>
    <cellStyle name="Total 3 2 2 2 2 2 4" xfId="14180" xr:uid="{F22BD395-20E2-476F-8940-87E2603D73F7}"/>
    <cellStyle name="Total 3 2 2 2 2 2 4 2" xfId="34062" xr:uid="{44788577-401D-41CC-9234-25B91DCEF432}"/>
    <cellStyle name="Total 3 2 2 2 2 2 5" xfId="42774" xr:uid="{EF4D6EB4-D241-4767-8594-9B34F5D3ADCA}"/>
    <cellStyle name="Total 3 2 2 2 2 3" xfId="3259" xr:uid="{B6A4F747-37C9-41D4-8B1F-40012A40A7BA}"/>
    <cellStyle name="Total 3 2 2 2 2 3 2" xfId="23488" xr:uid="{B85FCBEB-0EBB-4BBB-9B0C-A2CDDBBF457E}"/>
    <cellStyle name="Total 3 2 2 2 2 4" xfId="26882" xr:uid="{34D43E4B-73E9-4158-ADF1-C370A35C9CD2}"/>
    <cellStyle name="Total 3 2 2 2 2 5" xfId="56314" xr:uid="{EA8CBAB3-D8CD-42AE-AA60-F3C4F2B7596E}"/>
    <cellStyle name="Total 3 2 2 2 3" xfId="1167" xr:uid="{EF183FAB-52FC-46D2-AA5D-4BE138F39606}"/>
    <cellStyle name="Total 3 2 2 2 3 2" xfId="5512" xr:uid="{3151A72D-9AE7-4A6B-BAA0-676E462C4D46}"/>
    <cellStyle name="Total 3 2 2 2 3 2 2" xfId="8098" xr:uid="{AEC03142-1449-4E18-A158-EB668C2AADC9}"/>
    <cellStyle name="Total 3 2 2 2 3 2 2 2" xfId="17087" xr:uid="{F0A52240-32BF-47C2-B09F-FB326ED92423}"/>
    <cellStyle name="Total 3 2 2 2 3 2 2 2 2" xfId="43082" xr:uid="{B5CEA628-91D7-463F-9190-5BF479113BC4}"/>
    <cellStyle name="Total 3 2 2 2 3 2 2 3" xfId="41839" xr:uid="{B1C0B41D-8249-4D56-A3C2-384BD4B0CC2F}"/>
    <cellStyle name="Total 3 2 2 2 3 2 3" xfId="10735" xr:uid="{374D9BDE-AF97-4648-AD74-32D5735CE526}"/>
    <cellStyle name="Total 3 2 2 2 3 2 3 2" xfId="19724" xr:uid="{DF4BF4CD-C0EA-47B6-B51E-AFCD2A558679}"/>
    <cellStyle name="Total 3 2 2 2 3 2 3 2 2" xfId="22667" xr:uid="{33E76CF2-2A25-45AC-9707-11CB8A02633A}"/>
    <cellStyle name="Total 3 2 2 2 3 2 3 3" xfId="42736" xr:uid="{5E88F7CF-938E-4B92-9D70-30EF1D7C3FC5}"/>
    <cellStyle name="Total 3 2 2 2 3 2 4" xfId="14501" xr:uid="{C2A8804E-0B0D-4731-BA74-D8A408787F24}"/>
    <cellStyle name="Total 3 2 2 2 3 2 4 2" xfId="30433" xr:uid="{CCEC11B0-E5E0-4D7C-A8C4-498F2F4C164C}"/>
    <cellStyle name="Total 3 2 2 2 3 2 5" xfId="41955" xr:uid="{CB0BE8DB-8117-4C0F-91F0-FFE71913A57E}"/>
    <cellStyle name="Total 3 2 2 2 3 3" xfId="3604" xr:uid="{327E6A06-3357-4633-88EA-27BCDC1FDAA5}"/>
    <cellStyle name="Total 3 2 2 2 3 3 2" xfId="35401" xr:uid="{AC0976A4-4A0A-45DB-929B-5EADC4F51597}"/>
    <cellStyle name="Total 3 2 2 2 3 4" xfId="28599" xr:uid="{64A99DDF-861C-4148-A629-8B1C542F1AAB}"/>
    <cellStyle name="Total 3 2 2 2 4" xfId="1511" xr:uid="{F1C47BB2-3968-479D-B681-BDC2BEA64F48}"/>
    <cellStyle name="Total 3 2 2 2 4 2" xfId="5856" xr:uid="{A9ADEA15-5510-4C13-AC9A-D6DE8B23AF00}"/>
    <cellStyle name="Total 3 2 2 2 4 2 2" xfId="8442" xr:uid="{DAAB3CA9-0BD3-4F1F-8EF5-605216517FE8}"/>
    <cellStyle name="Total 3 2 2 2 4 2 2 2" xfId="17431" xr:uid="{6784175E-4851-4ED2-8967-FC56BC06D442}"/>
    <cellStyle name="Total 3 2 2 2 4 2 2 2 2" xfId="35290" xr:uid="{3ADFF325-A3BB-4492-86C4-0E93BC65C796}"/>
    <cellStyle name="Total 3 2 2 2 4 2 2 3" xfId="43075" xr:uid="{7E304595-F630-4695-ADD4-883FE726C6C1}"/>
    <cellStyle name="Total 3 2 2 2 4 2 3" xfId="11079" xr:uid="{F2D55376-544F-4D50-A76C-97FF6BA85FDC}"/>
    <cellStyle name="Total 3 2 2 2 4 2 3 2" xfId="20068" xr:uid="{7B93035C-C83F-457C-AAA3-9C34E06F3B9F}"/>
    <cellStyle name="Total 3 2 2 2 4 2 3 2 2" xfId="37351" xr:uid="{F3C2F100-528D-4F42-829C-AE9D647E63B1}"/>
    <cellStyle name="Total 3 2 2 2 4 2 3 3" xfId="26770" xr:uid="{7FE7A116-66D1-4B37-937F-ADCE5C264870}"/>
    <cellStyle name="Total 3 2 2 2 4 2 4" xfId="14845" xr:uid="{DB894FA2-DB2D-4266-B7C0-081CB08F5D85}"/>
    <cellStyle name="Total 3 2 2 2 4 2 4 2" xfId="25569" xr:uid="{27011F75-1E44-49DC-BC1B-19CFBBFA0538}"/>
    <cellStyle name="Total 3 2 2 2 4 2 5" xfId="43432" xr:uid="{ED1737A1-6807-4885-8409-0A6074C7344E}"/>
    <cellStyle name="Total 3 2 2 2 4 3" xfId="3948" xr:uid="{A33D7387-51B2-41FB-A357-A101906B9B13}"/>
    <cellStyle name="Total 3 2 2 2 4 3 2" xfId="28588" xr:uid="{9BB3B33D-AC2B-4B65-819E-4FA435D564C2}"/>
    <cellStyle name="Total 3 2 2 2 4 4" xfId="28391" xr:uid="{40BFE4F5-18C9-435C-AC87-0F3415CAB40F}"/>
    <cellStyle name="Total 3 2 2 2 5" xfId="1902" xr:uid="{8A8F591C-D3F4-4662-9D3F-9038A77980DA}"/>
    <cellStyle name="Total 3 2 2 2 5 2" xfId="6218" xr:uid="{207E1BE9-2F82-489F-A041-A0DA7FCF9382}"/>
    <cellStyle name="Total 3 2 2 2 5 2 2" xfId="8804" xr:uid="{2F460059-7976-47F5-A7F6-474ED3815231}"/>
    <cellStyle name="Total 3 2 2 2 5 2 2 2" xfId="17793" xr:uid="{CE25F999-7966-49B9-A2ED-9882257E394A}"/>
    <cellStyle name="Total 3 2 2 2 5 2 2 2 2" xfId="33237" xr:uid="{FC35725C-7E5F-4763-BDAB-060D9A2F02F0}"/>
    <cellStyle name="Total 3 2 2 2 5 2 2 3" xfId="28812" xr:uid="{659B2D4C-21FE-4F4C-890C-C270A7F8557D}"/>
    <cellStyle name="Total 3 2 2 2 5 2 3" xfId="11441" xr:uid="{1A24FB2D-14AF-40DF-A2D1-BFB6EF90A37B}"/>
    <cellStyle name="Total 3 2 2 2 5 2 3 2" xfId="20430" xr:uid="{1DF614D4-7D18-4AF6-B6B4-4804EC67586A}"/>
    <cellStyle name="Total 3 2 2 2 5 2 3 2 2" xfId="33488" xr:uid="{2DFF1567-6786-49EA-A608-35A1CF3F2D58}"/>
    <cellStyle name="Total 3 2 2 2 5 2 3 3" xfId="31123" xr:uid="{4FB67DAE-AE93-4650-B974-0725B8E405C9}"/>
    <cellStyle name="Total 3 2 2 2 5 2 4" xfId="15207" xr:uid="{0B0B927D-3062-4F95-AF7E-139208ABBBA1}"/>
    <cellStyle name="Total 3 2 2 2 5 2 4 2" xfId="41519" xr:uid="{23E51070-1625-4554-B584-ADCB6829D1E6}"/>
    <cellStyle name="Total 3 2 2 2 5 2 5" xfId="28005" xr:uid="{5B00D029-EACD-4F3C-886E-F56B15CC71DA}"/>
    <cellStyle name="Total 3 2 2 2 5 3" xfId="4339" xr:uid="{327889DA-A70D-41EE-AF3C-76DCEAB5E621}"/>
    <cellStyle name="Total 3 2 2 2 5 3 2" xfId="28536" xr:uid="{41C0910F-33AA-4231-9C29-E518E23A3CDF}"/>
    <cellStyle name="Total 3 2 2 2 5 4" xfId="40924" xr:uid="{98838785-3D78-4E48-97F0-2F1E0DBDB48C}"/>
    <cellStyle name="Total 3 2 2 2 6" xfId="2130" xr:uid="{3D8D1CBC-3B64-4BFF-BE64-DEFA51AAF9D3}"/>
    <cellStyle name="Total 3 2 2 2 6 2" xfId="6431" xr:uid="{B9A049E8-D32D-4500-959F-3DBE4F5626EA}"/>
    <cellStyle name="Total 3 2 2 2 6 2 2" xfId="9017" xr:uid="{30CD708C-DD9F-45E9-8159-362161B2307D}"/>
    <cellStyle name="Total 3 2 2 2 6 2 2 2" xfId="18006" xr:uid="{48289A0F-F6CD-4CDF-AFC8-C2D085BD27D5}"/>
    <cellStyle name="Total 3 2 2 2 6 2 2 2 2" xfId="31001" xr:uid="{65342B6D-5DBA-4BE1-B9EB-EF7947F58396}"/>
    <cellStyle name="Total 3 2 2 2 6 2 2 3" xfId="24515" xr:uid="{BE1F12AD-3C88-4FFC-AF14-CC93370D970A}"/>
    <cellStyle name="Total 3 2 2 2 6 2 3" xfId="11654" xr:uid="{543651F4-80AE-49BD-BC8D-D2754C56430D}"/>
    <cellStyle name="Total 3 2 2 2 6 2 3 2" xfId="20643" xr:uid="{DE7A758D-318F-4B8D-8A42-DD9A2DB61D94}"/>
    <cellStyle name="Total 3 2 2 2 6 2 3 2 2" xfId="43279" xr:uid="{C98454CA-6481-4F18-A832-7131238DFC95}"/>
    <cellStyle name="Total 3 2 2 2 6 2 3 3" xfId="38958" xr:uid="{19086A47-84C5-4615-B70C-F6075C7DF202}"/>
    <cellStyle name="Total 3 2 2 2 6 2 4" xfId="15420" xr:uid="{3AB86B1D-7594-4F03-999D-30625C23F22B}"/>
    <cellStyle name="Total 3 2 2 2 6 2 4 2" xfId="28847" xr:uid="{585805B6-6BFA-471B-8F21-AEF79E4CBBAF}"/>
    <cellStyle name="Total 3 2 2 2 6 2 5" xfId="34330" xr:uid="{CCC5EE13-9591-4F2E-AAF0-93F019972FBC}"/>
    <cellStyle name="Total 3 2 2 2 6 3" xfId="4567" xr:uid="{FD4BA7BD-42A8-4AE3-B58A-D96AE1F4B396}"/>
    <cellStyle name="Total 3 2 2 2 6 3 2" xfId="25016" xr:uid="{4719F562-AD36-49AF-880A-53194C4B2B98}"/>
    <cellStyle name="Total 3 2 2 2 6 4" xfId="42808" xr:uid="{8DC2C8DE-1AF5-49BA-A6EB-40DEBFA6D965}"/>
    <cellStyle name="Total 3 2 2 2 7" xfId="2940" xr:uid="{EBBAA4D4-9438-4EAC-8DA8-E96222B6BEB8}"/>
    <cellStyle name="Total 3 2 2 2 7 2" xfId="7090" xr:uid="{1DCE11B7-94E7-490D-AC26-DCFB71870C20}"/>
    <cellStyle name="Total 3 2 2 2 7 2 2" xfId="12216" xr:uid="{FBCF2C5D-B008-4712-ABBF-B150A7F31B3E}"/>
    <cellStyle name="Total 3 2 2 2 7 2 2 2" xfId="21205" xr:uid="{D7581C40-3879-415F-9853-7229A4EDEE1F}"/>
    <cellStyle name="Total 3 2 2 2 7 2 2 2 2" xfId="27887" xr:uid="{13D83745-0C09-4C36-AEC5-D0840972CFD2}"/>
    <cellStyle name="Total 3 2 2 2 7 2 2 3" xfId="42363" xr:uid="{E8D51871-FB83-4808-8F16-A3EB9924508B}"/>
    <cellStyle name="Total 3 2 2 2 7 2 3" xfId="13009" xr:uid="{FC114F62-CF46-49F8-8F4D-687CC5335422}"/>
    <cellStyle name="Total 3 2 2 2 7 2 3 2" xfId="21998" xr:uid="{4F0F6FBD-F886-4870-A73E-5405DF8A991B}"/>
    <cellStyle name="Total 3 2 2 2 7 2 3 2 2" xfId="43861" xr:uid="{3B7118CA-45E2-4A00-A489-B20B0DFF3139}"/>
    <cellStyle name="Total 3 2 2 2 7 2 3 3" xfId="31346" xr:uid="{AEFE2C61-61EF-4C0F-B107-F74EF1258202}"/>
    <cellStyle name="Total 3 2 2 2 7 2 4" xfId="16079" xr:uid="{9A1FD6D8-46BF-413D-9A5D-560D8FEB0049}"/>
    <cellStyle name="Total 3 2 2 2 7 2 4 2" xfId="38460" xr:uid="{A14725D9-E94A-4876-873D-295AA7CB205E}"/>
    <cellStyle name="Total 3 2 2 2 7 2 5" xfId="27908" xr:uid="{F8C53007-2393-421E-A603-FB635B3CB0F5}"/>
    <cellStyle name="Total 3 2 2 2 7 3" xfId="9653" xr:uid="{618B936E-BC7D-40F9-9009-A59FD8166CDC}"/>
    <cellStyle name="Total 3 2 2 2 7 3 2" xfId="18642" xr:uid="{25729A6D-D161-4747-95F0-8A518C60435B}"/>
    <cellStyle name="Total 3 2 2 2 7 3 2 2" xfId="22487" xr:uid="{54792A38-1758-4F87-BD20-FB99E0059C12}"/>
    <cellStyle name="Total 3 2 2 2 7 3 3" xfId="27549" xr:uid="{3E7122BD-EFD4-4B3F-AE5A-C8C5E99F5E4E}"/>
    <cellStyle name="Total 3 2 2 2 7 4" xfId="36089" xr:uid="{9B005FA1-8848-4D20-B16D-019CC6232B28}"/>
    <cellStyle name="Total 3 2 2 2 8" xfId="4867" xr:uid="{3BF3BB80-0161-4948-BF5E-23385B407ED3}"/>
    <cellStyle name="Total 3 2 2 2 8 2" xfId="7453" xr:uid="{05D8EA68-ECB0-4E00-944D-2F6DBC09945E}"/>
    <cellStyle name="Total 3 2 2 2 8 2 2" xfId="16442" xr:uid="{D6D8BC3C-FF32-4FD4-82F6-95A93ED50C96}"/>
    <cellStyle name="Total 3 2 2 2 8 2 2 2" xfId="30366" xr:uid="{F2B570AF-FC03-4327-ACDB-DC9A42B00171}"/>
    <cellStyle name="Total 3 2 2 2 8 2 3" xfId="25194" xr:uid="{13293D76-9A06-4911-870A-518EDAFE6446}"/>
    <cellStyle name="Total 3 2 2 2 8 3" xfId="10090" xr:uid="{02AAC957-C61B-4B22-BB1A-79793A0A074A}"/>
    <cellStyle name="Total 3 2 2 2 8 3 2" xfId="19079" xr:uid="{2EE72156-9DD7-43FA-88D3-AAD3F0EDEC52}"/>
    <cellStyle name="Total 3 2 2 2 8 3 2 2" xfId="23202" xr:uid="{9FF69ABD-CFCC-4F99-A6CF-99C76D228A1A}"/>
    <cellStyle name="Total 3 2 2 2 8 3 3" xfId="40451" xr:uid="{37FAB4FB-4B19-4300-B97B-9A6610EAE713}"/>
    <cellStyle name="Total 3 2 2 2 8 4" xfId="13856" xr:uid="{16386671-EE62-4F26-85C0-73AADC0F8556}"/>
    <cellStyle name="Total 3 2 2 2 8 4 2" xfId="22381" xr:uid="{C6CCBD75-7618-47FE-9A0D-AA9571A8CEF6}"/>
    <cellStyle name="Total 3 2 2 2 8 5" xfId="22199" xr:uid="{0CDBE186-D7DF-4396-A9EC-C86B731CCD2E}"/>
    <cellStyle name="Total 3 2 2 2 9" xfId="6775" xr:uid="{FE859A1B-F8CD-4843-80B5-684B7863E423}"/>
    <cellStyle name="Total 3 2 2 2 9 2" xfId="11974" xr:uid="{E05C14EE-CEB1-4BC3-AF54-80FE3B407D36}"/>
    <cellStyle name="Total 3 2 2 2 9 2 2" xfId="20963" xr:uid="{EA31C58F-31D8-4224-A40A-1362B70D305E}"/>
    <cellStyle name="Total 3 2 2 2 9 2 2 2" xfId="37381" xr:uid="{B3D2A680-4A45-4B53-B347-84205F013484}"/>
    <cellStyle name="Total 3 2 2 2 9 2 3" xfId="37663" xr:uid="{EA17AEAE-C400-4939-8BEB-96A36D456C25}"/>
    <cellStyle name="Total 3 2 2 2 9 3" xfId="15764" xr:uid="{351C1C1F-6C90-4B23-A23A-3F8F96DBB3E6}"/>
    <cellStyle name="Total 3 2 2 2 9 3 2" xfId="29153" xr:uid="{5BB25AB7-6DAF-484E-9704-DDB58E6582B7}"/>
    <cellStyle name="Total 3 2 2 2 9 4" xfId="38711" xr:uid="{A2D243A6-47FE-4348-BA7D-C2E2F8FB6196}"/>
    <cellStyle name="Total 3 2 2 3" xfId="690" xr:uid="{7D62AFD8-E9E4-4E67-A543-34B804CA3A43}"/>
    <cellStyle name="Total 3 2 2 3 2" xfId="5066" xr:uid="{39E12EE4-7865-44F2-A58D-6C40281BBAC0}"/>
    <cellStyle name="Total 3 2 2 3 2 2" xfId="7652" xr:uid="{DDFA5EA6-6E40-4D75-9F69-A2A752FB60E4}"/>
    <cellStyle name="Total 3 2 2 3 2 2 2" xfId="16641" xr:uid="{2258BEF6-818C-4D49-B88D-57F8BD09FCB7}"/>
    <cellStyle name="Total 3 2 2 3 2 2 2 2" xfId="24383" xr:uid="{94AFF61F-8F4F-4C5E-A83A-615157849420}"/>
    <cellStyle name="Total 3 2 2 3 2 2 3" xfId="25500" xr:uid="{261C9F58-F45D-43AD-BD37-22717C393FC4}"/>
    <cellStyle name="Total 3 2 2 3 2 3" xfId="10289" xr:uid="{8AF404F2-2AC3-4761-B04C-472E8A6D2C48}"/>
    <cellStyle name="Total 3 2 2 3 2 3 2" xfId="19278" xr:uid="{58DB1CF2-747D-4510-B7B6-92367CCC3F1F}"/>
    <cellStyle name="Total 3 2 2 3 2 3 2 2" xfId="38218" xr:uid="{8E0864DD-8DF5-4F6A-828B-499795A519AB}"/>
    <cellStyle name="Total 3 2 2 3 2 3 3" xfId="34726" xr:uid="{F6C28384-0182-47D1-8D39-D86755295358}"/>
    <cellStyle name="Total 3 2 2 3 2 4" xfId="14055" xr:uid="{2128C386-BBA6-4C92-945E-C7E8A7678F0F}"/>
    <cellStyle name="Total 3 2 2 3 2 4 2" xfId="22104" xr:uid="{F63E281F-93C8-4C38-96B2-0A9452A7A2F8}"/>
    <cellStyle name="Total 3 2 2 3 2 5" xfId="32694" xr:uid="{042D03E0-C936-4692-9FDA-9FDC0D556F49}"/>
    <cellStyle name="Total 3 2 2 3 2 6" xfId="58120" xr:uid="{7C305A95-9DCA-4CD2-B694-7264ABCBF438}"/>
    <cellStyle name="Total 3 2 2 3 3" xfId="3127" xr:uid="{5FBDC5B1-6A88-4B3B-A48E-11E4F58C6278}"/>
    <cellStyle name="Total 3 2 2 3 3 2" xfId="29258" xr:uid="{2CB7CECE-5653-48F0-8D13-D7523FFE0EAF}"/>
    <cellStyle name="Total 3 2 2 3 4" xfId="28789" xr:uid="{FFB18C21-27F5-4D9A-855B-A4218A96321A}"/>
    <cellStyle name="Total 3 2 2 3 5" xfId="51338" xr:uid="{4E7A8FB8-5824-45C5-AA44-43F81C33254C}"/>
    <cellStyle name="Total 3 2 2 4" xfId="1035" xr:uid="{2521A71F-725F-438A-9322-72A7F2D0AD1D}"/>
    <cellStyle name="Total 3 2 2 4 2" xfId="5387" xr:uid="{2D67EDD6-0A2E-4B06-B0AA-0345D8C8A8DE}"/>
    <cellStyle name="Total 3 2 2 4 2 2" xfId="7973" xr:uid="{01FD980B-DF88-4981-8479-822438FB436F}"/>
    <cellStyle name="Total 3 2 2 4 2 2 2" xfId="16962" xr:uid="{6333AE71-676A-4462-B051-72CF70E59317}"/>
    <cellStyle name="Total 3 2 2 4 2 2 2 2" xfId="25871" xr:uid="{41C044E5-41BF-4A8D-97F2-1053F91DA0C3}"/>
    <cellStyle name="Total 3 2 2 4 2 2 3" xfId="39193" xr:uid="{1F450EFA-64E0-46CE-A072-5C3262A36A46}"/>
    <cellStyle name="Total 3 2 2 4 2 3" xfId="10610" xr:uid="{C3C1125F-DA35-44DD-BFD2-0EAC0B844FCD}"/>
    <cellStyle name="Total 3 2 2 4 2 3 2" xfId="19599" xr:uid="{22C22B9D-4663-40A1-8370-D5E6E53DA260}"/>
    <cellStyle name="Total 3 2 2 4 2 3 2 2" xfId="36272" xr:uid="{18F0C2CB-CC45-4DBA-92EE-CC82CA9B35B7}"/>
    <cellStyle name="Total 3 2 2 4 2 3 3" xfId="42600" xr:uid="{B2D95E0F-7F4A-4F1E-8962-EB120B2B9572}"/>
    <cellStyle name="Total 3 2 2 4 2 4" xfId="14376" xr:uid="{918225BA-9D58-480E-BF45-8B3479AA7B83}"/>
    <cellStyle name="Total 3 2 2 4 2 4 2" xfId="34612" xr:uid="{82C13FF7-8971-4B4E-9A5A-189DF92A615A}"/>
    <cellStyle name="Total 3 2 2 4 2 5" xfId="33798" xr:uid="{823F0DD5-2C76-4858-B00C-87F60BAA9F9B}"/>
    <cellStyle name="Total 3 2 2 4 2 6" xfId="54459" xr:uid="{EF1D802C-2E70-4334-B167-3C8E139890E6}"/>
    <cellStyle name="Total 3 2 2 4 3" xfId="3472" xr:uid="{1161D87C-DDC3-4723-81F7-E0F48B6C644E}"/>
    <cellStyle name="Total 3 2 2 4 3 2" xfId="37371" xr:uid="{CA112642-EC58-4F69-B3E0-1E2D9C1B35F3}"/>
    <cellStyle name="Total 3 2 2 4 4" xfId="37300" xr:uid="{DD4B7888-8F95-4CFA-AC45-11BF5E54526A}"/>
    <cellStyle name="Total 3 2 2 4 5" xfId="47649" xr:uid="{FCCA1F8A-1AD8-4A7E-B545-CA0256AF85BE}"/>
    <cellStyle name="Total 3 2 2 5" xfId="1379" xr:uid="{67AFD1BE-F686-4D67-B1CC-5A881B3A6FF1}"/>
    <cellStyle name="Total 3 2 2 5 2" xfId="5724" xr:uid="{FF6D564B-0772-460D-99A5-3E8D7BC98122}"/>
    <cellStyle name="Total 3 2 2 5 2 2" xfId="8310" xr:uid="{9ABB17C5-3241-4D2D-AF77-8398DFE581F0}"/>
    <cellStyle name="Total 3 2 2 5 2 2 2" xfId="17299" xr:uid="{814077F4-7EAA-434D-AA4F-E98D1FEDB973}"/>
    <cellStyle name="Total 3 2 2 5 2 2 2 2" xfId="43458" xr:uid="{6C62265E-5D4C-454C-B7F1-0C326ACF8C37}"/>
    <cellStyle name="Total 3 2 2 5 2 2 3" xfId="22822" xr:uid="{295A38EE-8337-4505-AB50-C7D9CE12E327}"/>
    <cellStyle name="Total 3 2 2 5 2 3" xfId="10947" xr:uid="{CB07BB25-3ABA-490F-9C28-25084D4E175A}"/>
    <cellStyle name="Total 3 2 2 5 2 3 2" xfId="19936" xr:uid="{F9E61CA3-3FB2-4511-839F-38440004A78E}"/>
    <cellStyle name="Total 3 2 2 5 2 3 2 2" xfId="26124" xr:uid="{AACD4403-A57E-471A-B00D-74E3ECC259EB}"/>
    <cellStyle name="Total 3 2 2 5 2 3 3" xfId="42803" xr:uid="{709DA6FF-5719-4396-95E2-DB5C575FD535}"/>
    <cellStyle name="Total 3 2 2 5 2 4" xfId="14713" xr:uid="{99307385-0A9B-41F6-A9D7-B952BC9E81A9}"/>
    <cellStyle name="Total 3 2 2 5 2 4 2" xfId="25657" xr:uid="{13DC2567-9140-4713-AF2E-8E7E1B112A8E}"/>
    <cellStyle name="Total 3 2 2 5 2 5" xfId="23856" xr:uid="{BE797DF5-0928-4343-AFA9-2CA6EE4529FF}"/>
    <cellStyle name="Total 3 2 2 5 3" xfId="3816" xr:uid="{F3B7D42B-AC29-476A-9803-51D2C7EA718D}"/>
    <cellStyle name="Total 3 2 2 5 3 2" xfId="40614" xr:uid="{81104DB2-4D66-4DF9-8AAE-544431A96E5B}"/>
    <cellStyle name="Total 3 2 2 5 4" xfId="30707" xr:uid="{29ECFF9A-D732-4A8A-9AB4-7B09E1AA3165}"/>
    <cellStyle name="Total 3 2 2 6" xfId="1630" xr:uid="{76C93F3C-27CF-4EDC-8B7A-5E0CBF3AD6D8}"/>
    <cellStyle name="Total 3 2 2 6 2" xfId="5966" xr:uid="{3D2454D5-E8A4-4A19-B0BB-FEB7007684D3}"/>
    <cellStyle name="Total 3 2 2 6 2 2" xfId="8552" xr:uid="{0DDF0B5B-4689-4285-B807-D105F58E29C4}"/>
    <cellStyle name="Total 3 2 2 6 2 2 2" xfId="17541" xr:uid="{CDA6E76F-6D2E-4D2C-B8CB-2829FFEEC77E}"/>
    <cellStyle name="Total 3 2 2 6 2 2 2 2" xfId="34935" xr:uid="{FDE670E9-ECDA-4886-BA29-FABF8CECDE7F}"/>
    <cellStyle name="Total 3 2 2 6 2 2 3" xfId="26381" xr:uid="{CC249F05-0EB3-4C2C-8DB9-F7E5D980EB2A}"/>
    <cellStyle name="Total 3 2 2 6 2 3" xfId="11189" xr:uid="{14F9F6E1-3ED0-4BE8-BB4B-80A704FBFEBE}"/>
    <cellStyle name="Total 3 2 2 6 2 3 2" xfId="20178" xr:uid="{74812879-F35A-44AF-8FBF-D4B0E1F56785}"/>
    <cellStyle name="Total 3 2 2 6 2 3 2 2" xfId="31576" xr:uid="{A8983992-9296-4B0A-AD59-63AFED74AB6D}"/>
    <cellStyle name="Total 3 2 2 6 2 3 3" xfId="31044" xr:uid="{5060EBC3-E01C-4FDE-B1B0-07DDD98DE5F3}"/>
    <cellStyle name="Total 3 2 2 6 2 4" xfId="14955" xr:uid="{BF7413B3-4886-417E-8887-9733C86DAD44}"/>
    <cellStyle name="Total 3 2 2 6 2 4 2" xfId="40381" xr:uid="{29C8DD4B-90FF-4F2A-9422-3E1308EB75D4}"/>
    <cellStyle name="Total 3 2 2 6 2 5" xfId="37641" xr:uid="{608F3316-60B1-4728-9E77-328DB78CB367}"/>
    <cellStyle name="Total 3 2 2 6 3" xfId="4067" xr:uid="{1D4E1698-A473-4EA7-ADFD-C60F1EAD4603}"/>
    <cellStyle name="Total 3 2 2 6 3 2" xfId="29603" xr:uid="{3DF36444-E650-437A-9D47-DE8C07CF6DDE}"/>
    <cellStyle name="Total 3 2 2 6 4" xfId="42312" xr:uid="{7700E3F2-A70B-4DB2-A6A1-1F9AF9C1D3C9}"/>
    <cellStyle name="Total 3 2 2 7" xfId="1998" xr:uid="{D119902D-D1FD-4D3B-B2C3-290224B72F07}"/>
    <cellStyle name="Total 3 2 2 7 2" xfId="6306" xr:uid="{88E6BAAB-70ED-44B7-9FFD-080502814D5A}"/>
    <cellStyle name="Total 3 2 2 7 2 2" xfId="8892" xr:uid="{94DBADA3-633D-4A0F-B0B7-19A496E0EA86}"/>
    <cellStyle name="Total 3 2 2 7 2 2 2" xfId="17881" xr:uid="{AC44F043-0BA4-4E54-8092-99E33C9EE046}"/>
    <cellStyle name="Total 3 2 2 7 2 2 2 2" xfId="23019" xr:uid="{6F33B2F5-C876-46A4-9BDB-4E48A58FEC9F}"/>
    <cellStyle name="Total 3 2 2 7 2 2 3" xfId="36326" xr:uid="{C77B21E3-9C69-482D-8437-B1CD52E2769B}"/>
    <cellStyle name="Total 3 2 2 7 2 3" xfId="11529" xr:uid="{44C4C7A3-7EB8-4476-BACB-2A35A65C29FE}"/>
    <cellStyle name="Total 3 2 2 7 2 3 2" xfId="20518" xr:uid="{1168CA63-10F3-4B5C-B7CD-1C2C088DC8AE}"/>
    <cellStyle name="Total 3 2 2 7 2 3 2 2" xfId="41166" xr:uid="{59EE22FD-39D1-4DDE-B194-386A6C822234}"/>
    <cellStyle name="Total 3 2 2 7 2 3 3" xfId="43834" xr:uid="{589BBD50-554B-492E-9F54-D333CD656649}"/>
    <cellStyle name="Total 3 2 2 7 2 4" xfId="15295" xr:uid="{A4FB7B52-B7F7-4673-AB08-2787B4DA62C1}"/>
    <cellStyle name="Total 3 2 2 7 2 4 2" xfId="32605" xr:uid="{5D234D99-C210-4775-AE97-CDAFE2477DBE}"/>
    <cellStyle name="Total 3 2 2 7 2 5" xfId="28743" xr:uid="{BA70A1E5-A32C-4C95-A22D-78490B6D8EC0}"/>
    <cellStyle name="Total 3 2 2 7 3" xfId="4435" xr:uid="{AC719587-0451-47E0-B825-901B032BDEC1}"/>
    <cellStyle name="Total 3 2 2 7 3 2" xfId="35493" xr:uid="{BF8C3E65-29F6-418E-85E3-56A87FB2AFAC}"/>
    <cellStyle name="Total 3 2 2 7 4" xfId="35814" xr:uid="{9883EB83-C035-4EE7-A42F-A04CA5D632C8}"/>
    <cellStyle name="Total 3 2 2 8" xfId="2809" xr:uid="{4D4996A9-A0B4-4D24-B5E9-3A0A05C21014}"/>
    <cellStyle name="Total 3 2 2 8 2" xfId="6959" xr:uid="{ADF5C95A-0EA4-4D87-8FE9-6DA9D6A09BEF}"/>
    <cellStyle name="Total 3 2 2 8 2 2" xfId="12088" xr:uid="{63CED439-AD22-4316-A8EC-FCD3B22EAA9D}"/>
    <cellStyle name="Total 3 2 2 8 2 2 2" xfId="21077" xr:uid="{18341CF2-F1DB-4D06-928D-DA10C41174AC}"/>
    <cellStyle name="Total 3 2 2 8 2 2 2 2" xfId="43165" xr:uid="{32A03234-8E75-4BB0-9DCB-149B52CF5B4A}"/>
    <cellStyle name="Total 3 2 2 8 2 2 3" xfId="40008" xr:uid="{E73508C6-06C0-45E8-8982-6448A21F6AB7}"/>
    <cellStyle name="Total 3 2 2 8 2 3" xfId="12909" xr:uid="{37852B1E-8D1C-4D09-99C7-E29A84376794}"/>
    <cellStyle name="Total 3 2 2 8 2 3 2" xfId="21898" xr:uid="{B94E28BB-6B76-4646-A073-4FA9B6B27EFC}"/>
    <cellStyle name="Total 3 2 2 8 2 3 2 2" xfId="26788" xr:uid="{379C3C23-6641-4F04-A7A9-67AF63E07253}"/>
    <cellStyle name="Total 3 2 2 8 2 3 3" xfId="31446" xr:uid="{266343BD-7C14-46A0-BC92-4F0248D0C475}"/>
    <cellStyle name="Total 3 2 2 8 2 4" xfId="15948" xr:uid="{0E5F72B2-4CE8-4940-B53C-C8B57AF4C8C5}"/>
    <cellStyle name="Total 3 2 2 8 2 4 2" xfId="34146" xr:uid="{A423C77A-5CEC-417B-A67E-522D9C8A7A81}"/>
    <cellStyle name="Total 3 2 2 8 2 5" xfId="31458" xr:uid="{B7A922C2-7FD4-42F6-995B-C4A9EDDD79CE}"/>
    <cellStyle name="Total 3 2 2 8 3" xfId="9522" xr:uid="{23E2FDE9-3460-49A2-A814-D64233A336F7}"/>
    <cellStyle name="Total 3 2 2 8 3 2" xfId="18511" xr:uid="{480E545B-91FD-443E-9041-E820E328069F}"/>
    <cellStyle name="Total 3 2 2 8 3 2 2" xfId="23409" xr:uid="{DF2500F2-7ABE-42EE-8EEC-F792844ECB22}"/>
    <cellStyle name="Total 3 2 2 8 3 3" xfId="36573" xr:uid="{A71E61BA-FEE0-4EF9-90D6-6B9B80C9A85E}"/>
    <cellStyle name="Total 3 2 2 8 4" xfId="28866" xr:uid="{AEF8325C-FC8E-4589-B1F4-707ACF670976}"/>
    <cellStyle name="Total 3 2 2 9" xfId="4742" xr:uid="{1952D35A-AC41-44DA-8BD5-75FB447655A9}"/>
    <cellStyle name="Total 3 2 2 9 2" xfId="7328" xr:uid="{F7529B93-66FC-4436-BB9B-7C168C06EAB9}"/>
    <cellStyle name="Total 3 2 2 9 2 2" xfId="16317" xr:uid="{E3C576D9-10E8-4D28-A33B-5CC14C1DA1F5}"/>
    <cellStyle name="Total 3 2 2 9 2 2 2" xfId="34122" xr:uid="{925EF1FB-8AB6-4366-B27D-A3DE433F1952}"/>
    <cellStyle name="Total 3 2 2 9 2 3" xfId="36823" xr:uid="{9B504170-B2DE-4897-A5DC-D6699B319984}"/>
    <cellStyle name="Total 3 2 2 9 3" xfId="9965" xr:uid="{D4928797-D79D-4F31-9EF0-8B6F78EBF7DC}"/>
    <cellStyle name="Total 3 2 2 9 3 2" xfId="18954" xr:uid="{6C2E6A70-7A39-4E2C-85D7-26665C06D643}"/>
    <cellStyle name="Total 3 2 2 9 3 2 2" xfId="34251" xr:uid="{B62013FD-2344-450F-A4D3-DF843CDBB1A4}"/>
    <cellStyle name="Total 3 2 2 9 3 3" xfId="34730" xr:uid="{15448BA2-4E1F-418E-AE75-6AC48290653D}"/>
    <cellStyle name="Total 3 2 2 9 4" xfId="13731" xr:uid="{E980ADC8-5A90-4E4A-B321-4D1F55A5A8B4}"/>
    <cellStyle name="Total 3 2 2 9 4 2" xfId="31018" xr:uid="{866C98C8-4439-4149-AC04-2DDF0F0DD946}"/>
    <cellStyle name="Total 3 2 2 9 5" xfId="26881" xr:uid="{B006A2D2-8CEE-4EAB-AE55-87C317C5FEFB}"/>
    <cellStyle name="Total 3 2 3" xfId="444" xr:uid="{9134FB8B-3A8A-437E-8576-24C20CC3A61B}"/>
    <cellStyle name="Total 3 2 3 10" xfId="9308" xr:uid="{21434AE2-63E2-44B2-98BD-B6F82EE283C0}"/>
    <cellStyle name="Total 3 2 3 10 2" xfId="18297" xr:uid="{187E486C-7157-4020-AC72-20D1DEF9936E}"/>
    <cellStyle name="Total 3 2 3 10 2 2" xfId="24975" xr:uid="{2281B1ED-46A2-4753-AE64-4B3688AAEA34}"/>
    <cellStyle name="Total 3 2 3 10 3" xfId="32484" xr:uid="{91AD8591-0E17-4970-8F32-AC45155222C6}"/>
    <cellStyle name="Total 3 2 3 11" xfId="9829" xr:uid="{F5A80480-E407-42B2-839F-14E8E43EE57E}"/>
    <cellStyle name="Total 3 2 3 11 2" xfId="18818" xr:uid="{4DA1F41B-9137-4E48-9979-D7735B0E6679}"/>
    <cellStyle name="Total 3 2 3 11 2 2" xfId="40394" xr:uid="{F4060655-4CF1-4037-8950-6AB483F8CAD1}"/>
    <cellStyle name="Total 3 2 3 11 3" xfId="34763" xr:uid="{8D0B4FC6-BDD7-45B7-8DE7-3203D0C3C7FA}"/>
    <cellStyle name="Total 3 2 3 12" xfId="2450" xr:uid="{E1FEA8EE-FF57-484B-B3E6-1B29289F0941}"/>
    <cellStyle name="Total 3 2 3 12 2" xfId="31724" xr:uid="{41E814F2-5989-4966-B4D2-54ECF28470DF}"/>
    <cellStyle name="Total 3 2 3 13" xfId="13359" xr:uid="{BE4D018D-C31C-4DEE-A790-C1DBB91A2511}"/>
    <cellStyle name="Total 3 2 3 13 2" xfId="33853" xr:uid="{EDF41F46-71FF-4862-A958-AA131CE6FCCB}"/>
    <cellStyle name="Total 3 2 3 14" xfId="41959" xr:uid="{FBD159EB-4728-41AA-BEB9-1E3C38562919}"/>
    <cellStyle name="Total 3 2 3 15" xfId="46443" xr:uid="{97E00EA2-4995-4A72-BAFE-D60DCBC44242}"/>
    <cellStyle name="Total 3 2 3 2" xfId="793" xr:uid="{0E172222-E05C-4FD8-B3B0-EA416DACD77D}"/>
    <cellStyle name="Total 3 2 3 2 2" xfId="5162" xr:uid="{A153A9CD-9360-4366-8B38-7D9EFD2DA55C}"/>
    <cellStyle name="Total 3 2 3 2 2 2" xfId="7748" xr:uid="{3AA10187-9A09-4302-B013-47CB24A2AD96}"/>
    <cellStyle name="Total 3 2 3 2 2 2 2" xfId="16737" xr:uid="{F49D64A8-CF7B-4243-AD36-A2B1E54F254B}"/>
    <cellStyle name="Total 3 2 3 2 2 2 2 2" xfId="28351" xr:uid="{BFC80606-51D4-4548-844A-10FFD40712C8}"/>
    <cellStyle name="Total 3 2 3 2 2 2 3" xfId="23843" xr:uid="{E732074E-B8DA-47F9-A5E8-C141315345E0}"/>
    <cellStyle name="Total 3 2 3 2 2 3" xfId="10385" xr:uid="{1A807F51-441D-4105-B54E-E531D32813D8}"/>
    <cellStyle name="Total 3 2 3 2 2 3 2" xfId="19374" xr:uid="{85BEDC23-1633-4944-BFFE-518AA29C67AD}"/>
    <cellStyle name="Total 3 2 3 2 2 3 2 2" xfId="33420" xr:uid="{1CC170BD-7C83-40CD-A3FB-7A447DC5D6F4}"/>
    <cellStyle name="Total 3 2 3 2 2 3 3" xfId="31950" xr:uid="{409419C3-5F37-4E6E-8AB4-FA6A257A54CE}"/>
    <cellStyle name="Total 3 2 3 2 2 4" xfId="14151" xr:uid="{EE3C7E38-D4FF-449F-B656-A7D52969362C}"/>
    <cellStyle name="Total 3 2 3 2 2 4 2" xfId="30514" xr:uid="{C0EC8C49-8694-405D-8E36-7FABD85FD96B}"/>
    <cellStyle name="Total 3 2 3 2 2 5" xfId="30530" xr:uid="{5E4C09BA-0BE8-455A-BE89-84D2955B02E5}"/>
    <cellStyle name="Total 3 2 3 2 2 6" xfId="56722" xr:uid="{98AB7120-FAE1-4198-90BA-5A2455B20F62}"/>
    <cellStyle name="Total 3 2 3 2 3" xfId="3230" xr:uid="{BF0943B8-DC94-4481-97E5-F45EF903DB2D}"/>
    <cellStyle name="Total 3 2 3 2 3 2" xfId="34394" xr:uid="{4E22DBAC-5ADB-4350-AF3E-13B77E301AF1}"/>
    <cellStyle name="Total 3 2 3 2 4" xfId="29464" xr:uid="{7A3F0C48-0D16-440B-9022-66B6038E7932}"/>
    <cellStyle name="Total 3 2 3 2 5" xfId="49940" xr:uid="{0F6FBBFF-366D-4611-8765-8A9EAA714362}"/>
    <cellStyle name="Total 3 2 3 3" xfId="1138" xr:uid="{53B48F9F-70AB-4FE0-8401-6DFED88E22BC}"/>
    <cellStyle name="Total 3 2 3 3 2" xfId="5483" xr:uid="{E4A23C32-2FC3-4999-8578-6D44AA81C48D}"/>
    <cellStyle name="Total 3 2 3 3 2 2" xfId="8069" xr:uid="{F791F363-C23C-456E-95E6-07A6EAEDF7F1}"/>
    <cellStyle name="Total 3 2 3 3 2 2 2" xfId="17058" xr:uid="{2D2AA70C-D89E-4222-9B84-7D26B8AAE6BF}"/>
    <cellStyle name="Total 3 2 3 3 2 2 2 2" xfId="37570" xr:uid="{24558C1F-FD09-489B-845B-CC44DFC5C81C}"/>
    <cellStyle name="Total 3 2 3 3 2 2 3" xfId="40667" xr:uid="{6602436E-A5E6-434F-8BED-0807D0E82818}"/>
    <cellStyle name="Total 3 2 3 3 2 3" xfId="10706" xr:uid="{7B9F6D86-BFBC-445D-9CE3-0C5CA145CB3E}"/>
    <cellStyle name="Total 3 2 3 3 2 3 2" xfId="19695" xr:uid="{417C4A51-1A81-48A5-A414-26FD67499142}"/>
    <cellStyle name="Total 3 2 3 3 2 3 2 2" xfId="24056" xr:uid="{95D229A8-BE88-4DFA-9982-C7B3E8B3F4B1}"/>
    <cellStyle name="Total 3 2 3 3 2 3 3" xfId="23983" xr:uid="{BC79BDC2-4B53-49DA-981B-69BBA09D4760}"/>
    <cellStyle name="Total 3 2 3 3 2 4" xfId="14472" xr:uid="{14B90587-AE43-4028-A0A9-D1E4690E301A}"/>
    <cellStyle name="Total 3 2 3 3 2 4 2" xfId="22909" xr:uid="{ECD4D2D1-61B3-4195-84B1-846D152896CE}"/>
    <cellStyle name="Total 3 2 3 3 2 5" xfId="39954" xr:uid="{7A11DBE8-1490-4E65-B539-3A0782A6DDDF}"/>
    <cellStyle name="Total 3 2 3 3 2 6" xfId="58561" xr:uid="{D2E7FDF8-2D48-4C6F-AECC-3C79E74B5D54}"/>
    <cellStyle name="Total 3 2 3 3 3" xfId="3575" xr:uid="{A144E743-F174-476E-98EF-E9BC3FB906AA}"/>
    <cellStyle name="Total 3 2 3 3 3 2" xfId="33789" xr:uid="{FA88A26B-A35B-43B5-B205-99FEAA24F005}"/>
    <cellStyle name="Total 3 2 3 3 4" xfId="27983" xr:uid="{395F3E1C-291E-4E3B-A6A2-CEBBA614AC28}"/>
    <cellStyle name="Total 3 2 3 3 5" xfId="51780" xr:uid="{B6333211-65C5-4633-A20E-38834406E8D5}"/>
    <cellStyle name="Total 3 2 3 4" xfId="1482" xr:uid="{AE59C30D-49A9-4C6E-8A58-29EC1A4B93D4}"/>
    <cellStyle name="Total 3 2 3 4 2" xfId="5827" xr:uid="{BAEC42A3-D4EE-4F43-B567-AE19FD5E9515}"/>
    <cellStyle name="Total 3 2 3 4 2 2" xfId="8413" xr:uid="{3E298D75-FEAE-4068-9FB7-B6F7363C8C1B}"/>
    <cellStyle name="Total 3 2 3 4 2 2 2" xfId="17402" xr:uid="{3553BD23-FAA5-45D1-A0E0-B94E5788C9B7}"/>
    <cellStyle name="Total 3 2 3 4 2 2 2 2" xfId="33705" xr:uid="{EF7A3B20-2158-4B71-9DE2-C75682C62BA9}"/>
    <cellStyle name="Total 3 2 3 4 2 2 3" xfId="37561" xr:uid="{7C83E6EC-436D-4817-B8F6-675900E23A94}"/>
    <cellStyle name="Total 3 2 3 4 2 3" xfId="11050" xr:uid="{7B92AC97-21E7-4FDB-A3CF-8C7677A271CC}"/>
    <cellStyle name="Total 3 2 3 4 2 3 2" xfId="20039" xr:uid="{93C44902-62E0-4F68-B579-2C7C2628198D}"/>
    <cellStyle name="Total 3 2 3 4 2 3 2 2" xfId="29218" xr:uid="{334066A5-3D93-4664-BEA5-3F967808A976}"/>
    <cellStyle name="Total 3 2 3 4 2 3 3" xfId="37643" xr:uid="{FEB543A4-0439-44E1-8F3B-1B3597C2897D}"/>
    <cellStyle name="Total 3 2 3 4 2 4" xfId="14816" xr:uid="{7C24B912-0A45-4C1D-8F81-905975F83F15}"/>
    <cellStyle name="Total 3 2 3 4 2 4 2" xfId="26879" xr:uid="{AE7F5953-4010-4775-BAA0-F3452AD906E3}"/>
    <cellStyle name="Total 3 2 3 4 2 5" xfId="35210" xr:uid="{3A3D69E4-EE8B-49A6-993E-18CACFCA1250}"/>
    <cellStyle name="Total 3 2 3 4 2 6" xfId="54849" xr:uid="{441F5289-B09B-42AC-B88A-1E887C69E8F1}"/>
    <cellStyle name="Total 3 2 3 4 3" xfId="3919" xr:uid="{B9BE3DD8-E29C-413D-8F21-7259E4E30D9A}"/>
    <cellStyle name="Total 3 2 3 4 3 2" xfId="41310" xr:uid="{CBEF752E-5CBF-4389-9891-C8C14D91E279}"/>
    <cellStyle name="Total 3 2 3 4 4" xfId="42263" xr:uid="{AC6AB533-213C-41B9-8F00-65195DF2AA60}"/>
    <cellStyle name="Total 3 2 3 4 5" xfId="48057" xr:uid="{987665D1-E677-4AF6-9A29-49D024ABFF81}"/>
    <cellStyle name="Total 3 2 3 5" xfId="1325" xr:uid="{DDA53835-6BB7-44C8-B92B-4C701DF5FFC1}"/>
    <cellStyle name="Total 3 2 3 5 2" xfId="5670" xr:uid="{97D220D5-AEC1-4DAC-909B-67A35F5AEB32}"/>
    <cellStyle name="Total 3 2 3 5 2 2" xfId="8256" xr:uid="{0674CF7B-6698-48BA-9F92-458DA9C0460C}"/>
    <cellStyle name="Total 3 2 3 5 2 2 2" xfId="17245" xr:uid="{E30F3F2A-D57B-40DE-9F8B-61B73ACFB41C}"/>
    <cellStyle name="Total 3 2 3 5 2 2 2 2" xfId="31382" xr:uid="{174AD5EB-9C2B-4BD1-9880-D6AA3FE586FF}"/>
    <cellStyle name="Total 3 2 3 5 2 2 3" xfId="22187" xr:uid="{22B665FE-9EC2-4A4A-92C2-2D567B35D396}"/>
    <cellStyle name="Total 3 2 3 5 2 3" xfId="10893" xr:uid="{064A3612-617E-47CF-8D88-77F9E7AF83C3}"/>
    <cellStyle name="Total 3 2 3 5 2 3 2" xfId="19882" xr:uid="{D3ABA975-C625-4866-B055-FC0F4283D75A}"/>
    <cellStyle name="Total 3 2 3 5 2 3 2 2" xfId="30091" xr:uid="{668A0AF1-37C3-46B5-8299-2781B58CD98A}"/>
    <cellStyle name="Total 3 2 3 5 2 3 3" xfId="33365" xr:uid="{8B574A61-57BC-4D42-8A2A-42EB96AAECF7}"/>
    <cellStyle name="Total 3 2 3 5 2 4" xfId="14659" xr:uid="{7A2E9A96-FC1A-48D4-BA0E-A7D21BE8ED54}"/>
    <cellStyle name="Total 3 2 3 5 2 4 2" xfId="24177" xr:uid="{87262DA5-CE92-4477-B1D8-9FDEED9B663D}"/>
    <cellStyle name="Total 3 2 3 5 2 5" xfId="42005" xr:uid="{1BAFF09C-9F87-4352-BF0C-484DD1D135C9}"/>
    <cellStyle name="Total 3 2 3 5 3" xfId="3762" xr:uid="{C769EBAD-0B68-4303-84FE-9F494DF39ED4}"/>
    <cellStyle name="Total 3 2 3 5 3 2" xfId="35391" xr:uid="{E144F1AD-8089-48ED-B11A-F85EF4414DC1}"/>
    <cellStyle name="Total 3 2 3 5 4" xfId="33887" xr:uid="{B78A6DCD-E2D4-4910-9915-B371FE7EC956}"/>
    <cellStyle name="Total 3 2 3 5 5" xfId="53149" xr:uid="{7AC2DAFD-296D-4D93-AE18-CF8F0C6FE5D7}"/>
    <cellStyle name="Total 3 2 3 6" xfId="2101" xr:uid="{87125741-12E2-4DB8-90A0-DF6EFD219A00}"/>
    <cellStyle name="Total 3 2 3 6 2" xfId="6402" xr:uid="{E8E36E92-DAF4-440C-B0F5-990BD4300498}"/>
    <cellStyle name="Total 3 2 3 6 2 2" xfId="8988" xr:uid="{9D7A4BF0-A4B1-476F-A378-107E8CF02E2B}"/>
    <cellStyle name="Total 3 2 3 6 2 2 2" xfId="17977" xr:uid="{716CF0C2-7FFD-4014-BD13-9C4D5EE2FBFB}"/>
    <cellStyle name="Total 3 2 3 6 2 2 2 2" xfId="23713" xr:uid="{632223F7-48EE-4543-B39E-7B131090AE2C}"/>
    <cellStyle name="Total 3 2 3 6 2 2 3" xfId="38652" xr:uid="{64AA0021-A780-4C7D-869D-4BEA109A6BA9}"/>
    <cellStyle name="Total 3 2 3 6 2 3" xfId="11625" xr:uid="{FA63054C-EC17-4265-AD89-7453D28A96FA}"/>
    <cellStyle name="Total 3 2 3 6 2 3 2" xfId="20614" xr:uid="{C91CFF11-5AF9-401F-8A5D-ABD9ECE815A4}"/>
    <cellStyle name="Total 3 2 3 6 2 3 2 2" xfId="35024" xr:uid="{19160E9D-1D78-4073-B727-41D9D9242BBE}"/>
    <cellStyle name="Total 3 2 3 6 2 3 3" xfId="24271" xr:uid="{04BB41A8-B046-4F58-BC67-6EA444B6D8BF}"/>
    <cellStyle name="Total 3 2 3 6 2 4" xfId="15391" xr:uid="{293AE3B7-F138-4C30-886E-6A9BAE87DF1F}"/>
    <cellStyle name="Total 3 2 3 6 2 4 2" xfId="24360" xr:uid="{629AD88E-8AD6-49E1-A3ED-445B8C994C47}"/>
    <cellStyle name="Total 3 2 3 6 2 5" xfId="31770" xr:uid="{0C5BC1A6-07CC-4E79-8F6B-985F3AA0BBF4}"/>
    <cellStyle name="Total 3 2 3 6 3" xfId="4538" xr:uid="{A3A5FB49-7FB4-4A38-A763-ADCAB4F8818D}"/>
    <cellStyle name="Total 3 2 3 6 3 2" xfId="39437" xr:uid="{A782A5F7-EE3E-4EE8-AF2D-E92183F0B083}"/>
    <cellStyle name="Total 3 2 3 6 4" xfId="41479" xr:uid="{F6B0A39A-5988-4015-BE01-3E8B35DD1F84}"/>
    <cellStyle name="Total 3 2 3 7" xfId="2911" xr:uid="{996EBCD7-DC37-4BA7-B690-3CC42877B66E}"/>
    <cellStyle name="Total 3 2 3 7 2" xfId="7061" xr:uid="{3324BCCC-440D-48D2-9393-F1F79A806026}"/>
    <cellStyle name="Total 3 2 3 7 2 2" xfId="12187" xr:uid="{01D0A590-5FA8-482A-9F54-01BEDE1F9178}"/>
    <cellStyle name="Total 3 2 3 7 2 2 2" xfId="21176" xr:uid="{64016183-7637-4703-B6E0-EA64BE77A893}"/>
    <cellStyle name="Total 3 2 3 7 2 2 2 2" xfId="39058" xr:uid="{A701D7DF-66ED-4E80-A150-E0FA633DD09A}"/>
    <cellStyle name="Total 3 2 3 7 2 2 3" xfId="23933" xr:uid="{58CC860B-4BA5-47C9-96AB-F3553DCBA2FD}"/>
    <cellStyle name="Total 3 2 3 7 2 3" xfId="12988" xr:uid="{03FD450A-B7AA-4F4A-8977-37B962DAFFF0}"/>
    <cellStyle name="Total 3 2 3 7 2 3 2" xfId="21977" xr:uid="{17ED6F54-77BB-47D6-8047-6326680F0343}"/>
    <cellStyle name="Total 3 2 3 7 2 3 2 2" xfId="32644" xr:uid="{195D250A-BB0E-4D75-AC73-5DC55F8FFC81}"/>
    <cellStyle name="Total 3 2 3 7 2 3 3" xfId="34462" xr:uid="{450B097D-480D-48B9-BDDC-B7C4E05AD032}"/>
    <cellStyle name="Total 3 2 3 7 2 4" xfId="16050" xr:uid="{A2BC1CA7-83F3-4849-814F-2E50FE26B1F4}"/>
    <cellStyle name="Total 3 2 3 7 2 4 2" xfId="37106" xr:uid="{64D1683D-F39D-4FDC-ADC5-3DBB8CDA1BF4}"/>
    <cellStyle name="Total 3 2 3 7 2 5" xfId="25136" xr:uid="{FC5C2E30-A51A-40AA-BA7C-23297A89FE06}"/>
    <cellStyle name="Total 3 2 3 7 3" xfId="9624" xr:uid="{36B5BC8D-0BF8-46A3-A007-65E48FABC059}"/>
    <cellStyle name="Total 3 2 3 7 3 2" xfId="18613" xr:uid="{F3423784-63C7-4517-AD49-6C1C2B11B99E}"/>
    <cellStyle name="Total 3 2 3 7 3 2 2" xfId="42920" xr:uid="{52067CFE-C31A-43F9-A650-5550B432667F}"/>
    <cellStyle name="Total 3 2 3 7 3 3" xfId="38259" xr:uid="{D5519E4E-CFD0-46DD-A8F0-2EC0A9A944C4}"/>
    <cellStyle name="Total 3 2 3 7 4" xfId="29548" xr:uid="{EA14D13F-0698-4575-A4D8-984027ED76B8}"/>
    <cellStyle name="Total 3 2 3 8" xfId="4838" xr:uid="{17AD75E7-57E9-4634-9C55-0A2C403D2E48}"/>
    <cellStyle name="Total 3 2 3 8 2" xfId="7424" xr:uid="{EB03FB5B-9E54-4B8F-B887-6034F7144CC0}"/>
    <cellStyle name="Total 3 2 3 8 2 2" xfId="16413" xr:uid="{6AB16349-3C2A-4E1D-BB15-BE6405EFACB7}"/>
    <cellStyle name="Total 3 2 3 8 2 2 2" xfId="22802" xr:uid="{6FAA2207-3837-448D-86E5-5BC2FE0D484F}"/>
    <cellStyle name="Total 3 2 3 8 2 3" xfId="27537" xr:uid="{19AD2529-AFBF-4032-981F-24C847420D91}"/>
    <cellStyle name="Total 3 2 3 8 3" xfId="10061" xr:uid="{9F5A6371-895C-4E8A-AD7F-5FF817CF5548}"/>
    <cellStyle name="Total 3 2 3 8 3 2" xfId="19050" xr:uid="{8747FEAD-924C-45CA-8C1A-FDEF484DC836}"/>
    <cellStyle name="Total 3 2 3 8 3 2 2" xfId="31826" xr:uid="{632BB3F9-8873-4C18-AE99-D1FA71159142}"/>
    <cellStyle name="Total 3 2 3 8 3 3" xfId="31954" xr:uid="{7F7AA208-7D96-4614-8710-37E616E3EA0F}"/>
    <cellStyle name="Total 3 2 3 8 4" xfId="13827" xr:uid="{35E536E2-CA4A-41B8-B6D0-596C297C5A14}"/>
    <cellStyle name="Total 3 2 3 8 4 2" xfId="43370" xr:uid="{2300A3F3-5BBD-4AFA-AC5D-836976034E52}"/>
    <cellStyle name="Total 3 2 3 8 5" xfId="36528" xr:uid="{3D3846F8-995C-41BE-BADF-DCC0AE3E8E92}"/>
    <cellStyle name="Total 3 2 3 9" xfId="6746" xr:uid="{F9846468-6CA2-4900-85E1-454280BC0B4A}"/>
    <cellStyle name="Total 3 2 3 9 2" xfId="11945" xr:uid="{39AB4DD0-1B17-47EC-960A-E8F682125F22}"/>
    <cellStyle name="Total 3 2 3 9 2 2" xfId="20934" xr:uid="{8748F0D6-C8C1-48A2-9FCE-8A82C19C8BEA}"/>
    <cellStyle name="Total 3 2 3 9 2 2 2" xfId="38436" xr:uid="{CECAFC53-8E49-4DC1-972E-C9DB288959BF}"/>
    <cellStyle name="Total 3 2 3 9 2 3" xfId="27651" xr:uid="{CD72D6D9-AA6E-4A66-8671-910322A3D22C}"/>
    <cellStyle name="Total 3 2 3 9 3" xfId="15735" xr:uid="{DC268ACD-2D99-475D-ADB3-314D5BC95EEE}"/>
    <cellStyle name="Total 3 2 3 9 3 2" xfId="27889" xr:uid="{0339820E-D894-42F0-9F99-A24E7865B3C6}"/>
    <cellStyle name="Total 3 2 3 9 4" xfId="26223" xr:uid="{DFA8C22E-5109-4110-A0BA-951B5789DA08}"/>
    <cellStyle name="Total 3 2 4" xfId="541" xr:uid="{49475FD7-8DB4-4452-9276-DCF4ACEDFAE7}"/>
    <cellStyle name="Total 3 2 4 10" xfId="49060" xr:uid="{84300255-B105-480F-8209-1CF87D4294F4}"/>
    <cellStyle name="Total 3 2 4 2" xfId="890" xr:uid="{C628BE6D-0395-46B1-96E7-A5CFC64836DA}"/>
    <cellStyle name="Total 3 2 4 2 2" xfId="5259" xr:uid="{87B894CD-D3E4-4C5D-94B1-E6BD2ED7A0AD}"/>
    <cellStyle name="Total 3 2 4 2 2 2" xfId="7845" xr:uid="{150793BB-4D3F-48EE-AD3E-A23F4F7C27F3}"/>
    <cellStyle name="Total 3 2 4 2 2 2 2" xfId="16834" xr:uid="{E349AB7E-75F8-4940-9D4E-53B5C1094BA0}"/>
    <cellStyle name="Total 3 2 4 2 2 2 2 2" xfId="36203" xr:uid="{65D17F44-B678-4CCC-9D1E-27A4437FEB81}"/>
    <cellStyle name="Total 3 2 4 2 2 2 3" xfId="25736" xr:uid="{5D1A2576-8EA4-4EE1-95FF-E10FDB7FB3B4}"/>
    <cellStyle name="Total 3 2 4 2 2 3" xfId="10482" xr:uid="{353EF0CB-76DC-4FCC-A860-3F15C1B1DFD2}"/>
    <cellStyle name="Total 3 2 4 2 2 3 2" xfId="19471" xr:uid="{9908E75F-7B5B-42A8-99C0-594167D52B63}"/>
    <cellStyle name="Total 3 2 4 2 2 3 2 2" xfId="43470" xr:uid="{4B2FD2D6-FF1B-4FC1-A97E-542169134AA6}"/>
    <cellStyle name="Total 3 2 4 2 2 3 3" xfId="38926" xr:uid="{D275B91A-E218-478B-9425-635E942603F0}"/>
    <cellStyle name="Total 3 2 4 2 2 4" xfId="14248" xr:uid="{58DA282B-AE71-4D83-A32D-368BE7B3F6A6}"/>
    <cellStyle name="Total 3 2 4 2 2 4 2" xfId="34366" xr:uid="{76C4836D-52A4-4E13-9428-F5842ADF0982}"/>
    <cellStyle name="Total 3 2 4 2 2 5" xfId="32704" xr:uid="{88AC2A5A-CAA0-48A2-9D88-587B4AF19781}"/>
    <cellStyle name="Total 3 2 4 2 3" xfId="3327" xr:uid="{E289EF14-7103-409B-AD31-9175B83596F4}"/>
    <cellStyle name="Total 3 2 4 2 3 2" xfId="31853" xr:uid="{54636233-0D3F-42B9-8575-0B356D64D39D}"/>
    <cellStyle name="Total 3 2 4 2 4" xfId="33824" xr:uid="{D374F3DD-D85A-42C7-82D1-59139F20F9FD}"/>
    <cellStyle name="Total 3 2 4 2 5" xfId="55842" xr:uid="{FF534360-1515-433D-810B-6ED3413E612F}"/>
    <cellStyle name="Total 3 2 4 3" xfId="1235" xr:uid="{68C0B962-8140-47E7-BC14-31DCBA93EF86}"/>
    <cellStyle name="Total 3 2 4 3 2" xfId="5580" xr:uid="{C3B7E508-9AEC-4F1E-B785-10ADD25B983E}"/>
    <cellStyle name="Total 3 2 4 3 2 2" xfId="8166" xr:uid="{03A0F7D7-7A23-4C97-B57C-1AF6BB54C7B7}"/>
    <cellStyle name="Total 3 2 4 3 2 2 2" xfId="17155" xr:uid="{CFA31911-0758-4481-9A2C-9C648949854C}"/>
    <cellStyle name="Total 3 2 4 3 2 2 2 2" xfId="24115" xr:uid="{CB7E8231-F657-44AA-B91F-F4E96385E876}"/>
    <cellStyle name="Total 3 2 4 3 2 2 3" xfId="37244" xr:uid="{717BCCD0-9E02-4299-9AA3-3C89E29A3982}"/>
    <cellStyle name="Total 3 2 4 3 2 3" xfId="10803" xr:uid="{12F15EA3-9AC2-4027-A19B-6E7D8E9FEF78}"/>
    <cellStyle name="Total 3 2 4 3 2 3 2" xfId="19792" xr:uid="{0CFCB80C-D01A-470B-AAAB-098FDEE83337}"/>
    <cellStyle name="Total 3 2 4 3 2 3 2 2" xfId="39643" xr:uid="{41729B4E-3DDD-4069-B451-3E5E2362B99F}"/>
    <cellStyle name="Total 3 2 4 3 2 3 3" xfId="37567" xr:uid="{075F3C81-B831-46AB-BC10-E54447654E2A}"/>
    <cellStyle name="Total 3 2 4 3 2 4" xfId="14569" xr:uid="{B2CD2DDF-E804-4BF6-949F-8DCE4B651858}"/>
    <cellStyle name="Total 3 2 4 3 2 4 2" xfId="38056" xr:uid="{554E7E63-6245-44D8-9674-2F6CE097C078}"/>
    <cellStyle name="Total 3 2 4 3 2 5" xfId="37322" xr:uid="{C50EE906-0374-4C7D-ADB8-C176361367C3}"/>
    <cellStyle name="Total 3 2 4 3 3" xfId="3672" xr:uid="{38F3DABA-FF14-4E10-BBF2-9E340802187A}"/>
    <cellStyle name="Total 3 2 4 3 3 2" xfId="25118" xr:uid="{5FCADBE8-31E2-422C-A3D8-149C57AD9180}"/>
    <cellStyle name="Total 3 2 4 3 4" xfId="27724" xr:uid="{6A7DD914-4C98-4502-9F19-0650DF1BCAC8}"/>
    <cellStyle name="Total 3 2 4 4" xfId="1579" xr:uid="{BCA1D5A5-94E9-4AC0-A278-ECE72F05B0DB}"/>
    <cellStyle name="Total 3 2 4 4 2" xfId="5924" xr:uid="{15DD5114-3EBA-4FFA-8C0F-479AEC0FE428}"/>
    <cellStyle name="Total 3 2 4 4 2 2" xfId="8510" xr:uid="{71E8264C-CEB0-4E42-B9C0-5D0F8C563572}"/>
    <cellStyle name="Total 3 2 4 4 2 2 2" xfId="17499" xr:uid="{5A790BF7-CD67-45F2-AA1F-8F3C9074C4E1}"/>
    <cellStyle name="Total 3 2 4 4 2 2 2 2" xfId="33446" xr:uid="{ADE47BA2-7CBE-470F-95C2-68DE3E8A6C4F}"/>
    <cellStyle name="Total 3 2 4 4 2 2 3" xfId="24107" xr:uid="{C0E2774E-B29B-409F-946B-5E999D8DCC7D}"/>
    <cellStyle name="Total 3 2 4 4 2 3" xfId="11147" xr:uid="{0ABBFA5B-EDD4-4118-99C7-48F339DA833C}"/>
    <cellStyle name="Total 3 2 4 4 2 3 2" xfId="20136" xr:uid="{FCF87774-C6FE-45DF-8AEA-A75508D8C0B1}"/>
    <cellStyle name="Total 3 2 4 4 2 3 2 2" xfId="33553" xr:uid="{7CB0AF01-45E2-4B1E-B6D4-5B04AD52A348}"/>
    <cellStyle name="Total 3 2 4 4 2 3 3" xfId="41695" xr:uid="{846180F7-DD1F-4FFD-BC33-81FD5260E366}"/>
    <cellStyle name="Total 3 2 4 4 2 4" xfId="14913" xr:uid="{33326C4A-3027-4F04-A432-E75EDD9D60A6}"/>
    <cellStyle name="Total 3 2 4 4 2 4 2" xfId="35480" xr:uid="{6B1C5F93-4FD8-4950-BEAD-B3F476195E31}"/>
    <cellStyle name="Total 3 2 4 4 2 5" xfId="24424" xr:uid="{6713D756-67F4-4127-A41D-BDE8FE45FEE3}"/>
    <cellStyle name="Total 3 2 4 4 3" xfId="4016" xr:uid="{948F6CF0-CDF1-4206-8487-F3A8A5547418}"/>
    <cellStyle name="Total 3 2 4 4 3 2" xfId="37101" xr:uid="{299F31DA-AEFE-4B0B-B4C6-82537FB08838}"/>
    <cellStyle name="Total 3 2 4 4 4" xfId="29887" xr:uid="{EB593041-F11C-4EB0-A543-3E8E0A874E97}"/>
    <cellStyle name="Total 3 2 4 5" xfId="1891" xr:uid="{5369FFB0-C3BB-45BF-84EC-C7E0FC39FF3F}"/>
    <cellStyle name="Total 3 2 4 5 2" xfId="6207" xr:uid="{2AE5A4AD-4FC2-4393-A6C1-A445D60F013C}"/>
    <cellStyle name="Total 3 2 4 5 2 2" xfId="8793" xr:uid="{B38C3BF9-A562-4EA3-97E4-9B91E0078B77}"/>
    <cellStyle name="Total 3 2 4 5 2 2 2" xfId="17782" xr:uid="{A0869860-2512-4208-8C27-138D6F1DE098}"/>
    <cellStyle name="Total 3 2 4 5 2 2 2 2" xfId="39877" xr:uid="{7B0E3A82-4469-4EC2-A217-88D76E6EB402}"/>
    <cellStyle name="Total 3 2 4 5 2 2 3" xfId="31896" xr:uid="{9B542C5C-12D7-4CF3-86F7-162B88E256B2}"/>
    <cellStyle name="Total 3 2 4 5 2 3" xfId="11430" xr:uid="{F8757A35-C2B7-44E1-8BFA-E53EE93906A4}"/>
    <cellStyle name="Total 3 2 4 5 2 3 2" xfId="20419" xr:uid="{8012B84E-6412-481B-848F-D8FECCFC607F}"/>
    <cellStyle name="Total 3 2 4 5 2 3 2 2" xfId="42686" xr:uid="{FD22F4E7-8DF5-448F-9AA1-C3629DC3AD4A}"/>
    <cellStyle name="Total 3 2 4 5 2 3 3" xfId="44087" xr:uid="{7C033162-1879-46B4-BB4B-4E24496233A2}"/>
    <cellStyle name="Total 3 2 4 5 2 4" xfId="15196" xr:uid="{50FCFEA6-D0F6-4F36-AB48-8C4058D661A3}"/>
    <cellStyle name="Total 3 2 4 5 2 4 2" xfId="26307" xr:uid="{64A368E1-5AD0-4C02-BDB3-26B08D66584F}"/>
    <cellStyle name="Total 3 2 4 5 2 5" xfId="32580" xr:uid="{5866E95E-B5F7-4001-AF7E-A79A332C9689}"/>
    <cellStyle name="Total 3 2 4 5 3" xfId="4328" xr:uid="{D4F71677-88E3-4CF7-8793-8A9601A4E5DF}"/>
    <cellStyle name="Total 3 2 4 5 3 2" xfId="40620" xr:uid="{21B600B3-55B9-48F1-9B4C-0FA31672B9F6}"/>
    <cellStyle name="Total 3 2 4 5 4" xfId="24660" xr:uid="{1461451E-473B-4993-BEFA-22239F7D8A48}"/>
    <cellStyle name="Total 3 2 4 6" xfId="2198" xr:uid="{0C37F276-140A-4F91-B912-115401F08814}"/>
    <cellStyle name="Total 3 2 4 6 2" xfId="6499" xr:uid="{2DA6EE11-6170-4074-A7A0-C8193DE46152}"/>
    <cellStyle name="Total 3 2 4 6 2 2" xfId="9085" xr:uid="{E6313FE8-B549-43CB-8F48-1A9A328273F9}"/>
    <cellStyle name="Total 3 2 4 6 2 2 2" xfId="18074" xr:uid="{989A0056-A3D8-417B-9D0A-656099F11C7A}"/>
    <cellStyle name="Total 3 2 4 6 2 2 2 2" xfId="30990" xr:uid="{4CC6394A-6D3B-4914-BD29-6DE9F6C06BC9}"/>
    <cellStyle name="Total 3 2 4 6 2 2 3" xfId="40431" xr:uid="{EA485FBB-1331-4033-A8E0-ED367A58B77E}"/>
    <cellStyle name="Total 3 2 4 6 2 3" xfId="11722" xr:uid="{3407B097-8A04-47CC-AB44-B7D749A75125}"/>
    <cellStyle name="Total 3 2 4 6 2 3 2" xfId="20711" xr:uid="{40A04B94-C145-4D6D-89CD-9AF53C317B28}"/>
    <cellStyle name="Total 3 2 4 6 2 3 2 2" xfId="38823" xr:uid="{3B758A63-A095-48D3-BD7D-F0C0F7514DA1}"/>
    <cellStyle name="Total 3 2 4 6 2 3 3" xfId="32267" xr:uid="{2F393A77-67C9-4666-86A5-6DE6159BF7ED}"/>
    <cellStyle name="Total 3 2 4 6 2 4" xfId="15488" xr:uid="{AC222638-8591-42FB-951F-C40912E0639E}"/>
    <cellStyle name="Total 3 2 4 6 2 4 2" xfId="27430" xr:uid="{1D1CB481-2789-43EC-A892-FD262ECCC549}"/>
    <cellStyle name="Total 3 2 4 6 2 5" xfId="42062" xr:uid="{ABDE339C-8EBD-4335-A681-1A056502FC52}"/>
    <cellStyle name="Total 3 2 4 6 3" xfId="4635" xr:uid="{861BC7C4-53D6-4149-925F-7C674F451DF2}"/>
    <cellStyle name="Total 3 2 4 6 3 2" xfId="32533" xr:uid="{C6BA219F-A720-400D-A9DC-FEF8A8E0C8C6}"/>
    <cellStyle name="Total 3 2 4 6 4" xfId="23995" xr:uid="{9E869D0D-D7C8-4C61-847C-45D0AC89BBF7}"/>
    <cellStyle name="Total 3 2 4 7" xfId="4935" xr:uid="{56F403B2-0E2F-485D-A3D4-ECD17DE68A7D}"/>
    <cellStyle name="Total 3 2 4 7 2" xfId="7521" xr:uid="{7999B672-B759-4E98-94E6-33B68EF477C4}"/>
    <cellStyle name="Total 3 2 4 7 2 2" xfId="16510" xr:uid="{05EAD943-0E71-4D9F-8450-7489C77E057A}"/>
    <cellStyle name="Total 3 2 4 7 2 2 2" xfId="42547" xr:uid="{CC8B609B-31FC-4CA6-AB59-292731691E1B}"/>
    <cellStyle name="Total 3 2 4 7 2 3" xfId="43888" xr:uid="{0BE2BB86-AB74-4BA0-BD21-CB143149E927}"/>
    <cellStyle name="Total 3 2 4 7 3" xfId="10158" xr:uid="{AD9AFFB2-F76A-40BE-A9FA-54B0F161324D}"/>
    <cellStyle name="Total 3 2 4 7 3 2" xfId="19147" xr:uid="{EDC4F9CC-70D3-450E-9E9F-CBCB141B3576}"/>
    <cellStyle name="Total 3 2 4 7 3 2 2" xfId="35173" xr:uid="{D593B5CF-9EA7-4805-83C8-6DE25845B5D3}"/>
    <cellStyle name="Total 3 2 4 7 3 3" xfId="39829" xr:uid="{367183DB-9187-46B5-B835-98F9DE074B39}"/>
    <cellStyle name="Total 3 2 4 7 4" xfId="13924" xr:uid="{11B4B455-BB73-4B68-AEB2-0BD049634F07}"/>
    <cellStyle name="Total 3 2 4 7 4 2" xfId="23527" xr:uid="{7FD27B20-C453-4FAD-8AB3-82C53E93EAB8}"/>
    <cellStyle name="Total 3 2 4 7 5" xfId="28174" xr:uid="{39835E13-DEDA-48AE-BE89-662AD7C9A71C}"/>
    <cellStyle name="Total 3 2 4 8" xfId="2547" xr:uid="{D08D9194-F3E7-444F-B977-C11F9517A9C3}"/>
    <cellStyle name="Total 3 2 4 8 2" xfId="35029" xr:uid="{53D76208-B726-4F38-BC85-71CA2510EACF}"/>
    <cellStyle name="Total 3 2 4 9" xfId="41700" xr:uid="{921258F8-23F5-42FD-BB9A-30C107BF1A1A}"/>
    <cellStyle name="Total 3 2 5" xfId="312" xr:uid="{DFC01A97-951E-4263-8405-E22A3779D7F0}"/>
    <cellStyle name="Total 3 2 5 2" xfId="4713" xr:uid="{3C9B620A-C32F-4D4B-956A-404C13530FC5}"/>
    <cellStyle name="Total 3 2 5 2 2" xfId="7299" xr:uid="{FAF5B9E2-BAAD-4613-8016-6D8870B16EA4}"/>
    <cellStyle name="Total 3 2 5 2 2 2" xfId="16288" xr:uid="{DA134E5C-7F58-4EBA-AEBD-891836B6C417}"/>
    <cellStyle name="Total 3 2 5 2 2 2 2" xfId="36401" xr:uid="{2FB79B45-761D-450B-9529-854885C77077}"/>
    <cellStyle name="Total 3 2 5 2 2 3" xfId="42438" xr:uid="{7772DA9A-D3FE-427D-AD4F-5A34AF610A14}"/>
    <cellStyle name="Total 3 2 5 2 3" xfId="9936" xr:uid="{AA4267E0-5BE9-43D4-84FA-B8B46D793282}"/>
    <cellStyle name="Total 3 2 5 2 3 2" xfId="18925" xr:uid="{4C9CFCF0-1B09-4BF4-B2FA-69AFFAA16CCA}"/>
    <cellStyle name="Total 3 2 5 2 3 2 2" xfId="30852" xr:uid="{11214F84-9866-4B03-AD09-DD159DE5DE7A}"/>
    <cellStyle name="Total 3 2 5 2 3 3" xfId="23057" xr:uid="{1A278F6A-6204-45AF-B505-A8274D8BE50D}"/>
    <cellStyle name="Total 3 2 5 2 4" xfId="13702" xr:uid="{C2DC3754-C8E1-4EBA-9DB0-07D5B0EDD626}"/>
    <cellStyle name="Total 3 2 5 2 4 2" xfId="43688" xr:uid="{F12A2499-71D5-4086-A4E2-8644F397788D}"/>
    <cellStyle name="Total 3 2 5 2 5" xfId="29463" xr:uid="{92454751-2C9D-4AEB-8357-74A18A9DEA0D}"/>
    <cellStyle name="Total 3 2 5 2 6" xfId="58601" xr:uid="{7D180FE7-67E8-4BF4-AC57-13B7A1CBB418}"/>
    <cellStyle name="Total 3 2 5 3" xfId="2780" xr:uid="{395445D0-A223-4336-816E-7E1B694AF272}"/>
    <cellStyle name="Total 3 2 5 3 2" xfId="27828" xr:uid="{1D5D9EF0-51DE-4E9D-B663-3C20FEE9EE2E}"/>
    <cellStyle name="Total 3 2 5 4" xfId="28025" xr:uid="{2AB1DC19-9094-4E1C-9E7E-05ACBB969ADC}"/>
    <cellStyle name="Total 3 2 5 5" xfId="51820" xr:uid="{9475BDDF-01AD-4123-86F2-BF34CCA0524B}"/>
    <cellStyle name="Total 3 2 6" xfId="661" xr:uid="{1E102C61-04A9-45F3-BC94-649D029BB488}"/>
    <cellStyle name="Total 3 2 6 2" xfId="5037" xr:uid="{BB0DC724-D5F8-4154-8B19-2CE36D1A9BAB}"/>
    <cellStyle name="Total 3 2 6 2 2" xfId="7623" xr:uid="{20ED727C-9FE1-405E-9137-D8FC87592E38}"/>
    <cellStyle name="Total 3 2 6 2 2 2" xfId="16612" xr:uid="{16153EDD-32B8-4D2A-8B4B-2A0572615019}"/>
    <cellStyle name="Total 3 2 6 2 2 2 2" xfId="41284" xr:uid="{D0C541B6-B24C-4BB2-A1E1-AAAB12B46164}"/>
    <cellStyle name="Total 3 2 6 2 2 3" xfId="35615" xr:uid="{D9C78112-6043-4F2A-82A6-7FC83F314289}"/>
    <cellStyle name="Total 3 2 6 2 3" xfId="10260" xr:uid="{47B2E560-06D9-4A1E-98F5-8B209AEA9049}"/>
    <cellStyle name="Total 3 2 6 2 3 2" xfId="19249" xr:uid="{D48DD23D-D71C-457C-83BA-E89E6E88AFB1}"/>
    <cellStyle name="Total 3 2 6 2 3 2 2" xfId="41425" xr:uid="{5A30D51D-A6ED-41AD-B895-13E9F112E65F}"/>
    <cellStyle name="Total 3 2 6 2 3 3" xfId="32279" xr:uid="{9C235B9A-80C5-4E06-B9BF-5F9BB9797E47}"/>
    <cellStyle name="Total 3 2 6 2 4" xfId="14026" xr:uid="{F19DAF7A-2A32-4988-8FEB-7B07A65B4F84}"/>
    <cellStyle name="Total 3 2 6 2 4 2" xfId="42574" xr:uid="{44BC030E-306C-4EA4-95C1-3FE2D85D0E1E}"/>
    <cellStyle name="Total 3 2 6 2 5" xfId="31301" xr:uid="{A7BC0A59-D309-43FC-99A2-2B2C5C9671B7}"/>
    <cellStyle name="Total 3 2 6 2 6" xfId="54011" xr:uid="{CE78AAFF-4A08-459A-8897-5197C99931B8}"/>
    <cellStyle name="Total 3 2 6 3" xfId="3098" xr:uid="{9E45D7ED-A2DC-4549-93C6-68EEDB842C8C}"/>
    <cellStyle name="Total 3 2 6 3 2" xfId="27991" xr:uid="{A164A714-F1C2-400D-A181-A8E51C9ABA06}"/>
    <cellStyle name="Total 3 2 6 4" xfId="27673" xr:uid="{9B7533BB-19B0-40A8-9EE6-E2E2A7E92084}"/>
    <cellStyle name="Total 3 2 6 5" xfId="47343" xr:uid="{481BE55E-00E0-4617-894D-56DAEF2F99CF}"/>
    <cellStyle name="Total 3 2 7" xfId="1006" xr:uid="{EED081C7-52A5-4D4E-8857-8EC6E116114C}"/>
    <cellStyle name="Total 3 2 7 2" xfId="5358" xr:uid="{CB1BE56D-D0A0-4534-9718-3E7D79DFD3B2}"/>
    <cellStyle name="Total 3 2 7 2 2" xfId="7944" xr:uid="{BBF8E8EB-6D1E-4F21-891E-C8D36655988A}"/>
    <cellStyle name="Total 3 2 7 2 2 2" xfId="16933" xr:uid="{A5835A75-B571-429A-89FF-672F502E898A}"/>
    <cellStyle name="Total 3 2 7 2 2 2 2" xfId="27075" xr:uid="{0BA927A2-F1D5-4FD4-B8A3-1427BEB6D948}"/>
    <cellStyle name="Total 3 2 7 2 2 3" xfId="42873" xr:uid="{0DA37FA6-C186-45DE-8D80-17D1C01DA29A}"/>
    <cellStyle name="Total 3 2 7 2 3" xfId="10581" xr:uid="{6463E4FB-F0C1-43D0-B3EB-3EAED2B4E95F}"/>
    <cellStyle name="Total 3 2 7 2 3 2" xfId="19570" xr:uid="{A1812939-01CF-42F9-8CF9-340F04618A80}"/>
    <cellStyle name="Total 3 2 7 2 3 2 2" xfId="25636" xr:uid="{6523B174-0E62-4EDE-B9ED-7510D2AE1C19}"/>
    <cellStyle name="Total 3 2 7 2 3 3" xfId="35470" xr:uid="{53EF4297-0389-4DC6-8C9C-E63210DFEDF4}"/>
    <cellStyle name="Total 3 2 7 2 4" xfId="14347" xr:uid="{45BFE3AA-9710-45F7-98FB-3ED7E3D70869}"/>
    <cellStyle name="Total 3 2 7 2 4 2" xfId="36590" xr:uid="{B8B30B5F-6229-4071-8F0F-F80AC022CF60}"/>
    <cellStyle name="Total 3 2 7 2 5" xfId="36011" xr:uid="{61D0781C-8454-4BAC-95EE-0986F19CF9DD}"/>
    <cellStyle name="Total 3 2 7 3" xfId="3443" xr:uid="{D6E900DD-6530-4C20-87AA-6B7DFD9F705A}"/>
    <cellStyle name="Total 3 2 7 3 2" xfId="29322" xr:uid="{E67D4012-463C-4252-9221-98D8D606E766}"/>
    <cellStyle name="Total 3 2 7 4" xfId="29167" xr:uid="{9C1D41FE-A2CB-46CB-B183-D401E9826B21}"/>
    <cellStyle name="Total 3 2 8" xfId="1350" xr:uid="{818BDBF7-2642-4408-8E03-86959B8DBB41}"/>
    <cellStyle name="Total 3 2 8 2" xfId="5695" xr:uid="{ED0F9B6C-F394-4B4E-A8AA-501BE099C08F}"/>
    <cellStyle name="Total 3 2 8 2 2" xfId="8281" xr:uid="{35FD1CB6-BE00-424A-9DC6-B321B98A4672}"/>
    <cellStyle name="Total 3 2 8 2 2 2" xfId="17270" xr:uid="{BCCCE5E5-400D-440E-A347-30421CFC25FB}"/>
    <cellStyle name="Total 3 2 8 2 2 2 2" xfId="35203" xr:uid="{0FF363DD-295C-4121-93D9-2409CD58CDBE}"/>
    <cellStyle name="Total 3 2 8 2 2 3" xfId="42994" xr:uid="{88019463-DD1C-4B08-A6DD-9ED69CBF6998}"/>
    <cellStyle name="Total 3 2 8 2 3" xfId="10918" xr:uid="{34C10DD7-C412-471F-8C5C-8AF321D1676D}"/>
    <cellStyle name="Total 3 2 8 2 3 2" xfId="19907" xr:uid="{11729E9E-B3D4-4DE3-BD00-09F06DF996BA}"/>
    <cellStyle name="Total 3 2 8 2 3 2 2" xfId="27384" xr:uid="{B7D01CE2-317C-4F0F-BF14-AA7AA0832182}"/>
    <cellStyle name="Total 3 2 8 2 3 3" xfId="22611" xr:uid="{218620AE-4D73-4310-A6DF-ECD9539FCAC5}"/>
    <cellStyle name="Total 3 2 8 2 4" xfId="14684" xr:uid="{E7A8EE0E-13F5-4E6A-9637-6766E3D9698B}"/>
    <cellStyle name="Total 3 2 8 2 4 2" xfId="28786" xr:uid="{437C378A-740B-41D6-922E-F736D8968331}"/>
    <cellStyle name="Total 3 2 8 2 5" xfId="30202" xr:uid="{1E6FF787-8B07-4288-B628-C61A534C055E}"/>
    <cellStyle name="Total 3 2 8 3" xfId="3787" xr:uid="{7355FD6D-E898-4319-B1BF-2CF8382F405F}"/>
    <cellStyle name="Total 3 2 8 3 2" xfId="30663" xr:uid="{246035EB-A946-407F-9702-2F358067F81C}"/>
    <cellStyle name="Total 3 2 8 4" xfId="28356" xr:uid="{BC620FEF-4CA3-42E7-82F0-5EB6F73CA160}"/>
    <cellStyle name="Total 3 2 9" xfId="1606" xr:uid="{BE39D26E-1A15-4EF5-AA27-49AFED25FC1A}"/>
    <cellStyle name="Total 3 2 9 2" xfId="5950" xr:uid="{0A5782B8-CA4A-4BB3-9E65-A6A2E5C427D7}"/>
    <cellStyle name="Total 3 2 9 2 2" xfId="8536" xr:uid="{D412889C-F37F-4B03-9ED5-3EA8F4D20732}"/>
    <cellStyle name="Total 3 2 9 2 2 2" xfId="17525" xr:uid="{4FDFE92B-54E1-4A30-82BC-E44168814E1B}"/>
    <cellStyle name="Total 3 2 9 2 2 2 2" xfId="24433" xr:uid="{0C1E1EB5-1E1E-4D22-9166-065C393167F0}"/>
    <cellStyle name="Total 3 2 9 2 2 3" xfId="37856" xr:uid="{9B5AE1D2-F323-4E41-B2E3-9338C65E96FF}"/>
    <cellStyle name="Total 3 2 9 2 3" xfId="11173" xr:uid="{B0EBB80C-854E-43EB-8D11-DFF38BBFB9BC}"/>
    <cellStyle name="Total 3 2 9 2 3 2" xfId="20162" xr:uid="{82AE58EB-0EBB-4BA7-ADF4-C8199B985645}"/>
    <cellStyle name="Total 3 2 9 2 3 2 2" xfId="37003" xr:uid="{66134D1A-DBC1-46F2-90A8-520E24C1E177}"/>
    <cellStyle name="Total 3 2 9 2 3 3" xfId="40379" xr:uid="{17B1A30C-9164-487E-91B6-A16844B18DB0}"/>
    <cellStyle name="Total 3 2 9 2 4" xfId="14939" xr:uid="{8C731F83-EC1C-46E4-BBD6-31E039617E9A}"/>
    <cellStyle name="Total 3 2 9 2 4 2" xfId="40319" xr:uid="{39D9286C-1120-4A8B-8EB5-6F72F21F3C67}"/>
    <cellStyle name="Total 3 2 9 2 5" xfId="33927" xr:uid="{189FB4ED-198B-4643-8B2F-E23FC07010F5}"/>
    <cellStyle name="Total 3 2 9 3" xfId="4043" xr:uid="{064F264F-775A-4A59-AD70-DE01F8F23DAC}"/>
    <cellStyle name="Total 3 2 9 3 2" xfId="42355" xr:uid="{F50E4FF2-C0BC-41A3-8DFF-6BBCFEC9B06C}"/>
    <cellStyle name="Total 3 2 9 4" xfId="35085" xr:uid="{10B53697-0C27-4B17-BFB9-92B5C59085A0}"/>
    <cellStyle name="Total 3 20" xfId="24955" xr:uid="{61BABF29-CB82-4C19-9028-E2ABEBD7B8D2}"/>
    <cellStyle name="Total 3 20 2" xfId="44982" xr:uid="{8FFC4841-CF2F-4F38-9D67-EFCB7D1B0B67}"/>
    <cellStyle name="Total 3 20 2 2" xfId="57145" xr:uid="{69A66852-8676-425C-8410-944A1970FB08}"/>
    <cellStyle name="Total 3 20 2 3" xfId="50363" xr:uid="{349FB865-D655-4AE4-ADE2-1794DC32E9A8}"/>
    <cellStyle name="Total 3 20 3" xfId="51965" xr:uid="{2B7DEAD9-2DFB-4840-8C43-609D44BD8498}"/>
    <cellStyle name="Total 3 20 3 2" xfId="58746" xr:uid="{F12DA489-CE77-4A82-999B-43C4A50DE480}"/>
    <cellStyle name="Total 3 20 4" xfId="51262" xr:uid="{A7878CE5-87BE-4AFE-AF28-1E90AC2EC3A3}"/>
    <cellStyle name="Total 3 20 4 2" xfId="58044" xr:uid="{FE9FF82A-A06E-477E-9147-3C4DCAE64CCF}"/>
    <cellStyle name="Total 3 20 5" xfId="48480" xr:uid="{CDB9BBAF-F569-4263-9DBB-B5A1803EE127}"/>
    <cellStyle name="Total 3 20 5 2" xfId="55272" xr:uid="{86BD7863-2340-4C5E-B493-67B8610E3979}"/>
    <cellStyle name="Total 3 20 6" xfId="53558" xr:uid="{6B229BF0-5BB5-4001-9A5D-ECFB2C128744}"/>
    <cellStyle name="Total 3 20 7" xfId="46866" xr:uid="{5E7D39DC-E770-4D5F-A107-44E70D0FE045}"/>
    <cellStyle name="Total 3 21" xfId="44997" xr:uid="{61831A32-FD68-4F78-985C-E376AA51A181}"/>
    <cellStyle name="Total 3 21 2" xfId="50581" xr:uid="{F56D449B-E8AD-4485-BAAE-D1FA43B41E04}"/>
    <cellStyle name="Total 3 21 2 2" xfId="57363" xr:uid="{336B27E3-7CA8-4032-B5F9-6C220BE8B234}"/>
    <cellStyle name="Total 3 21 3" xfId="52395" xr:uid="{A4010C2A-B959-4748-807D-4D25AD269FE5}"/>
    <cellStyle name="Total 3 21 3 2" xfId="59176" xr:uid="{7CCE3C3B-D27D-4381-9FF6-7B81FBA7BCA1}"/>
    <cellStyle name="Total 3 21 4" xfId="48698" xr:uid="{7F2377EE-62E4-4677-9EBC-72B227573513}"/>
    <cellStyle name="Total 3 21 4 2" xfId="55487" xr:uid="{E2DDC5AE-2A5D-4C89-935A-944EBDC91889}"/>
    <cellStyle name="Total 3 21 5" xfId="53773" xr:uid="{AAD09D9B-28F4-4A06-92A6-926BB53B32EA}"/>
    <cellStyle name="Total 3 21 6" xfId="47084" xr:uid="{0AEED814-E92D-4D57-A585-A462BC4422E0}"/>
    <cellStyle name="Total 3 22" xfId="45033" xr:uid="{9AC48798-1A93-4286-8907-C47560A8F6FD}"/>
    <cellStyle name="Total 3 22 2" xfId="50574" xr:uid="{EFB54B31-F0E0-4B2A-B4BC-04ED38AEC00F}"/>
    <cellStyle name="Total 3 22 2 2" xfId="57356" xr:uid="{54A75785-E225-4C7C-BB2C-EFFBB6DC4ED4}"/>
    <cellStyle name="Total 3 22 3" xfId="52388" xr:uid="{4DAE995C-A76D-4AB5-82B0-6CB9470C0EC0}"/>
    <cellStyle name="Total 3 22 3 2" xfId="59169" xr:uid="{8794C719-6B70-410C-925C-E69E4BB5E787}"/>
    <cellStyle name="Total 3 22 4" xfId="48691" xr:uid="{154EE0DF-6265-41C9-9360-F6B4A85C457C}"/>
    <cellStyle name="Total 3 22 4 2" xfId="55480" xr:uid="{FD58BEC6-CD7F-48B8-9C18-CEBFE40BD203}"/>
    <cellStyle name="Total 3 22 5" xfId="53766" xr:uid="{E65DD947-669F-4D83-ACAB-FC1FF51292CD}"/>
    <cellStyle name="Total 3 22 6" xfId="47077" xr:uid="{7E528352-CC3A-45D3-B108-5B7CCC650F7F}"/>
    <cellStyle name="Total 3 23" xfId="45043" xr:uid="{F3BC0FB9-F54B-46F6-BE27-5B27E834D472}"/>
    <cellStyle name="Total 3 23 2" xfId="50577" xr:uid="{6776E7C0-7044-4B19-B8F5-6219A917EEE9}"/>
    <cellStyle name="Total 3 23 2 2" xfId="57359" xr:uid="{16135976-4550-4F04-A2C2-4685FAA69C49}"/>
    <cellStyle name="Total 3 23 3" xfId="52391" xr:uid="{41794C6B-D2E8-41BA-B516-41AB81F6F3B5}"/>
    <cellStyle name="Total 3 23 3 2" xfId="59172" xr:uid="{4B38EA74-B3BB-496B-9C72-3C36136FB11F}"/>
    <cellStyle name="Total 3 23 4" xfId="48694" xr:uid="{340A3A27-5520-4572-8F2B-DC3DB79D952F}"/>
    <cellStyle name="Total 3 23 4 2" xfId="55483" xr:uid="{6AF45F46-8FB6-41A2-9257-2DBE9960BACA}"/>
    <cellStyle name="Total 3 23 5" xfId="53769" xr:uid="{B32D0C31-92C7-4A84-BED8-DB854D13726C}"/>
    <cellStyle name="Total 3 23 6" xfId="47080" xr:uid="{103EE3B9-1074-4673-85BE-0E65481A9FAF}"/>
    <cellStyle name="Total 3 24" xfId="45078" xr:uid="{C02A7EC5-3467-472C-A4FE-5C353B307910}"/>
    <cellStyle name="Total 3 24 2" xfId="50723" xr:uid="{54C421B7-60E0-4BD9-BB84-344F4869B264}"/>
    <cellStyle name="Total 3 24 2 2" xfId="57505" xr:uid="{62A03FD1-8120-4111-B3F9-24A73F106D58}"/>
    <cellStyle name="Total 3 24 3" xfId="52534" xr:uid="{D030D690-392F-44C0-BAFE-6A3F790C590B}"/>
    <cellStyle name="Total 3 24 3 2" xfId="59315" xr:uid="{E65B623F-DA8F-4595-B352-8819054B4C53}"/>
    <cellStyle name="Total 3 24 4" xfId="48832" xr:uid="{CB14C015-9149-482E-84EB-E48BEDFE4DA8}"/>
    <cellStyle name="Total 3 24 4 2" xfId="55617" xr:uid="{C31CB576-6360-4B2F-9B34-ECAC79143C7E}"/>
    <cellStyle name="Total 3 24 5" xfId="53912" xr:uid="{4AAF060C-9341-4E3A-AFDF-3968BF7D78E2}"/>
    <cellStyle name="Total 3 24 6" xfId="47226" xr:uid="{4430F1BE-F540-4218-81CE-74266067B6B3}"/>
    <cellStyle name="Total 3 25" xfId="45154" xr:uid="{B4C005D2-C6C7-4370-A5FF-285DD252EE32}"/>
    <cellStyle name="Total 3 25 2" xfId="50685" xr:uid="{B7AA5C34-2294-4495-BCFA-63E8F1185927}"/>
    <cellStyle name="Total 3 25 2 2" xfId="57467" xr:uid="{81FE89D0-168F-418C-A941-A93A007D2B3F}"/>
    <cellStyle name="Total 3 25 3" xfId="52496" xr:uid="{01631C4D-857B-42C4-9EAB-4878AC3352A3}"/>
    <cellStyle name="Total 3 25 3 2" xfId="59277" xr:uid="{CA47738F-DEB0-4A6D-8E56-911BEF1A5DE5}"/>
    <cellStyle name="Total 3 25 4" xfId="48800" xr:uid="{D02A9AB9-DD80-4E06-9BF4-3C95DB51C15D}"/>
    <cellStyle name="Total 3 25 4 2" xfId="55586" xr:uid="{1EA47546-05DE-4615-8171-32B508357A7D}"/>
    <cellStyle name="Total 3 25 5" xfId="53874" xr:uid="{63053AF4-C15B-4CA3-8629-0C0C22E04242}"/>
    <cellStyle name="Total 3 25 6" xfId="47188" xr:uid="{EC69B01F-8148-4BFC-9B60-0DD1903E1531}"/>
    <cellStyle name="Total 3 26" xfId="45160" xr:uid="{28B12B44-0027-45B7-A40E-2F2B8A40A6C9}"/>
    <cellStyle name="Total 3 26 2" xfId="50756" xr:uid="{DFBFE777-462C-4D5B-82AC-BADA9C6CB25E}"/>
    <cellStyle name="Total 3 26 2 2" xfId="57538" xr:uid="{AED587CB-B469-4E63-8A2B-06B853BA7685}"/>
    <cellStyle name="Total 3 26 3" xfId="52565" xr:uid="{954069BA-13B3-41E7-9DB5-F745A523F8FF}"/>
    <cellStyle name="Total 3 26 3 2" xfId="59346" xr:uid="{A8365A1C-BB4F-4760-9CD7-FA71DC4E04FE}"/>
    <cellStyle name="Total 3 26 4" xfId="53943" xr:uid="{70B1D92C-D31A-4525-8276-7FD137353D26}"/>
    <cellStyle name="Total 3 26 5" xfId="47260" xr:uid="{576B2C62-A6B1-47B3-8302-65BEBAD4A9D5}"/>
    <cellStyle name="Total 3 27" xfId="45200" xr:uid="{D6E76C8C-5D81-4C3D-BD49-935F282B4639}"/>
    <cellStyle name="Total 3 27 2" xfId="55744" xr:uid="{19FAF017-BC5B-461A-9629-FD7DDE3E36AB}"/>
    <cellStyle name="Total 3 27 3" xfId="48961" xr:uid="{BE8BC5DB-E51D-421F-AAAA-F955FED8824B}"/>
    <cellStyle name="Total 3 28" xfId="45270" xr:uid="{551F0F96-2D2F-43D2-AFB2-2E51F8E32B33}"/>
    <cellStyle name="Total 3 28 2" xfId="55683" xr:uid="{E65E0A77-3222-4A10-B685-17AEBC34429F}"/>
    <cellStyle name="Total 3 28 3" xfId="48902" xr:uid="{1EA8D40E-6EC2-48AE-A6CE-027B64E189B6}"/>
    <cellStyle name="Total 3 29" xfId="45234" xr:uid="{0B207922-580E-41D9-ABF2-0B7D5DACF4C6}"/>
    <cellStyle name="Total 3 29 2" xfId="52615" xr:uid="{635A09BC-B1BE-4F6B-8634-40B950BFF92F}"/>
    <cellStyle name="Total 3 3" xfId="275" xr:uid="{FD661ECD-16FC-4A5D-9C85-A49FF3ABD3FD}"/>
    <cellStyle name="Total 3 3 10" xfId="6577" xr:uid="{D29F35D0-DCA0-40DF-80E5-700BE12501FA}"/>
    <cellStyle name="Total 3 3 10 2" xfId="11788" xr:uid="{BC848615-2A51-4173-9C43-6CED3A7F898B}"/>
    <cellStyle name="Total 3 3 10 2 2" xfId="20777" xr:uid="{7053B41F-447F-45F8-AB63-7C2C795A03F5}"/>
    <cellStyle name="Total 3 3 10 2 2 2" xfId="22878" xr:uid="{F20A5141-9A45-4D1E-B0DF-5B8D5B1EEEDA}"/>
    <cellStyle name="Total 3 3 10 2 3" xfId="26642" xr:uid="{FDAABA82-F7F0-4BB9-96E2-2CD6B69C9B3C}"/>
    <cellStyle name="Total 3 3 10 3" xfId="15566" xr:uid="{A2FEFDB1-55CC-49AF-B476-239CCAC20B1E}"/>
    <cellStyle name="Total 3 3 10 3 2" xfId="32414" xr:uid="{3B9C6EC7-7A9D-4BC9-98F2-A0B33EA143E8}"/>
    <cellStyle name="Total 3 3 10 4" xfId="25520" xr:uid="{3CC8DD73-BE99-4B17-9305-49DB02EE9538}"/>
    <cellStyle name="Total 3 3 11" xfId="9151" xr:uid="{6A3D2C31-A896-48C5-8D32-BFB1507F9100}"/>
    <cellStyle name="Total 3 3 11 2" xfId="18140" xr:uid="{ED9C262A-C437-465F-8A91-5108093066C0}"/>
    <cellStyle name="Total 3 3 11 2 2" xfId="38489" xr:uid="{52414896-EB44-47E3-9101-729B69B940A7}"/>
    <cellStyle name="Total 3 3 11 3" xfId="30610" xr:uid="{73215EB9-E770-4CF0-BFAC-E7CB750C10EC}"/>
    <cellStyle name="Total 3 3 12" xfId="12456" xr:uid="{5EED35D8-7FAD-4F77-B81D-11293CF29292}"/>
    <cellStyle name="Total 3 3 12 2" xfId="21445" xr:uid="{FD56F055-B850-4AB5-8BA7-33A53E668FAC}"/>
    <cellStyle name="Total 3 3 12 2 2" xfId="40161" xr:uid="{5673C9B7-6308-4FC3-8EAA-66C99C9D1213}"/>
    <cellStyle name="Total 3 3 12 3" xfId="23343" xr:uid="{ACF15300-44F0-416D-9B53-DC8A9934DA46}"/>
    <cellStyle name="Total 3 3 13" xfId="2281" xr:uid="{ED9BE655-A926-4B52-9E97-D4AC51CCEF83}"/>
    <cellStyle name="Total 3 3 13 2" xfId="42183" xr:uid="{5AC2A416-B6FF-4DE0-A515-8711516FF979}"/>
    <cellStyle name="Total 3 3 14" xfId="13190" xr:uid="{44B138C1-49B1-4754-BAFC-95FBDA5B894A}"/>
    <cellStyle name="Total 3 3 14 2" xfId="40968" xr:uid="{09818CF4-6B06-45A3-979D-3AD592FA8385}"/>
    <cellStyle name="Total 3 3 15" xfId="35733" xr:uid="{CD987F77-45A3-486B-B5E9-322151721D82}"/>
    <cellStyle name="Total 3 3 16" xfId="44310" xr:uid="{7FFBE94C-4688-426A-97B1-99473C1135C4}"/>
    <cellStyle name="Total 3 3 17" xfId="45551" xr:uid="{4D265F2B-940D-4F10-BADB-2A33D5BEA682}"/>
    <cellStyle name="Total 3 3 2" xfId="410" xr:uid="{B9817F33-99AE-4096-AD4E-239F8640F75E}"/>
    <cellStyle name="Total 3 3 2 10" xfId="9276" xr:uid="{BA96439E-D53B-4F38-B170-DF1248747FD8}"/>
    <cellStyle name="Total 3 3 2 10 2" xfId="18265" xr:uid="{09364B2A-69BA-496D-A1BC-42AEC771F83C}"/>
    <cellStyle name="Total 3 3 2 10 2 2" xfId="33833" xr:uid="{551B3358-7161-42C4-9B5B-E13B5EF561A7}"/>
    <cellStyle name="Total 3 3 2 10 3" xfId="32322" xr:uid="{BF9480B5-7A1B-4396-9235-376296D28593}"/>
    <cellStyle name="Total 3 3 2 11" xfId="12769" xr:uid="{12439DBA-0939-4F99-9504-9EA591180FDF}"/>
    <cellStyle name="Total 3 3 2 11 2" xfId="21758" xr:uid="{8B7D80AA-478E-4CDC-BBD7-7B851351817E}"/>
    <cellStyle name="Total 3 3 2 11 2 2" xfId="31013" xr:uid="{47457576-3F4F-464B-9A7C-97F2AA0ADCE8}"/>
    <cellStyle name="Total 3 3 2 11 3" xfId="42074" xr:uid="{56A701D1-699D-48B8-941C-F32E69F0B506}"/>
    <cellStyle name="Total 3 3 2 12" xfId="2416" xr:uid="{509E4445-282A-44FE-A2D4-3067C2B67741}"/>
    <cellStyle name="Total 3 3 2 12 2" xfId="27206" xr:uid="{B5AEC740-FA08-4AA1-8F5D-BAAD63C8F42E}"/>
    <cellStyle name="Total 3 3 2 13" xfId="13325" xr:uid="{CD65E26F-77FA-4C4C-A089-C524ED9D79D6}"/>
    <cellStyle name="Total 3 3 2 13 2" xfId="31343" xr:uid="{7FBC81A5-C961-4B81-9098-E94A61D7430A}"/>
    <cellStyle name="Total 3 3 2 14" xfId="36772" xr:uid="{6857E3BD-4F36-49BC-AC63-2EC436287D79}"/>
    <cellStyle name="Total 3 3 2 15" xfId="46066" xr:uid="{608EE696-1E59-40DE-86C2-5E9CE2BD9CBA}"/>
    <cellStyle name="Total 3 3 2 2" xfId="759" xr:uid="{99DA2E92-099B-4191-838A-B1BC025DEF80}"/>
    <cellStyle name="Total 3 3 2 2 2" xfId="5130" xr:uid="{41F17795-5D65-46A1-8BB9-DD0414E2EB8D}"/>
    <cellStyle name="Total 3 3 2 2 2 2" xfId="7716" xr:uid="{A8B643A4-09A8-4F2F-9EF2-D394B4367792}"/>
    <cellStyle name="Total 3 3 2 2 2 2 2" xfId="16705" xr:uid="{BC789177-97FC-466E-86DC-B2A763EA330B}"/>
    <cellStyle name="Total 3 3 2 2 2 2 2 2" xfId="23685" xr:uid="{BC3AAFAE-8E4E-4523-8995-701FD44AFA5E}"/>
    <cellStyle name="Total 3 3 2 2 2 2 3" xfId="25845" xr:uid="{84154DE9-2038-4F4D-A238-6AA6647A2AF3}"/>
    <cellStyle name="Total 3 3 2 2 2 3" xfId="10353" xr:uid="{1F984316-906C-4E26-BBCE-373464AA63AD}"/>
    <cellStyle name="Total 3 3 2 2 2 3 2" xfId="19342" xr:uid="{C1DBE8D3-11E8-492B-B033-06E699DD0FF9}"/>
    <cellStyle name="Total 3 3 2 2 2 3 2 2" xfId="41311" xr:uid="{F16AEA6A-9862-4DC4-AAC1-2AC512A3CC2A}"/>
    <cellStyle name="Total 3 3 2 2 2 3 3" xfId="26466" xr:uid="{7B726B06-777C-40D9-BB1D-1243D0B55998}"/>
    <cellStyle name="Total 3 3 2 2 2 4" xfId="14119" xr:uid="{9334564D-3486-4FB6-94AB-53BA95F8F69B}"/>
    <cellStyle name="Total 3 3 2 2 2 4 2" xfId="38505" xr:uid="{A45FD8A6-B5F5-4712-A07C-85D1BA49C4A2}"/>
    <cellStyle name="Total 3 3 2 2 2 5" xfId="30799" xr:uid="{88AAB6AF-75C6-424D-A25C-BBBA7103E8FB}"/>
    <cellStyle name="Total 3 3 2 2 2 6" xfId="56339" xr:uid="{E251D199-365E-4828-A7B1-6E77B133B8A5}"/>
    <cellStyle name="Total 3 3 2 2 3" xfId="3196" xr:uid="{2B14FEDC-C55A-4A5C-86EC-4FE8D76F8715}"/>
    <cellStyle name="Total 3 3 2 2 3 2" xfId="36738" xr:uid="{B0612948-7A99-4F06-A6C7-D00B95549F8C}"/>
    <cellStyle name="Total 3 3 2 2 4" xfId="43323" xr:uid="{9DF15055-D78B-4E73-A0FA-68FD7A1A7196}"/>
    <cellStyle name="Total 3 3 2 2 5" xfId="49557" xr:uid="{CC7349CC-B214-4E4F-98B3-AF26522A642D}"/>
    <cellStyle name="Total 3 3 2 3" xfId="1104" xr:uid="{86B46728-C20E-4704-9A73-466E8F5A3DB5}"/>
    <cellStyle name="Total 3 3 2 3 2" xfId="5451" xr:uid="{DA9FCC6B-45DC-4AEC-BCE4-194813762065}"/>
    <cellStyle name="Total 3 3 2 3 2 2" xfId="8037" xr:uid="{8225187C-E073-4AED-9A6B-1659948EF17C}"/>
    <cellStyle name="Total 3 3 2 3 2 2 2" xfId="17026" xr:uid="{B0582F32-ED5E-420A-82DD-E4F3C072440C}"/>
    <cellStyle name="Total 3 3 2 3 2 2 2 2" xfId="28662" xr:uid="{2A71D03E-0B08-4FBA-81D8-BEFABBB2F091}"/>
    <cellStyle name="Total 3 3 2 3 2 2 3" xfId="35497" xr:uid="{C28B409A-4E6F-4500-BB57-C7B85D70FA1E}"/>
    <cellStyle name="Total 3 3 2 3 2 3" xfId="10674" xr:uid="{A9A4AE85-4F0E-4D7E-AF13-4EB5CBE6EED4}"/>
    <cellStyle name="Total 3 3 2 3 2 3 2" xfId="19663" xr:uid="{CA0D0F2C-C206-4512-9CA8-490AF114E274}"/>
    <cellStyle name="Total 3 3 2 3 2 3 2 2" xfId="30709" xr:uid="{6CA6FCE7-ABB8-47E7-A1C0-E26D574563EF}"/>
    <cellStyle name="Total 3 3 2 3 2 3 3" xfId="44095" xr:uid="{D1C61B4E-4ADE-4A93-ADEA-BB69241DDC25}"/>
    <cellStyle name="Total 3 3 2 3 2 4" xfId="14440" xr:uid="{F279A75A-7964-4BDB-AC96-10440003565B}"/>
    <cellStyle name="Total 3 3 2 3 2 4 2" xfId="38149" xr:uid="{3628F2B9-7113-4274-B3B8-4DE96533558A}"/>
    <cellStyle name="Total 3 3 2 3 2 5" xfId="37657" xr:uid="{FCE0927E-2949-44D2-9261-FE46B56A68B6}"/>
    <cellStyle name="Total 3 3 2 3 2 6" xfId="58302" xr:uid="{074024D4-5286-4E5B-A532-2ECF024E9EDF}"/>
    <cellStyle name="Total 3 3 2 3 3" xfId="3541" xr:uid="{4A654545-34A0-42FE-ABB5-37F488A893C2}"/>
    <cellStyle name="Total 3 3 2 3 3 2" xfId="31284" xr:uid="{8D23A226-86E9-4491-9BA4-AAC69CF26209}"/>
    <cellStyle name="Total 3 3 2 3 4" xfId="37568" xr:uid="{927A1DAB-29D7-47C0-B954-34B419E701B6}"/>
    <cellStyle name="Total 3 3 2 3 5" xfId="51520" xr:uid="{7ED2EA46-768F-469B-8BDF-849E98E63F34}"/>
    <cellStyle name="Total 3 3 2 4" xfId="1448" xr:uid="{EC857847-6524-4731-92A5-CE34E75B58CC}"/>
    <cellStyle name="Total 3 3 2 4 2" xfId="5793" xr:uid="{385DD1EE-5E93-49CF-9608-E34FCAE0493A}"/>
    <cellStyle name="Total 3 3 2 4 2 2" xfId="8379" xr:uid="{E38E7C6A-3C00-4A86-84A9-F1823625A8F3}"/>
    <cellStyle name="Total 3 3 2 4 2 2 2" xfId="17368" xr:uid="{EA2F9594-F134-4B70-BC69-BDC62939F871}"/>
    <cellStyle name="Total 3 3 2 4 2 2 2 2" xfId="43675" xr:uid="{9019D021-9E29-43C3-B53F-95C2B50387A0}"/>
    <cellStyle name="Total 3 3 2 4 2 2 3" xfId="32139" xr:uid="{6B672462-C5B3-4BA9-97CD-CFEE92E03044}"/>
    <cellStyle name="Total 3 3 2 4 2 3" xfId="11016" xr:uid="{C09DE57A-A7B8-44B0-99B9-9C2EB597FAE2}"/>
    <cellStyle name="Total 3 3 2 4 2 3 2" xfId="20005" xr:uid="{A1A8A088-7AE2-41F7-AA38-F31808DD9AA8}"/>
    <cellStyle name="Total 3 3 2 4 2 3 2 2" xfId="43051" xr:uid="{96ED2256-4033-497F-B636-EA690B224AA1}"/>
    <cellStyle name="Total 3 3 2 4 2 3 3" xfId="33308" xr:uid="{744A7924-EA2E-458D-A52B-912636E2AC86}"/>
    <cellStyle name="Total 3 3 2 4 2 4" xfId="14782" xr:uid="{D2C5DE6E-C25D-4A44-B2AC-C789B5AA1261}"/>
    <cellStyle name="Total 3 3 2 4 2 4 2" xfId="23166" xr:uid="{BBCEE20A-2514-4B8A-8588-FCE79E4F30A7}"/>
    <cellStyle name="Total 3 3 2 4 2 5" xfId="32520" xr:uid="{3B07AFE1-353F-4909-A4F4-70BB717C9DC4}"/>
    <cellStyle name="Total 3 3 2 4 2 6" xfId="54484" xr:uid="{3BCC1438-D19E-43FE-B57E-3F32A3FDDAFF}"/>
    <cellStyle name="Total 3 3 2 4 3" xfId="3885" xr:uid="{E9080B4C-974F-4EB8-A770-60FA3528D4E4}"/>
    <cellStyle name="Total 3 3 2 4 3 2" xfId="36423" xr:uid="{A386ACA8-8EB0-4D49-8CB7-A1915E5E9AB9}"/>
    <cellStyle name="Total 3 3 2 4 4" xfId="33700" xr:uid="{20474104-A7E5-4EB1-8518-1DF69DFF2295}"/>
    <cellStyle name="Total 3 3 2 4 5" xfId="47674" xr:uid="{03135216-0E57-4F3C-905E-65F555ABDADD}"/>
    <cellStyle name="Total 3 3 2 5" xfId="1750" xr:uid="{9DE1737A-76C6-4A05-9805-139C4A325453}"/>
    <cellStyle name="Total 3 3 2 5 2" xfId="6074" xr:uid="{A5AA33CC-A779-4EBE-8146-C536C241948F}"/>
    <cellStyle name="Total 3 3 2 5 2 2" xfId="8660" xr:uid="{F2DD0067-C5B6-4981-B763-6642B28629FE}"/>
    <cellStyle name="Total 3 3 2 5 2 2 2" xfId="17649" xr:uid="{3780D61F-557B-4F37-8B5E-23373194BDF2}"/>
    <cellStyle name="Total 3 3 2 5 2 2 2 2" xfId="29760" xr:uid="{0660BAFD-EBCE-41D6-9FC1-444494263DBC}"/>
    <cellStyle name="Total 3 3 2 5 2 2 3" xfId="34326" xr:uid="{F306881E-6C69-4717-A865-96A60DC2CEC1}"/>
    <cellStyle name="Total 3 3 2 5 2 3" xfId="11297" xr:uid="{18FE8FBB-2AE8-4B2F-8724-0A899B190F1B}"/>
    <cellStyle name="Total 3 3 2 5 2 3 2" xfId="20286" xr:uid="{E4D01304-34C9-4FD1-9508-BC6D2BA8D948}"/>
    <cellStyle name="Total 3 3 2 5 2 3 2 2" xfId="35717" xr:uid="{2A254887-C8CB-4622-AB04-F489B41C3BC6}"/>
    <cellStyle name="Total 3 3 2 5 2 3 3" xfId="27086" xr:uid="{31010710-340A-4A3B-8B5C-99441496056E}"/>
    <cellStyle name="Total 3 3 2 5 2 4" xfId="15063" xr:uid="{B8A1A985-1221-470B-8B6E-42E9B7BA874D}"/>
    <cellStyle name="Total 3 3 2 5 2 4 2" xfId="40157" xr:uid="{8D3108DA-C107-433E-935B-A7DA1C60A8A3}"/>
    <cellStyle name="Total 3 3 2 5 2 5" xfId="31499" xr:uid="{2040874F-5C10-4339-81D3-50048AD06FD9}"/>
    <cellStyle name="Total 3 3 2 5 3" xfId="4187" xr:uid="{6CE1717B-9D17-4A7A-98B3-1862B16594C9}"/>
    <cellStyle name="Total 3 3 2 5 3 2" xfId="29533" xr:uid="{222164AA-8ACA-40A0-B584-CB63A821D6EF}"/>
    <cellStyle name="Total 3 3 2 5 4" xfId="42006" xr:uid="{7217EA6B-D6CD-4C10-9063-37838EB6FC3D}"/>
    <cellStyle name="Total 3 3 2 6" xfId="2067" xr:uid="{9695BC96-B303-458A-836F-D933E524C7E6}"/>
    <cellStyle name="Total 3 3 2 6 2" xfId="6370" xr:uid="{15CFD0F8-2DC6-4A70-ABE0-F305E55AFD36}"/>
    <cellStyle name="Total 3 3 2 6 2 2" xfId="8956" xr:uid="{716B9226-CDF9-4753-AAA3-C5B81E171DCB}"/>
    <cellStyle name="Total 3 3 2 6 2 2 2" xfId="17945" xr:uid="{3CAB2D02-44C7-4751-A364-7FD71F8C780F}"/>
    <cellStyle name="Total 3 3 2 6 2 2 2 2" xfId="33163" xr:uid="{04154025-F382-40A5-833C-B5D8C962D386}"/>
    <cellStyle name="Total 3 3 2 6 2 2 3" xfId="28497" xr:uid="{55215938-2688-440A-BB47-66AE30B8DEF2}"/>
    <cellStyle name="Total 3 3 2 6 2 3" xfId="11593" xr:uid="{0E9A1149-C7E1-472C-B812-D64CE3DD2ABC}"/>
    <cellStyle name="Total 3 3 2 6 2 3 2" xfId="20582" xr:uid="{5B983CD2-6479-417E-A976-D7148CF944C2}"/>
    <cellStyle name="Total 3 3 2 6 2 3 2 2" xfId="33129" xr:uid="{E3DBC12F-947E-4736-85EC-1F5BEDF70159}"/>
    <cellStyle name="Total 3 3 2 6 2 3 3" xfId="40198" xr:uid="{569CC29D-B8E1-4CCC-A0CB-37EB166F01DA}"/>
    <cellStyle name="Total 3 3 2 6 2 4" xfId="15359" xr:uid="{9C55615A-1786-4998-9154-C0E7528A8E18}"/>
    <cellStyle name="Total 3 3 2 6 2 4 2" xfId="30452" xr:uid="{5C6E2A6B-E90C-48D9-8CD8-443556341DAD}"/>
    <cellStyle name="Total 3 3 2 6 2 5" xfId="35170" xr:uid="{B8FA275E-AA63-4A37-A915-EDFC303C38AB}"/>
    <cellStyle name="Total 3 3 2 6 3" xfId="4504" xr:uid="{C3F497B7-84A2-4F6E-8688-3D6D83CEE0D4}"/>
    <cellStyle name="Total 3 3 2 6 3 2" xfId="36926" xr:uid="{2ED4827E-41C4-4350-9AA7-1A3BFB287D9E}"/>
    <cellStyle name="Total 3 3 2 6 4" xfId="25986" xr:uid="{ABA929D1-D00D-4F37-8602-37134C9E353A}"/>
    <cellStyle name="Total 3 3 2 7" xfId="2877" xr:uid="{C2F19BD5-4956-4F56-AA3D-50405DA6DCC9}"/>
    <cellStyle name="Total 3 3 2 7 2" xfId="7027" xr:uid="{6D127C6B-C3BC-4396-B6A2-F12443470D44}"/>
    <cellStyle name="Total 3 3 2 7 2 2" xfId="12154" xr:uid="{4EB6221A-79A4-4B76-8A2F-C1B43ACCDFF3}"/>
    <cellStyle name="Total 3 3 2 7 2 2 2" xfId="21143" xr:uid="{04BFFA9F-74E6-410F-AC46-990EAC2CAF87}"/>
    <cellStyle name="Total 3 3 2 7 2 2 2 2" xfId="35624" xr:uid="{E4A9654A-3C1D-47C2-8CB5-A0F67C064C59}"/>
    <cellStyle name="Total 3 3 2 7 2 2 3" xfId="23827" xr:uid="{C107044F-0154-4C29-898D-91EC9D2384CA}"/>
    <cellStyle name="Total 3 3 2 7 2 3" xfId="12963" xr:uid="{87EC5AEB-0CB3-44E4-98FC-EE53CFB6F45F}"/>
    <cellStyle name="Total 3 3 2 7 2 3 2" xfId="21952" xr:uid="{36FFC253-9A49-4B4C-8C59-A4B697800789}"/>
    <cellStyle name="Total 3 3 2 7 2 3 2 2" xfId="39969" xr:uid="{29F1A5A3-F397-46AC-AADF-3AFAACA2535D}"/>
    <cellStyle name="Total 3 3 2 7 2 3 3" xfId="41347" xr:uid="{7D3F5A60-7C90-43CE-89C3-951C933ED7AA}"/>
    <cellStyle name="Total 3 3 2 7 2 4" xfId="16016" xr:uid="{45DC5E94-545E-4539-AC4E-7E399C4EF370}"/>
    <cellStyle name="Total 3 3 2 7 2 4 2" xfId="22604" xr:uid="{8C4A25AC-C95F-4304-91D9-89D97591BF2D}"/>
    <cellStyle name="Total 3 3 2 7 2 5" xfId="43714" xr:uid="{88099098-CFC6-498D-80BE-6DF93F2E9A3B}"/>
    <cellStyle name="Total 3 3 2 7 3" xfId="9590" xr:uid="{02C295A1-B2F8-4EC3-9616-6C6244BECA31}"/>
    <cellStyle name="Total 3 3 2 7 3 2" xfId="18579" xr:uid="{593A3CBD-3F09-48A7-983F-8E416C81541B}"/>
    <cellStyle name="Total 3 3 2 7 3 2 2" xfId="31786" xr:uid="{75389B07-7899-4F75-A547-117BCCC04C17}"/>
    <cellStyle name="Total 3 3 2 7 3 3" xfId="29904" xr:uid="{2093E43A-B0A7-4767-9B20-173727B835EF}"/>
    <cellStyle name="Total 3 3 2 7 4" xfId="27487" xr:uid="{720C54D4-1FBE-45A8-8469-27BE5E9EFBD9}"/>
    <cellStyle name="Total 3 3 2 8" xfId="4806" xr:uid="{44CEDE52-2213-4BAE-941D-BD66DDE6593D}"/>
    <cellStyle name="Total 3 3 2 8 2" xfId="7392" xr:uid="{532219C9-F8B5-4D32-AA7F-02097508AD63}"/>
    <cellStyle name="Total 3 3 2 8 2 2" xfId="16381" xr:uid="{3C793A91-6810-47B3-97D8-6AF8C9B3C2C8}"/>
    <cellStyle name="Total 3 3 2 8 2 2 2" xfId="38015" xr:uid="{8B0E6D6C-D84D-41B0-B3FB-49D74D1404E2}"/>
    <cellStyle name="Total 3 3 2 8 2 3" xfId="32695" xr:uid="{9ED01FB8-A62E-4162-AC70-79A840E9BBD1}"/>
    <cellStyle name="Total 3 3 2 8 3" xfId="10029" xr:uid="{2C5C3049-E10B-442E-AD91-1739DCE969A1}"/>
    <cellStyle name="Total 3 3 2 8 3 2" xfId="19018" xr:uid="{3FDAA68A-1123-4568-B14A-2E8080AFC66E}"/>
    <cellStyle name="Total 3 3 2 8 3 2 2" xfId="35276" xr:uid="{0BC4675B-B625-4DD3-8956-CF523882825F}"/>
    <cellStyle name="Total 3 3 2 8 3 3" xfId="26422" xr:uid="{04BB262F-E7A3-46E1-81C2-CE44EE85A2B3}"/>
    <cellStyle name="Total 3 3 2 8 4" xfId="13795" xr:uid="{2A897419-904B-4CD3-892D-BABE6FB77EDC}"/>
    <cellStyle name="Total 3 3 2 8 4 2" xfId="37030" xr:uid="{F367D39F-EF48-4D32-A67C-9480A2BA24FF}"/>
    <cellStyle name="Total 3 3 2 8 5" xfId="42120" xr:uid="{0DC7DEF5-2797-456E-A034-74251EBB223F}"/>
    <cellStyle name="Total 3 3 2 9" xfId="6712" xr:uid="{4E012EFF-AF02-4F0E-9D90-E04544ECFF71}"/>
    <cellStyle name="Total 3 3 2 9 2" xfId="11913" xr:uid="{4256CAC0-D05D-4206-A982-38D46E258EC2}"/>
    <cellStyle name="Total 3 3 2 9 2 2" xfId="20902" xr:uid="{91B151E2-8E7A-46E4-900D-40D429DC2242}"/>
    <cellStyle name="Total 3 3 2 9 2 2 2" xfId="31439" xr:uid="{E8CFB104-DA5E-4FBA-A6B3-FA684D34D2E2}"/>
    <cellStyle name="Total 3 3 2 9 2 3" xfId="35163" xr:uid="{40002A2C-0BF7-46FA-83C7-BD6D5E728077}"/>
    <cellStyle name="Total 3 3 2 9 3" xfId="15701" xr:uid="{CAF8DBAC-C9A5-4374-87D7-6D57A918D5A1}"/>
    <cellStyle name="Total 3 3 2 9 3 2" xfId="31923" xr:uid="{56FF6111-30C8-438E-ADEE-DB5DC027CB91}"/>
    <cellStyle name="Total 3 3 2 9 4" xfId="42701" xr:uid="{EB5A5CBD-399E-45B4-82D0-7A4C08582FA7}"/>
    <cellStyle name="Total 3 3 3" xfId="624" xr:uid="{B9B5F6F2-7A0C-474B-9FBB-FD5366BC34B4}"/>
    <cellStyle name="Total 3 3 3 2" xfId="5005" xr:uid="{B0149A85-E38C-4ADD-9D8A-E5E06615DDED}"/>
    <cellStyle name="Total 3 3 3 2 2" xfId="7591" xr:uid="{D0CA64E6-3963-4FC7-B911-763800E5ED2B}"/>
    <cellStyle name="Total 3 3 3 2 2 2" xfId="16580" xr:uid="{A31122D6-FE74-4811-A5E0-C203F933043A}"/>
    <cellStyle name="Total 3 3 3 2 2 2 2" xfId="22931" xr:uid="{26EFB71D-D136-47D7-AA75-588507872D11}"/>
    <cellStyle name="Total 3 3 3 2 2 3" xfId="28959" xr:uid="{60D63D85-EC1E-45C5-B997-0D1E7FCCD1B9}"/>
    <cellStyle name="Total 3 3 3 2 2 4" xfId="56747" xr:uid="{E07D1038-BAF4-487A-B7C6-99F8FFAE6687}"/>
    <cellStyle name="Total 3 3 3 2 3" xfId="10228" xr:uid="{52DBB57A-ADFA-4455-8118-54CFB9743337}"/>
    <cellStyle name="Total 3 3 3 2 3 2" xfId="19217" xr:uid="{2F5F84D2-62DF-4783-BA63-8D432E697E60}"/>
    <cellStyle name="Total 3 3 3 2 3 2 2" xfId="32155" xr:uid="{4AC742A7-C76A-49FF-91DB-0EF0985872BD}"/>
    <cellStyle name="Total 3 3 3 2 3 3" xfId="34378" xr:uid="{87C71C35-A4EC-4826-969A-4498D8FCAE52}"/>
    <cellStyle name="Total 3 3 3 2 4" xfId="13994" xr:uid="{4494AEFF-FF6C-454B-9F36-A0AC5C5BF969}"/>
    <cellStyle name="Total 3 3 3 2 4 2" xfId="28448" xr:uid="{11D7B8A1-FF60-461F-A9DB-64AF44ABB5A4}"/>
    <cellStyle name="Total 3 3 3 2 5" xfId="37916" xr:uid="{37693433-AE1F-4A86-84CD-F770C885B9AF}"/>
    <cellStyle name="Total 3 3 3 2 6" xfId="49965" xr:uid="{4CE0CF85-10C5-474B-870A-D6A0573C1642}"/>
    <cellStyle name="Total 3 3 3 3" xfId="3061" xr:uid="{A9B0077A-6F89-4183-8F56-ED6199529842}"/>
    <cellStyle name="Total 3 3 3 3 2" xfId="32014" xr:uid="{90106F63-2521-4655-9F25-CE0862710A1F}"/>
    <cellStyle name="Total 3 3 3 3 2 2" xfId="59150" xr:uid="{DE43AF20-93F9-4CD6-9A7F-356BCBC6C6C3}"/>
    <cellStyle name="Total 3 3 3 3 3" xfId="52369" xr:uid="{0A9839D9-825B-4FC9-951F-E385B89A89B8}"/>
    <cellStyle name="Total 3 3 3 4" xfId="36395" xr:uid="{5161BD04-6171-4868-91CF-B68059A19993}"/>
    <cellStyle name="Total 3 3 3 4 2" xfId="54874" xr:uid="{32C171F2-4178-4F08-8B20-6430B8A97103}"/>
    <cellStyle name="Total 3 3 3 4 3" xfId="48082" xr:uid="{89CD0486-8F4E-4BE4-A3A4-F07D2B7F50DF}"/>
    <cellStyle name="Total 3 3 3 5" xfId="53174" xr:uid="{DD1C4861-138D-4086-8420-E1876EA8A41A}"/>
    <cellStyle name="Total 3 3 3 6" xfId="46468" xr:uid="{8552C1F3-CE79-46B1-AB8F-F6F4C7568543}"/>
    <cellStyle name="Total 3 3 4" xfId="969" xr:uid="{DD8EE4A9-0567-4AC9-AB7B-A93B8B3E0330}"/>
    <cellStyle name="Total 3 3 4 2" xfId="5326" xr:uid="{19B83552-55F7-4D10-8900-F037A4341097}"/>
    <cellStyle name="Total 3 3 4 2 2" xfId="7912" xr:uid="{7B934266-1B5D-4C86-84B2-D682DA8C5BB6}"/>
    <cellStyle name="Total 3 3 4 2 2 2" xfId="16901" xr:uid="{1A28FFC0-6072-46FF-9FD2-43E1F155E8C2}"/>
    <cellStyle name="Total 3 3 4 2 2 2 2" xfId="22196" xr:uid="{331810DC-9B6D-4E5D-8626-99BCE6C411EC}"/>
    <cellStyle name="Total 3 3 4 2 2 3" xfId="36659" xr:uid="{C1776A23-448C-416F-ADE8-D14C032E318E}"/>
    <cellStyle name="Total 3 3 4 2 3" xfId="10549" xr:uid="{30E38479-ED56-4F9C-80BB-269C06F02AE4}"/>
    <cellStyle name="Total 3 3 4 2 3 2" xfId="19538" xr:uid="{4D7C0BEF-CE37-42BC-BCD1-0455F9CE3527}"/>
    <cellStyle name="Total 3 3 4 2 3 2 2" xfId="33339" xr:uid="{1E73CE1E-A890-4AA3-9319-2E81771DCF3A}"/>
    <cellStyle name="Total 3 3 4 2 3 3" xfId="34668" xr:uid="{66A8FC73-1B27-4F5A-A405-58C612A41061}"/>
    <cellStyle name="Total 3 3 4 2 4" xfId="14315" xr:uid="{10F58014-1A3E-4FA1-A4F5-16665C13A852}"/>
    <cellStyle name="Total 3 3 4 2 4 2" xfId="42182" xr:uid="{D63ED066-480F-4623-8594-851FE1DC9D2C}"/>
    <cellStyle name="Total 3 3 4 2 5" xfId="39019" xr:uid="{F2A402D0-9F09-4060-80E3-474D8169C7A4}"/>
    <cellStyle name="Total 3 3 4 2 6" xfId="55867" xr:uid="{FE82C264-A3C9-410B-93B4-49745E1A7603}"/>
    <cellStyle name="Total 3 3 4 3" xfId="3406" xr:uid="{71AABF34-F2F5-4379-9199-7C6179773AC2}"/>
    <cellStyle name="Total 3 3 4 3 2" xfId="38119" xr:uid="{37F5351F-2B36-4A0D-A130-A19FD4A0F80B}"/>
    <cellStyle name="Total 3 3 4 4" xfId="38041" xr:uid="{00E4064F-D640-41AF-8366-6638645EE3F6}"/>
    <cellStyle name="Total 3 3 4 5" xfId="49085" xr:uid="{F9CA5E24-5AFE-4878-A764-56E70665547E}"/>
    <cellStyle name="Total 3 3 5" xfId="1313" xr:uid="{DC7A909A-87C4-4DF3-84F9-E9002E78830E}"/>
    <cellStyle name="Total 3 3 5 2" xfId="5658" xr:uid="{1B3B3512-27C8-498B-A904-48AE20B51BE1}"/>
    <cellStyle name="Total 3 3 5 2 2" xfId="8244" xr:uid="{CF605DF6-5483-458B-A434-0B6673808192}"/>
    <cellStyle name="Total 3 3 5 2 2 2" xfId="17233" xr:uid="{E29BD2AC-A093-45F7-B756-4215A5EA588C}"/>
    <cellStyle name="Total 3 3 5 2 2 2 2" xfId="22573" xr:uid="{75431645-0DFC-4F0E-80E9-FEDB648DFEFE}"/>
    <cellStyle name="Total 3 3 5 2 2 3" xfId="29482" xr:uid="{DC5955C5-7EB0-4139-9E51-FC3C02A66A84}"/>
    <cellStyle name="Total 3 3 5 2 3" xfId="10881" xr:uid="{796D762D-2C72-4A41-9CA0-31348BCABA29}"/>
    <cellStyle name="Total 3 3 5 2 3 2" xfId="19870" xr:uid="{3DBD9059-A0E9-4BF5-A752-D471AE411C79}"/>
    <cellStyle name="Total 3 3 5 2 3 2 2" xfId="36097" xr:uid="{C86D9EA0-74F4-4431-98A3-889AA0ED06A8}"/>
    <cellStyle name="Total 3 3 5 2 3 3" xfId="31146" xr:uid="{C0343D59-6E70-4B96-BA80-7B826687EA54}"/>
    <cellStyle name="Total 3 3 5 2 4" xfId="14647" xr:uid="{39F074D9-DC32-4ABD-9FFB-309B099361C4}"/>
    <cellStyle name="Total 3 3 5 2 4 2" xfId="34113" xr:uid="{DEB04C3B-225F-4FEA-A95C-0D5993381378}"/>
    <cellStyle name="Total 3 3 5 2 5" xfId="39141" xr:uid="{ED0823FD-809B-4BC0-A200-F95046C3E9E3}"/>
    <cellStyle name="Total 3 3 5 2 6" xfId="59025" xr:uid="{156D9951-44ED-4A57-8956-4A05AD956CE1}"/>
    <cellStyle name="Total 3 3 5 3" xfId="3750" xr:uid="{9D055AFF-DEB9-4482-AF5D-3144EBC6B0D2}"/>
    <cellStyle name="Total 3 3 5 3 2" xfId="38384" xr:uid="{7C2F7131-65B1-47BF-BB94-B83720716E04}"/>
    <cellStyle name="Total 3 3 5 4" xfId="37070" xr:uid="{7CDB97E4-3379-41C6-A228-496834A1B99F}"/>
    <cellStyle name="Total 3 3 5 5" xfId="52244" xr:uid="{EDB225AE-0878-41E8-9A2F-DEEF10A26D6C}"/>
    <cellStyle name="Total 3 3 6" xfId="1682" xr:uid="{124322D3-CC3D-4BC4-9222-3666CF9B91F3}"/>
    <cellStyle name="Total 3 3 6 2" xfId="6009" xr:uid="{2B14206C-9E8D-4133-943B-3D54368E4045}"/>
    <cellStyle name="Total 3 3 6 2 2" xfId="8595" xr:uid="{40857892-8242-480F-8637-9F9F084193C0}"/>
    <cellStyle name="Total 3 3 6 2 2 2" xfId="17584" xr:uid="{5E11C4D7-2B2B-465D-9E3A-99710DC9180D}"/>
    <cellStyle name="Total 3 3 6 2 2 2 2" xfId="42311" xr:uid="{B6A459E7-86FB-48A0-8890-21921403C570}"/>
    <cellStyle name="Total 3 3 6 2 2 3" xfId="28036" xr:uid="{78E62AEF-766B-48BA-9F3C-F5A3FE9B6FB9}"/>
    <cellStyle name="Total 3 3 6 2 3" xfId="11232" xr:uid="{3544EE82-4AD8-4A23-8F1B-F1AF07E5A26F}"/>
    <cellStyle name="Total 3 3 6 2 3 2" xfId="20221" xr:uid="{98DD0F65-3A12-4650-A4BD-B5F521F4609B}"/>
    <cellStyle name="Total 3 3 6 2 3 2 2" xfId="27607" xr:uid="{082A7F3F-E19A-44F2-8513-A66FB085ED6C}"/>
    <cellStyle name="Total 3 3 6 2 3 3" xfId="44086" xr:uid="{BD845E8E-CAFC-4819-B859-C7F82967C6FD}"/>
    <cellStyle name="Total 3 3 6 2 4" xfId="14998" xr:uid="{22195865-46F9-4C9E-8F35-5055E865851F}"/>
    <cellStyle name="Total 3 3 6 2 4 2" xfId="32754" xr:uid="{6A282EC3-B512-48D3-A66B-A6A87E048E69}"/>
    <cellStyle name="Total 3 3 6 2 5" xfId="41384" xr:uid="{13B59287-30E1-48D4-83D3-77735BFFF5D3}"/>
    <cellStyle name="Total 3 3 6 2 6" xfId="54036" xr:uid="{1481CA0A-947E-4DAD-8468-A37468996829}"/>
    <cellStyle name="Total 3 3 6 3" xfId="4119" xr:uid="{C0917977-23BE-4669-B7AC-215E2580EE89}"/>
    <cellStyle name="Total 3 3 6 3 2" xfId="32146" xr:uid="{36F02B23-AA3E-4F0E-AAFE-1E603974DDC8}"/>
    <cellStyle name="Total 3 3 6 4" xfId="42607" xr:uid="{B1178EF7-9C00-43CB-A21B-A0FC826CFC94}"/>
    <cellStyle name="Total 3 3 6 5" xfId="47368" xr:uid="{E62A11DB-97F9-4876-989E-2809F7D744BB}"/>
    <cellStyle name="Total 3 3 7" xfId="1732" xr:uid="{44856E93-5810-404C-B426-DA58A24502E4}"/>
    <cellStyle name="Total 3 3 7 2" xfId="6058" xr:uid="{DE711987-7160-447C-AD84-9182CA722B2C}"/>
    <cellStyle name="Total 3 3 7 2 2" xfId="8644" xr:uid="{DE4EC66E-FB8B-411E-8266-F1A7783B4167}"/>
    <cellStyle name="Total 3 3 7 2 2 2" xfId="17633" xr:uid="{B84F62A8-C76A-4794-9B98-323607A2FF98}"/>
    <cellStyle name="Total 3 3 7 2 2 2 2" xfId="37653" xr:uid="{8911A910-B071-4EDC-B3EB-02A9E383BE72}"/>
    <cellStyle name="Total 3 3 7 2 2 3" xfId="38551" xr:uid="{E0A96F34-DC81-4666-A36D-E816C103C86B}"/>
    <cellStyle name="Total 3 3 7 2 3" xfId="11281" xr:uid="{74A39CA6-472C-4A59-BAF3-4D5F98FF7347}"/>
    <cellStyle name="Total 3 3 7 2 3 2" xfId="20270" xr:uid="{E0952B17-7199-4C2B-8058-D30636C2810C}"/>
    <cellStyle name="Total 3 3 7 2 3 2 2" xfId="39769" xr:uid="{D17B9985-DFF1-4E66-9BCA-5A9234880168}"/>
    <cellStyle name="Total 3 3 7 2 3 3" xfId="34732" xr:uid="{AB0CCD53-65E7-4706-8EA5-55EEB2526546}"/>
    <cellStyle name="Total 3 3 7 2 4" xfId="15047" xr:uid="{34413F99-D28E-43E6-BB81-950C3768B28F}"/>
    <cellStyle name="Total 3 3 7 2 4 2" xfId="28421" xr:uid="{DC03C495-386D-4730-9B35-566E7C176040}"/>
    <cellStyle name="Total 3 3 7 2 5" xfId="36931" xr:uid="{DE839A59-00B5-4B13-8701-7877C13B18A1}"/>
    <cellStyle name="Total 3 3 7 3" xfId="4169" xr:uid="{CF856BF2-A311-4F4F-A5A4-542181527079}"/>
    <cellStyle name="Total 3 3 7 3 2" xfId="33058" xr:uid="{718FB6A4-6A9F-4678-93FE-D39371D4FEF5}"/>
    <cellStyle name="Total 3 3 7 4" xfId="28889" xr:uid="{C18C64B6-DFC2-43F1-A336-78FF24ABB6AB}"/>
    <cellStyle name="Total 3 3 8" xfId="2743" xr:uid="{88374FF2-FDEF-4478-BC0D-945449A7724C}"/>
    <cellStyle name="Total 3 3 8 2" xfId="6924" xr:uid="{484BF4F3-7D0E-4BFC-9F4C-F8329E9FA217}"/>
    <cellStyle name="Total 3 3 8 2 2" xfId="12058" xr:uid="{D4EF1088-148B-417C-9DFE-1E498EBAF009}"/>
    <cellStyle name="Total 3 3 8 2 2 2" xfId="21047" xr:uid="{1D47B874-D913-4753-BAFA-489A252D79D1}"/>
    <cellStyle name="Total 3 3 8 2 2 2 2" xfId="40407" xr:uid="{B01C1CC6-EC77-4C5E-967E-66E586B9A92D}"/>
    <cellStyle name="Total 3 3 8 2 2 3" xfId="34500" xr:uid="{FB20B81C-DE3A-40E2-B956-F5A2998C8D0B}"/>
    <cellStyle name="Total 3 3 8 2 3" xfId="12882" xr:uid="{6FE09360-72FD-4354-9035-782168C74226}"/>
    <cellStyle name="Total 3 3 8 2 3 2" xfId="21871" xr:uid="{451B8EB5-1282-43B0-958A-1C61677EE5BC}"/>
    <cellStyle name="Total 3 3 8 2 3 2 2" xfId="42667" xr:uid="{5B8D7666-FEA0-430E-8801-7853CDC47128}"/>
    <cellStyle name="Total 3 3 8 2 3 3" xfId="41856" xr:uid="{71092F9F-2DD3-472F-9E66-D70352C9B8AE}"/>
    <cellStyle name="Total 3 3 8 2 4" xfId="15913" xr:uid="{E8544D90-CEB0-4E2E-8E45-B3CC54B5CDC1}"/>
    <cellStyle name="Total 3 3 8 2 4 2" xfId="39468" xr:uid="{2A20834E-F132-4FDC-AD6E-F603E92ED727}"/>
    <cellStyle name="Total 3 3 8 2 5" xfId="32042" xr:uid="{D0D4C97D-1119-450E-B05B-CD5553788E7E}"/>
    <cellStyle name="Total 3 3 8 3" xfId="9488" xr:uid="{4822D25D-E5EB-4D13-93AC-FD4F71ABDD5C}"/>
    <cellStyle name="Total 3 3 8 3 2" xfId="18477" xr:uid="{8948F2C0-3CC8-4EA4-8D83-3222E3834BB7}"/>
    <cellStyle name="Total 3 3 8 3 2 2" xfId="37721" xr:uid="{C096247A-29D9-4A12-85C6-B594D6793F2D}"/>
    <cellStyle name="Total 3 3 8 3 3" xfId="24802" xr:uid="{58F5DF8A-CEEF-4837-8D7C-7215D4BD7C54}"/>
    <cellStyle name="Total 3 3 8 4" xfId="28347" xr:uid="{274AA3E8-D443-4F68-8A94-B37F5ECD1CCB}"/>
    <cellStyle name="Total 3 3 9" xfId="4681" xr:uid="{AB1F3328-0E0E-448D-8BE3-D02592D1012E}"/>
    <cellStyle name="Total 3 3 9 2" xfId="7267" xr:uid="{01B063AA-6197-4ED2-9D1C-FB4F0D4D04A2}"/>
    <cellStyle name="Total 3 3 9 2 2" xfId="16256" xr:uid="{5CA0F2AE-0DFB-4D0E-9EDE-ACA6E66EEA39}"/>
    <cellStyle name="Total 3 3 9 2 2 2" xfId="42041" xr:uid="{25F059D8-3769-4497-8741-6540D0CC70D4}"/>
    <cellStyle name="Total 3 3 9 2 3" xfId="30257" xr:uid="{47FCAF51-B833-4BEA-9950-21E81B5C073D}"/>
    <cellStyle name="Total 3 3 9 3" xfId="9904" xr:uid="{6868331C-AA42-4B54-9CAC-44DC25F57283}"/>
    <cellStyle name="Total 3 3 9 3 2" xfId="18893" xr:uid="{1FAA51AD-2DA7-4759-93CD-93850EE82A0F}"/>
    <cellStyle name="Total 3 3 9 3 2 2" xfId="26919" xr:uid="{C7E2A946-33F9-48A1-BF87-6D287780FEE0}"/>
    <cellStyle name="Total 3 3 9 3 3" xfId="44055" xr:uid="{1CF159D5-9BF3-421F-A526-DC7DB3B8F676}"/>
    <cellStyle name="Total 3 3 9 4" xfId="13670" xr:uid="{32F41CFD-5774-46A3-B600-7F42E29649BD}"/>
    <cellStyle name="Total 3 3 9 4 2" xfId="30334" xr:uid="{2DBEEF86-BBEE-4455-8569-55A0E18F460E}"/>
    <cellStyle name="Total 3 3 9 5" xfId="39475" xr:uid="{F556E16B-9FAE-46E7-8A68-D283821795BF}"/>
    <cellStyle name="Total 3 30" xfId="45329" xr:uid="{62845388-47EF-4150-820A-3CAF5A665A1C}"/>
    <cellStyle name="Total 3 31" xfId="45303" xr:uid="{108F47E9-C8CB-489F-9155-D443DC6822B4}"/>
    <cellStyle name="Total 3 32" xfId="45340" xr:uid="{0DE17EDE-030E-4325-B741-1B6BC9B4ED71}"/>
    <cellStyle name="Total 3 33" xfId="45410" xr:uid="{1F92C2C0-01B9-4C71-92F2-56ECAD53CD56}"/>
    <cellStyle name="Total 3 34" xfId="44247" xr:uid="{782A822F-D5B5-4DF2-9542-4C62ACBC4581}"/>
    <cellStyle name="Total 3 35" xfId="44143" xr:uid="{32FE41D2-681D-4198-A4B7-C68FB50354D8}"/>
    <cellStyle name="Total 3 36" xfId="45476" xr:uid="{972B6E70-790C-4E3E-8EB9-8B3FC6EADCC8}"/>
    <cellStyle name="Total 3 4" xfId="336" xr:uid="{966B7CD1-8271-4DA0-9C6F-3B540CE35859}"/>
    <cellStyle name="Total 3 4 10" xfId="6638" xr:uid="{17578C02-9D17-4D67-B87B-AF3518931CED}"/>
    <cellStyle name="Total 3 4 10 2" xfId="11844" xr:uid="{D34C15EA-B895-43E3-BA12-AE2830EC5A31}"/>
    <cellStyle name="Total 3 4 10 2 2" xfId="20833" xr:uid="{43031E35-8693-446B-856E-2712249BE392}"/>
    <cellStyle name="Total 3 4 10 2 2 2" xfId="35640" xr:uid="{A9DE7ED2-FFBA-4C0F-ABAC-4FAACB18216B}"/>
    <cellStyle name="Total 3 4 10 2 3" xfId="44092" xr:uid="{CA747323-6EBE-49AE-83B2-0B32CB22D8DF}"/>
    <cellStyle name="Total 3 4 10 3" xfId="15627" xr:uid="{7C11AE14-0DF1-4F82-AECF-1944FF9EC734}"/>
    <cellStyle name="Total 3 4 10 3 2" xfId="25965" xr:uid="{5BDB2729-1842-4316-8113-D6DB1C82198E}"/>
    <cellStyle name="Total 3 4 10 4" xfId="39240" xr:uid="{B762EC68-AB9E-4A13-9BE0-72AB2C7FF427}"/>
    <cellStyle name="Total 3 4 11" xfId="9207" xr:uid="{432CBF25-ED15-4F06-B173-139CB27D890A}"/>
    <cellStyle name="Total 3 4 11 2" xfId="18196" xr:uid="{BA46F7C1-3DF4-4062-88C6-65BE7785AAF0}"/>
    <cellStyle name="Total 3 4 11 2 2" xfId="32375" xr:uid="{5130050B-2EA3-4372-A582-D7F75358B3CF}"/>
    <cellStyle name="Total 3 4 11 3" xfId="31587" xr:uid="{50C8B363-D8D1-40B1-8EDA-8831DA7B5E11}"/>
    <cellStyle name="Total 3 4 12" xfId="9700" xr:uid="{10ECC1A3-1A31-4E67-950F-BD479DCF07E5}"/>
    <cellStyle name="Total 3 4 12 2" xfId="18689" xr:uid="{1CF2CD0F-8093-4B60-9BC8-82D7F088A339}"/>
    <cellStyle name="Total 3 4 12 2 2" xfId="43225" xr:uid="{38D53BEC-3731-45D4-9BCB-6D7A2047E00D}"/>
    <cellStyle name="Total 3 4 12 3" xfId="40029" xr:uid="{BDB9C25C-19EE-4282-886E-3E320EE64320}"/>
    <cellStyle name="Total 3 4 13" xfId="2342" xr:uid="{CE8AD7EB-A389-4996-A48B-93314D4AAAA0}"/>
    <cellStyle name="Total 3 4 13 2" xfId="34613" xr:uid="{FE240357-786C-43C9-A509-758DAD3B7D90}"/>
    <cellStyle name="Total 3 4 14" xfId="13251" xr:uid="{94AA540E-3C77-4DA5-8AD3-6C60ADFCC321}"/>
    <cellStyle name="Total 3 4 14 2" xfId="33208" xr:uid="{EE2A5F29-EB3E-480D-88F3-40CC85285612}"/>
    <cellStyle name="Total 3 4 15" xfId="22954" xr:uid="{08B93938-6390-480D-BDC5-52656E20C099}"/>
    <cellStyle name="Total 3 4 16" xfId="44305" xr:uid="{9FAA5757-D055-4ED6-9905-0CBC62314862}"/>
    <cellStyle name="Total 3 4 17" xfId="45602" xr:uid="{B52F1FD0-CC35-43B9-8550-7CAAB3B4B74E}"/>
    <cellStyle name="Total 3 4 2" xfId="468" xr:uid="{739750F9-6A8E-494C-AA6E-D02340B07322}"/>
    <cellStyle name="Total 3 4 2 10" xfId="9332" xr:uid="{79321229-6C8D-4488-B4E9-9640A9417731}"/>
    <cellStyle name="Total 3 4 2 10 2" xfId="18321" xr:uid="{401E12FC-B744-4FE4-8944-44D433EDAAB3}"/>
    <cellStyle name="Total 3 4 2 10 2 2" xfId="26574" xr:uid="{7351A344-6CEF-42AE-80E6-E58DD9E25729}"/>
    <cellStyle name="Total 3 4 2 10 3" xfId="33726" xr:uid="{B4732DB6-6D21-49BD-8458-D761445D49DB}"/>
    <cellStyle name="Total 3 4 2 11" xfId="12480" xr:uid="{0870CBDB-9AE8-452A-B552-FB32A8C82D7B}"/>
    <cellStyle name="Total 3 4 2 11 2" xfId="21469" xr:uid="{4CD256A0-D789-4673-A427-787F077FF2D9}"/>
    <cellStyle name="Total 3 4 2 11 2 2" xfId="27788" xr:uid="{30EA851C-18A9-46C7-B6BC-C07BD01BDF41}"/>
    <cellStyle name="Total 3 4 2 11 3" xfId="38154" xr:uid="{19F36820-762A-4ADA-B84F-5722A1F898C5}"/>
    <cellStyle name="Total 3 4 2 12" xfId="2474" xr:uid="{D86A6B97-AEEB-4608-A5D4-34B24398DBDC}"/>
    <cellStyle name="Total 3 4 2 12 2" xfId="36634" xr:uid="{67616233-D66D-4349-B831-2AFA8207F20E}"/>
    <cellStyle name="Total 3 4 2 13" xfId="13383" xr:uid="{02E11A44-20C4-4648-95DE-95A818D903A2}"/>
    <cellStyle name="Total 3 4 2 13 2" xfId="40982" xr:uid="{2D12ADE8-7744-40C8-BE03-A937665DC7BE}"/>
    <cellStyle name="Total 3 4 2 14" xfId="43205" xr:uid="{7F960230-3FAC-4F30-A10E-DEB2F7D10CDA}"/>
    <cellStyle name="Total 3 4 2 15" xfId="46114" xr:uid="{38AAF4A8-EA48-442B-8FC9-0EE37A02086F}"/>
    <cellStyle name="Total 3 4 2 2" xfId="817" xr:uid="{6936AB5E-999B-43F1-82D4-5C3DDAE47971}"/>
    <cellStyle name="Total 3 4 2 2 2" xfId="5186" xr:uid="{907021CA-F023-4C82-B01A-CC69C1DE1FEB}"/>
    <cellStyle name="Total 3 4 2 2 2 2" xfId="7772" xr:uid="{4F4B0FBF-0FDD-4999-90B5-FB0B988D5BA6}"/>
    <cellStyle name="Total 3 4 2 2 2 2 2" xfId="16761" xr:uid="{E9DB70C9-2765-463C-972F-6BFE3CCD0320}"/>
    <cellStyle name="Total 3 4 2 2 2 2 2 2" xfId="23289" xr:uid="{6A33CA05-548C-48A7-BF88-573CCFDA6FED}"/>
    <cellStyle name="Total 3 4 2 2 2 2 3" xfId="39861" xr:uid="{A3809E94-1FC5-4B90-8BAB-8AE443E473B9}"/>
    <cellStyle name="Total 3 4 2 2 2 3" xfId="10409" xr:uid="{F088B086-347D-42D8-A613-CF0BE29FE23F}"/>
    <cellStyle name="Total 3 4 2 2 2 3 2" xfId="19398" xr:uid="{DFE747FD-6421-4C35-A335-F1D2A92045C6}"/>
    <cellStyle name="Total 3 4 2 2 2 3 2 2" xfId="40715" xr:uid="{F863C17A-B3B5-4A5A-9510-A969681BCA1D}"/>
    <cellStyle name="Total 3 4 2 2 2 3 3" xfId="43821" xr:uid="{BB913C6B-AA66-41C7-ABD3-74CBDCDBF897}"/>
    <cellStyle name="Total 3 4 2 2 2 4" xfId="14175" xr:uid="{404D2990-41D5-4A15-8EAF-BF1F6A7ECFD2}"/>
    <cellStyle name="Total 3 4 2 2 2 4 2" xfId="32949" xr:uid="{F5BF0D1D-86EC-4BCF-B798-CECBCA15DE8B}"/>
    <cellStyle name="Total 3 4 2 2 2 5" xfId="42522" xr:uid="{B2D7341A-C7B0-4242-AA6E-D40C0B996D86}"/>
    <cellStyle name="Total 3 4 2 2 2 6" xfId="56390" xr:uid="{1B753CA0-F57A-4767-A4BC-1CA65077D427}"/>
    <cellStyle name="Total 3 4 2 2 3" xfId="3254" xr:uid="{04211857-EAA5-4B47-8A7B-A1C6E8AC94B7}"/>
    <cellStyle name="Total 3 4 2 2 3 2" xfId="36907" xr:uid="{43B45847-0902-427C-AB7E-4A49F0E63CA7}"/>
    <cellStyle name="Total 3 4 2 2 4" xfId="39080" xr:uid="{103B10C5-B1DE-4DC2-83B7-B9161B72A0FF}"/>
    <cellStyle name="Total 3 4 2 2 5" xfId="49608" xr:uid="{673EE8B6-9E02-44EC-839F-A180F2175A59}"/>
    <cellStyle name="Total 3 4 2 3" xfId="1162" xr:uid="{9917D656-8522-4EFE-81DD-1A207C1F4ABF}"/>
    <cellStyle name="Total 3 4 2 3 2" xfId="5507" xr:uid="{691549B3-F214-44FC-AB50-6F9F33051D1F}"/>
    <cellStyle name="Total 3 4 2 3 2 2" xfId="8093" xr:uid="{BA7DC623-24DD-45C1-BAA0-722FF567B87E}"/>
    <cellStyle name="Total 3 4 2 3 2 2 2" xfId="17082" xr:uid="{8416A455-A0E0-44E5-8BE1-44E16EA89F71}"/>
    <cellStyle name="Total 3 4 2 3 2 2 2 2" xfId="41968" xr:uid="{2F02E784-11F8-4656-B2E6-A74341D27275}"/>
    <cellStyle name="Total 3 4 2 3 2 2 3" xfId="34793" xr:uid="{46E1249A-7C0D-4497-A22E-0395A9EFD0AB}"/>
    <cellStyle name="Total 3 4 2 3 2 3" xfId="10730" xr:uid="{8E255854-DF12-4221-9768-E3946E2682B4}"/>
    <cellStyle name="Total 3 4 2 3 2 3 2" xfId="19719" xr:uid="{0521ECD0-6F84-41E1-8A47-C8E5E35C3A1A}"/>
    <cellStyle name="Total 3 4 2 3 2 3 2 2" xfId="27885" xr:uid="{0F2F324E-6B53-4357-BFA6-D7A72B0E01BC}"/>
    <cellStyle name="Total 3 4 2 3 2 3 3" xfId="32215" xr:uid="{9B46E1E2-BC5B-41A8-9542-BA3F2BA9B271}"/>
    <cellStyle name="Total 3 4 2 3 2 4" xfId="14496" xr:uid="{A905EF88-397C-4448-A7BD-28F73EE38D67}"/>
    <cellStyle name="Total 3 4 2 3 2 4 2" xfId="29386" xr:uid="{4D419586-83BB-49CE-9B0C-DE9B675DBF3D}"/>
    <cellStyle name="Total 3 4 2 3 2 5" xfId="34930" xr:uid="{1B0B4DF4-0357-4FB9-93D5-5AC149521A28}"/>
    <cellStyle name="Total 3 4 2 3 2 6" xfId="57826" xr:uid="{907EF7A9-2458-4541-B404-FBC24FFE2C6D}"/>
    <cellStyle name="Total 3 4 2 3 3" xfId="3599" xr:uid="{2CAF1758-F51D-4A79-A9D0-35BE150E0B62}"/>
    <cellStyle name="Total 3 4 2 3 3 2" xfId="41107" xr:uid="{253119D6-3764-4475-AFCD-7BDD5615FA44}"/>
    <cellStyle name="Total 3 4 2 3 4" xfId="22301" xr:uid="{47E7F085-174A-4E2B-AA94-06B34C6F630D}"/>
    <cellStyle name="Total 3 4 2 3 5" xfId="51044" xr:uid="{4CFF384D-BB76-4425-919D-E8FAF59AA920}"/>
    <cellStyle name="Total 3 4 2 4" xfId="1506" xr:uid="{35C41B9C-B228-4CAD-A062-D27EE3FD9B9B}"/>
    <cellStyle name="Total 3 4 2 4 2" xfId="5851" xr:uid="{98A822FF-EC0D-4441-9EE9-6E9D709FE1FF}"/>
    <cellStyle name="Total 3 4 2 4 2 2" xfId="8437" xr:uid="{E00118C2-B516-4DDE-9687-7EA44EE8B70F}"/>
    <cellStyle name="Total 3 4 2 4 2 2 2" xfId="17426" xr:uid="{C534D111-E8EB-47D1-922A-C8B51D4974B5}"/>
    <cellStyle name="Total 3 4 2 4 2 2 2 2" xfId="41008" xr:uid="{58B5B501-2C3D-4466-BC97-233A7BB17F40}"/>
    <cellStyle name="Total 3 4 2 4 2 2 3" xfId="41961" xr:uid="{DFC82C0B-C265-4555-81B1-D407567D9DDD}"/>
    <cellStyle name="Total 3 4 2 4 2 3" xfId="11074" xr:uid="{B01B162D-B418-483E-9B73-35832B451787}"/>
    <cellStyle name="Total 3 4 2 4 2 3 2" xfId="20063" xr:uid="{7DD3FFEF-A759-40DC-8C09-7EBAEBB558C8}"/>
    <cellStyle name="Total 3 4 2 4 2 3 2 2" xfId="30388" xr:uid="{5D1B6D0D-9FF5-4EC2-8700-94E4AAFC106A}"/>
    <cellStyle name="Total 3 4 2 4 2 3 3" xfId="36599" xr:uid="{3C5F2991-22A9-4E83-9DD7-10B0D06DAA14}"/>
    <cellStyle name="Total 3 4 2 4 2 4" xfId="14840" xr:uid="{EBF15CD4-8429-464E-8DF4-DA6D4E2B96C8}"/>
    <cellStyle name="Total 3 4 2 4 2 4 2" xfId="24457" xr:uid="{8DCE76F3-6AF9-4565-962D-2E051CDEB0B7}"/>
    <cellStyle name="Total 3 4 2 4 2 5" xfId="42319" xr:uid="{D9A8E057-6900-4BEE-9F37-14630A88B59D}"/>
    <cellStyle name="Total 3 4 2 4 2 6" xfId="54532" xr:uid="{7BF00BD8-75A9-4783-993B-11B6B438D639}"/>
    <cellStyle name="Total 3 4 2 4 3" xfId="3943" xr:uid="{6EFF1C35-FEC5-41DC-9B2D-C667E48FFB49}"/>
    <cellStyle name="Total 3 4 2 4 3 2" xfId="22307" xr:uid="{841CF1B8-1AD6-48F1-A6AC-BB80F46F8045}"/>
    <cellStyle name="Total 3 4 2 4 4" xfId="43488" xr:uid="{75EE1913-19F1-4F10-A975-98757BD0D77D}"/>
    <cellStyle name="Total 3 4 2 4 5" xfId="47725" xr:uid="{988762BA-7858-4494-8870-210B15AC9B39}"/>
    <cellStyle name="Total 3 4 2 5" xfId="1897" xr:uid="{9573192C-E7CB-488D-A635-8F14F0346D19}"/>
    <cellStyle name="Total 3 4 2 5 2" xfId="6213" xr:uid="{088322A3-2AF9-40C6-9F92-B9F4270681DC}"/>
    <cellStyle name="Total 3 4 2 5 2 2" xfId="8799" xr:uid="{A7F2FC0E-28AB-4DE4-A0EA-416309F4CD4A}"/>
    <cellStyle name="Total 3 4 2 5 2 2 2" xfId="17788" xr:uid="{58AEE5D0-4035-4787-88C7-8885A077A73F}"/>
    <cellStyle name="Total 3 4 2 5 2 2 2 2" xfId="32136" xr:uid="{689A730B-B6CA-422F-9CB0-38501AAF1335}"/>
    <cellStyle name="Total 3 4 2 5 2 2 3" xfId="35631" xr:uid="{482D8EAA-BA5B-4BED-A8A2-4C2C0C44A9D5}"/>
    <cellStyle name="Total 3 4 2 5 2 3" xfId="11436" xr:uid="{D63AC3ED-8251-4256-9C79-9C55BE883B52}"/>
    <cellStyle name="Total 3 4 2 5 2 3 2" xfId="20425" xr:uid="{A8FE8114-EC8F-474C-A113-040271204F75}"/>
    <cellStyle name="Total 3 4 2 5 2 3 2 2" xfId="32376" xr:uid="{55A1E52C-5B63-49B2-82B4-504479EAFD87}"/>
    <cellStyle name="Total 3 4 2 5 2 3 3" xfId="33155" xr:uid="{51744931-07A5-4404-8083-56E1731DE274}"/>
    <cellStyle name="Total 3 4 2 5 2 4" xfId="15202" xr:uid="{1AD91C5E-4AB4-480F-B879-2DBB0BF6563C}"/>
    <cellStyle name="Total 3 4 2 5 2 4 2" xfId="34549" xr:uid="{15E20963-A1A9-428B-82A2-FC1AE4566462}"/>
    <cellStyle name="Total 3 4 2 5 2 5" xfId="43103" xr:uid="{32CE1171-22DE-4178-B18E-46A2BBC94FAF}"/>
    <cellStyle name="Total 3 4 2 5 3" xfId="4334" xr:uid="{137D8FF8-6F6B-4B31-947B-D2581461368F}"/>
    <cellStyle name="Total 3 4 2 5 3 2" xfId="43633" xr:uid="{3571B6B5-60E3-4C41-9D8C-562386016011}"/>
    <cellStyle name="Total 3 4 2 5 4" xfId="33758" xr:uid="{7301E4D6-0EF3-47D0-912B-A36E611D06B8}"/>
    <cellStyle name="Total 3 4 2 6" xfId="2125" xr:uid="{2A2C63F5-1EEA-4CC4-8F76-2407461DDDBF}"/>
    <cellStyle name="Total 3 4 2 6 2" xfId="6426" xr:uid="{79C3B2B0-A79A-4D74-A6E5-3EA43B51168B}"/>
    <cellStyle name="Total 3 4 2 6 2 2" xfId="9012" xr:uid="{9154330C-5293-4EB2-B25A-6EFE43E2D311}"/>
    <cellStyle name="Total 3 4 2 6 2 2 2" xfId="18001" xr:uid="{CAE4C03A-66DA-428D-A2ED-F1BBF5E60012}"/>
    <cellStyle name="Total 3 4 2 6 2 2 2 2" xfId="25172" xr:uid="{A5330B65-CE7D-4A7C-A5D7-E4634C6D44D9}"/>
    <cellStyle name="Total 3 4 2 6 2 2 3" xfId="30987" xr:uid="{B3256CE0-E0B8-41B3-8AE8-FC21FE67F925}"/>
    <cellStyle name="Total 3 4 2 6 2 3" xfId="11649" xr:uid="{46851F7D-346C-41A2-B44F-C664847A5EC5}"/>
    <cellStyle name="Total 3 4 2 6 2 3 2" xfId="20638" xr:uid="{E3F10D8D-9DB8-4EEB-977E-E83D434E88CD}"/>
    <cellStyle name="Total 3 4 2 6 2 3 2 2" xfId="42166" xr:uid="{0C215851-6A19-4559-B94C-BCA6BECC9DE3}"/>
    <cellStyle name="Total 3 4 2 6 2 3 3" xfId="41689" xr:uid="{668A5A04-5A68-47ED-BB70-3903E74F2DDA}"/>
    <cellStyle name="Total 3 4 2 6 2 4" xfId="15415" xr:uid="{8719963B-35C8-4B34-B4C9-34D0B6C5B388}"/>
    <cellStyle name="Total 3 4 2 6 2 4 2" xfId="22465" xr:uid="{6E52DA68-FBA6-4846-93C4-04902DA14B32}"/>
    <cellStyle name="Total 3 4 2 6 2 5" xfId="36664" xr:uid="{F0538616-123D-4100-8BA7-B5B938BBA129}"/>
    <cellStyle name="Total 3 4 2 6 3" xfId="4562" xr:uid="{48A58DC4-499F-47EB-A380-42CEF59FCB14}"/>
    <cellStyle name="Total 3 4 2 6 3 2" xfId="27444" xr:uid="{621978EC-61D5-4D51-A607-48535D1BBF22}"/>
    <cellStyle name="Total 3 4 2 6 4" xfId="42455" xr:uid="{18C703EA-1B04-4AE0-9272-0AC914B85819}"/>
    <cellStyle name="Total 3 4 2 7" xfId="2935" xr:uid="{E1ABA7FC-AEA7-4B27-8038-BDC21549A021}"/>
    <cellStyle name="Total 3 4 2 7 2" xfId="7085" xr:uid="{A4953E9D-2F90-4CEE-BD1E-CE597BFF9EFE}"/>
    <cellStyle name="Total 3 4 2 7 2 2" xfId="12211" xr:uid="{CB4E6CD2-95DA-412D-A05A-6713EB2DBA1E}"/>
    <cellStyle name="Total 3 4 2 7 2 2 2" xfId="21200" xr:uid="{97EF7965-CB85-4426-B84D-ED34271A2869}"/>
    <cellStyle name="Total 3 4 2 7 2 2 2 2" xfId="42984" xr:uid="{876E4D6B-EECE-46D1-A02D-A50F5E84C593}"/>
    <cellStyle name="Total 3 4 2 7 2 2 3" xfId="22160" xr:uid="{63828301-A6DE-481F-A0B4-FE84F15238F5}"/>
    <cellStyle name="Total 3 4 2 7 2 3" xfId="13005" xr:uid="{844B582D-CB49-41F2-8078-1E21ED4BDE72}"/>
    <cellStyle name="Total 3 4 2 7 2 3 2" xfId="21994" xr:uid="{5A0E01EE-4688-43D1-9ED7-185D651B41FB}"/>
    <cellStyle name="Total 3 4 2 7 2 3 2 2" xfId="23663" xr:uid="{55E425E3-B0F2-41C8-93F4-BD220FE89851}"/>
    <cellStyle name="Total 3 4 2 7 2 3 3" xfId="33589" xr:uid="{DE179B8C-4DE9-40D7-B0B4-6E241378F558}"/>
    <cellStyle name="Total 3 4 2 7 2 4" xfId="16074" xr:uid="{CB883E67-D1E9-462E-913B-CE1A725053D5}"/>
    <cellStyle name="Total 3 4 2 7 2 4 2" xfId="23780" xr:uid="{9B49258A-2C74-45E5-9774-E89272E8A016}"/>
    <cellStyle name="Total 3 4 2 7 2 5" xfId="43005" xr:uid="{4E2FCD48-1DC8-4632-9581-CD401D2A1D29}"/>
    <cellStyle name="Total 3 4 2 7 3" xfId="9648" xr:uid="{9B104DB9-7CAB-4BFE-B4BA-30CB50C31E0B}"/>
    <cellStyle name="Total 3 4 2 7 3 2" xfId="18637" xr:uid="{3C36C8EA-5176-474F-88ED-F3C733F0D679}"/>
    <cellStyle name="Total 3 4 2 7 3 2 2" xfId="27735" xr:uid="{DF597AEF-891C-420E-A96F-6FA654C3A60C}"/>
    <cellStyle name="Total 3 4 2 7 3 3" xfId="39570" xr:uid="{12F91779-9EF8-44B6-9753-858F2366BE24}"/>
    <cellStyle name="Total 3 4 2 7 4" xfId="31355" xr:uid="{773D386C-178B-4C02-AB98-51E051666E32}"/>
    <cellStyle name="Total 3 4 2 8" xfId="4862" xr:uid="{3B8336E2-BCB5-4810-8238-F8DB3C827B9D}"/>
    <cellStyle name="Total 3 4 2 8 2" xfId="7448" xr:uid="{63F2F3D7-29F4-4A80-9568-F13A799F8B54}"/>
    <cellStyle name="Total 3 4 2 8 2 2" xfId="16437" xr:uid="{5A491ED9-7735-4449-83ED-CF2FB384CDA4}"/>
    <cellStyle name="Total 3 4 2 8 2 2 2" xfId="29319" xr:uid="{7B03A2F2-4CFA-483E-8B17-C9033746452F}"/>
    <cellStyle name="Total 3 4 2 8 2 3" xfId="24083" xr:uid="{C8666128-6093-4CFD-9A04-6A7D8B675309}"/>
    <cellStyle name="Total 3 4 2 8 3" xfId="10085" xr:uid="{D41CF0C4-06B6-4AE7-BB46-83E92801F2BE}"/>
    <cellStyle name="Total 3 4 2 8 3 2" xfId="19074" xr:uid="{C9F3FAB0-8EF7-492B-B9BB-E2293B50268D}"/>
    <cellStyle name="Total 3 4 2 8 3 2 2" xfId="33217" xr:uid="{1403A46B-22C8-406D-B69F-2F585D26127E}"/>
    <cellStyle name="Total 3 4 2 8 3 3" xfId="42746" xr:uid="{89025396-8720-48A7-8F30-B1777538EA1F}"/>
    <cellStyle name="Total 3 4 2 8 4" xfId="13851" xr:uid="{80F72141-D89B-40E9-82B5-74F5F2B29D08}"/>
    <cellStyle name="Total 3 4 2 8 4 2" xfId="28401" xr:uid="{0BC6CA0B-03CE-46C4-A178-1E270561157C}"/>
    <cellStyle name="Total 3 4 2 8 5" xfId="26760" xr:uid="{8745B2ED-DF75-4B20-B3F4-C2D2302BEB9A}"/>
    <cellStyle name="Total 3 4 2 9" xfId="6770" xr:uid="{7CB37E82-E3A1-467C-8E8F-022BC875E061}"/>
    <cellStyle name="Total 3 4 2 9 2" xfId="11969" xr:uid="{111EDAB9-3A37-4131-96E0-21A311536AC2}"/>
    <cellStyle name="Total 3 4 2 9 2 2" xfId="20958" xr:uid="{24DD53BA-3F7A-4C64-B026-A508AC8FFD61}"/>
    <cellStyle name="Total 3 4 2 9 2 2 2" xfId="30418" xr:uid="{AC2E066F-3F32-4E53-9A8B-6FDA0E5551E4}"/>
    <cellStyle name="Total 3 4 2 9 2 3" xfId="34539" xr:uid="{E698B2A8-B280-4DE8-B4CF-1082E63D51A5}"/>
    <cellStyle name="Total 3 4 2 9 3" xfId="15759" xr:uid="{6EA92D05-9B72-4385-9D1F-F242A5309AD5}"/>
    <cellStyle name="Total 3 4 2 9 3 2" xfId="22814" xr:uid="{EBED87C0-C457-465F-B14B-1DB1434C2FB8}"/>
    <cellStyle name="Total 3 4 2 9 4" xfId="22231" xr:uid="{F8A75AF7-50C6-498B-B835-88DBAC00BEA2}"/>
    <cellStyle name="Total 3 4 3" xfId="685" xr:uid="{D4811E7A-4D69-4764-A8F2-9339527FAD4D}"/>
    <cellStyle name="Total 3 4 3 2" xfId="5061" xr:uid="{65A7FCB6-5B31-4CE8-8794-545E13069107}"/>
    <cellStyle name="Total 3 4 3 2 2" xfId="7647" xr:uid="{F80066AE-D510-48AE-904C-4FD9BC367DC2}"/>
    <cellStyle name="Total 3 4 3 2 2 2" xfId="16636" xr:uid="{25C47804-8EB1-4E07-A1C3-36145C50E7FE}"/>
    <cellStyle name="Total 3 4 3 2 2 2 2" xfId="42679" xr:uid="{195270BF-6FF4-42EB-BC90-6B1C552907ED}"/>
    <cellStyle name="Total 3 4 3 2 2 3" xfId="24388" xr:uid="{595564D5-D6BE-4954-8357-12A330F65E6B}"/>
    <cellStyle name="Total 3 4 3 2 2 4" xfId="56795" xr:uid="{14A607F1-19D2-44EC-BBE5-E105382553AB}"/>
    <cellStyle name="Total 3 4 3 2 3" xfId="10284" xr:uid="{3F125FFA-5174-4F90-A379-50B34D2880A4}"/>
    <cellStyle name="Total 3 4 3 2 3 2" xfId="19273" xr:uid="{19C8FAE9-7083-4243-946B-61B78C7D3744}"/>
    <cellStyle name="Total 3 4 3 2 3 2 2" xfId="23537" xr:uid="{3FF9990D-C469-487F-A10B-79698505B24F}"/>
    <cellStyle name="Total 3 4 3 2 3 3" xfId="26775" xr:uid="{DCD8FF29-F316-4559-BB1D-0D65DA74154F}"/>
    <cellStyle name="Total 3 4 3 2 4" xfId="14050" xr:uid="{A49FF09D-CE61-4401-85F5-E0FFD2463525}"/>
    <cellStyle name="Total 3 4 3 2 4 2" xfId="27837" xr:uid="{CACFEAC6-278C-4260-BB48-1CCC6B096CA6}"/>
    <cellStyle name="Total 3 4 3 2 5" xfId="36176" xr:uid="{16F27BB9-F920-4871-A6C3-A93982EF46C0}"/>
    <cellStyle name="Total 3 4 3 2 6" xfId="50013" xr:uid="{D77C7ACE-894A-487C-93A0-0EB5ED54B42B}"/>
    <cellStyle name="Total 3 4 3 3" xfId="3122" xr:uid="{B5A609C6-419D-47E5-9542-C4EDBEC6A37C}"/>
    <cellStyle name="Total 3 4 3 3 2" xfId="22936" xr:uid="{5F10EC62-DE03-4524-BAEF-664DECEFB185}"/>
    <cellStyle name="Total 3 4 3 3 2 2" xfId="57585" xr:uid="{D1581315-734C-4BA4-80DF-B9ADBD044D7D}"/>
    <cellStyle name="Total 3 4 3 3 3" xfId="50803" xr:uid="{78BFECB9-15BC-465C-AE21-5C415DB0C523}"/>
    <cellStyle name="Total 3 4 3 4" xfId="35960" xr:uid="{05151B93-19DA-43A4-B3F6-E208BFF2F73E}"/>
    <cellStyle name="Total 3 4 3 4 2" xfId="54922" xr:uid="{960938F1-7BE0-4B34-A939-39C236676693}"/>
    <cellStyle name="Total 3 4 3 4 3" xfId="48130" xr:uid="{E350BE71-341E-4AF2-81EB-333109A12480}"/>
    <cellStyle name="Total 3 4 3 5" xfId="53222" xr:uid="{DDC256FE-2E01-4697-84FC-B5390B68EB8E}"/>
    <cellStyle name="Total 3 4 3 6" xfId="46516" xr:uid="{84D64F88-1981-4922-9A05-772BF4C5F572}"/>
    <cellStyle name="Total 3 4 4" xfId="1030" xr:uid="{F24DA950-2B47-41C2-AAD0-95BCBF5CC46C}"/>
    <cellStyle name="Total 3 4 4 2" xfId="5382" xr:uid="{952E8BAC-7249-443C-A283-C8F6F1A24C68}"/>
    <cellStyle name="Total 3 4 4 2 2" xfId="7968" xr:uid="{AF13CA8C-66E2-4057-B246-9D9C528DAB03}"/>
    <cellStyle name="Total 3 4 4 2 2 2" xfId="16957" xr:uid="{91732011-B200-4806-8DFC-972C1A4386FB}"/>
    <cellStyle name="Total 3 4 4 2 2 2 2" xfId="24759" xr:uid="{0218B2F5-26F8-4B50-A129-2C1E9AB24F88}"/>
    <cellStyle name="Total 3 4 4 2 2 3" xfId="38081" xr:uid="{7C70155E-11DB-4FBF-A8CA-74DD2A3BADD7}"/>
    <cellStyle name="Total 3 4 4 2 3" xfId="10605" xr:uid="{804FE857-CFBD-4F1B-96F3-2A4F4F37E081}"/>
    <cellStyle name="Total 3 4 4 2 3 2" xfId="19594" xr:uid="{E078CFF5-F7EF-4A23-8247-630F15DC3168}"/>
    <cellStyle name="Total 3 4 4 2 3 2 2" xfId="31509" xr:uid="{9ABB96CD-8C20-4C93-962B-98F60E77A349}"/>
    <cellStyle name="Total 3 4 4 2 3 3" xfId="32029" xr:uid="{A8F9A111-9A04-437C-B7E8-660B786DC475}"/>
    <cellStyle name="Total 3 4 4 2 4" xfId="14371" xr:uid="{4F013CFC-95AB-4D60-9007-2779FC50FF36}"/>
    <cellStyle name="Total 3 4 4 2 4 2" xfId="34352" xr:uid="{503278EC-6C77-4B40-B452-C0DAAAA59BE8}"/>
    <cellStyle name="Total 3 4 4 2 5" xfId="32685" xr:uid="{3A2A89F8-A436-4C67-9290-EC7EA4469D01}"/>
    <cellStyle name="Total 3 4 4 2 6" xfId="55918" xr:uid="{0AF2B372-3C7B-432D-A44A-C731A6AA0C4E}"/>
    <cellStyle name="Total 3 4 4 3" xfId="3467" xr:uid="{194C656A-FDB9-4598-BDBC-FA16A2783A88}"/>
    <cellStyle name="Total 3 4 4 3 2" xfId="30408" xr:uid="{796D31EE-D69C-433F-BF56-8DC9E557450C}"/>
    <cellStyle name="Total 3 4 4 4" xfId="30337" xr:uid="{F7B298CA-0324-4E62-9780-28845C8889DD}"/>
    <cellStyle name="Total 3 4 4 5" xfId="49136" xr:uid="{4E85CDCD-F98B-4B85-A911-11BB0BC3377F}"/>
    <cellStyle name="Total 3 4 5" xfId="1374" xr:uid="{B4221078-F894-4D1C-B9FB-BC6161EC575B}"/>
    <cellStyle name="Total 3 4 5 2" xfId="5719" xr:uid="{54E8202D-4433-4994-9180-138285AD0F38}"/>
    <cellStyle name="Total 3 4 5 2 2" xfId="8305" xr:uid="{76959E6E-E890-445B-87C8-B8612490F9E6}"/>
    <cellStyle name="Total 3 4 5 2 2 2" xfId="17294" xr:uid="{32C69383-5577-4900-9088-09B09C1DF8FC}"/>
    <cellStyle name="Total 3 4 5 2 2 2 2" xfId="42345" xr:uid="{BFBB246C-8E72-4D8F-9AB4-8977331DD969}"/>
    <cellStyle name="Total 3 4 5 2 2 3" xfId="28027" xr:uid="{6AD51089-A216-4B78-A04C-194DE08460D3}"/>
    <cellStyle name="Total 3 4 5 2 3" xfId="10942" xr:uid="{8BAF93AB-BD9D-433A-B936-43770C94A214}"/>
    <cellStyle name="Total 3 4 5 2 3 2" xfId="19931" xr:uid="{9C6BC134-C70C-4070-8FB4-A62726FE2DA7}"/>
    <cellStyle name="Total 3 4 5 2 3 2 2" xfId="25012" xr:uid="{A11298B2-3620-4330-8AE3-C2CAA7750DC9}"/>
    <cellStyle name="Total 3 4 5 2 3 3" xfId="32197" xr:uid="{90FA54A5-89C4-4ED2-9C29-CFE89535A4F6}"/>
    <cellStyle name="Total 3 4 5 2 4" xfId="14708" xr:uid="{0BB76EF1-6771-4D55-B010-8331D85B24DE}"/>
    <cellStyle name="Total 3 4 5 2 4 2" xfId="24545" xr:uid="{E777D243-7F5F-4B76-8E27-CE06FDCFFD90}"/>
    <cellStyle name="Total 3 4 5 2 5" xfId="37313" xr:uid="{C2EB6F49-D7BA-4C1B-B5CF-15B2EE376FC9}"/>
    <cellStyle name="Total 3 4 5 2 6" xfId="58948" xr:uid="{0F536DBB-F614-424B-B172-4B6A04774DA0}"/>
    <cellStyle name="Total 3 4 5 3" xfId="3811" xr:uid="{0AE21913-178D-414F-94FB-B8A292DA0169}"/>
    <cellStyle name="Total 3 4 5 3 2" xfId="33448" xr:uid="{5577B819-117A-48EB-AF17-8B96FFD40CD8}"/>
    <cellStyle name="Total 3 4 5 4" xfId="22424" xr:uid="{EAF81EBD-64F7-463E-8E44-D343294170CE}"/>
    <cellStyle name="Total 3 4 5 5" xfId="52167" xr:uid="{9BA4DAFD-5ACC-4D20-AF24-0DD7CA8EE8C2}"/>
    <cellStyle name="Total 3 4 6" xfId="1674" xr:uid="{C4F01857-7D0C-459F-9AEA-81E5F434CBA5}"/>
    <cellStyle name="Total 3 4 6 2" xfId="6002" xr:uid="{7E7694FE-6D57-434F-940B-FB968828BDC9}"/>
    <cellStyle name="Total 3 4 6 2 2" xfId="8588" xr:uid="{CBDBFEA9-A9A1-4A3A-AC84-1277999C68D2}"/>
    <cellStyle name="Total 3 4 6 2 2 2" xfId="17577" xr:uid="{0A7740E8-A3FF-4F1B-B80E-7AA9BEFFC324}"/>
    <cellStyle name="Total 3 4 6 2 2 2 2" xfId="27308" xr:uid="{88D781E0-F47E-46E0-8804-1EF150A38C6B}"/>
    <cellStyle name="Total 3 4 6 2 2 3" xfId="25737" xr:uid="{38D61358-9ACB-4706-A54A-BCD2ABE26CB0}"/>
    <cellStyle name="Total 3 4 6 2 3" xfId="11225" xr:uid="{08E2BAEC-5FDA-441B-A30C-302D46BCCFB0}"/>
    <cellStyle name="Total 3 4 6 2 3 2" xfId="20214" xr:uid="{2E2A6256-462D-4347-A14B-8F1A672BCDA0}"/>
    <cellStyle name="Total 3 4 6 2 3 2 2" xfId="43469" xr:uid="{89E817E7-FA8D-4CBA-8971-4F1CDDA263FD}"/>
    <cellStyle name="Total 3 4 6 2 3 3" xfId="31101" xr:uid="{A7E8D09A-13B9-47FD-AA91-58F75E0753B2}"/>
    <cellStyle name="Total 3 4 6 2 4" xfId="14991" xr:uid="{64D8BA04-26F8-49A3-8E07-5C2DA0AFD095}"/>
    <cellStyle name="Total 3 4 6 2 4 2" xfId="37050" xr:uid="{48E1D176-7292-4C93-9370-9E3A7F659393}"/>
    <cellStyle name="Total 3 4 6 2 5" xfId="23988" xr:uid="{444EC728-631D-4449-A16D-72C6D3501E13}"/>
    <cellStyle name="Total 3 4 6 2 6" xfId="54084" xr:uid="{C2836A4A-FAB5-4AF7-801B-6E17A9FB6C6E}"/>
    <cellStyle name="Total 3 4 6 3" xfId="4111" xr:uid="{8F68ED8C-D0D7-4E0C-97EC-E359930BFF4F}"/>
    <cellStyle name="Total 3 4 6 3 2" xfId="41230" xr:uid="{0C9C983A-14F2-4BEB-A5F2-4F636B3824C8}"/>
    <cellStyle name="Total 3 4 6 4" xfId="30786" xr:uid="{88FBBD58-9A23-4818-9FC9-675032C5CA2C}"/>
    <cellStyle name="Total 3 4 6 5" xfId="47407" xr:uid="{C00C38C8-3057-44C6-810A-603783AD84B9}"/>
    <cellStyle name="Total 3 4 7" xfId="1993" xr:uid="{E20388F6-8EDC-47A6-9C0E-5F52D771AA60}"/>
    <cellStyle name="Total 3 4 7 2" xfId="6301" xr:uid="{6FCC0321-7B8A-488B-BEE5-13CD4775155C}"/>
    <cellStyle name="Total 3 4 7 2 2" xfId="8887" xr:uid="{9CC96352-9BEB-4DD8-8020-03F44F722165}"/>
    <cellStyle name="Total 3 4 7 2 2 2" xfId="17876" xr:uid="{2809EEC0-D079-409D-84A1-23BCC6C7FD0E}"/>
    <cellStyle name="Total 3 4 7 2 2 2 2" xfId="28209" xr:uid="{1A9988ED-1B7B-4B20-95F9-8BDB14E9FBD1}"/>
    <cellStyle name="Total 3 4 7 2 2 3" xfId="31563" xr:uid="{4EEA2315-47E2-4361-8D22-6E90335F8EFE}"/>
    <cellStyle name="Total 3 4 7 2 3" xfId="11524" xr:uid="{073A812D-76AE-4D46-A015-7E8FFAB56A5F}"/>
    <cellStyle name="Total 3 4 7 2 3 2" xfId="20513" xr:uid="{CB8E96E9-B5CC-4C5F-AF0B-A48BAB83CE04}"/>
    <cellStyle name="Total 3 4 7 2 3 2 2" xfId="34000" xr:uid="{D4321022-62A7-4FEC-B675-50E215E046EB}"/>
    <cellStyle name="Total 3 4 7 2 3 3" xfId="32271" xr:uid="{8A993E1A-ED1C-418D-87A4-4068B0A26CBD}"/>
    <cellStyle name="Total 3 4 7 2 4" xfId="15290" xr:uid="{7A668571-39E7-489B-AF25-089199EBBAFE}"/>
    <cellStyle name="Total 3 4 7 2 4 2" xfId="36076" xr:uid="{75F62A7B-E144-4D7A-80B9-DE210B5BD9BC}"/>
    <cellStyle name="Total 3 4 7 2 5" xfId="35911" xr:uid="{8F44B245-68D4-47E9-86C3-6BE697E87DBF}"/>
    <cellStyle name="Total 3 4 7 3" xfId="4430" xr:uid="{08130255-0B70-4663-91C8-B172E181540E}"/>
    <cellStyle name="Total 3 4 7 3 2" xfId="41182" xr:uid="{CCEB2EAC-2862-44E3-976F-17624C7394A3}"/>
    <cellStyle name="Total 3 4 7 4" xfId="29585" xr:uid="{06F91CD8-B6C4-456C-9493-7BC272F8DE16}"/>
    <cellStyle name="Total 3 4 8" xfId="2804" xr:uid="{70BFDE9B-BDAA-42BE-9054-E68D366EB1E4}"/>
    <cellStyle name="Total 3 4 8 2" xfId="6954" xr:uid="{4B706777-9D36-465E-ADAB-D3B8B404EF80}"/>
    <cellStyle name="Total 3 4 8 2 2" xfId="12083" xr:uid="{75C974BA-9130-415C-B3AC-E1C0D2E0EFBF}"/>
    <cellStyle name="Total 3 4 8 2 2 2" xfId="21072" xr:uid="{B4D73CAE-DE84-4250-935E-0ED9CC330249}"/>
    <cellStyle name="Total 3 4 8 2 2 2 2" xfId="42051" xr:uid="{E0BE47F2-6327-4D41-BB38-CE03B828C029}"/>
    <cellStyle name="Total 3 4 8 2 2 3" xfId="38736" xr:uid="{A2077D8E-464B-4C8B-891C-3707CB58D294}"/>
    <cellStyle name="Total 3 4 8 2 3" xfId="12905" xr:uid="{E7304A5E-4D1E-4C55-9254-59D8474F3E92}"/>
    <cellStyle name="Total 3 4 8 2 3 2" xfId="21894" xr:uid="{17B0ACB0-3B11-4CF0-A5F0-C842FFF119FA}"/>
    <cellStyle name="Total 3 4 8 2 3 2 2" xfId="33387" xr:uid="{7945D3A4-4028-4185-80B3-A4B6814C76EF}"/>
    <cellStyle name="Total 3 4 8 2 3 3" xfId="33689" xr:uid="{88D29D24-31C2-46E2-BB96-8775C9A9DADB}"/>
    <cellStyle name="Total 3 4 8 2 4" xfId="15943" xr:uid="{F213B026-8C28-4EFE-91DC-0CF9F8E13500}"/>
    <cellStyle name="Total 3 4 8 2 4 2" xfId="33033" xr:uid="{D78CD6C7-B84C-4AC4-B165-E56C31960190}"/>
    <cellStyle name="Total 3 4 8 2 5" xfId="25715" xr:uid="{DE072144-392D-47AF-9AD5-705AFC8442FD}"/>
    <cellStyle name="Total 3 4 8 3" xfId="9517" xr:uid="{8049581D-8A6D-49C7-A457-C1E4511D5EAC}"/>
    <cellStyle name="Total 3 4 8 3 2" xfId="18506" xr:uid="{2D1ACDA1-A45F-4D86-8B60-BE52021E7BF6}"/>
    <cellStyle name="Total 3 4 8 3 2 2" xfId="41429" xr:uid="{03510BAC-B0DD-4D06-A524-5B9B262047CB}"/>
    <cellStyle name="Total 3 4 8 3 3" xfId="31781" xr:uid="{A386D26E-9B6A-45FC-95E5-BB159E420ACF}"/>
    <cellStyle name="Total 3 4 8 4" xfId="22495" xr:uid="{DEC4E465-3B67-47EA-A995-0FD734C8A461}"/>
    <cellStyle name="Total 3 4 9" xfId="4737" xr:uid="{E7921666-8301-4359-9743-84D185FFA783}"/>
    <cellStyle name="Total 3 4 9 2" xfId="7323" xr:uid="{685166FB-2EBD-4A08-879F-AB3F34D7B87E}"/>
    <cellStyle name="Total 3 4 9 2 2" xfId="16312" xr:uid="{1DEFE8F3-00A0-4332-A2D6-E20C992456ED}"/>
    <cellStyle name="Total 3 4 9 2 2 2" xfId="33009" xr:uid="{5EAF45D0-AE3C-4193-B271-6CDFC3959B6F}"/>
    <cellStyle name="Total 3 4 9 2 3" xfId="29862" xr:uid="{C02D91B5-516D-4C72-95BD-2E4DF9837F50}"/>
    <cellStyle name="Total 3 4 9 3" xfId="9960" xr:uid="{A4F2B628-5650-4646-9F01-8AFBF0E84D83}"/>
    <cellStyle name="Total 3 4 9 3 2" xfId="18949" xr:uid="{7BE3D48D-39CD-4016-8AA9-2995095BE2FC}"/>
    <cellStyle name="Total 3 4 9 3 2 2" xfId="40648" xr:uid="{742400F3-1E1C-4427-AB48-85BDC0A349B5}"/>
    <cellStyle name="Total 3 4 9 3 3" xfId="41327" xr:uid="{F3234D40-E630-4589-8BD0-A339C105F1FB}"/>
    <cellStyle name="Total 3 4 9 4" xfId="13726" xr:uid="{09DC2BB9-6C41-4412-9485-EDDAD04D148B}"/>
    <cellStyle name="Total 3 4 9 4 2" xfId="25189" xr:uid="{06E2E089-C35B-46E3-819B-E15B21D912F5}"/>
    <cellStyle name="Total 3 4 9 5" xfId="39079" xr:uid="{D4081943-AE63-4467-818A-09CF3D8DFA53}"/>
    <cellStyle name="Total 3 5" xfId="231" xr:uid="{F748C11D-2846-40CD-AAA2-1709E461FA6F}"/>
    <cellStyle name="Total 3 5 10" xfId="9115" xr:uid="{26F112F9-7120-4D99-A8C0-778BF213E2BF}"/>
    <cellStyle name="Total 3 5 10 2" xfId="18104" xr:uid="{419E75D3-3810-4132-976E-A85F779CFF18}"/>
    <cellStyle name="Total 3 5 10 2 2" xfId="33746" xr:uid="{E1C6C2CE-B2E5-406F-9501-2C84E5690953}"/>
    <cellStyle name="Total 3 5 10 3" xfId="30700" xr:uid="{A9D1DA61-92EA-48BB-A044-CD6B60679C09}"/>
    <cellStyle name="Total 3 5 11" xfId="9763" xr:uid="{8D6E1286-2B0C-4DA9-B1FB-67E995C8431F}"/>
    <cellStyle name="Total 3 5 11 2" xfId="18752" xr:uid="{69152911-DDD7-467D-BE4C-FAE6BD37B10F}"/>
    <cellStyle name="Total 3 5 11 2 2" xfId="35837" xr:uid="{6722BDB8-1FBC-4E9A-BAF8-581752A54264}"/>
    <cellStyle name="Total 3 5 11 3" xfId="43920" xr:uid="{1DC6F7BB-7944-4466-93CC-58F223C1A8B7}"/>
    <cellStyle name="Total 3 5 12" xfId="2237" xr:uid="{C6C7A881-CC54-4426-943F-71314E005FA2}"/>
    <cellStyle name="Total 3 5 12 2" xfId="40402" xr:uid="{C0CECA40-8DEE-42DB-97F4-3439E8F6FDE4}"/>
    <cellStyle name="Total 3 5 13" xfId="13146" xr:uid="{0A9FB7B6-29A5-4670-99BB-1E9C50DF7B7C}"/>
    <cellStyle name="Total 3 5 13 2" xfId="25553" xr:uid="{01731CBF-BBEC-48B6-902B-1CC122E9C73C}"/>
    <cellStyle name="Total 3 5 14" xfId="38894" xr:uid="{02855677-BA38-412B-B66F-5B8A0E27CE29}"/>
    <cellStyle name="Total 3 5 15" xfId="44379" xr:uid="{098A1712-71E0-447F-BCC7-E63DDBDECB8D}"/>
    <cellStyle name="Total 3 5 16" xfId="45583" xr:uid="{B0486CFA-B69E-47C2-ACA0-B8752DED50B2}"/>
    <cellStyle name="Total 3 5 2" xfId="580" xr:uid="{5638DD6F-5463-4599-8E15-9926601089E3}"/>
    <cellStyle name="Total 3 5 2 2" xfId="4969" xr:uid="{8E177721-CECD-4EC3-A423-FD9D62EA70F7}"/>
    <cellStyle name="Total 3 5 2 2 2" xfId="7555" xr:uid="{D4C7DFC2-81B1-4780-A85F-F4954601DE8F}"/>
    <cellStyle name="Total 3 5 2 2 2 2" xfId="16544" xr:uid="{8496569D-E1C9-4996-B82D-9F4D10F4688A}"/>
    <cellStyle name="Total 3 5 2 2 2 2 2" xfId="24642" xr:uid="{5E3C1B7F-6B09-4ECF-84EC-AEB05274320A}"/>
    <cellStyle name="Total 3 5 2 2 2 3" xfId="25759" xr:uid="{60835969-29AC-4280-8A1A-0AD89B875E76}"/>
    <cellStyle name="Total 3 5 2 2 2 4" xfId="56371" xr:uid="{3041CCFD-C4AE-432A-9DD5-5B28FFAD5185}"/>
    <cellStyle name="Total 3 5 2 2 3" xfId="10192" xr:uid="{258A3109-5043-4928-B9D3-2B0FFB804A70}"/>
    <cellStyle name="Total 3 5 2 2 3 2" xfId="19181" xr:uid="{FA87E082-A9BC-4F97-9DC0-BF00C82E3EFE}"/>
    <cellStyle name="Total 3 5 2 2 3 2 2" xfId="28295" xr:uid="{2EED0009-6406-4733-850F-032CF8BFD7C3}"/>
    <cellStyle name="Total 3 5 2 2 3 3" xfId="33320" xr:uid="{E45C410C-7A01-4170-9355-1E81D74BDE7F}"/>
    <cellStyle name="Total 3 5 2 2 4" xfId="13958" xr:uid="{429ABCF2-3582-48AF-B0AB-0B260DE3DD0D}"/>
    <cellStyle name="Total 3 5 2 2 4 2" xfId="27408" xr:uid="{7159B61F-8D06-4E37-8F4D-7B7C4AAE0DB1}"/>
    <cellStyle name="Total 3 5 2 2 5" xfId="30459" xr:uid="{B2BDEE16-27F9-4B8C-A40D-CCE01AA6EDB0}"/>
    <cellStyle name="Total 3 5 2 2 6" xfId="49589" xr:uid="{7C199021-FC89-48C6-81F5-493F4869C2CE}"/>
    <cellStyle name="Total 3 5 2 3" xfId="3017" xr:uid="{F3D78D07-D030-4F5C-978C-C2853F74C24A}"/>
    <cellStyle name="Total 3 5 2 3 2" xfId="35593" xr:uid="{93AACFC1-2EA2-473C-9E57-9B275DE4B1D0}"/>
    <cellStyle name="Total 3 5 2 3 2 2" xfId="59109" xr:uid="{9E224251-6617-4961-A49E-117EC3BBA26E}"/>
    <cellStyle name="Total 3 5 2 3 3" xfId="52328" xr:uid="{62984A10-F090-4A07-A05A-29466A6FA798}"/>
    <cellStyle name="Total 3 5 2 4" xfId="39171" xr:uid="{F0D13616-A9AD-40B5-AAD2-BD276029AE73}"/>
    <cellStyle name="Total 3 5 2 4 2" xfId="54513" xr:uid="{A007696C-1623-4AE7-932F-AAD3CE53B594}"/>
    <cellStyle name="Total 3 5 2 4 3" xfId="47706" xr:uid="{DE0C5983-0E17-4E6F-A68B-9C7585AF511D}"/>
    <cellStyle name="Total 3 5 2 5" xfId="46095" xr:uid="{52CE5015-174D-4105-BAAE-8D1FE66F68F2}"/>
    <cellStyle name="Total 3 5 3" xfId="925" xr:uid="{9778F16A-37E6-4738-B124-29705A1238C9}"/>
    <cellStyle name="Total 3 5 3 2" xfId="5290" xr:uid="{CADBB608-3498-4D17-AF3B-BBA1C4F0466E}"/>
    <cellStyle name="Total 3 5 3 2 2" xfId="7876" xr:uid="{8318F170-DDE3-44EF-A544-4ABB41AB6117}"/>
    <cellStyle name="Total 3 5 3 2 2 2" xfId="16865" xr:uid="{9AB3431B-5ADC-4AD0-A728-60E3625DC716}"/>
    <cellStyle name="Total 3 5 3 2 2 2 2" xfId="30307" xr:uid="{0D5B6974-8B21-42F9-8998-9AC345DF537C}"/>
    <cellStyle name="Total 3 5 3 2 2 3" xfId="22971" xr:uid="{0EAC792C-0327-4CB8-82D7-0E8B3F845B66}"/>
    <cellStyle name="Total 3 5 3 2 2 4" xfId="56776" xr:uid="{5ADE6163-BBC7-4D2E-A0C1-2C87519E82DF}"/>
    <cellStyle name="Total 3 5 3 2 3" xfId="10513" xr:uid="{E07350E9-DCAC-4752-B443-029096C78FA9}"/>
    <cellStyle name="Total 3 5 3 2 3 2" xfId="19502" xr:uid="{90B28E0B-D2FB-4295-AEED-24DE47D5D4C9}"/>
    <cellStyle name="Total 3 5 3 2 3 2 2" xfId="31962" xr:uid="{B4262AF1-7EF0-48F7-AD08-580EAF6234D3}"/>
    <cellStyle name="Total 3 5 3 2 3 3" xfId="42765" xr:uid="{4CF228DD-26C1-4A3C-8F94-6697B1BF9997}"/>
    <cellStyle name="Total 3 5 3 2 4" xfId="14279" xr:uid="{DC662AC4-5953-4ED5-A4BC-65794D268CAE}"/>
    <cellStyle name="Total 3 5 3 2 4 2" xfId="38069" xr:uid="{0494C38F-A9C1-44F8-A390-4515ECD11B6F}"/>
    <cellStyle name="Total 3 5 3 2 5" xfId="37413" xr:uid="{4AEA7A68-D2ED-4826-98D1-1CCD102A80E3}"/>
    <cellStyle name="Total 3 5 3 2 6" xfId="49994" xr:uid="{A21B3D69-B432-4C72-9B5E-55E820F5A786}"/>
    <cellStyle name="Total 3 5 3 3" xfId="3362" xr:uid="{A5B92704-6488-499D-8C03-DFE2789FF85F}"/>
    <cellStyle name="Total 3 5 3 3 2" xfId="25473" xr:uid="{FE33EFCD-8EE3-4D31-9518-1F470EA21B0B}"/>
    <cellStyle name="Total 3 5 3 3 2 2" xfId="58133" xr:uid="{67F4814F-BAE2-4AAC-8C58-8EEDE7C1740A}"/>
    <cellStyle name="Total 3 5 3 3 3" xfId="51351" xr:uid="{B1B89D11-0B1B-456A-BE20-975CEAE09D6B}"/>
    <cellStyle name="Total 3 5 3 4" xfId="43588" xr:uid="{9957037C-E3B8-4349-9233-1309D654A66E}"/>
    <cellStyle name="Total 3 5 3 4 2" xfId="54903" xr:uid="{1E9E91E0-6B27-4E66-9B42-8BF8BF88C535}"/>
    <cellStyle name="Total 3 5 3 4 3" xfId="48111" xr:uid="{AA787337-BF4D-44C2-9158-7AF253810BF1}"/>
    <cellStyle name="Total 3 5 3 5" xfId="53203" xr:uid="{10AB2103-237F-4FEC-B2D0-983E25B0B92E}"/>
    <cellStyle name="Total 3 5 3 6" xfId="46497" xr:uid="{3FA35C44-6A93-4931-A837-CDF15D6E236E}"/>
    <cellStyle name="Total 3 5 4" xfId="1269" xr:uid="{E5718472-DF03-4B82-918E-D87A9DE469CC}"/>
    <cellStyle name="Total 3 5 4 2" xfId="5614" xr:uid="{A80E6A46-2EF1-4134-A78D-A4C4F1A9E1B4}"/>
    <cellStyle name="Total 3 5 4 2 2" xfId="8200" xr:uid="{641ACC15-86E3-47B5-ACA6-F31B86E24B9A}"/>
    <cellStyle name="Total 3 5 4 2 2 2" xfId="17189" xr:uid="{BF5B4298-BD93-4518-82A4-A12D892628E7}"/>
    <cellStyle name="Total 3 5 4 2 2 2 2" xfId="27725" xr:uid="{3F7DB4F7-F0E3-48F1-B209-66B4267CCC3A}"/>
    <cellStyle name="Total 3 5 4 2 2 3" xfId="38855" xr:uid="{22E1459B-A923-463D-AB16-EC6AE3E53C3C}"/>
    <cellStyle name="Total 3 5 4 2 3" xfId="10837" xr:uid="{FDC9B3E2-07DB-4972-8F5E-4B0CD3F85866}"/>
    <cellStyle name="Total 3 5 4 2 3 2" xfId="19826" xr:uid="{38F35854-A51B-4ED4-BDDA-33118F62EEB5}"/>
    <cellStyle name="Total 3 5 4 2 3 2 2" xfId="28753" xr:uid="{E9D9C5D5-7509-4120-BE39-23F33891CB77}"/>
    <cellStyle name="Total 3 5 4 2 3 3" xfId="41635" xr:uid="{A55427FB-1C6E-488E-B13F-2BB8A747F5EB}"/>
    <cellStyle name="Total 3 5 4 2 4" xfId="14603" xr:uid="{854A3E50-ABB5-472C-A7F7-BACD25B3F883}"/>
    <cellStyle name="Total 3 5 4 2 4 2" xfId="24773" xr:uid="{279E2D83-599B-4067-AFF7-1A680612C906}"/>
    <cellStyle name="Total 3 5 4 2 5" xfId="42570" xr:uid="{AFC272AF-F414-41DD-814D-19ACB487EB26}"/>
    <cellStyle name="Total 3 5 4 2 6" xfId="55899" xr:uid="{A337CC8D-1242-4993-92FD-5A1A1BAC7A76}"/>
    <cellStyle name="Total 3 5 4 3" xfId="3706" xr:uid="{9B95B38D-6520-4F12-A634-99D9C2697988}"/>
    <cellStyle name="Total 3 5 4 3 2" xfId="22672" xr:uid="{6A36B637-A3AB-48F3-87CB-3B462CE2A50B}"/>
    <cellStyle name="Total 3 5 4 4" xfId="26449" xr:uid="{31217D92-9BB5-4558-A2C9-9763094EF773}"/>
    <cellStyle name="Total 3 5 4 5" xfId="49117" xr:uid="{DF70E7B1-0D3B-4B73-AA60-0916833FFEC1}"/>
    <cellStyle name="Total 3 5 5" xfId="1720" xr:uid="{1F256306-55AF-4FC1-8B9F-B55E75D92865}"/>
    <cellStyle name="Total 3 5 5 2" xfId="6046" xr:uid="{764FBB4E-31F7-4E88-B6FA-30813352E32C}"/>
    <cellStyle name="Total 3 5 5 2 2" xfId="8632" xr:uid="{A70BF117-C69C-4834-87C2-CFBDE2EC210E}"/>
    <cellStyle name="Total 3 5 5 2 2 2" xfId="17621" xr:uid="{4AB2ED6E-3A3A-4544-AA68-CF62667B1D12}"/>
    <cellStyle name="Total 3 5 5 2 2 2 2" xfId="34279" xr:uid="{F9A46DD8-80D4-4C55-9A5E-FDB6F94A2885}"/>
    <cellStyle name="Total 3 5 5 2 2 3" xfId="41172" xr:uid="{CE275774-2360-48C4-9BE3-D71FA839C9CB}"/>
    <cellStyle name="Total 3 5 5 2 3" xfId="11269" xr:uid="{501B8C32-D38F-44E7-9DCA-4490198B9BBB}"/>
    <cellStyle name="Total 3 5 5 2 3 2" xfId="20258" xr:uid="{EB45E4AE-7176-4B63-A3A5-F52593C4582F}"/>
    <cellStyle name="Total 3 5 5 2 3 2 2" xfId="39948" xr:uid="{3339D5A3-998D-4D20-8534-6604D466C303}"/>
    <cellStyle name="Total 3 5 5 2 3 3" xfId="31955" xr:uid="{7B8EBAB1-F105-4D63-9CBD-D80AB38661F3}"/>
    <cellStyle name="Total 3 5 5 2 4" xfId="15035" xr:uid="{28BB694A-C844-4B2B-B276-0AFFB2DC48DC}"/>
    <cellStyle name="Total 3 5 5 2 4 2" xfId="25009" xr:uid="{104FD2D4-8394-4AEA-9375-6F3CD76BBA88}"/>
    <cellStyle name="Total 3 5 5 2 5" xfId="32500" xr:uid="{50662369-E90A-4198-B098-7252F023E264}"/>
    <cellStyle name="Total 3 5 5 2 6" xfId="58169" xr:uid="{811DCAD5-7B2E-4E07-B233-18F2E400E749}"/>
    <cellStyle name="Total 3 5 5 3" xfId="4157" xr:uid="{3E576D6A-8646-4BE2-A755-18EEDC37D95A}"/>
    <cellStyle name="Total 3 5 5 3 2" xfId="22121" xr:uid="{2E265886-912C-4245-B53B-7134250A3584}"/>
    <cellStyle name="Total 3 5 5 4" xfId="30734" xr:uid="{D76BFD95-9704-4A34-83E7-1B22FCA450E9}"/>
    <cellStyle name="Total 3 5 5 5" xfId="51387" xr:uid="{4B90C1E9-10AC-4067-BC59-EFCD9E592BB2}"/>
    <cellStyle name="Total 3 5 6" xfId="1800" xr:uid="{E5B357FE-5049-42F4-8830-92D977EE0BBF}"/>
    <cellStyle name="Total 3 5 6 2" xfId="6117" xr:uid="{C73FC948-BE90-4A54-B234-76263362D527}"/>
    <cellStyle name="Total 3 5 6 2 2" xfId="8703" xr:uid="{9ED69F6C-0C85-42DF-87BE-5400F2F33968}"/>
    <cellStyle name="Total 3 5 6 2 2 2" xfId="17692" xr:uid="{A096CD99-720F-42DB-9097-A5217A042693}"/>
    <cellStyle name="Total 3 5 6 2 2 2 2" xfId="39144" xr:uid="{F88AA35E-3272-4BEC-BF32-602E83D70FEE}"/>
    <cellStyle name="Total 3 5 6 2 2 3" xfId="37572" xr:uid="{C15C78B1-D87C-45A5-A1CF-78F14AA0748B}"/>
    <cellStyle name="Total 3 5 6 2 3" xfId="11340" xr:uid="{217D2CC9-E55C-4342-8E44-992504778D62}"/>
    <cellStyle name="Total 3 5 6 2 3 2" xfId="20329" xr:uid="{0E107C17-FDE1-4107-ACB4-982AA35E603B}"/>
    <cellStyle name="Total 3 5 6 2 3 2 2" xfId="42044" xr:uid="{0C7CC70B-09E2-4FFB-A0AC-9CCAE4C77B20}"/>
    <cellStyle name="Total 3 5 6 2 3 3" xfId="26724" xr:uid="{F091848B-858C-410B-8FAA-3A201F18861F}"/>
    <cellStyle name="Total 3 5 6 2 4" xfId="15106" xr:uid="{B7EC977E-DC1F-480A-ABEE-D2F3942E67B5}"/>
    <cellStyle name="Total 3 5 6 2 4 2" xfId="25564" xr:uid="{E3F9515F-F3EB-463F-93D2-2319801B7AAC}"/>
    <cellStyle name="Total 3 5 6 2 5" xfId="35840" xr:uid="{E4518747-4749-4849-9104-EDDECDE34000}"/>
    <cellStyle name="Total 3 5 6 2 6" xfId="54065" xr:uid="{70CFD2DD-AFA0-40B9-8D45-29A240EF3ACD}"/>
    <cellStyle name="Total 3 5 6 3" xfId="4237" xr:uid="{C56BC3B8-9056-496D-8C1C-E6BDD63FF8F5}"/>
    <cellStyle name="Total 3 5 6 3 2" xfId="22821" xr:uid="{9C248775-52C1-4097-916F-571ACFE5CF7A}"/>
    <cellStyle name="Total 3 5 6 4" xfId="27553" xr:uid="{9AA8FB02-9BFA-48FA-9BBB-7734E254034B}"/>
    <cellStyle name="Total 3 5 6 5" xfId="47392" xr:uid="{0C3B6511-7D72-4F57-8780-4CE1AA499DE5}"/>
    <cellStyle name="Total 3 5 7" xfId="2699" xr:uid="{BA2A9107-73C6-4693-831A-94BC28F45AAF}"/>
    <cellStyle name="Total 3 5 7 2" xfId="6889" xr:uid="{C18FF953-8B78-4CAA-9149-FB9E7A50034C}"/>
    <cellStyle name="Total 3 5 7 2 2" xfId="12030" xr:uid="{465B3FC2-7DEF-47DE-A022-98D91236CE8E}"/>
    <cellStyle name="Total 3 5 7 2 2 2" xfId="21019" xr:uid="{C4BBF8A7-882B-4105-9900-BB81242BECAA}"/>
    <cellStyle name="Total 3 5 7 2 2 2 2" xfId="33100" xr:uid="{F9554489-2E67-49B7-8F83-0757EA1FAC0D}"/>
    <cellStyle name="Total 3 5 7 2 2 3" xfId="34388" xr:uid="{6AD6FFE6-A242-4ED5-9413-A2CCECF08FA4}"/>
    <cellStyle name="Total 3 5 7 2 3" xfId="12852" xr:uid="{5B6CD307-1D37-4306-9A33-7E0CCBCDD41A}"/>
    <cellStyle name="Total 3 5 7 2 3 2" xfId="21841" xr:uid="{8DBD4F20-A9EB-4FB1-BB9E-CE4F2D6BDEC4}"/>
    <cellStyle name="Total 3 5 7 2 3 2 2" xfId="40038" xr:uid="{95F99D15-B6FC-48C9-A8C5-2EAC6221B9AC}"/>
    <cellStyle name="Total 3 5 7 2 3 3" xfId="31275" xr:uid="{73DFB2A2-6BAC-4920-96B2-59B8BF86AE54}"/>
    <cellStyle name="Total 3 5 7 2 4" xfId="15878" xr:uid="{F7D956E2-5534-4140-ADFD-0244FD8D98C5}"/>
    <cellStyle name="Total 3 5 7 2 4 2" xfId="27951" xr:uid="{3D1EE587-431C-4ED9-BBA0-3ED40DBAB086}"/>
    <cellStyle name="Total 3 5 7 2 5" xfId="34615" xr:uid="{A515DE40-2D0D-412D-B913-DBBB9CC166BC}"/>
    <cellStyle name="Total 3 5 7 3" xfId="9460" xr:uid="{503DD2A6-94E9-4FD5-8BBA-3B2A23F7ECDB}"/>
    <cellStyle name="Total 3 5 7 3 2" xfId="18449" xr:uid="{66D188F6-5F04-4BD0-AADB-76E0F534AA6C}"/>
    <cellStyle name="Total 3 5 7 3 2 2" xfId="38559" xr:uid="{0231F898-32FD-4A26-867C-5FF50B50AFB9}"/>
    <cellStyle name="Total 3 5 7 3 3" xfId="31391" xr:uid="{AFF7DBC4-4AB3-431D-B2B3-43D6F36E062E}"/>
    <cellStyle name="Total 3 5 7 4" xfId="33774" xr:uid="{7C3F391F-481D-4547-AF5C-E95F6B5334DC}"/>
    <cellStyle name="Total 3 5 8" xfId="4645" xr:uid="{0DFA7798-ED73-482B-908B-82508DF60886}"/>
    <cellStyle name="Total 3 5 8 2" xfId="7231" xr:uid="{02F2BA5C-195F-433B-9761-4C1538B53C28}"/>
    <cellStyle name="Total 3 5 8 2 2" xfId="16220" xr:uid="{E15F6123-8BEF-420B-8680-68055A091C16}"/>
    <cellStyle name="Total 3 5 8 2 2 2" xfId="42551" xr:uid="{DD6E299C-57D4-4C7A-96B0-ED9178997164}"/>
    <cellStyle name="Total 3 5 8 2 3" xfId="31390" xr:uid="{43FEAD78-8011-4887-9EAF-5B8E7454952A}"/>
    <cellStyle name="Total 3 5 8 3" xfId="9868" xr:uid="{6E287DEC-1526-416B-A0ED-341EB525241F}"/>
    <cellStyle name="Total 3 5 8 3 2" xfId="18857" xr:uid="{5138B13C-D030-471B-B531-B6E4582D480F}"/>
    <cellStyle name="Total 3 5 8 3 2 2" xfId="35189" xr:uid="{249FEA8B-C95D-4E39-81D0-A6E09DF2E405}"/>
    <cellStyle name="Total 3 5 8 3 3" xfId="43932" xr:uid="{9568A7F1-7FCE-40E7-95AA-C7932697C6EE}"/>
    <cellStyle name="Total 3 5 8 4" xfId="13634" xr:uid="{B8EB5D5C-B025-4DCF-B7F1-7CE4BD4DA4BD}"/>
    <cellStyle name="Total 3 5 8 4 2" xfId="31417" xr:uid="{ED23B44C-2CBA-46F6-BF60-50C186827FBF}"/>
    <cellStyle name="Total 3 5 8 5" xfId="40811" xr:uid="{EF202AC9-F86F-48EE-AC6C-1227BABA3CEA}"/>
    <cellStyle name="Total 3 5 9" xfId="6533" xr:uid="{AD028E57-01DD-4D19-9BCB-5E8EDB547564}"/>
    <cellStyle name="Total 3 5 9 2" xfId="11752" xr:uid="{0985D2EE-F6E9-4B56-B625-D3DCB04BD1EC}"/>
    <cellStyle name="Total 3 5 9 2 2" xfId="20741" xr:uid="{A2D8F99C-A52D-47D5-A5E5-02121CC65823}"/>
    <cellStyle name="Total 3 5 9 2 2 2" xfId="24542" xr:uid="{4D2778CA-3051-481B-8F1F-F28F6A52015D}"/>
    <cellStyle name="Total 3 5 9 2 3" xfId="24028" xr:uid="{BCDD5AFA-4852-4B33-8754-1D884CE30DBC}"/>
    <cellStyle name="Total 3 5 9 3" xfId="15522" xr:uid="{B18CD61F-CF09-4B18-B6D1-9B66900E5548}"/>
    <cellStyle name="Total 3 5 9 3 2" xfId="32096" xr:uid="{7690AFB4-7B71-4CDD-B123-4B6487B6FC0A}"/>
    <cellStyle name="Total 3 5 9 4" xfId="23025" xr:uid="{66D00E1E-E3D1-4DE3-AA52-80E6B0C050BA}"/>
    <cellStyle name="Total 3 6" xfId="369" xr:uid="{02B459F6-544E-4912-A9FF-0A128BFBD3FF}"/>
    <cellStyle name="Total 3 6 10" xfId="9240" xr:uid="{C267F947-8F7C-48B2-8B38-4E5BD1229B18}"/>
    <cellStyle name="Total 3 6 10 2" xfId="18229" xr:uid="{AFE06077-1C70-425D-95CB-69190588B427}"/>
    <cellStyle name="Total 3 6 10 2 2" xfId="29924" xr:uid="{2F013EF1-4562-4CF2-A64E-1E19333FDD58}"/>
    <cellStyle name="Total 3 6 10 3" xfId="26084" xr:uid="{6065993F-2E72-4D6B-A7F1-A702DE1D77A9}"/>
    <cellStyle name="Total 3 6 11" xfId="12447" xr:uid="{488EFF0A-72F5-4E0B-8213-F347F9B4EF0F}"/>
    <cellStyle name="Total 3 6 11 2" xfId="21436" xr:uid="{7C98D802-3755-4903-8127-74530F65DB36}"/>
    <cellStyle name="Total 3 6 11 2 2" xfId="26352" xr:uid="{F57C1832-0A75-4DE9-9EEA-CBF3DD87EAB2}"/>
    <cellStyle name="Total 3 6 11 3" xfId="34263" xr:uid="{75CE2B72-25B6-4BF2-AF0E-4EB7A0E492E5}"/>
    <cellStyle name="Total 3 6 12" xfId="2375" xr:uid="{332BF6EA-DC6D-4B6D-B55E-1B0E2829F49E}"/>
    <cellStyle name="Total 3 6 12 2" xfId="30616" xr:uid="{3F2228E4-32CB-428C-82AA-4190F8E87937}"/>
    <cellStyle name="Total 3 6 13" xfId="13284" xr:uid="{F9323DBB-851F-45F3-8666-4B904C32F58D}"/>
    <cellStyle name="Total 3 6 13 2" xfId="42471" xr:uid="{608BA967-CE21-4C9A-B128-C705DA42CD7C}"/>
    <cellStyle name="Total 3 6 14" xfId="28403" xr:uid="{EF7BF679-98F5-4B9D-A366-7BED5E9272BC}"/>
    <cellStyle name="Total 3 6 15" xfId="44384" xr:uid="{8243B7D3-FD06-46B2-A7E8-E5AE9EACCB2D}"/>
    <cellStyle name="Total 3 6 16" xfId="45665" xr:uid="{484907FB-FBFB-491E-B22C-F52C3CA303B1}"/>
    <cellStyle name="Total 3 6 2" xfId="718" xr:uid="{2BDE04DB-94A9-4897-9ABB-44CC7E879D75}"/>
    <cellStyle name="Total 3 6 2 2" xfId="5094" xr:uid="{8DEBB5C7-969B-48DD-A043-F5846139882D}"/>
    <cellStyle name="Total 3 6 2 2 2" xfId="7680" xr:uid="{065D9C40-9B02-4C48-81C2-AEA80CE4C6F0}"/>
    <cellStyle name="Total 3 6 2 2 2 2" xfId="16669" xr:uid="{19A17219-03C9-46CB-B525-5DC3DC25602C}"/>
    <cellStyle name="Total 3 6 2 2 2 2 2" xfId="32536" xr:uid="{95BEF975-13B1-480D-A1F3-800923F50531}"/>
    <cellStyle name="Total 3 6 2 2 2 3" xfId="42975" xr:uid="{4C138FE4-63FA-4890-A0BA-600922DA0108}"/>
    <cellStyle name="Total 3 6 2 2 2 4" xfId="56453" xr:uid="{510D9F01-B6F8-48F3-BA40-74C07CF42DE1}"/>
    <cellStyle name="Total 3 6 2 2 3" xfId="10317" xr:uid="{4855C3AF-ED1A-4322-9515-756775ADF851}"/>
    <cellStyle name="Total 3 6 2 2 3 2" xfId="19306" xr:uid="{32AD1C9F-F7F1-4B1E-BB15-44BDD413B387}"/>
    <cellStyle name="Total 3 6 2 2 3 2 2" xfId="37224" xr:uid="{FD025F22-7EB6-4526-A0F3-34AEB168AB73}"/>
    <cellStyle name="Total 3 6 2 2 3 3" xfId="25323" xr:uid="{52CA1C08-CE12-4F46-8266-8648DB36FF52}"/>
    <cellStyle name="Total 3 6 2 2 4" xfId="14083" xr:uid="{1F8D191B-8D9F-42D3-AFE1-41C670FCF2DA}"/>
    <cellStyle name="Total 3 6 2 2 4 2" xfId="33779" xr:uid="{DA579ECB-8BA1-4678-AC3C-2B1E95B4765D}"/>
    <cellStyle name="Total 3 6 2 2 5" xfId="31683" xr:uid="{B72F3A7A-0A38-422E-B72E-22078EA3D925}"/>
    <cellStyle name="Total 3 6 2 2 6" xfId="49671" xr:uid="{E571E390-9AE9-4FF7-AD1F-9124C42A0ABC}"/>
    <cellStyle name="Total 3 6 2 3" xfId="3155" xr:uid="{3CC6C6EA-0622-49A6-BA11-8D0B03AE874F}"/>
    <cellStyle name="Total 3 6 2 3 2" xfId="28288" xr:uid="{CF245B8E-6700-4EE5-B238-B9C4266B50B9}"/>
    <cellStyle name="Total 3 6 2 3 2 2" xfId="59002" xr:uid="{D9C4836F-56C4-4737-9B09-A7F9EA8C2421}"/>
    <cellStyle name="Total 3 6 2 3 3" xfId="52221" xr:uid="{DB7BF22B-63BB-4A55-BF59-AD8295640210}"/>
    <cellStyle name="Total 3 6 2 4" xfId="38097" xr:uid="{49AFC868-918E-406B-88FD-169D108CDE77}"/>
    <cellStyle name="Total 3 6 2 4 2" xfId="54592" xr:uid="{43A99CB9-44B7-4E1F-AC27-ADB5CBC9D69C}"/>
    <cellStyle name="Total 3 6 2 4 3" xfId="47788" xr:uid="{B8D63A46-3F7E-417D-944A-18DB4B2F199B}"/>
    <cellStyle name="Total 3 6 2 5" xfId="46174" xr:uid="{DD288EC9-D783-462F-8AB6-24F34EA62249}"/>
    <cellStyle name="Total 3 6 3" xfId="1063" xr:uid="{BA273CD7-3DBF-4E53-8606-F259AF8F0CB6}"/>
    <cellStyle name="Total 3 6 3 2" xfId="5415" xr:uid="{E54C27C7-1D3E-4FE6-8D62-1AA3C07F8C54}"/>
    <cellStyle name="Total 3 6 3 2 2" xfId="8001" xr:uid="{2312B7BA-E154-4278-AF79-8933A3052088}"/>
    <cellStyle name="Total 3 6 3 2 2 2" xfId="16990" xr:uid="{0D963064-A1DF-4FA0-AB06-0EC9F8ECB542}"/>
    <cellStyle name="Total 3 6 3 2 2 2 2" xfId="27448" xr:uid="{6FEEB9E4-9C38-458F-ADC8-AE59EBA99CF0}"/>
    <cellStyle name="Total 3 6 3 2 2 3" xfId="23667" xr:uid="{79FACE2A-A41E-41BA-92A5-2F71F03DB2E6}"/>
    <cellStyle name="Total 3 6 3 2 2 4" xfId="56855" xr:uid="{6F9B2EBE-0D02-4730-B140-89F8F751FFB6}"/>
    <cellStyle name="Total 3 6 3 2 3" xfId="10638" xr:uid="{3084FDCB-4159-4891-9B94-87DA212B32FE}"/>
    <cellStyle name="Total 3 6 3 2 3 2" xfId="19627" xr:uid="{DACB63C7-B714-44F1-AF1C-42E143537C02}"/>
    <cellStyle name="Total 3 6 3 2 3 2 2" xfId="26058" xr:uid="{7DAA91F4-DCA6-460A-BCDD-9008E2ED50A7}"/>
    <cellStyle name="Total 3 6 3 2 3 3" xfId="44047" xr:uid="{E8C6D6E8-E347-480B-BD7B-90E6AAFDD3B2}"/>
    <cellStyle name="Total 3 6 3 2 4" xfId="14404" xr:uid="{F39E9F76-B18C-45DD-A8B5-368CCC1AACE4}"/>
    <cellStyle name="Total 3 6 3 2 4 2" xfId="36808" xr:uid="{2AAB4183-6F99-46D9-9E0E-35599BF60284}"/>
    <cellStyle name="Total 3 6 3 2 5" xfId="36498" xr:uid="{98D96A88-EF07-4624-B1EB-1776D906E87A}"/>
    <cellStyle name="Total 3 6 3 2 6" xfId="50073" xr:uid="{B1C7DD7F-4E49-4BC6-8CC8-B66B9A7DFA29}"/>
    <cellStyle name="Total 3 6 3 3" xfId="3500" xr:uid="{662B49BA-17A4-473D-B5F8-8F218F9D3425}"/>
    <cellStyle name="Total 3 6 3 3 2" xfId="32297" xr:uid="{02B9F65D-5D73-495D-9CB4-1CE0DA81B5AD}"/>
    <cellStyle name="Total 3 6 3 3 2 2" xfId="58480" xr:uid="{0EA37332-05F9-4F7F-9476-265F350A5906}"/>
    <cellStyle name="Total 3 6 3 3 3" xfId="51699" xr:uid="{92811184-D2CE-4954-BB64-6C3847DD152D}"/>
    <cellStyle name="Total 3 6 3 4" xfId="30676" xr:uid="{526DA1A7-CCAB-482B-8F08-7E63E117BD98}"/>
    <cellStyle name="Total 3 6 3 4 2" xfId="54982" xr:uid="{989DB434-77B5-43ED-8DAB-9E82BA5A079A}"/>
    <cellStyle name="Total 3 6 3 4 3" xfId="48190" xr:uid="{6AAED386-0632-4CAE-9E1C-D5AC72E9D0EC}"/>
    <cellStyle name="Total 3 6 3 5" xfId="53282" xr:uid="{45DAE34E-275C-448D-94D1-A535DDB9AF5D}"/>
    <cellStyle name="Total 3 6 3 6" xfId="46576" xr:uid="{5B424A9B-A20D-4B5F-8255-560DBC2C45BC}"/>
    <cellStyle name="Total 3 6 4" xfId="1407" xr:uid="{7B2E2906-12C4-4FB3-AEFE-A18BB7BFE834}"/>
    <cellStyle name="Total 3 6 4 2" xfId="5752" xr:uid="{520B0FE5-5567-4084-88B9-4B34ABD90E69}"/>
    <cellStyle name="Total 3 6 4 2 2" xfId="8338" xr:uid="{B468E348-1F00-40BE-BDA8-0A2A48AD18E3}"/>
    <cellStyle name="Total 3 6 4 2 2 2" xfId="17327" xr:uid="{7777F3D6-9F05-42F7-BC15-CC8BB23628CA}"/>
    <cellStyle name="Total 3 6 4 2 2 2 2" xfId="35625" xr:uid="{43137E02-61B5-47B8-80DA-2EF815D0EDE0}"/>
    <cellStyle name="Total 3 6 4 2 2 3" xfId="43223" xr:uid="{6A51F356-5EE5-419D-A430-F45FB8C2FDB5}"/>
    <cellStyle name="Total 3 6 4 2 3" xfId="10975" xr:uid="{8DBF08D2-9052-4124-9ABC-8CBC18457C40}"/>
    <cellStyle name="Total 3 6 4 2 3 2" xfId="19964" xr:uid="{1C55A153-6D9D-46E0-9E1F-0A07F2531A98}"/>
    <cellStyle name="Total 3 6 4 2 3 2 2" xfId="25275" xr:uid="{25EACFEC-5702-40AB-A544-09052E104B4F}"/>
    <cellStyle name="Total 3 6 4 2 3 3" xfId="43908" xr:uid="{0DDDD58F-E472-4273-863A-8FE09B5EF7F5}"/>
    <cellStyle name="Total 3 6 4 2 4" xfId="14741" xr:uid="{258DC0ED-6C16-42FA-9142-BBD7EDC67492}"/>
    <cellStyle name="Total 3 6 4 2 4 2" xfId="27287" xr:uid="{26623084-347E-45B6-9EA3-D1B477B682DF}"/>
    <cellStyle name="Total 3 6 4 2 5" xfId="30819" xr:uid="{54004A13-99FF-4293-911C-9FA57B5354A9}"/>
    <cellStyle name="Total 3 6 4 2 6" xfId="55981" xr:uid="{D4CB30F4-282A-4F2D-A88E-0476177FF789}"/>
    <cellStyle name="Total 3 6 4 3" xfId="3844" xr:uid="{E4A5FB52-34CC-471E-B281-BA6ACE2DF32F}"/>
    <cellStyle name="Total 3 6 4 3 2" xfId="27949" xr:uid="{55D63ED7-3AE1-40E0-8D7D-3220C3257C81}"/>
    <cellStyle name="Total 3 6 4 4" xfId="31248" xr:uid="{42D901FE-4B35-4478-BA83-301FAB57B6F0}"/>
    <cellStyle name="Total 3 6 4 5" xfId="49199" xr:uid="{EA581D97-7AEE-434B-8D95-3E46424B020E}"/>
    <cellStyle name="Total 3 6 5" xfId="1607" xr:uid="{CF82B7DC-2360-4BEF-A867-54A3D0C37AC5}"/>
    <cellStyle name="Total 3 6 5 2" xfId="5951" xr:uid="{179996B0-8020-4746-A847-8E821FAFF257}"/>
    <cellStyle name="Total 3 6 5 2 2" xfId="8537" xr:uid="{8833A195-4BBA-47BB-B7CD-BF4AEB5D98BF}"/>
    <cellStyle name="Total 3 6 5 2 2 2" xfId="17526" xr:uid="{F7C5022B-E310-4F43-AEF7-8F3B1D248E05}"/>
    <cellStyle name="Total 3 6 5 2 2 2 2" xfId="32419" xr:uid="{0A27ACCD-990B-43F5-A303-7A781F4BF763}"/>
    <cellStyle name="Total 3 6 5 2 2 3" xfId="25419" xr:uid="{1564DFEE-C5F2-40E3-A201-F78A6AB5D5E3}"/>
    <cellStyle name="Total 3 6 5 2 3" xfId="11174" xr:uid="{F58F2485-751A-4E22-942E-4F974738C214}"/>
    <cellStyle name="Total 3 6 5 2 3 2" xfId="20163" xr:uid="{A2995C97-4470-43EA-B299-1CC961B1F3A5}"/>
    <cellStyle name="Total 3 6 5 2 3 2 2" xfId="27187" xr:uid="{BCF1884A-F31E-405F-B20C-6E8470AD6473}"/>
    <cellStyle name="Total 3 6 5 2 3 3" xfId="22344" xr:uid="{914FF42C-8E87-4674-AA1E-37BA827EEF55}"/>
    <cellStyle name="Total 3 6 5 2 4" xfId="14940" xr:uid="{D3933E8D-AA18-41CD-972C-E413320BD559}"/>
    <cellStyle name="Total 3 6 5 2 4 2" xfId="34807" xr:uid="{702E6CF4-C6F9-4844-8C67-F9969277024C}"/>
    <cellStyle name="Total 3 6 5 2 5" xfId="43337" xr:uid="{FC2FBDD8-7691-40D9-B0AC-4D99C4BF2ABF}"/>
    <cellStyle name="Total 3 6 5 2 6" xfId="58121" xr:uid="{6D978655-4D5F-4236-9652-D7BE5DC16C9B}"/>
    <cellStyle name="Total 3 6 5 3" xfId="4044" xr:uid="{534BD267-0ED2-46A4-9733-F28749D7C8B6}"/>
    <cellStyle name="Total 3 6 5 3 2" xfId="29368" xr:uid="{FCC7B55B-7ABC-4D7E-A385-02E269438BC2}"/>
    <cellStyle name="Total 3 6 5 4" xfId="22762" xr:uid="{2273FEDB-4631-4643-BAEE-FF0899B36E09}"/>
    <cellStyle name="Total 3 6 5 5" xfId="51339" xr:uid="{8BECBC2F-C65B-47F1-8948-C43CC98673BC}"/>
    <cellStyle name="Total 3 6 6" xfId="2026" xr:uid="{CA0AC9F5-8864-4924-9024-FFE5F1D3D55B}"/>
    <cellStyle name="Total 3 6 6 2" xfId="6334" xr:uid="{625F7902-AC2C-4376-A411-96055210101E}"/>
    <cellStyle name="Total 3 6 6 2 2" xfId="8920" xr:uid="{5C89B5EA-17F7-4DAA-9AF1-D2BCE69C1FE8}"/>
    <cellStyle name="Total 3 6 6 2 2 2" xfId="17909" xr:uid="{A76694A4-8B71-41E5-B65B-82F3C5B421A0}"/>
    <cellStyle name="Total 3 6 6 2 2 2 2" xfId="43547" xr:uid="{0592E085-76FC-400C-877C-57AFBD1F2D2D}"/>
    <cellStyle name="Total 3 6 6 2 2 3" xfId="38387" xr:uid="{7B9D776B-CC47-4130-9870-FFE5D0264651}"/>
    <cellStyle name="Total 3 6 6 2 3" xfId="11557" xr:uid="{A3CDEAC8-E280-42F2-923A-D38BA930CC12}"/>
    <cellStyle name="Total 3 6 6 2 3 2" xfId="20546" xr:uid="{65DF1866-8193-4FF9-99BD-0C74B043ED37}"/>
    <cellStyle name="Total 3 6 6 2 3 2 2" xfId="34300" xr:uid="{FC4F5B4B-F5FA-4A51-BF67-28A2A5BDE7C7}"/>
    <cellStyle name="Total 3 6 6 2 3 3" xfId="43927" xr:uid="{B957220B-08C2-4808-976C-9F8D0588499B}"/>
    <cellStyle name="Total 3 6 6 2 4" xfId="15323" xr:uid="{F6A1D57E-7D1A-46E4-A9AA-ED658AAE5043}"/>
    <cellStyle name="Total 3 6 6 2 4 2" xfId="31611" xr:uid="{ADD1D61B-7149-4181-8010-83404BBAAFA3}"/>
    <cellStyle name="Total 3 6 6 2 5" xfId="23367" xr:uid="{5E334D0B-B972-4211-9003-57E79CEB477E}"/>
    <cellStyle name="Total 3 6 6 2 6" xfId="54144" xr:uid="{4CE9D2FB-237E-4850-AEFA-B26C7D6AD9B4}"/>
    <cellStyle name="Total 3 6 6 3" xfId="4463" xr:uid="{49CFB046-95F8-4A83-BBC1-185932C4D701}"/>
    <cellStyle name="Total 3 6 6 3 2" xfId="37855" xr:uid="{1D4CBE6A-3FB2-413C-B448-F2CF8851EBFF}"/>
    <cellStyle name="Total 3 6 6 4" xfId="41948" xr:uid="{E97C64FC-2888-4D1B-96CD-97F1FAFE9C3E}"/>
    <cellStyle name="Total 3 6 6 5" xfId="47432" xr:uid="{88F1CB0D-D360-4CD8-B1E2-7034E0115AEC}"/>
    <cellStyle name="Total 3 6 7" xfId="2837" xr:uid="{54739CA2-1233-4065-8688-BDC34C37F043}"/>
    <cellStyle name="Total 3 6 7 2" xfId="6987" xr:uid="{08AD17A0-3166-47A1-98B0-30BD711A1F4F}"/>
    <cellStyle name="Total 3 6 7 2 2" xfId="12116" xr:uid="{FFEDE5CA-8DF6-4FBC-8954-3D8D06DD9309}"/>
    <cellStyle name="Total 3 6 7 2 2 2" xfId="21105" xr:uid="{6A54B6E2-E2B8-4B16-942E-72BE4CE3A251}"/>
    <cellStyle name="Total 3 6 7 2 2 2 2" xfId="35339" xr:uid="{558D0A59-5E13-4618-AB12-E615E669BE06}"/>
    <cellStyle name="Total 3 6 7 2 2 3" xfId="23555" xr:uid="{115A73AC-6A0A-4A73-8D2D-A88E431C32BC}"/>
    <cellStyle name="Total 3 6 7 2 3" xfId="12932" xr:uid="{4A97A245-5B09-468D-AC36-DB171F6F50A5}"/>
    <cellStyle name="Total 3 6 7 2 3 2" xfId="21921" xr:uid="{921BB3C9-09E6-4112-A248-2DC15F5A0B6C}"/>
    <cellStyle name="Total 3 6 7 2 3 2 2" xfId="42603" xr:uid="{F20FBDB8-BE61-4CC1-9226-3A5DF31ABC06}"/>
    <cellStyle name="Total 3 6 7 2 3 3" xfId="27340" xr:uid="{0EE36A21-DDFC-45DC-B345-F04870FEA7DA}"/>
    <cellStyle name="Total 3 6 7 2 4" xfId="15976" xr:uid="{995D0947-0663-4374-B1F5-963998D9F747}"/>
    <cellStyle name="Total 3 6 7 2 4 2" xfId="34908" xr:uid="{540B6960-D5A5-4D27-BF8C-7C7F32D55CE0}"/>
    <cellStyle name="Total 3 6 7 2 5" xfId="24879" xr:uid="{0531618C-F85C-48F3-B366-7325BF35D903}"/>
    <cellStyle name="Total 3 6 7 3" xfId="9550" xr:uid="{7299D591-4977-469C-BC3D-66F070ED97A2}"/>
    <cellStyle name="Total 3 6 7 3 2" xfId="18539" xr:uid="{81439C2F-E98E-4466-BA0E-AFA8DDFF7964}"/>
    <cellStyle name="Total 3 6 7 3 2 2" xfId="30127" xr:uid="{E25E69EB-8290-4F31-93A7-4D9E6883D8C8}"/>
    <cellStyle name="Total 3 6 7 3 3" xfId="33505" xr:uid="{0FD1B752-DC45-465E-BD96-076A1458AC98}"/>
    <cellStyle name="Total 3 6 7 4" xfId="27999" xr:uid="{5D8E5E57-8D49-4718-A3E9-8573CB0F2325}"/>
    <cellStyle name="Total 3 6 8" xfId="4770" xr:uid="{80407CE7-D441-4D10-B74D-E8E3C08AABD0}"/>
    <cellStyle name="Total 3 6 8 2" xfId="7356" xr:uid="{320CFEAC-DAC0-44D4-980C-A0683AC2528E}"/>
    <cellStyle name="Total 3 6 8 2 2" xfId="16345" xr:uid="{78F57753-2DC8-49AE-96DB-8A0584EDA3EA}"/>
    <cellStyle name="Total 3 6 8 2 2 2" xfId="33273" xr:uid="{952D58B4-F694-4DC6-B9CB-618F5F86031B}"/>
    <cellStyle name="Total 3 6 8 2 3" xfId="28855" xr:uid="{DDA39FB8-4FBF-4A96-9D75-7D4C2BCFE403}"/>
    <cellStyle name="Total 3 6 8 3" xfId="9993" xr:uid="{157E1AF3-278B-4345-A073-257553A412BE}"/>
    <cellStyle name="Total 3 6 8 3 2" xfId="18982" xr:uid="{9DA5A2F3-F4B9-4B6B-95EA-5EFD588817DA}"/>
    <cellStyle name="Total 3 6 8 3 2 2" xfId="23461" xr:uid="{702EFCE3-C1A1-48D6-A80C-58B68BA69A87}"/>
    <cellStyle name="Total 3 6 8 3 3" xfId="26474" xr:uid="{83BC0367-B447-46BB-99FB-B3A81FA54255}"/>
    <cellStyle name="Total 3 6 8 4" xfId="13759" xr:uid="{4EF1DD69-165B-431B-BC5A-7F7C82100324}"/>
    <cellStyle name="Total 3 6 8 4 2" xfId="40356" xr:uid="{1C35FC1F-0BC6-429E-BB23-A916757A5C0C}"/>
    <cellStyle name="Total 3 6 8 5" xfId="38008" xr:uid="{19247B9D-B730-42C0-AF6F-1E56B3A7E41D}"/>
    <cellStyle name="Total 3 6 9" xfId="6671" xr:uid="{8D4D7FC6-AFFE-44E1-A12E-B014CB30AE27}"/>
    <cellStyle name="Total 3 6 9 2" xfId="11877" xr:uid="{BF3A4660-9DDA-46E1-8C04-4B3993A015E5}"/>
    <cellStyle name="Total 3 6 9 2 2" xfId="20866" xr:uid="{45F25CA5-F53B-4D16-A848-B00C93CDCF41}"/>
    <cellStyle name="Total 3 6 9 2 2 2" xfId="27736" xr:uid="{526F14E4-8BE3-4816-A020-90D4DE3C193B}"/>
    <cellStyle name="Total 3 6 9 2 3" xfId="34855" xr:uid="{A85B98E9-E173-4069-BC61-54F90597628C}"/>
    <cellStyle name="Total 3 6 9 3" xfId="15660" xr:uid="{B5EE950D-50EF-4944-8291-604B88F7744D}"/>
    <cellStyle name="Total 3 6 9 3 2" xfId="26287" xr:uid="{D0876E12-491B-4950-9897-155260A10956}"/>
    <cellStyle name="Total 3 6 9 4" xfId="38407" xr:uid="{1960AF2D-6B7A-4420-A075-76CBDF4001D7}"/>
    <cellStyle name="Total 3 7" xfId="509" xr:uid="{9311AC4A-8335-47AB-B5E8-ADD8315AFDE4}"/>
    <cellStyle name="Total 3 7 10" xfId="44467" xr:uid="{A1E44638-317A-40F0-B23B-E95F3AF72699}"/>
    <cellStyle name="Total 3 7 11" xfId="45701" xr:uid="{29BCA16A-319C-4C0E-9AE1-8558CFDD2C56}"/>
    <cellStyle name="Total 3 7 2" xfId="858" xr:uid="{F910FB35-0E02-443E-A458-ED5303EB53B8}"/>
    <cellStyle name="Total 3 7 2 2" xfId="5227" xr:uid="{7FA37719-56DE-4E86-B500-937D26A89DF6}"/>
    <cellStyle name="Total 3 7 2 2 2" xfId="7813" xr:uid="{4D431962-39B8-4187-BF33-AAC66EEE3009}"/>
    <cellStyle name="Total 3 7 2 2 2 2" xfId="16802" xr:uid="{C4B9AB18-E752-4F07-9993-0E70AFEE3566}"/>
    <cellStyle name="Total 3 7 2 2 2 2 2" xfId="41857" xr:uid="{3C5FB766-14B1-4A0C-92B6-D7DCAB0A1829}"/>
    <cellStyle name="Total 3 7 2 2 2 3" xfId="38864" xr:uid="{4DD99D9F-B99E-4826-95C3-52D84462D2C2}"/>
    <cellStyle name="Total 3 7 2 2 2 4" xfId="56489" xr:uid="{5990EAD7-AFD7-412C-8E7B-E93A85307DA4}"/>
    <cellStyle name="Total 3 7 2 2 3" xfId="10450" xr:uid="{4B560FCA-102A-46C5-8CA9-C69A328D43AA}"/>
    <cellStyle name="Total 3 7 2 2 3 2" xfId="19439" xr:uid="{F678DCA7-28FE-4119-8812-B9C17C631B90}"/>
    <cellStyle name="Total 3 7 2 2 3 2 2" xfId="27326" xr:uid="{5D63339C-AA36-4F69-A296-F29A9589CA55}"/>
    <cellStyle name="Total 3 7 2 2 3 3" xfId="40512" xr:uid="{B86ACE41-DC85-4EF9-8601-791C09863D60}"/>
    <cellStyle name="Total 3 7 2 2 4" xfId="14216" xr:uid="{0A3A84DF-D62F-4806-BC3C-030F1188EF7C}"/>
    <cellStyle name="Total 3 7 2 2 4 2" xfId="25094" xr:uid="{3D969DC0-83F3-4E74-B0F7-7B3A1FCE7E0B}"/>
    <cellStyle name="Total 3 7 2 2 5" xfId="43126" xr:uid="{4E1BBA33-AA7B-4842-839D-3C1E24B25129}"/>
    <cellStyle name="Total 3 7 2 2 6" xfId="49707" xr:uid="{7A21CAB6-6980-407F-8C5E-064C7FC803A7}"/>
    <cellStyle name="Total 3 7 2 3" xfId="3295" xr:uid="{ACFBF8C1-444B-4BE5-92CF-0F9131024F4D}"/>
    <cellStyle name="Total 3 7 2 3 2" xfId="35303" xr:uid="{B51FCC04-70EE-4EED-A3D4-8A8D13DE6FA7}"/>
    <cellStyle name="Total 3 7 2 3 2 2" xfId="58531" xr:uid="{480C25C9-02C8-4F70-94F6-424852B08B6A}"/>
    <cellStyle name="Total 3 7 2 3 3" xfId="51750" xr:uid="{4E5E5B48-3054-4E91-AC0C-115720A633B3}"/>
    <cellStyle name="Total 3 7 2 4" xfId="27871" xr:uid="{07BA13FB-0D5D-4283-8D30-0372821152B8}"/>
    <cellStyle name="Total 3 7 2 4 2" xfId="54628" xr:uid="{49D008FB-7107-4789-8491-D1347B46060C}"/>
    <cellStyle name="Total 3 7 2 4 3" xfId="47824" xr:uid="{E5C1D066-1E74-4733-B970-8B32C603EBDD}"/>
    <cellStyle name="Total 3 7 2 5" xfId="46210" xr:uid="{3D9C7BC9-BF00-408A-AF3F-C97E07031615}"/>
    <cellStyle name="Total 3 7 3" xfId="1203" xr:uid="{DB6657E4-D1FE-4B50-9F0A-DE3AB894974F}"/>
    <cellStyle name="Total 3 7 3 2" xfId="5548" xr:uid="{0BFA2ADB-6C69-418A-ACB6-7B09AA548C3E}"/>
    <cellStyle name="Total 3 7 3 2 2" xfId="8134" xr:uid="{F8424054-2EA8-4A26-B849-95041D27B2A5}"/>
    <cellStyle name="Total 3 7 3 2 2 2" xfId="17123" xr:uid="{6CF1CBBA-B553-45C7-836D-CD582F6832B6}"/>
    <cellStyle name="Total 3 7 3 2 2 2 2" xfId="25985" xr:uid="{B98E989A-F97A-466C-BE5D-A05172B4BA4C}"/>
    <cellStyle name="Total 3 7 3 2 2 3" xfId="24706" xr:uid="{20897DE7-BC71-4FE1-A7B7-D0A79DA9E2BF}"/>
    <cellStyle name="Total 3 7 3 2 2 4" xfId="56891" xr:uid="{326D5B89-299C-451B-A2CA-2F6E2236A25C}"/>
    <cellStyle name="Total 3 7 3 2 3" xfId="10771" xr:uid="{50D0D650-09E8-491B-A8B2-5FE5532B3C97}"/>
    <cellStyle name="Total 3 7 3 2 3 2" xfId="19760" xr:uid="{DA35F7A8-9ED5-4D87-8BB1-A5C653CCB5C3}"/>
    <cellStyle name="Total 3 7 3 2 3 2 2" xfId="36359" xr:uid="{21CFA229-CE9B-4ECB-AC74-C46F3A9A614A}"/>
    <cellStyle name="Total 3 7 3 2 3 3" xfId="42726" xr:uid="{1D7F718E-89B8-4362-96DB-199F00D512F9}"/>
    <cellStyle name="Total 3 7 3 2 4" xfId="14537" xr:uid="{486FD8B9-F24C-42B7-932D-07FAF3A27DBA}"/>
    <cellStyle name="Total 3 7 3 2 4 2" xfId="37890" xr:uid="{03DAE9C3-D0A3-4084-8EE0-1F2CC6E9055D}"/>
    <cellStyle name="Total 3 7 3 2 5" xfId="24891" xr:uid="{9A6AB203-FFCE-4B8E-A5D6-1C3A95A25002}"/>
    <cellStyle name="Total 3 7 3 2 6" xfId="50109" xr:uid="{A2FAFA3B-5E30-41BC-AD90-1DB1FD949C14}"/>
    <cellStyle name="Total 3 7 3 3" xfId="3640" xr:uid="{17D3400D-282F-403C-8C7E-497ECB2753F7}"/>
    <cellStyle name="Total 3 7 3 3 2" xfId="25209" xr:uid="{879F859E-D774-460C-8A5B-512F49B19BFD}"/>
    <cellStyle name="Total 3 7 3 3 2 2" xfId="55709" xr:uid="{88C71613-1D65-47F5-B279-D8B818D9FE51}"/>
    <cellStyle name="Total 3 7 3 3 3" xfId="48926" xr:uid="{51509A36-7CEC-4CA0-BA8C-68A1749F9CA4}"/>
    <cellStyle name="Total 3 7 3 4" xfId="34289" xr:uid="{42FF935B-5225-448A-934B-2FC37B46DC5B}"/>
    <cellStyle name="Total 3 7 3 4 2" xfId="55018" xr:uid="{A0BDB9FB-139B-4D99-AA94-B8CC16CB9F42}"/>
    <cellStyle name="Total 3 7 3 4 3" xfId="48226" xr:uid="{F23DA4F5-4094-4EAF-9775-B652E6E7898E}"/>
    <cellStyle name="Total 3 7 3 5" xfId="53318" xr:uid="{0C3DF80E-1BCF-45E9-8DC0-1BA0B3D00F06}"/>
    <cellStyle name="Total 3 7 3 6" xfId="46612" xr:uid="{3E3C36BD-994B-4877-8C29-98F8B2B715A2}"/>
    <cellStyle name="Total 3 7 4" xfId="1547" xr:uid="{3CB53816-817A-4626-87ED-0BB71031CCF5}"/>
    <cellStyle name="Total 3 7 4 2" xfId="5892" xr:uid="{E8D91348-1334-44E5-8FC6-E322FA7C402A}"/>
    <cellStyle name="Total 3 7 4 2 2" xfId="8478" xr:uid="{EA96AA3C-5365-475A-8552-6F5CE25310D6}"/>
    <cellStyle name="Total 3 7 4 2 2 2" xfId="17467" xr:uid="{82F8E4D5-468F-48DC-8FC1-E88A5D16AF13}"/>
    <cellStyle name="Total 3 7 4 2 2 2 2" xfId="27634" xr:uid="{5698674C-1C5B-46B8-9DD0-E368B899A247}"/>
    <cellStyle name="Total 3 7 4 2 2 3" xfId="26010" xr:uid="{D8618A20-0D9B-4868-94D4-67A277E38502}"/>
    <cellStyle name="Total 3 7 4 2 3" xfId="11115" xr:uid="{7C6F3CEE-D0CD-497C-AD26-7E5A6F36D187}"/>
    <cellStyle name="Total 3 7 4 2 3 2" xfId="20104" xr:uid="{105F52E7-51B6-4882-B185-AA82CDDC2A9E}"/>
    <cellStyle name="Total 3 7 4 2 3 2 2" xfId="27825" xr:uid="{7C1CF463-830B-4F59-A0DC-16A073BFCB33}"/>
    <cellStyle name="Total 3 7 4 2 3 3" xfId="43825" xr:uid="{F606D9E5-4398-40FE-9788-5E94BECF227E}"/>
    <cellStyle name="Total 3 7 4 2 4" xfId="14881" xr:uid="{761F1E80-FCFF-464C-AC23-14424E4453EF}"/>
    <cellStyle name="Total 3 7 4 2 4 2" xfId="29131" xr:uid="{EBB00063-403A-4E08-8D06-324BEE0FD48A}"/>
    <cellStyle name="Total 3 7 4 2 5" xfId="33503" xr:uid="{650A07FB-0F60-4B4B-BBBF-A0B7C2B98936}"/>
    <cellStyle name="Total 3 7 4 2 6" xfId="56017" xr:uid="{B4FB3504-D416-497F-84B5-A3A34303CB23}"/>
    <cellStyle name="Total 3 7 4 3" xfId="3984" xr:uid="{CDAC955E-480E-4264-A8B4-1F36F2FC25B1}"/>
    <cellStyle name="Total 3 7 4 3 2" xfId="24554" xr:uid="{98B172D8-5E32-4051-8932-9BB729BBA2DA}"/>
    <cellStyle name="Total 3 7 4 4" xfId="29799" xr:uid="{3FE2C2A0-F965-4BF2-91D3-3DBD2B2C7448}"/>
    <cellStyle name="Total 3 7 4 5" xfId="49235" xr:uid="{B85A23EB-1E91-4F5D-ADED-D082940AA06B}"/>
    <cellStyle name="Total 3 7 5" xfId="1859" xr:uid="{265642ED-2B6E-4F9A-B75B-3BB070F19383}"/>
    <cellStyle name="Total 3 7 5 2" xfId="6175" xr:uid="{6F90E198-FE7C-443C-A83A-A1430D2C3109}"/>
    <cellStyle name="Total 3 7 5 2 2" xfId="8761" xr:uid="{708E2679-A880-4C1C-9FEE-68A34C12B343}"/>
    <cellStyle name="Total 3 7 5 2 2 2" xfId="17750" xr:uid="{3F701C6C-C318-4D9B-AAC6-CBDA451FF0B0}"/>
    <cellStyle name="Total 3 7 5 2 2 2 2" xfId="31701" xr:uid="{61717D0C-9BE0-4A82-9834-48C38F215D89}"/>
    <cellStyle name="Total 3 7 5 2 2 3" xfId="35346" xr:uid="{8638BD3B-67B7-47A6-8577-6E2BC705A213}"/>
    <cellStyle name="Total 3 7 5 2 3" xfId="11398" xr:uid="{3C922F99-A05D-4A1E-9FB6-74C969AB15C1}"/>
    <cellStyle name="Total 3 7 5 2 3 2" xfId="20387" xr:uid="{0A1807A0-8F81-4710-AFA5-86E9986084AE}"/>
    <cellStyle name="Total 3 7 5 2 3 2 2" xfId="29435" xr:uid="{C30C1DAC-7A1A-4BBF-8F93-D16F12BAE151}"/>
    <cellStyle name="Total 3 7 5 2 3 3" xfId="37772" xr:uid="{09089F90-44D6-4B59-BBE5-6F1E0BF6A280}"/>
    <cellStyle name="Total 3 7 5 2 4" xfId="15164" xr:uid="{5FFBE7C6-E80B-426F-B230-C82C91DB9567}"/>
    <cellStyle name="Total 3 7 5 2 4 2" xfId="33999" xr:uid="{1B418358-5336-4B62-9ED7-41FA7FDBBDDB}"/>
    <cellStyle name="Total 3 7 5 2 5" xfId="24046" xr:uid="{61C3F7D3-C3B3-4917-AD29-2F9BCCE9E0B3}"/>
    <cellStyle name="Total 3 7 5 2 6" xfId="57843" xr:uid="{7B920337-5BA2-46A5-A160-D0ABF9C76081}"/>
    <cellStyle name="Total 3 7 5 3" xfId="4296" xr:uid="{B54A6ADF-2392-4D2F-BD3B-705106E06E22}"/>
    <cellStyle name="Total 3 7 5 3 2" xfId="26330" xr:uid="{5B805F14-9AE7-4F2F-8FD7-406A8C7E50C3}"/>
    <cellStyle name="Total 3 7 5 4" xfId="24006" xr:uid="{4425CC50-3277-4317-A9CF-866361355A26}"/>
    <cellStyle name="Total 3 7 5 5" xfId="51061" xr:uid="{6E150CD2-9482-41C8-B028-4ED7DA760D5F}"/>
    <cellStyle name="Total 3 7 6" xfId="2166" xr:uid="{09BCC13F-F422-4644-8371-9BFEAF33DC0B}"/>
    <cellStyle name="Total 3 7 6 2" xfId="6467" xr:uid="{94F008A8-5C8A-4E13-95A7-0F65F5071619}"/>
    <cellStyle name="Total 3 7 6 2 2" xfId="9053" xr:uid="{1D6494D1-96C7-496E-B1AE-F1EBB6DDE4C6}"/>
    <cellStyle name="Total 3 7 6 2 2 2" xfId="18042" xr:uid="{C3255F23-E363-4183-8199-E133DDEF5C5F}"/>
    <cellStyle name="Total 3 7 6 2 2 2 2" xfId="31979" xr:uid="{AD10C1C0-12DB-4B26-8A21-316C4C18E8AA}"/>
    <cellStyle name="Total 3 7 6 2 2 3" xfId="22851" xr:uid="{089854B2-9D3C-4F52-A554-952D8CC271B5}"/>
    <cellStyle name="Total 3 7 6 2 3" xfId="11690" xr:uid="{5F149637-710A-44BC-8520-009B159C5DFB}"/>
    <cellStyle name="Total 3 7 6 2 3 2" xfId="20679" xr:uid="{8654947C-DEC0-4433-A4A9-8B957B7DA9C2}"/>
    <cellStyle name="Total 3 7 6 2 3 2 2" xfId="26123" xr:uid="{790B0186-37FD-47DC-8035-CCCA8549318A}"/>
    <cellStyle name="Total 3 7 6 2 3 3" xfId="33315" xr:uid="{37F64E6F-BC9E-418D-A180-A74162ED4858}"/>
    <cellStyle name="Total 3 7 6 2 4" xfId="15456" xr:uid="{8695B21E-CBC1-4A67-BAD4-3AA66C1254CC}"/>
    <cellStyle name="Total 3 7 6 2 4 2" xfId="32687" xr:uid="{4DD0A640-A164-41C4-B4F7-2137C57FD510}"/>
    <cellStyle name="Total 3 7 6 2 5" xfId="34237" xr:uid="{EB0A2EC7-9736-484A-90B0-889AE29BE41E}"/>
    <cellStyle name="Total 3 7 6 2 6" xfId="54180" xr:uid="{9BA454DA-0CEF-4187-91FA-87F67D1F6246}"/>
    <cellStyle name="Total 3 7 6 3" xfId="4603" xr:uid="{198C3DC5-0DD1-4D1C-A0C2-C9ED5CD820BD}"/>
    <cellStyle name="Total 3 7 6 3 2" xfId="29682" xr:uid="{E2D091AA-11CC-4513-AEF7-F0CA17ED4044}"/>
    <cellStyle name="Total 3 7 6 4" xfId="29591" xr:uid="{47D7A01A-9503-4ACA-903F-70A41E45F61B}"/>
    <cellStyle name="Total 3 7 6 5" xfId="47443" xr:uid="{04A6C90A-822A-4B58-92FE-67BA9130A35A}"/>
    <cellStyle name="Total 3 7 7" xfId="4903" xr:uid="{32340AB3-010B-47A9-A1D9-C2AD2BEF5DB1}"/>
    <cellStyle name="Total 3 7 7 2" xfId="7489" xr:uid="{F850D18A-F7A4-40A7-9D45-BC90810B81CB}"/>
    <cellStyle name="Total 3 7 7 2 2" xfId="16478" xr:uid="{E49B59B5-5407-4B2C-8792-4EA901438E8E}"/>
    <cellStyle name="Total 3 7 7 2 2 2" xfId="34558" xr:uid="{E8EEA3CD-9CA9-4549-8C50-1112FBB8AA09}"/>
    <cellStyle name="Total 3 7 7 2 3" xfId="26217" xr:uid="{7291282B-26AC-498A-8898-D288D63728AE}"/>
    <cellStyle name="Total 3 7 7 3" xfId="10126" xr:uid="{EA3D803B-8F86-4E89-A1DC-1878C573F0A8}"/>
    <cellStyle name="Total 3 7 7 3 2" xfId="19115" xr:uid="{D64DA0F5-E606-4FA4-BEEC-211E55D20F42}"/>
    <cellStyle name="Total 3 7 7 3 2 2" xfId="28909" xr:uid="{7B48BE71-E93E-4782-A0DB-4E45B4474178}"/>
    <cellStyle name="Total 3 7 7 3 3" xfId="40508" xr:uid="{C784479A-18D5-4A45-8270-D0C6396F7D98}"/>
    <cellStyle name="Total 3 7 7 4" xfId="13892" xr:uid="{845A5782-F4EF-45CE-A9B9-F36CBFD7C62F}"/>
    <cellStyle name="Total 3 7 7 4 2" xfId="36770" xr:uid="{86D7233D-1876-4DDE-8C1B-94A5BBD0B2A3}"/>
    <cellStyle name="Total 3 7 7 5" xfId="23494" xr:uid="{9C39F26C-94AB-4D85-8B21-48E0CF8F626B}"/>
    <cellStyle name="Total 3 7 8" xfId="2515" xr:uid="{58FC7BFB-3E3A-4484-985C-9C48BCC8568E}"/>
    <cellStyle name="Total 3 7 8 2" xfId="33133" xr:uid="{1CD50566-7182-43D1-9120-A89F55C32238}"/>
    <cellStyle name="Total 3 7 9" xfId="31755" xr:uid="{CE1F7692-2CF7-4DBA-9EBC-E5477D0F30FC}"/>
    <cellStyle name="Total 3 8" xfId="214" xr:uid="{073458E4-F624-4E1F-B315-117C1ED247AB}"/>
    <cellStyle name="Total 3 8 2" xfId="2557" xr:uid="{83A8608E-EE27-4216-8D9D-8BF8477E80A1}"/>
    <cellStyle name="Total 3 8 2 2" xfId="6798" xr:uid="{9DFCA9B5-F831-4401-A2AF-CA51BA7716C3}"/>
    <cellStyle name="Total 3 8 2 2 2" xfId="15787" xr:uid="{A8580FE4-111E-4E8E-9172-76347EB9A133}"/>
    <cellStyle name="Total 3 8 2 2 2 2" xfId="43393" xr:uid="{A42D4E9E-51D1-484E-BAC4-2A2AC2BE1F19}"/>
    <cellStyle name="Total 3 8 2 2 2 3" xfId="56536" xr:uid="{C710B26B-96EB-4C2F-91B3-C677EBA72E93}"/>
    <cellStyle name="Total 3 8 2 2 3" xfId="31378" xr:uid="{262311C3-DA1A-4161-81EF-83D5463FA8FF}"/>
    <cellStyle name="Total 3 8 2 2 4" xfId="49754" xr:uid="{087D6529-CF60-4DC5-B1F7-267B4FB7E565}"/>
    <cellStyle name="Total 3 8 2 3" xfId="9368" xr:uid="{0CABD758-3255-4E97-851A-7D1BC9E455F8}"/>
    <cellStyle name="Total 3 8 2 3 2" xfId="18357" xr:uid="{B310E14D-34D5-4C7B-A3C1-D1F68F54131B}"/>
    <cellStyle name="Total 3 8 2 3 2 2" xfId="25333" xr:uid="{AF19B2E5-A1BD-423A-9693-B92BD0A3780B}"/>
    <cellStyle name="Total 3 8 2 3 2 3" xfId="58108" xr:uid="{43B1A4E9-1E4D-4BBB-B3C2-F49ACD5DE8F5}"/>
    <cellStyle name="Total 3 8 2 3 3" xfId="38431" xr:uid="{91BF2D64-3226-429F-9931-255F02937AF6}"/>
    <cellStyle name="Total 3 8 2 3 4" xfId="51326" xr:uid="{9130E4E4-AA00-42EA-9CF8-031AA378888B}"/>
    <cellStyle name="Total 3 8 2 4" xfId="13411" xr:uid="{CFBE2C2B-978E-4D0E-B22F-1661126A0704}"/>
    <cellStyle name="Total 3 8 2 4 2" xfId="34319" xr:uid="{3D8A5073-0374-4048-84F1-59B16A657012}"/>
    <cellStyle name="Total 3 8 2 4 2 2" xfId="54672" xr:uid="{A72B7412-80DA-4EF5-92E9-1B2EC0D7D158}"/>
    <cellStyle name="Total 3 8 2 4 3" xfId="47871" xr:uid="{B035AFDE-1D6C-449D-A024-D3BE005540CB}"/>
    <cellStyle name="Total 3 8 2 5" xfId="43147" xr:uid="{F76BF440-720E-4498-9EFC-3AC9785A3B5B}"/>
    <cellStyle name="Total 3 8 2 6" xfId="46257" xr:uid="{B2969007-B162-42BD-985F-F8FF453221AB}"/>
    <cellStyle name="Total 3 8 3" xfId="2682" xr:uid="{4712CBF4-75C1-4B64-85C0-35C382BAE981}"/>
    <cellStyle name="Total 3 8 3 2" xfId="30002" xr:uid="{60E0C913-3C38-4366-8435-85B321D28797}"/>
    <cellStyle name="Total 3 8 3 2 2" xfId="56935" xr:uid="{661B579E-73E9-4ACB-9131-F6AEC917DE90}"/>
    <cellStyle name="Total 3 8 3 2 3" xfId="50153" xr:uid="{5CA99588-157F-46C6-9484-BF6C4A9A7D92}"/>
    <cellStyle name="Total 3 8 3 3" xfId="48915" xr:uid="{B477320B-9E1E-4881-AA35-F86CBBC6BE6D}"/>
    <cellStyle name="Total 3 8 3 3 2" xfId="55698" xr:uid="{62BEE9FA-908A-4966-AD08-CF53B24505A8}"/>
    <cellStyle name="Total 3 8 3 4" xfId="48270" xr:uid="{E1DD2961-F92B-43AC-9B9A-62250E3E1539}"/>
    <cellStyle name="Total 3 8 3 4 2" xfId="55062" xr:uid="{216B9361-2004-41ED-BEE0-48B012C7DC1A}"/>
    <cellStyle name="Total 3 8 3 5" xfId="53362" xr:uid="{03907C4E-6748-44CD-BB06-D4EB4761C89C}"/>
    <cellStyle name="Total 3 8 3 6" xfId="46656" xr:uid="{7FF53B01-5E00-439D-B83B-373103ECDCE2}"/>
    <cellStyle name="Total 3 8 4" xfId="34196" xr:uid="{961D9982-4449-4F59-A10B-16F004D67F5B}"/>
    <cellStyle name="Total 3 8 4 2" xfId="56064" xr:uid="{67C459E7-87BB-4FE8-A0AC-ED5B14ADD188}"/>
    <cellStyle name="Total 3 8 4 3" xfId="49282" xr:uid="{01503E35-F3B3-432E-BFEF-352F05EE7116}"/>
    <cellStyle name="Total 3 8 5" xfId="44485" xr:uid="{671B4AE9-39B0-457D-A491-9B7CE44F3448}"/>
    <cellStyle name="Total 3 8 5 2" xfId="58483" xr:uid="{DDFB90F2-26BB-497B-9F27-6CE6B4A6E41A}"/>
    <cellStyle name="Total 3 8 5 3" xfId="51702" xr:uid="{EC06A9BB-7B96-4406-A783-3752290CCB32}"/>
    <cellStyle name="Total 3 8 6" xfId="45748" xr:uid="{8BA83D89-FCE6-4521-8361-863D1A1B546B}"/>
    <cellStyle name="Total 3 8 6 2" xfId="54224" xr:uid="{54C7ED37-7AA2-4726-A7A3-5692E59FF559}"/>
    <cellStyle name="Total 3 9" xfId="563" xr:uid="{190AD524-2C62-48B6-8481-DBA57A73BEE9}"/>
    <cellStyle name="Total 3 9 2" xfId="4954" xr:uid="{4CB7A8E2-7CFC-461C-8E1A-0676F4FDD9A0}"/>
    <cellStyle name="Total 3 9 2 2" xfId="7540" xr:uid="{FE5F867F-868A-4A35-92AB-1DDB3414F846}"/>
    <cellStyle name="Total 3 9 2 2 2" xfId="16529" xr:uid="{BC9C213E-7067-44E0-A9F1-792008B622D9}"/>
    <cellStyle name="Total 3 9 2 2 2 2" xfId="38061" xr:uid="{EC26BB3B-A076-465F-8656-D4E961CA0B68}"/>
    <cellStyle name="Total 3 9 2 2 2 3" xfId="56577" xr:uid="{CDD805D3-095D-4E3B-9E04-5CB42E426B29}"/>
    <cellStyle name="Total 3 9 2 2 3" xfId="39178" xr:uid="{EE5A83DB-50E1-4F08-AE31-D4691609A021}"/>
    <cellStyle name="Total 3 9 2 2 4" xfId="49795" xr:uid="{70368B5E-8666-428B-8127-04C776A1D513}"/>
    <cellStyle name="Total 3 9 2 3" xfId="10177" xr:uid="{1AD8DEFF-244F-430D-8A22-DEFC26C3A52A}"/>
    <cellStyle name="Total 3 9 2 3 2" xfId="19166" xr:uid="{08AD1A49-5D15-44C6-93BF-526C450485BF}"/>
    <cellStyle name="Total 3 9 2 3 2 2" xfId="35314" xr:uid="{35D45FD7-18FB-49B9-896E-92DD8674F255}"/>
    <cellStyle name="Total 3 9 2 3 2 3" xfId="57748" xr:uid="{ADF1B50D-4E02-4504-9881-4BCF9784A48B}"/>
    <cellStyle name="Total 3 9 2 3 3" xfId="35690" xr:uid="{E94C6117-CF22-484C-9F22-D07C983DF3D0}"/>
    <cellStyle name="Total 3 9 2 3 4" xfId="50966" xr:uid="{FB513AC4-2028-4209-9656-256A3E51F3EA}"/>
    <cellStyle name="Total 3 9 2 4" xfId="13943" xr:uid="{C5F747AE-9546-47C5-B5CD-A20D0AAA1001}"/>
    <cellStyle name="Total 3 9 2 4 2" xfId="23664" xr:uid="{41F41054-CFE2-435F-AFE7-791B3CE1310B}"/>
    <cellStyle name="Total 3 9 2 4 2 2" xfId="54710" xr:uid="{064BCA60-8C76-457B-80C9-8BAFC64FDCB9}"/>
    <cellStyle name="Total 3 9 2 4 3" xfId="47912" xr:uid="{5259DFDC-3E28-4A90-9228-4D1EE51B75DD}"/>
    <cellStyle name="Total 3 9 2 5" xfId="28269" xr:uid="{DEFA73A2-7B85-4AFC-9E8E-67937EA3E1B9}"/>
    <cellStyle name="Total 3 9 2 6" xfId="46298" xr:uid="{30C6CC9E-D248-4E5E-B4F0-640F6C47FDEF}"/>
    <cellStyle name="Total 3 9 3" xfId="3000" xr:uid="{CB9976D1-84B2-4678-99E0-75AAA4A25F6B}"/>
    <cellStyle name="Total 3 9 3 2" xfId="23876" xr:uid="{926FCF58-406A-4006-89F0-1EB7E494AB7D}"/>
    <cellStyle name="Total 3 9 3 2 2" xfId="56973" xr:uid="{788CF363-39A3-444A-9A53-8F803A322B17}"/>
    <cellStyle name="Total 3 9 3 2 3" xfId="50191" xr:uid="{78646401-AA71-42C0-AB9A-9EF8BEEC3513}"/>
    <cellStyle name="Total 3 9 3 3" xfId="52215" xr:uid="{29F2E7D9-FD51-4229-B5A2-5416D8B3DD91}"/>
    <cellStyle name="Total 3 9 3 3 2" xfId="58996" xr:uid="{AEF9D4DF-596C-4ACF-965E-D2719D6352CE}"/>
    <cellStyle name="Total 3 9 3 4" xfId="48308" xr:uid="{D9F65945-E5DC-4E07-8F66-2E8CD8700170}"/>
    <cellStyle name="Total 3 9 3 4 2" xfId="55100" xr:uid="{1312BCB7-8C57-4FAC-AEBC-97A64615D91B}"/>
    <cellStyle name="Total 3 9 3 5" xfId="53400" xr:uid="{D582869A-4658-48BF-BFCB-121B3BB394E2}"/>
    <cellStyle name="Total 3 9 3 6" xfId="46694" xr:uid="{837362CD-72C9-4EC6-A533-463A62C691D1}"/>
    <cellStyle name="Total 3 9 4" xfId="39835" xr:uid="{3AEEA448-A4BB-43B3-BA83-F44B3CF7CAED}"/>
    <cellStyle name="Total 3 9 4 2" xfId="56105" xr:uid="{88AB3EE1-C367-4A08-A167-5C70B269DFDF}"/>
    <cellStyle name="Total 3 9 4 3" xfId="49323" xr:uid="{7E4CABA5-28E2-4656-A217-582ED4F4E024}"/>
    <cellStyle name="Total 3 9 5" xfId="44523" xr:uid="{F7AC30D7-B240-4B08-AD8C-EF73BCBE7E71}"/>
    <cellStyle name="Total 3 9 5 2" xfId="58128" xr:uid="{C4511BF1-D8C9-4DBF-8581-6669ECCCA2BD}"/>
    <cellStyle name="Total 3 9 5 3" xfId="51346" xr:uid="{E1E7B07C-4099-4D5B-ACCF-5763CBF352DE}"/>
    <cellStyle name="Total 3 9 6" xfId="45789" xr:uid="{E866DFAE-457D-4C3B-A55D-A8CB48176EF2}"/>
    <cellStyle name="Total 3 9 6 2" xfId="54262" xr:uid="{069D97B8-0237-4F46-903B-83C60F871FE7}"/>
    <cellStyle name="Total 4" xfId="128" xr:uid="{55143CDB-6E6D-401F-8FC3-7DCECDEAD572}"/>
    <cellStyle name="Total 4 10" xfId="910" xr:uid="{2685A97A-2730-443A-836A-A11AD4F4B816}"/>
    <cellStyle name="Total 4 10 2" xfId="5277" xr:uid="{0C1C11D7-F8F3-4404-934F-91D3295724BE}"/>
    <cellStyle name="Total 4 10 2 2" xfId="7863" xr:uid="{7CAD00CB-4AD8-43AE-B8EB-0BEA77B957F6}"/>
    <cellStyle name="Total 4 10 2 2 2" xfId="16852" xr:uid="{50877C9A-359A-4579-975E-41C55D6D6607}"/>
    <cellStyle name="Total 4 10 2 2 2 2" xfId="27341" xr:uid="{5471348B-C701-45C2-A669-9D7BF33BD998}"/>
    <cellStyle name="Total 4 10 2 2 2 3" xfId="56614" xr:uid="{0707AF80-2691-4329-9332-8D3346223F0A}"/>
    <cellStyle name="Total 4 10 2 2 3" xfId="38309" xr:uid="{8DCEE14C-84FA-4A78-8E03-4CF9152ED25D}"/>
    <cellStyle name="Total 4 10 2 2 4" xfId="49832" xr:uid="{298B1FBE-667A-40FD-B402-2573AA9A8661}"/>
    <cellStyle name="Total 4 10 2 3" xfId="10500" xr:uid="{AC3DB7CB-7098-449A-8DE0-F0F2BDDFF705}"/>
    <cellStyle name="Total 4 10 2 3 2" xfId="19489" xr:uid="{AE660409-0E73-46A4-921A-17FB2E8C9876}"/>
    <cellStyle name="Total 4 10 2 3 2 2" xfId="42706" xr:uid="{5949E9D3-A45E-41E7-9621-0BC018BE31FB}"/>
    <cellStyle name="Total 4 10 2 3 2 3" xfId="57887" xr:uid="{328AFBA0-69D1-4D72-BAD6-55097309A784}"/>
    <cellStyle name="Total 4 10 2 3 3" xfId="26774" xr:uid="{6EB1D419-BB5A-43C2-A4DD-CA99AF0D3866}"/>
    <cellStyle name="Total 4 10 2 3 4" xfId="51105" xr:uid="{890D3741-E0AF-4718-899A-1E3EE3C8CD4C}"/>
    <cellStyle name="Total 4 10 2 4" xfId="14266" xr:uid="{90E7E773-2099-4D5D-946B-5770F497DD4E}"/>
    <cellStyle name="Total 4 10 2 4 2" xfId="29723" xr:uid="{364AFA68-4628-4D3F-8CD5-654EF57B6536}"/>
    <cellStyle name="Total 4 10 2 4 2 2" xfId="54747" xr:uid="{911BCE36-7EA8-4E7E-BB85-6B39B161F7EF}"/>
    <cellStyle name="Total 4 10 2 4 3" xfId="47949" xr:uid="{C597DC6E-38BB-4A33-8BF9-F86737C257B8}"/>
    <cellStyle name="Total 4 10 2 5" xfId="24994" xr:uid="{57533DA3-5EFD-4BF7-A4FA-1E43720E9CC2}"/>
    <cellStyle name="Total 4 10 2 6" xfId="46335" xr:uid="{1923A904-31B2-43C6-ACD6-6AE9BA886898}"/>
    <cellStyle name="Total 4 10 3" xfId="3347" xr:uid="{E1AA81C6-2247-44DB-80BF-1644178901DF}"/>
    <cellStyle name="Total 4 10 3 2" xfId="41552" xr:uid="{42928018-932C-4C2C-9BE3-F28F6DD6D21D}"/>
    <cellStyle name="Total 4 10 3 2 2" xfId="57010" xr:uid="{44130567-7D5B-43DB-BD10-FAC420D47E67}"/>
    <cellStyle name="Total 4 10 3 2 3" xfId="50228" xr:uid="{75EF2879-F342-4895-A925-DE8235664903}"/>
    <cellStyle name="Total 4 10 3 3" xfId="51264" xr:uid="{7C2ADEE5-DBA3-44B5-9497-2407372822C6}"/>
    <cellStyle name="Total 4 10 3 3 2" xfId="58046" xr:uid="{FC16E7E7-FD8F-4F07-BA03-0D620DDD6BD9}"/>
    <cellStyle name="Total 4 10 3 4" xfId="48345" xr:uid="{602CBBE8-486D-44BA-874B-A328532701A0}"/>
    <cellStyle name="Total 4 10 3 4 2" xfId="55137" xr:uid="{B3FD1EC6-5184-4FD6-AF86-687C8C8C1921}"/>
    <cellStyle name="Total 4 10 3 5" xfId="53435" xr:uid="{48AD236C-F869-4E38-BC23-547ADC2C9AD4}"/>
    <cellStyle name="Total 4 10 3 6" xfId="46731" xr:uid="{C222ECEF-65DF-4B26-89B6-12E5276231A2}"/>
    <cellStyle name="Total 4 10 4" xfId="43345" xr:uid="{CC965AC7-7070-4C20-B223-FC812B45F7FF}"/>
    <cellStyle name="Total 4 10 4 2" xfId="56142" xr:uid="{070777D6-8EFA-402A-9968-9C46060D56F9}"/>
    <cellStyle name="Total 4 10 4 3" xfId="49360" xr:uid="{095D7AA4-3CC5-4A6E-85F5-43B37EB0F2F3}"/>
    <cellStyle name="Total 4 10 5" xfId="44550" xr:uid="{2E095214-16F0-4866-B499-D679622D8F71}"/>
    <cellStyle name="Total 4 10 5 2" xfId="58069" xr:uid="{27C4DF8D-0AE4-4A07-BC52-863E8F3E897F}"/>
    <cellStyle name="Total 4 10 5 3" xfId="51287" xr:uid="{C2602BDE-FEC7-4284-B50D-AB6ED46A3D7C}"/>
    <cellStyle name="Total 4 10 6" xfId="47480" xr:uid="{19F65486-3CFA-4F18-97E6-5F40012B3D4B}"/>
    <cellStyle name="Total 4 10 6 2" xfId="54299" xr:uid="{7C6E1065-4D85-4533-A390-12FCF1733A50}"/>
    <cellStyle name="Total 4 10 7" xfId="45872" xr:uid="{DDE987A0-9CA0-4626-9956-2ED73A38485F}"/>
    <cellStyle name="Total 4 11" xfId="1254" xr:uid="{DA8355C6-3A7A-4EAC-841B-6C3E14B302C4}"/>
    <cellStyle name="Total 4 11 2" xfId="5599" xr:uid="{F61D4A26-8DD0-4276-918D-7C484F5D7DD9}"/>
    <cellStyle name="Total 4 11 2 2" xfId="8185" xr:uid="{48368FD5-E722-46CB-8B20-E9DA4EB39F88}"/>
    <cellStyle name="Total 4 11 2 2 2" xfId="17174" xr:uid="{877EDE0D-B99A-474D-B3BE-7091B27949F6}"/>
    <cellStyle name="Total 4 11 2 2 2 2" xfId="38773" xr:uid="{FB7917B8-2165-4966-987F-7C43D86B2EBD}"/>
    <cellStyle name="Total 4 11 2 2 2 3" xfId="56653" xr:uid="{5BF935EF-9E03-4A02-ADC4-94CD9E3BCBA6}"/>
    <cellStyle name="Total 4 11 2 2 3" xfId="28236" xr:uid="{CD403DDD-E50F-4D01-A01C-45267B84B313}"/>
    <cellStyle name="Total 4 11 2 2 4" xfId="49871" xr:uid="{0290E377-C8F2-4671-9C8D-94F65189DE53}"/>
    <cellStyle name="Total 4 11 2 3" xfId="10822" xr:uid="{4CDD73E6-8B0B-4CE0-9FA3-ACF6AE5CFD71}"/>
    <cellStyle name="Total 4 11 2 3 2" xfId="19811" xr:uid="{C63B8DFD-CE54-4CDB-92AD-C94EC11E4D5E}"/>
    <cellStyle name="Total 4 11 2 3 2 2" xfId="40129" xr:uid="{01603AC7-B803-4ECD-90D3-FDB4813F7DFD}"/>
    <cellStyle name="Total 4 11 2 3 2 3" xfId="58334" xr:uid="{F90AE53E-D680-4482-A38E-E9A6C42F2245}"/>
    <cellStyle name="Total 4 11 2 3 3" xfId="34409" xr:uid="{F3FC7584-B236-482A-921E-EC50A3E7C233}"/>
    <cellStyle name="Total 4 11 2 3 4" xfId="51552" xr:uid="{57056F8B-C6A9-4A64-96BA-8B375CA2BC1E}"/>
    <cellStyle name="Total 4 11 2 4" xfId="14588" xr:uid="{04906926-A916-47C0-81F4-411E5E7416B0}"/>
    <cellStyle name="Total 4 11 2 4 2" xfId="38186" xr:uid="{FC308FAC-9579-4D82-8657-85753B13D844}"/>
    <cellStyle name="Total 4 11 2 4 2 2" xfId="54783" xr:uid="{4B35C19A-E628-47B5-925F-FFAEED8B5D89}"/>
    <cellStyle name="Total 4 11 2 4 3" xfId="47988" xr:uid="{53C45026-FFBC-4CEE-877B-D3534CE6D91D}"/>
    <cellStyle name="Total 4 11 2 5" xfId="37649" xr:uid="{58A5D7D4-5C31-4BEC-8A8B-FF24C4B94ACB}"/>
    <cellStyle name="Total 4 11 2 6" xfId="46374" xr:uid="{C428778F-8385-4795-ACCA-D327D0F6A4D6}"/>
    <cellStyle name="Total 4 11 3" xfId="3691" xr:uid="{F5773522-9285-4DF7-ACEB-E4FF74281FFF}"/>
    <cellStyle name="Total 4 11 3 2" xfId="41874" xr:uid="{B10074FE-BC37-490A-B7A8-0D84ADD1A315}"/>
    <cellStyle name="Total 4 11 3 2 2" xfId="57046" xr:uid="{58694048-F1D5-49F1-94A2-F3D217A7B0FA}"/>
    <cellStyle name="Total 4 11 3 2 3" xfId="50264" xr:uid="{8BD3BDD0-F429-48FE-9757-E919A6CCFE9B}"/>
    <cellStyle name="Total 4 11 3 3" xfId="51654" xr:uid="{78B53F66-97D6-443F-8788-AD5F5D117FF0}"/>
    <cellStyle name="Total 4 11 3 3 2" xfId="58435" xr:uid="{CA604C7A-CABE-4630-A934-35FD2E754E24}"/>
    <cellStyle name="Total 4 11 3 4" xfId="48381" xr:uid="{34DBF05A-05C2-4BE1-9AB6-770BDFA6A8B2}"/>
    <cellStyle name="Total 4 11 3 4 2" xfId="55173" xr:uid="{5EA92452-54E8-4A10-8D37-9E8EFFB6099B}"/>
    <cellStyle name="Total 4 11 3 5" xfId="46767" xr:uid="{14C3873A-B7FF-46C6-AD6F-C66D43988861}"/>
    <cellStyle name="Total 4 11 4" xfId="33360" xr:uid="{BDEEE2DB-8605-4FF2-B9B2-C014AC725730}"/>
    <cellStyle name="Total 4 11 4 2" xfId="56181" xr:uid="{9AA7D3CC-2EF8-4024-881D-6AC6C573ADA4}"/>
    <cellStyle name="Total 4 11 4 3" xfId="49399" xr:uid="{14E15388-AFCF-4C5A-8ACC-9F9A8C3699DF}"/>
    <cellStyle name="Total 4 11 5" xfId="44609" xr:uid="{E64F8DAF-8C8B-4D1A-B999-BE850D5B1036}"/>
    <cellStyle name="Total 4 11 5 2" xfId="57920" xr:uid="{67290BA6-9913-4E50-9E68-C5FA32B9A939}"/>
    <cellStyle name="Total 4 11 5 3" xfId="51138" xr:uid="{9DB8A580-E1F9-4803-BBE3-318D084BEEF3}"/>
    <cellStyle name="Total 4 11 6" xfId="47519" xr:uid="{A8573C79-8CC1-4E42-9958-51DC42566917}"/>
    <cellStyle name="Total 4 11 6 2" xfId="54335" xr:uid="{A8169F95-4AAA-4625-AB43-F67BAE6908A6}"/>
    <cellStyle name="Total 4 11 7" xfId="45908" xr:uid="{372FD720-2BF8-4A28-ACD3-985B62A92A77}"/>
    <cellStyle name="Total 4 12" xfId="1798" xr:uid="{1307E21A-74EE-49EE-B516-05622E0620F0}"/>
    <cellStyle name="Total 4 12 2" xfId="6115" xr:uid="{0FE841FA-FA0F-4D7F-8B88-73E199BE26CB}"/>
    <cellStyle name="Total 4 12 2 2" xfId="8701" xr:uid="{41A65A4E-90BA-4F54-AC66-26E4BC3CC4A7}"/>
    <cellStyle name="Total 4 12 2 2 2" xfId="17690" xr:uid="{D009CB05-07E9-45D1-B70A-C14063820A36}"/>
    <cellStyle name="Total 4 12 2 2 2 2" xfId="42991" xr:uid="{C124A2FE-9F24-4C41-9BFC-E64E3540281D}"/>
    <cellStyle name="Total 4 12 2 2 3" xfId="41418" xr:uid="{5BE17ACC-217C-4519-B40C-36C17B85D2F3}"/>
    <cellStyle name="Total 4 12 2 2 4" xfId="56246" xr:uid="{18B7ACCE-13AB-43B9-9B5F-B9B2FD292CAF}"/>
    <cellStyle name="Total 4 12 2 3" xfId="11338" xr:uid="{6C3DA766-FBB5-4BDB-9DC1-EB984980101C}"/>
    <cellStyle name="Total 4 12 2 3 2" xfId="20327" xr:uid="{A15FDF8F-8AA6-4061-AF44-B7A469C5F5DE}"/>
    <cellStyle name="Total 4 12 2 3 2 2" xfId="24649" xr:uid="{2A9155B5-3A14-407E-8FAA-8D1DED6E3366}"/>
    <cellStyle name="Total 4 12 2 3 3" xfId="23120" xr:uid="{C068A25B-D6CD-49F0-BDF0-AADBD9580E6B}"/>
    <cellStyle name="Total 4 12 2 4" xfId="15104" xr:uid="{66CA2BB9-3B9F-4445-831F-52C3E5B47337}"/>
    <cellStyle name="Total 4 12 2 4 2" xfId="28860" xr:uid="{BBC466A5-3F9F-409E-84CF-6C5DCABA9418}"/>
    <cellStyle name="Total 4 12 2 5" xfId="35831" xr:uid="{6AD6ACF3-C195-4EE8-B051-FF37B5CE3BE7}"/>
    <cellStyle name="Total 4 12 2 6" xfId="49464" xr:uid="{33C92AF9-CC6A-4554-A26A-7FC39CCFE73B}"/>
    <cellStyle name="Total 4 12 3" xfId="4235" xr:uid="{4359EF65-F2B1-4BC6-AEC0-A14D1922AC2B}"/>
    <cellStyle name="Total 4 12 3 2" xfId="36226" xr:uid="{058E716B-D755-4895-84D6-1D8CD6BCBF00}"/>
    <cellStyle name="Total 4 12 3 2 2" xfId="58137" xr:uid="{BB7002A4-707C-44A9-8D15-EC2285C5CBA3}"/>
    <cellStyle name="Total 4 12 3 3" xfId="51355" xr:uid="{A018B05B-49D1-48C6-950C-7B7F0BDFD84D}"/>
    <cellStyle name="Total 4 12 4" xfId="28324" xr:uid="{791B3EC8-3B2A-43D8-8621-8B3D217D5E26}"/>
    <cellStyle name="Total 4 12 4 2" xfId="54394" xr:uid="{D406A80F-6EB7-42C8-B478-9348EBB4C9B0}"/>
    <cellStyle name="Total 4 12 4 3" xfId="47582" xr:uid="{6F140B8F-787C-4ECA-A2A6-6B94284A5B69}"/>
    <cellStyle name="Total 4 12 5" xfId="44635" xr:uid="{5672D724-2607-403C-9770-0F5084EB0D7F}"/>
    <cellStyle name="Total 4 12 6" xfId="45973" xr:uid="{0D451309-4343-4275-B6E4-812110355287}"/>
    <cellStyle name="Total 4 13" xfId="1807" xr:uid="{AD02C82B-2DEB-48D0-8FB7-968FBDB7FE74}"/>
    <cellStyle name="Total 4 13 2" xfId="6124" xr:uid="{857BDE40-8A8A-4276-860A-6B6931EF721C}"/>
    <cellStyle name="Total 4 13 2 2" xfId="8710" xr:uid="{5D269C7A-E023-4E4D-9249-883179DC865C}"/>
    <cellStyle name="Total 4 13 2 2 2" xfId="17699" xr:uid="{9DB01583-A030-4DFA-89C6-8455F1E359A7}"/>
    <cellStyle name="Total 4 13 2 2 2 2" xfId="34998" xr:uid="{97CCC812-2206-4114-A874-3C71CCAE5003}"/>
    <cellStyle name="Total 4 13 2 2 3" xfId="28941" xr:uid="{E970E4A5-7EFC-4F57-8E2D-3AE8F817C091}"/>
    <cellStyle name="Total 4 13 2 2 4" xfId="56286" xr:uid="{C0526770-3C0F-4401-ABEF-DBEEE279D0F4}"/>
    <cellStyle name="Total 4 13 2 3" xfId="11347" xr:uid="{14C24C35-EE64-4AFD-80FB-22648347973F}"/>
    <cellStyle name="Total 4 13 2 3 2" xfId="20336" xr:uid="{4D5D7CBB-541F-4310-972F-923153E057F2}"/>
    <cellStyle name="Total 4 13 2 3 2 2" xfId="39310" xr:uid="{2702C1A4-D981-4A30-805F-427A88138142}"/>
    <cellStyle name="Total 4 13 2 3 3" xfId="26472" xr:uid="{ECCEE0EB-C407-4F87-9BFE-299922DF0142}"/>
    <cellStyle name="Total 4 13 2 4" xfId="15113" xr:uid="{CB00D8A0-2CBB-46C7-9DAF-CE6BEBFF0688}"/>
    <cellStyle name="Total 4 13 2 4 2" xfId="27863" xr:uid="{9928C522-EF69-4D3F-86A1-670B86EB7BF4}"/>
    <cellStyle name="Total 4 13 2 5" xfId="29430" xr:uid="{B7C75B6C-CE67-44CA-9ACA-28EB96091793}"/>
    <cellStyle name="Total 4 13 2 6" xfId="49504" xr:uid="{DE7D09B2-AFA7-4735-AB21-607732A54B1B}"/>
    <cellStyle name="Total 4 13 3" xfId="4244" xr:uid="{78F7EE07-AADA-4257-AABF-2456906E2B98}"/>
    <cellStyle name="Total 4 13 3 2" xfId="25863" xr:uid="{AA77A65A-4565-43E9-BEC4-8EC61032CBF4}"/>
    <cellStyle name="Total 4 13 3 2 2" xfId="58235" xr:uid="{6C3904F4-D1BB-4204-89D9-C8CE6199115B}"/>
    <cellStyle name="Total 4 13 3 3" xfId="51453" xr:uid="{56856C67-2D0E-42DE-9C57-8AFC42127E7E}"/>
    <cellStyle name="Total 4 13 4" xfId="42384" xr:uid="{446F6C31-2895-4D2F-9ECA-CCC058926C00}"/>
    <cellStyle name="Total 4 13 4 2" xfId="54431" xr:uid="{A59707C6-0AFF-4E32-9102-91DF585A3510}"/>
    <cellStyle name="Total 4 13 4 3" xfId="47621" xr:uid="{2F4AD886-21B4-42C5-BA35-AEF5F11AF042}"/>
    <cellStyle name="Total 4 13 5" xfId="44638" xr:uid="{76916301-3BA2-4791-8AE2-6E9DE080CEC9}"/>
    <cellStyle name="Total 4 13 6" xfId="46013" xr:uid="{634F6DF2-B161-4EBF-B178-AC331267650D}"/>
    <cellStyle name="Total 4 14" xfId="2603" xr:uid="{2B8E31C1-4DCB-4284-85F8-F771D593B86D}"/>
    <cellStyle name="Total 4 14 2" xfId="6844" xr:uid="{A32A67EB-F827-4743-98A5-F02770C27CD8}"/>
    <cellStyle name="Total 4 14 2 2" xfId="15833" xr:uid="{6B6E7782-35BE-447B-879C-95335C16D4F0}"/>
    <cellStyle name="Total 4 14 2 2 2" xfId="33232" xr:uid="{CD8E4652-787A-4445-B8D8-0FBF6A733E33}"/>
    <cellStyle name="Total 4 14 2 2 3" xfId="57100" xr:uid="{1223BC4B-6BBC-4C38-A8FC-01E8F790700C}"/>
    <cellStyle name="Total 4 14 2 3" xfId="23814" xr:uid="{66968761-8908-4A6D-A0A5-7B70ECC9EB84}"/>
    <cellStyle name="Total 4 14 2 4" xfId="50318" xr:uid="{8E624EC2-D75B-4DC2-9653-13337E88E842}"/>
    <cellStyle name="Total 4 14 3" xfId="9414" xr:uid="{6D1E47EE-3528-49E2-B548-758449D5F774}"/>
    <cellStyle name="Total 4 14 3 2" xfId="18403" xr:uid="{3CD5936E-5DC8-4874-ACEA-C67A123D5148}"/>
    <cellStyle name="Total 4 14 3 2 2" xfId="36249" xr:uid="{26630639-3586-41BB-BB1E-0396CD312C78}"/>
    <cellStyle name="Total 4 14 3 2 3" xfId="57587" xr:uid="{F807942A-881F-4B5D-AC7C-2C073FB28108}"/>
    <cellStyle name="Total 4 14 3 3" xfId="28667" xr:uid="{FC4A6E65-FACC-4A7F-89F9-EE227746DFBF}"/>
    <cellStyle name="Total 4 14 3 4" xfId="50805" xr:uid="{462F7914-9CEE-43C4-AEB7-4E5351E25FFD}"/>
    <cellStyle name="Total 4 14 4" xfId="13457" xr:uid="{72B625F4-CE87-4042-8E34-88E102F6ECA3}"/>
    <cellStyle name="Total 4 14 4 2" xfId="24438" xr:uid="{7FB118FE-1E90-4404-94E7-83147E1143F6}"/>
    <cellStyle name="Total 4 14 4 2 2" xfId="55227" xr:uid="{7B4D3C6D-6097-4941-8183-AAE5DCFA5889}"/>
    <cellStyle name="Total 4 14 4 3" xfId="48435" xr:uid="{86FCFB65-F0E8-4C96-855F-5BC2CD358A86}"/>
    <cellStyle name="Total 4 14 5" xfId="36516" xr:uid="{A06892FF-BDF6-4D03-965E-9EC2EBE2E97B}"/>
    <cellStyle name="Total 4 14 5 2" xfId="53513" xr:uid="{AB6538A8-9BC2-44A1-9ECF-EE0E5683166E}"/>
    <cellStyle name="Total 4 14 6" xfId="44719" xr:uid="{A3A02001-7259-4DE2-901D-DB42EECE7F78}"/>
    <cellStyle name="Total 4 14 7" xfId="46821" xr:uid="{E112788C-1E77-4BD4-840B-BF5E8A472822}"/>
    <cellStyle name="Total 4 15" xfId="6518" xr:uid="{68F8AE17-CBE4-424E-A6DB-0E178EA3960F}"/>
    <cellStyle name="Total 4 15 2" xfId="11739" xr:uid="{E4F76AAF-1865-44B6-86B0-F938C963D276}"/>
    <cellStyle name="Total 4 15 2 2" xfId="20728" xr:uid="{420375DA-6084-426B-B6C3-51C66FDD3245}"/>
    <cellStyle name="Total 4 15 2 2 2" xfId="24034" xr:uid="{920DE866-6AD5-4E4F-A381-DF2D66E48932}"/>
    <cellStyle name="Total 4 15 2 2 3" xfId="57148" xr:uid="{072505FC-6E4C-42F4-9293-41F3B260F6EB}"/>
    <cellStyle name="Total 4 15 2 3" xfId="40271" xr:uid="{EF4DCA7C-A8E0-43A5-83F1-7E0166A07900}"/>
    <cellStyle name="Total 4 15 2 4" xfId="50366" xr:uid="{0847AD79-2AA2-4728-85A2-ECA6A57D3E18}"/>
    <cellStyle name="Total 4 15 3" xfId="15507" xr:uid="{40660CF6-309D-499C-931E-9EE1CC6B0AD6}"/>
    <cellStyle name="Total 4 15 3 2" xfId="27596" xr:uid="{3044796D-B73F-4ABF-9A01-FC64941E8A8F}"/>
    <cellStyle name="Total 4 15 3 2 2" xfId="58749" xr:uid="{6B0B8602-CA19-4EE2-9AEE-0E3CCD7A0AAD}"/>
    <cellStyle name="Total 4 15 3 3" xfId="51968" xr:uid="{488C168D-9B6A-4088-90B6-2D8B5B24B91B}"/>
    <cellStyle name="Total 4 15 4" xfId="42199" xr:uid="{28304D11-BF2D-4374-A097-CF4F29DAD29A}"/>
    <cellStyle name="Total 4 15 4 2" xfId="59132" xr:uid="{DCDA2AB8-1EAA-4805-8F10-EB628CDCE84C}"/>
    <cellStyle name="Total 4 15 4 3" xfId="52351" xr:uid="{9D0255BE-1744-47FB-A07E-1688962A5D33}"/>
    <cellStyle name="Total 4 15 5" xfId="44725" xr:uid="{68D94998-CBC9-4D9A-9D14-5E7A82BECA3D}"/>
    <cellStyle name="Total 4 15 5 2" xfId="55275" xr:uid="{440517AC-7852-48A1-B1DE-B716F1B201E6}"/>
    <cellStyle name="Total 4 15 5 3" xfId="48483" xr:uid="{E41F2F71-90B3-496A-856B-29A7477F5FCC}"/>
    <cellStyle name="Total 4 15 6" xfId="53561" xr:uid="{009B1B4B-C8B3-48A5-BFD9-5FA17E543D44}"/>
    <cellStyle name="Total 4 15 7" xfId="46869" xr:uid="{C91730D3-73C7-4E17-B170-E387AA62125F}"/>
    <cellStyle name="Total 4 16" xfId="9102" xr:uid="{F084E624-118C-4E00-9226-1A2E9CD392D9}"/>
    <cellStyle name="Total 4 16 2" xfId="18091" xr:uid="{AA488722-304A-4258-ABAB-9F9D0C44D1CE}"/>
    <cellStyle name="Total 4 16 2 2" xfId="27929" xr:uid="{C31C1608-F42C-4C83-9C28-93451C80C2A2}"/>
    <cellStyle name="Total 4 16 2 2 2" xfId="57190" xr:uid="{604F7BBA-7E11-44A1-928B-90ED396C4296}"/>
    <cellStyle name="Total 4 16 2 3" xfId="50408" xr:uid="{7D3A5D74-5C00-45F6-BFB1-132C86FCC14A}"/>
    <cellStyle name="Total 4 16 3" xfId="39684" xr:uid="{42FEA8B0-0105-4710-9903-B9E74C2D7686}"/>
    <cellStyle name="Total 4 16 3 2" xfId="58791" xr:uid="{708D9418-BCC3-4FFE-B3BC-3F51750F3F52}"/>
    <cellStyle name="Total 4 16 3 3" xfId="52010" xr:uid="{2887B00E-EDB0-4D91-A584-161D67DC629C}"/>
    <cellStyle name="Total 4 16 4" xfId="44786" xr:uid="{182EC86A-60F2-41D2-83CB-AE0E1F60B115}"/>
    <cellStyle name="Total 4 16 4 2" xfId="59038" xr:uid="{1D49AF27-5790-4DA8-A42C-FF870746C2BD}"/>
    <cellStyle name="Total 4 16 4 3" xfId="52257" xr:uid="{64E7C5FE-C811-4479-AFFE-E6D0A3717C00}"/>
    <cellStyle name="Total 4 16 5" xfId="48525" xr:uid="{B27969EB-56B6-452D-A929-A4013B4F6D69}"/>
    <cellStyle name="Total 4 16 5 2" xfId="55314" xr:uid="{F441B27F-B9E3-4F77-B0EE-D33E26BC6F42}"/>
    <cellStyle name="Total 4 16 6" xfId="53600" xr:uid="{9B5FB41D-DA19-4869-A5F5-4B752E95F769}"/>
    <cellStyle name="Total 4 16 7" xfId="46911" xr:uid="{7834C342-65E1-4B00-BDF1-FDAA994037CA}"/>
    <cellStyle name="Total 4 17" xfId="9770" xr:uid="{7B512908-358B-4129-9D3C-61CE63CFB580}"/>
    <cellStyle name="Total 4 17 2" xfId="18759" xr:uid="{5B75F522-D34E-4852-A3E4-676936ED1E5E}"/>
    <cellStyle name="Total 4 17 2 2" xfId="31952" xr:uid="{4BAC2858-F741-48E5-83EF-2C06FF71BD8C}"/>
    <cellStyle name="Total 4 17 2 2 2" xfId="57157" xr:uid="{36E52D3B-CD2A-4D5F-9350-EF1FC9EC30A1}"/>
    <cellStyle name="Total 4 17 2 3" xfId="50375" xr:uid="{1D028DF0-A6E4-40CB-9AAD-AB07614DE689}"/>
    <cellStyle name="Total 4 17 3" xfId="43809" xr:uid="{3B5979E5-7C4E-4AE8-8201-7C1CBB25904F}"/>
    <cellStyle name="Total 4 17 3 2" xfId="58758" xr:uid="{DA088847-116F-49F7-9EB2-0A4ED7755A3F}"/>
    <cellStyle name="Total 4 17 3 3" xfId="51977" xr:uid="{82254137-609A-4BB1-ABBC-D397B7666DF2}"/>
    <cellStyle name="Total 4 17 4" xfId="44843" xr:uid="{3AF4E31B-393F-47A1-809C-123BB3174B37}"/>
    <cellStyle name="Total 4 17 4 2" xfId="58337" xr:uid="{D754C37B-DA94-4176-B27A-41DDCE03D02E}"/>
    <cellStyle name="Total 4 17 4 3" xfId="51555" xr:uid="{8F967E71-E696-4BAB-94D5-5E464DDC74AD}"/>
    <cellStyle name="Total 4 17 5" xfId="48492" xr:uid="{E4326DA3-F556-4B71-988E-8D14CFC0244D}"/>
    <cellStyle name="Total 4 17 5 2" xfId="55284" xr:uid="{CA26FA13-D606-430B-A4BE-71F807A653E4}"/>
    <cellStyle name="Total 4 17 6" xfId="53570" xr:uid="{944F649E-93CC-41C9-A4C2-BC7242BBFAFD}"/>
    <cellStyle name="Total 4 17 7" xfId="46878" xr:uid="{E4458CE5-DCD3-48B8-8C50-35ADF302EA95}"/>
    <cellStyle name="Total 4 18" xfId="2222" xr:uid="{D467A8C0-E7CF-44DA-B7B1-A59FADB860A8}"/>
    <cellStyle name="Total 4 18 2" xfId="34831" xr:uid="{E580FFEF-BB67-46D1-B79E-5203AC47BC29}"/>
    <cellStyle name="Total 4 18 2 2" xfId="57188" xr:uid="{779E8916-8E4E-4F0D-BF9C-08ADAC2BDFEF}"/>
    <cellStyle name="Total 4 18 2 3" xfId="50406" xr:uid="{B4E5C481-506C-4F68-AE15-92D321F0DBA6}"/>
    <cellStyle name="Total 4 18 3" xfId="44875" xr:uid="{5C9E4623-329C-469F-9DCD-7FAF0C02440B}"/>
    <cellStyle name="Total 4 18 3 2" xfId="58789" xr:uid="{C3C4AB70-FCB6-466A-BD25-62036552FF97}"/>
    <cellStyle name="Total 4 18 3 3" xfId="52008" xr:uid="{00AD4BB3-5EEE-4D59-9256-D73B9796DBA5}"/>
    <cellStyle name="Total 4 18 4" xfId="52347" xr:uid="{B7449A12-7FD0-4E5D-8F9D-593BAAAF7DFD}"/>
    <cellStyle name="Total 4 18 4 2" xfId="59128" xr:uid="{A6D22C7B-145D-4517-9470-601DC23FF4B1}"/>
    <cellStyle name="Total 4 18 5" xfId="48523" xr:uid="{C0E6C903-D0D7-463C-B09A-720A763C2193}"/>
    <cellStyle name="Total 4 18 5 2" xfId="55312" xr:uid="{88BA0CBC-EE54-43E3-BE8D-F40FA42C4F57}"/>
    <cellStyle name="Total 4 18 6" xfId="53598" xr:uid="{B2E2F2BD-7970-4870-8537-C4AE9DB1AEF2}"/>
    <cellStyle name="Total 4 18 7" xfId="46909" xr:uid="{B3464EC1-BA0C-4FD5-AC27-2C4351CF3D35}"/>
    <cellStyle name="Total 4 19" xfId="13131" xr:uid="{B071567A-89DE-4735-9810-66CA7FA0C15B}"/>
    <cellStyle name="Total 4 19 2" xfId="34229" xr:uid="{9F208971-98D9-4A1B-8126-424AA7AABEBC}"/>
    <cellStyle name="Total 4 19 2 2" xfId="57258" xr:uid="{5224B2EB-FF42-4060-9550-E2F2DE31F01F}"/>
    <cellStyle name="Total 4 19 2 3" xfId="50476" xr:uid="{FE55477E-11EA-4B00-8819-148B0708A84D}"/>
    <cellStyle name="Total 4 19 3" xfId="44953" xr:uid="{2B23D90B-A85E-4FE0-A0FE-0167AE3C425F}"/>
    <cellStyle name="Total 4 19 3 2" xfId="58859" xr:uid="{7B7F43AD-C207-40DB-8144-8DD8D1001BB1}"/>
    <cellStyle name="Total 4 19 3 3" xfId="52078" xr:uid="{D8A55F80-24DF-44A8-9F0B-47D31A5078C0}"/>
    <cellStyle name="Total 4 19 4" xfId="51839" xr:uid="{F5DB6F29-B6BC-488C-B0A4-56737ACF6A07}"/>
    <cellStyle name="Total 4 19 4 2" xfId="58620" xr:uid="{987F94E6-C6B4-4FF3-9681-2438354C944C}"/>
    <cellStyle name="Total 4 19 5" xfId="48593" xr:uid="{CD90CFDA-071F-4C34-A3EC-C6424AFABE1F}"/>
    <cellStyle name="Total 4 19 5 2" xfId="55382" xr:uid="{B1827093-DC94-40D7-88C8-3179E06FA8BC}"/>
    <cellStyle name="Total 4 19 6" xfId="53668" xr:uid="{651D7A59-46FF-420F-B8D4-A9189E3738C8}"/>
    <cellStyle name="Total 4 19 7" xfId="46979" xr:uid="{9F1D64DC-6B3C-4BA0-9489-FE005ECAB6BD}"/>
    <cellStyle name="Total 4 2" xfId="160" xr:uid="{D74F658F-85C3-45A5-89C8-ED21B0FD726B}"/>
    <cellStyle name="Total 4 2 10" xfId="1971" xr:uid="{E3237EBA-CCE6-4758-A3CE-B3F505F731BA}"/>
    <cellStyle name="Total 4 2 10 2" xfId="6279" xr:uid="{0585B243-A850-4A80-AE68-CD10D40B5A9B}"/>
    <cellStyle name="Total 4 2 10 2 2" xfId="8865" xr:uid="{9F79B897-C04F-44E2-B6B2-0844B4079E16}"/>
    <cellStyle name="Total 4 2 10 2 2 2" xfId="17854" xr:uid="{BC30636C-2952-4D96-9184-A46F943113F4}"/>
    <cellStyle name="Total 4 2 10 2 2 2 2" xfId="39322" xr:uid="{AF292731-0972-4688-AF0A-C33ADAF813C8}"/>
    <cellStyle name="Total 4 2 10 2 2 3" xfId="43084" xr:uid="{23CF0276-9CFA-4974-8AD1-DB4D63562673}"/>
    <cellStyle name="Total 4 2 10 2 3" xfId="11502" xr:uid="{2B19E41A-1686-40FF-BE8C-E36FCFD306F2}"/>
    <cellStyle name="Total 4 2 10 2 3 2" xfId="20491" xr:uid="{8CB11BD4-4E5F-4CA2-A44E-9AA0686FFAE6}"/>
    <cellStyle name="Total 4 2 10 2 3 2 2" xfId="29144" xr:uid="{5C88F16E-10CD-4777-B8D0-B978AB0EF7B4}"/>
    <cellStyle name="Total 4 2 10 2 3 3" xfId="26681" xr:uid="{BEB1DC40-272F-4FCB-883B-B965E56E53CD}"/>
    <cellStyle name="Total 4 2 10 2 4" xfId="15268" xr:uid="{982839ED-0A67-4042-8FB5-A4876C0A8642}"/>
    <cellStyle name="Total 4 2 10 2 4 2" xfId="26816" xr:uid="{B7ABBFAE-723B-4FFB-92A9-CB6F98C02BF0}"/>
    <cellStyle name="Total 4 2 10 2 5" xfId="35555" xr:uid="{159AB5C7-562B-45C4-B188-3489443E1026}"/>
    <cellStyle name="Total 4 2 10 3" xfId="4408" xr:uid="{F227866D-B53D-48C9-988B-A11681C6A98C}"/>
    <cellStyle name="Total 4 2 10 3 2" xfId="30342" xr:uid="{33274719-4005-4811-81C0-4CD554543BAC}"/>
    <cellStyle name="Total 4 2 10 4" xfId="25513" xr:uid="{CD1D2AD0-7845-40DA-B51F-00ADDEB21876}"/>
    <cellStyle name="Total 4 2 11" xfId="2624" xr:uid="{B8605246-3AB0-465C-A91B-5D9C2CF68080}"/>
    <cellStyle name="Total 4 2 11 2" xfId="6865" xr:uid="{4437D6D9-EA92-4604-8262-D246A254DFB1}"/>
    <cellStyle name="Total 4 2 11 2 2" xfId="15854" xr:uid="{6BEA8AFC-E989-48A5-B26E-CAE0B9A70BDE}"/>
    <cellStyle name="Total 4 2 11 2 2 2" xfId="26229" xr:uid="{025B685B-7C54-4CAB-B1CE-EE6F85305E78}"/>
    <cellStyle name="Total 4 2 11 2 3" xfId="33016" xr:uid="{F53CA040-C1A1-4AD0-AD1A-DF524E2AF9DB}"/>
    <cellStyle name="Total 4 2 11 3" xfId="9435" xr:uid="{F2A08A03-CD8B-41A5-993C-2D6962411160}"/>
    <cellStyle name="Total 4 2 11 3 2" xfId="18424" xr:uid="{C7274F48-5E3B-4B09-97C4-06FDCB41AAF7}"/>
    <cellStyle name="Total 4 2 11 3 2 2" xfId="22303" xr:uid="{2E5C0F87-2F98-4F71-96BE-507850D2648A}"/>
    <cellStyle name="Total 4 2 11 3 3" xfId="27780" xr:uid="{98182E25-5585-4FC4-9176-87DAD79AB055}"/>
    <cellStyle name="Total 4 2 11 4" xfId="13478" xr:uid="{CA1B410B-D4AD-4F5D-99AE-E351C2D66DC9}"/>
    <cellStyle name="Total 4 2 11 4 2" xfId="41963" xr:uid="{13317031-4250-4D44-AD08-8682EA3CA8E4}"/>
    <cellStyle name="Total 4 2 11 5" xfId="22410" xr:uid="{B8C0C7FD-758A-41E2-B998-F7E984C29A45}"/>
    <cellStyle name="Total 4 2 12" xfId="6616" xr:uid="{DBE73047-7A26-4F09-8AFD-59B5B780A8AE}"/>
    <cellStyle name="Total 4 2 12 2" xfId="11822" xr:uid="{E59CA3A6-7F47-42FC-944C-AEA23410EACE}"/>
    <cellStyle name="Total 4 2 12 2 2" xfId="20811" xr:uid="{AE6E9825-88ED-4AF1-A808-03CA93EE09C7}"/>
    <cellStyle name="Total 4 2 12 2 2 2" xfId="37350" xr:uid="{8B7DF517-0ED6-4319-A176-62BC5CFE2F33}"/>
    <cellStyle name="Total 4 2 12 2 3" xfId="22908" xr:uid="{ADFE6508-C19B-461F-ACEB-14F89905B98B}"/>
    <cellStyle name="Total 4 2 12 3" xfId="15605" xr:uid="{4E253AE6-323E-498A-BFAD-D32C2FDEC6C6}"/>
    <cellStyle name="Total 4 2 12 3 2" xfId="42085" xr:uid="{7B47B600-2E7A-4F2F-8D0A-B66A4EB28C07}"/>
    <cellStyle name="Total 4 2 12 4" xfId="33547" xr:uid="{E2942115-B2D2-4C9F-A411-4EDBB5A2B236}"/>
    <cellStyle name="Total 4 2 13" xfId="9185" xr:uid="{FFDCB311-DA2E-40F0-94F4-6D5298D5623C}"/>
    <cellStyle name="Total 4 2 13 2" xfId="18174" xr:uid="{CE60E0D1-07F3-425A-9C07-393CD117D766}"/>
    <cellStyle name="Total 4 2 13 2 2" xfId="26364" xr:uid="{CDD10BA7-7F7F-463D-B4F2-306FF2FADA5C}"/>
    <cellStyle name="Total 4 2 13 3" xfId="43104" xr:uid="{C6C86C6C-3721-4463-A32B-C4E69B7FB963}"/>
    <cellStyle name="Total 4 2 14" xfId="9707" xr:uid="{46E8EFCD-98B0-4C6C-9814-FA550EC652C8}"/>
    <cellStyle name="Total 4 2 14 2" xfId="18696" xr:uid="{BF6B4B54-7B32-417D-9873-047787D61AC2}"/>
    <cellStyle name="Total 4 2 14 2 2" xfId="27329" xr:uid="{BAC057D1-B5A0-4901-A683-3A27C5867925}"/>
    <cellStyle name="Total 4 2 14 3" xfId="24251" xr:uid="{5626431F-AD08-4547-80C6-2048453AA250}"/>
    <cellStyle name="Total 4 2 15" xfId="2320" xr:uid="{43A504F8-89C0-418A-9DDA-090FF3FDCD3E}"/>
    <cellStyle name="Total 4 2 15 2" xfId="29437" xr:uid="{73A0A9D0-4737-4041-9FB0-B22979B49DFD}"/>
    <cellStyle name="Total 4 2 16" xfId="13229" xr:uid="{7C9CC882-62DA-4D4C-9C7C-B73810FBDF82}"/>
    <cellStyle name="Total 4 2 16 2" xfId="28366" xr:uid="{725DCBB2-3E8C-47DD-BAB3-6F93916B6D29}"/>
    <cellStyle name="Total 4 2 17" xfId="41326" xr:uid="{98CC01BA-F557-4B4B-808A-BC70AD361F82}"/>
    <cellStyle name="Total 4 2 18" xfId="44293" xr:uid="{08419A1C-CD1C-406B-A253-16C8CB0EE19A}"/>
    <cellStyle name="Total 4 2 19" xfId="45528" xr:uid="{883E61DD-759B-4B57-A818-2E5BBC5E38ED}"/>
    <cellStyle name="Total 4 2 2" xfId="320" xr:uid="{9A7DF1FB-978B-47EC-A8EC-9B7332F2C3C4}"/>
    <cellStyle name="Total 4 2 2 10" xfId="6622" xr:uid="{31D97B07-7E35-4A86-9734-2F08DC3BB7E1}"/>
    <cellStyle name="Total 4 2 2 10 2" xfId="11828" xr:uid="{3CE49CD9-2515-49F0-A12F-EC35095CAA12}"/>
    <cellStyle name="Total 4 2 2 10 2 2" xfId="20817" xr:uid="{BFD26AAC-5424-4576-9064-834C59D33EAE}"/>
    <cellStyle name="Total 4 2 2 10 2 2 2" xfId="25049" xr:uid="{9CFC6761-FA27-47B7-8095-A3A0669D7809}"/>
    <cellStyle name="Total 4 2 2 10 2 3" xfId="32250" xr:uid="{AF4B9B81-3CA9-4AE0-9ACB-6D17B62924D8}"/>
    <cellStyle name="Total 4 2 2 10 3" xfId="15611" xr:uid="{E5C2FECD-22FA-4D42-9F7E-3CF3F38C9192}"/>
    <cellStyle name="Total 4 2 2 10 3 2" xfId="30145" xr:uid="{2A74D7CD-B7AA-4A91-BCBF-258930682EFD}"/>
    <cellStyle name="Total 4 2 2 10 4" xfId="27860" xr:uid="{25158F39-A41C-4E81-A690-6113CDE78948}"/>
    <cellStyle name="Total 4 2 2 11" xfId="9191" xr:uid="{91347D59-843F-4751-8F87-DDE8C95BF73D}"/>
    <cellStyle name="Total 4 2 2 11 2" xfId="18180" xr:uid="{96AEE4D6-2DEF-4E81-A4FE-1082303CD8E0}"/>
    <cellStyle name="Total 4 2 2 11 2 2" xfId="34610" xr:uid="{5EA8F242-7CDD-4461-91BF-D66EE2260A1A}"/>
    <cellStyle name="Total 4 2 2 11 3" xfId="37013" xr:uid="{4664849E-A5ED-4C4F-95EB-42911219ABE7}"/>
    <cellStyle name="Total 4 2 2 12" xfId="12620" xr:uid="{A4B44C70-DC00-45C5-AE40-17FE04A2B1EC}"/>
    <cellStyle name="Total 4 2 2 12 2" xfId="21609" xr:uid="{444A26D0-7653-42D3-9D45-9FAF700A9B8F}"/>
    <cellStyle name="Total 4 2 2 12 2 2" xfId="27738" xr:uid="{FB7474B4-9726-4469-A155-F7B0805E78A2}"/>
    <cellStyle name="Total 4 2 2 12 3" xfId="36105" xr:uid="{8AE2B72B-34F8-4CF8-94D2-03F781F87447}"/>
    <cellStyle name="Total 4 2 2 13" xfId="2326" xr:uid="{113A7C04-AB6E-4D6B-BBD1-60548228AD00}"/>
    <cellStyle name="Total 4 2 2 13 2" xfId="39690" xr:uid="{CD1F692F-550D-4A34-AE9F-1C73E04157A2}"/>
    <cellStyle name="Total 4 2 2 14" xfId="13235" xr:uid="{C61A70EA-4645-4DDD-8521-6DEB7D768295}"/>
    <cellStyle name="Total 4 2 2 14 2" xfId="24112" xr:uid="{7E4D82D2-3BEA-455A-9934-BAE62BFBD1AF}"/>
    <cellStyle name="Total 4 2 2 15" xfId="32736" xr:uid="{A9A46423-025C-459F-99EA-E922E730AAB9}"/>
    <cellStyle name="Total 4 2 2 16" xfId="46043" xr:uid="{72AAAFC8-931F-4483-840C-BC80BF463385}"/>
    <cellStyle name="Total 4 2 2 2" xfId="452" xr:uid="{B0E24FC5-4B61-4A0F-9218-2B8B78F38976}"/>
    <cellStyle name="Total 4 2 2 2 10" xfId="9316" xr:uid="{AA59165D-DF20-4C6B-B0C5-908CC3AF13E6}"/>
    <cellStyle name="Total 4 2 2 2 10 2" xfId="18305" xr:uid="{E592145C-264B-49F9-A1D8-81BDFC4BEA3F}"/>
    <cellStyle name="Total 4 2 2 2 10 2 2" xfId="30431" xr:uid="{6585F492-D3A0-4F4A-8C41-2AAB384E0739}"/>
    <cellStyle name="Total 4 2 2 2 10 3" xfId="39159" xr:uid="{CC92E95D-796F-4F70-8C0A-01AC8375C1C9}"/>
    <cellStyle name="Total 4 2 2 2 11" xfId="12708" xr:uid="{97CE1048-BCF1-41B1-80A4-6CBBAB1A5EE2}"/>
    <cellStyle name="Total 4 2 2 2 11 2" xfId="21697" xr:uid="{A158D8EE-7204-4D0D-84AC-DB9874FB88AA}"/>
    <cellStyle name="Total 4 2 2 2 11 2 2" xfId="34410" xr:uid="{E3CB3786-981E-4547-8020-37F25A9852B1}"/>
    <cellStyle name="Total 4 2 2 2 11 3" xfId="30850" xr:uid="{92CFA5E3-F2E2-4066-8EE1-5C2795298157}"/>
    <cellStyle name="Total 4 2 2 2 12" xfId="2458" xr:uid="{D9FAE276-CAF5-47B3-8C38-78CE067BC3CC}"/>
    <cellStyle name="Total 4 2 2 2 12 2" xfId="23847" xr:uid="{8D65F087-A194-45FB-937E-1807C05F2BC9}"/>
    <cellStyle name="Total 4 2 2 2 13" xfId="13367" xr:uid="{DC14225D-2E79-4FC4-8B86-7DBDF69C4C8B}"/>
    <cellStyle name="Total 4 2 2 2 13 2" xfId="27367" xr:uid="{277E0F29-E007-4667-BC12-E2F7830CA0FE}"/>
    <cellStyle name="Total 4 2 2 2 14" xfId="31419" xr:uid="{6C762252-2CDF-43D8-BE4B-E2A36C73BCA5}"/>
    <cellStyle name="Total 4 2 2 2 15" xfId="49534" xr:uid="{F0180433-1591-41AF-925D-DC8A44DB5B08}"/>
    <cellStyle name="Total 4 2 2 2 2" xfId="801" xr:uid="{675F3622-4E73-4187-B8F8-440F719513ED}"/>
    <cellStyle name="Total 4 2 2 2 2 2" xfId="5170" xr:uid="{D7F2664D-097A-49DA-9223-D66949276FD4}"/>
    <cellStyle name="Total 4 2 2 2 2 2 2" xfId="7756" xr:uid="{67A7DD60-3609-4107-9527-2FC1850DD1F5}"/>
    <cellStyle name="Total 4 2 2 2 2 2 2 2" xfId="16745" xr:uid="{3FB6DA97-5688-44E3-8800-AA510D4678EC}"/>
    <cellStyle name="Total 4 2 2 2 2 2 2 2 2" xfId="33043" xr:uid="{F871B10E-F7E9-4D69-A085-08582DCD88C6}"/>
    <cellStyle name="Total 4 2 2 2 2 2 2 3" xfId="43483" xr:uid="{25815278-AD82-4DD0-9ACC-5637F1C40535}"/>
    <cellStyle name="Total 4 2 2 2 2 2 3" xfId="10393" xr:uid="{A0C2BFAE-E2C2-4D91-A4FB-E98E9B584126}"/>
    <cellStyle name="Total 4 2 2 2 2 2 3 2" xfId="19382" xr:uid="{7554A875-1C54-41B6-B4CF-8D93A8BC4EF1}"/>
    <cellStyle name="Total 4 2 2 2 2 2 3 2 2" xfId="26949" xr:uid="{0402A588-C3C5-45BB-925B-3F7E398C3819}"/>
    <cellStyle name="Total 4 2 2 2 2 2 3 3" xfId="35687" xr:uid="{A992FE99-C9AF-4BBC-96AA-A80CA74D69D5}"/>
    <cellStyle name="Total 4 2 2 2 2 2 4" xfId="14159" xr:uid="{70F0244A-FB9B-4C8E-85AA-110A7D95B384}"/>
    <cellStyle name="Total 4 2 2 2 2 2 4 2" xfId="42454" xr:uid="{31C58D93-F522-4FD7-B348-FB96998628A2}"/>
    <cellStyle name="Total 4 2 2 2 2 2 5" xfId="42470" xr:uid="{A77B6C53-55FD-4CD6-A660-BD723E4B5213}"/>
    <cellStyle name="Total 4 2 2 2 2 3" xfId="3238" xr:uid="{47C36055-A0E6-44D3-8BA5-93330CC4DA07}"/>
    <cellStyle name="Total 4 2 2 2 2 3 2" xfId="34851" xr:uid="{01015BF0-8554-4000-B615-964FC16F0D32}"/>
    <cellStyle name="Total 4 2 2 2 2 4" xfId="41320" xr:uid="{3B2C1042-76ED-4B70-A5A4-5EB1A32870E0}"/>
    <cellStyle name="Total 4 2 2 2 2 5" xfId="56316" xr:uid="{21C45133-AF52-4D3E-95E8-1F1DFAA8EB42}"/>
    <cellStyle name="Total 4 2 2 2 3" xfId="1146" xr:uid="{A21CD505-C089-4C87-B904-68DC31E283E4}"/>
    <cellStyle name="Total 4 2 2 2 3 2" xfId="5491" xr:uid="{0A64EA50-3234-4847-9692-C2A9B0280883}"/>
    <cellStyle name="Total 4 2 2 2 3 2 2" xfId="8077" xr:uid="{90804CBB-A707-4A87-9B51-44062A255E60}"/>
    <cellStyle name="Total 4 2 2 2 3 2 2 2" xfId="17066" xr:uid="{1C48FF1F-4644-4623-8C69-7D0A2AF812FD}"/>
    <cellStyle name="Total 4 2 2 2 3 2 2 2 2" xfId="25555" xr:uid="{C9BBDB6C-D263-4379-AFFE-BA71E40937F6}"/>
    <cellStyle name="Total 4 2 2 2 3 2 2 3" xfId="24315" xr:uid="{2BF9444A-D0F8-4C64-A5E4-FB85A302B134}"/>
    <cellStyle name="Total 4 2 2 2 3 2 3" xfId="10714" xr:uid="{B5ED840D-7D2C-4E68-A9D1-13356D320F49}"/>
    <cellStyle name="Total 4 2 2 2 3 2 3 2" xfId="19703" xr:uid="{5B62997A-ED79-4095-B0D8-8D4EC0C24925}"/>
    <cellStyle name="Total 4 2 2 2 3 2 3 2 2" xfId="28575" xr:uid="{D5EEC85A-9938-4B68-ACBD-5908A678A677}"/>
    <cellStyle name="Total 4 2 2 2 3 2 3 3" xfId="25324" xr:uid="{127CB144-AFBC-43F1-BF62-D99519BF81E1}"/>
    <cellStyle name="Total 4 2 2 2 3 2 4" xfId="14480" xr:uid="{1FA48A3F-5A34-4991-B527-F5973821549B}"/>
    <cellStyle name="Total 4 2 2 2 3 2 4 2" xfId="33933" xr:uid="{FA71D134-5C14-4D69-B552-835F3518AA75}"/>
    <cellStyle name="Total 4 2 2 2 3 2 5" xfId="24430" xr:uid="{5141D8DF-10A4-4CCF-A47F-C4FF2989C4FE}"/>
    <cellStyle name="Total 4 2 2 2 3 3" xfId="3583" xr:uid="{28C27567-AAC1-4EE1-BCCC-EB2704148CD9}"/>
    <cellStyle name="Total 4 2 2 2 3 3 2" xfId="27303" xr:uid="{E596E99D-5DD5-47BC-A117-60D57EC88B7D}"/>
    <cellStyle name="Total 4 2 2 2 3 4" xfId="32690" xr:uid="{07A5D38B-D6A1-4322-8AA7-998BEC60C800}"/>
    <cellStyle name="Total 4 2 2 2 4" xfId="1490" xr:uid="{E6D333FF-2968-4C24-9A35-145D2524B47A}"/>
    <cellStyle name="Total 4 2 2 2 4 2" xfId="5835" xr:uid="{BEA835CB-2F1B-421F-AE41-2CEEABF1FFB4}"/>
    <cellStyle name="Total 4 2 2 2 4 2 2" xfId="8421" xr:uid="{7C393ED6-AA3D-4630-A666-B21CF91DECE4}"/>
    <cellStyle name="Total 4 2 2 2 4 2 2 2" xfId="17410" xr:uid="{AF1E2907-5139-4091-B366-877691770C51}"/>
    <cellStyle name="Total 4 2 2 2 4 2 2 2 2" xfId="27212" xr:uid="{B7AE017A-F494-4703-9AAD-FE4F7A98A424}"/>
    <cellStyle name="Total 4 2 2 2 4 2 2 3" xfId="25548" xr:uid="{8DDF7E57-B16B-45E4-A512-A46C502D3892}"/>
    <cellStyle name="Total 4 2 2 2 4 2 3" xfId="11058" xr:uid="{6BA28695-F7E6-448E-8D07-622285E29153}"/>
    <cellStyle name="Total 4 2 2 2 4 2 3 2" xfId="20047" xr:uid="{6C9B82F4-FFE1-440D-AE8D-E0903A89D619}"/>
    <cellStyle name="Total 4 2 2 2 4 2 3 2 2" xfId="41074" xr:uid="{96BC40DE-8BDC-4583-A011-0EFC499E75BB}"/>
    <cellStyle name="Total 4 2 2 2 4 2 3 3" xfId="40443" xr:uid="{EACC6042-EABB-4A18-9E78-7E87D0467595}"/>
    <cellStyle name="Total 4 2 2 2 4 2 4" xfId="14824" xr:uid="{D790B6CF-53C2-4D55-8485-4E2ED1990CAC}"/>
    <cellStyle name="Total 4 2 2 2 4 2 4 2" xfId="28736" xr:uid="{CD631BA5-681E-46E3-868A-1C99884FD9A3}"/>
    <cellStyle name="Total 4 2 2 2 4 2 5" xfId="25912" xr:uid="{74D737AB-91B2-423E-9C17-5BFFA781F63F}"/>
    <cellStyle name="Total 4 2 2 2 4 3" xfId="3927" xr:uid="{4C5E4137-A0FA-4A5F-BAFA-6876167ACA12}"/>
    <cellStyle name="Total 4 2 2 2 4 3 2" xfId="32395" xr:uid="{343495BE-3386-49E9-AFEE-E373030E5F5B}"/>
    <cellStyle name="Total 4 2 2 2 4 4" xfId="31723" xr:uid="{E7E4C47E-441E-4638-AF31-D87B0B3A3792}"/>
    <cellStyle name="Total 4 2 2 2 5" xfId="166" xr:uid="{F97396D6-81C9-431D-9BFF-6DA506865CC0}"/>
    <cellStyle name="Total 4 2 2 2 5 2" xfId="2604" xr:uid="{93DDD18F-7768-42E6-A0CC-622C00CF316D}"/>
    <cellStyle name="Total 4 2 2 2 5 2 2" xfId="6845" xr:uid="{F0DDCABB-09F0-46E0-8892-6C67200FDEB3}"/>
    <cellStyle name="Total 4 2 2 2 5 2 2 2" xfId="15834" xr:uid="{73C12CC4-CA1A-414B-8802-CC2E3E1296C8}"/>
    <cellStyle name="Total 4 2 2 2 5 2 2 2 2" xfId="42642" xr:uid="{07FC5FD5-5B4F-4AF5-910F-1E2644BCDB11}"/>
    <cellStyle name="Total 4 2 2 2 5 2 2 3" xfId="24945" xr:uid="{9F3CC6DE-98C9-4FDB-B62F-16165705F149}"/>
    <cellStyle name="Total 4 2 2 2 5 2 3" xfId="9415" xr:uid="{2174DC0D-F53D-419D-A214-F4145296873A}"/>
    <cellStyle name="Total 4 2 2 2 5 2 3 2" xfId="18404" xr:uid="{6D100EE2-A3F7-43CD-8141-F11120922E89}"/>
    <cellStyle name="Total 4 2 2 2 5 2 3 2 2" xfId="35177" xr:uid="{937A7A94-4003-42E6-B9A6-D2AFAB6264BB}"/>
    <cellStyle name="Total 4 2 2 2 5 2 3 3" xfId="37715" xr:uid="{8340CC0C-11A3-4F3F-8221-58BE4479F129}"/>
    <cellStyle name="Total 4 2 2 2 5 2 4" xfId="13458" xr:uid="{3D6FBE02-4550-40C5-A602-88AC0CA4818D}"/>
    <cellStyle name="Total 4 2 2 2 5 2 4 2" xfId="32424" xr:uid="{C262A050-533F-47F2-9C6B-5488BE161B8E}"/>
    <cellStyle name="Total 4 2 2 2 5 2 5" xfId="35444" xr:uid="{E803E665-9D02-4721-AE72-A4CEA4C5E94D}"/>
    <cellStyle name="Total 4 2 2 2 5 3" xfId="2634" xr:uid="{5FC1578C-FA29-4E38-B2C6-8E84BB534EB1}"/>
    <cellStyle name="Total 4 2 2 2 5 3 2" xfId="30847" xr:uid="{6C6F5ADB-34A6-4A8E-8FEC-6F9DC9453817}"/>
    <cellStyle name="Total 4 2 2 2 5 4" xfId="29470" xr:uid="{EE6AF728-1C9E-4142-AD2A-D78BBE9B0095}"/>
    <cellStyle name="Total 4 2 2 2 6" xfId="2109" xr:uid="{57EED67F-5592-47A4-B23D-CAA96AF65D65}"/>
    <cellStyle name="Total 4 2 2 2 6 2" xfId="6410" xr:uid="{8D161394-8D16-4318-AC1B-B0B5CA3ECE75}"/>
    <cellStyle name="Total 4 2 2 2 6 2 2" xfId="8996" xr:uid="{09615165-1E56-4DF4-BCE8-7A7715EFB164}"/>
    <cellStyle name="Total 4 2 2 2 6 2 2 2" xfId="17985" xr:uid="{62F3FD4F-5553-4B59-BB92-282E67F025E5}"/>
    <cellStyle name="Total 4 2 2 2 6 2 2 2 2" xfId="43353" xr:uid="{93533933-B6A1-4410-BB19-30F1AFC201F1}"/>
    <cellStyle name="Total 4 2 2 2 6 2 2 3" xfId="30929" xr:uid="{AD11FD85-9CDC-4C70-BE2D-56E4EAA9719C}"/>
    <cellStyle name="Total 4 2 2 2 6 2 3" xfId="11633" xr:uid="{F5C18432-7587-449D-BF15-127009F9F227}"/>
    <cellStyle name="Total 4 2 2 2 6 2 3 2" xfId="20622" xr:uid="{A5E660A3-9067-4938-8C2E-24EFE85985FA}"/>
    <cellStyle name="Total 4 2 2 2 6 2 3 2 2" xfId="25746" xr:uid="{9E22F93C-47CE-409B-816B-8C73773B6DB6}"/>
    <cellStyle name="Total 4 2 2 2 6 2 3 3" xfId="26452" xr:uid="{21BA9B7D-866F-44A2-BDAD-14B71E5EB8B2}"/>
    <cellStyle name="Total 4 2 2 2 6 2 4" xfId="15399" xr:uid="{4AA5E7C6-6041-424B-9054-5DA5A63DBF2B}"/>
    <cellStyle name="Total 4 2 2 2 6 2 4 2" xfId="29816" xr:uid="{1F79CD47-1961-4624-BBD7-0553BF4CF90D}"/>
    <cellStyle name="Total 4 2 2 2 6 2 5" xfId="23875" xr:uid="{A10533EC-63F7-4381-A97D-97D5F1C77336}"/>
    <cellStyle name="Total 4 2 2 2 6 3" xfId="4546" xr:uid="{312B7532-AB46-40B5-8460-70E739A38815}"/>
    <cellStyle name="Total 4 2 2 2 6 3 2" xfId="22901" xr:uid="{92CCCDA0-365C-4B28-9AA0-43C3579C1FC3}"/>
    <cellStyle name="Total 4 2 2 2 6 4" xfId="31024" xr:uid="{50B30B52-87F3-4FCE-9E35-C791B984CC9E}"/>
    <cellStyle name="Total 4 2 2 2 7" xfId="2919" xr:uid="{3A6D6663-97F0-4E43-9651-5CD526F5E48D}"/>
    <cellStyle name="Total 4 2 2 2 7 2" xfId="7069" xr:uid="{E597D9F4-4FBB-4775-A91F-B4C8E2D4CD9E}"/>
    <cellStyle name="Total 4 2 2 2 7 2 2" xfId="12195" xr:uid="{B01C4659-BF23-4BF5-A3A0-4BB9253095FA}"/>
    <cellStyle name="Total 4 2 2 2 7 2 2 2" xfId="21184" xr:uid="{29D32490-7DB6-4E91-9EBB-741F145EEA91}"/>
    <cellStyle name="Total 4 2 2 2 7 2 2 2 2" xfId="43674" xr:uid="{9D11FB1E-5A58-4569-B50D-60201ED1E4CA}"/>
    <cellStyle name="Total 4 2 2 2 7 2 2 3" xfId="28474" xr:uid="{1B4EB0AC-FA6A-4AAC-AB81-1B61AAA40C30}"/>
    <cellStyle name="Total 4 2 2 2 7 2 3" xfId="12992" xr:uid="{CA18B771-C866-4956-9DA5-978E47ED1395}"/>
    <cellStyle name="Total 4 2 2 2 7 2 3 2" xfId="21981" xr:uid="{79BE8479-5357-4EDC-9A32-C6D7E648F746}"/>
    <cellStyle name="Total 4 2 2 2 7 2 3 2 2" xfId="25770" xr:uid="{EE8F5485-1178-4913-9457-A35B42F68C3B}"/>
    <cellStyle name="Total 4 2 2 2 7 2 3 3" xfId="26818" xr:uid="{6785D44C-E467-4ED2-96C6-7C62634348C7}"/>
    <cellStyle name="Total 4 2 2 2 7 2 4" xfId="16058" xr:uid="{306FDE2E-5497-4E18-AC8A-64B531F0412C}"/>
    <cellStyle name="Total 4 2 2 2 7 2 4 2" xfId="41602" xr:uid="{C5732C7C-A076-4673-9D69-096B14D3F15F}"/>
    <cellStyle name="Total 4 2 2 2 7 2 5" xfId="30726" xr:uid="{B0DF76C8-69DD-47B6-933A-9EF436B61E83}"/>
    <cellStyle name="Total 4 2 2 2 7 3" xfId="9632" xr:uid="{AF1ABE70-96D8-41BD-889D-02FB620191C2}"/>
    <cellStyle name="Total 4 2 2 2 7 3 2" xfId="18621" xr:uid="{5C4ECBAF-CC59-4A2C-AD3E-81695FAF9D91}"/>
    <cellStyle name="Total 4 2 2 2 7 3 2 2" xfId="35797" xr:uid="{101DEECC-7312-453C-81FA-CD3F28F42C0F}"/>
    <cellStyle name="Total 4 2 2 2 7 3 3" xfId="28122" xr:uid="{DF7F2974-8F9A-4C28-ABAB-9338FB0F47B3}"/>
    <cellStyle name="Total 4 2 2 2 7 4" xfId="35751" xr:uid="{163FA065-18D4-4DFF-B39E-EA1BA414AD02}"/>
    <cellStyle name="Total 4 2 2 2 8" xfId="4846" xr:uid="{55E0FB4B-E9AA-4960-BAC3-68562B5F3EBA}"/>
    <cellStyle name="Total 4 2 2 2 8 2" xfId="7432" xr:uid="{BE31B9D6-61B7-4C3E-905A-4E516ECEDBF8}"/>
    <cellStyle name="Total 4 2 2 2 8 2 2" xfId="16421" xr:uid="{9619F4AA-AFF6-4556-885B-02BB1AF5C7BA}"/>
    <cellStyle name="Total 4 2 2 2 8 2 2 2" xfId="33831" xr:uid="{39B69D68-3654-4D40-BEB6-03FA71FDB57D}"/>
    <cellStyle name="Total 4 2 2 2 8 2 3" xfId="42235" xr:uid="{05F18968-6012-40BE-BF78-E5F3E37D8F61}"/>
    <cellStyle name="Total 4 2 2 2 8 3" xfId="10069" xr:uid="{9E6F98A8-DF03-4FFB-A5E7-B35DE6163C2E}"/>
    <cellStyle name="Total 4 2 2 2 8 3 2" xfId="19058" xr:uid="{833E26F5-B953-49CC-AE91-767ED6A01C77}"/>
    <cellStyle name="Total 4 2 2 2 8 3 2 2" xfId="24130" xr:uid="{A037FE2B-6623-4F6D-B7C5-03C2B149F8A5}"/>
    <cellStyle name="Total 4 2 2 2 8 3 3" xfId="35691" xr:uid="{468CB3B3-C236-4037-ACF4-597254F5B24A}"/>
    <cellStyle name="Total 4 2 2 2 8 4" xfId="13835" xr:uid="{9F1FA8AA-D2C0-457B-A535-CA30DA3B4C70}"/>
    <cellStyle name="Total 4 2 2 2 8 4 2" xfId="36499" xr:uid="{694599F0-07E6-4E00-8320-D4D26337871F}"/>
    <cellStyle name="Total 4 2 2 2 8 5" xfId="30539" xr:uid="{BCEF449F-4284-4AA3-8B28-B5B09D043DA8}"/>
    <cellStyle name="Total 4 2 2 2 9" xfId="6754" xr:uid="{E1BC1BE1-A347-4596-91CF-D2E79F74F3F5}"/>
    <cellStyle name="Total 4 2 2 2 9 2" xfId="11953" xr:uid="{F6630FB1-4FCC-48C9-9DB2-701372AC6BA4}"/>
    <cellStyle name="Total 4 2 2 2 9 2 2" xfId="20942" xr:uid="{DE06D3AD-0D48-4809-9F9D-536864854D3D}"/>
    <cellStyle name="Total 4 2 2 2 9 2 2 2" xfId="28299" xr:uid="{6CB1E4D6-E0A4-4BA8-8C51-82EE1E5EABAB}"/>
    <cellStyle name="Total 4 2 2 2 9 2 3" xfId="43923" xr:uid="{B262C641-630B-4F8F-9805-7EFA5DAC9319}"/>
    <cellStyle name="Total 4 2 2 2 9 3" xfId="15743" xr:uid="{6DCD15C5-517A-4F89-9500-FD06F443409C}"/>
    <cellStyle name="Total 4 2 2 2 9 3 2" xfId="32594" xr:uid="{BFEC3EE0-B606-4C85-A703-9C5BF2A58293}"/>
    <cellStyle name="Total 4 2 2 2 9 4" xfId="37547" xr:uid="{326C4108-675F-41AB-8599-7C0ED40A4824}"/>
    <cellStyle name="Total 4 2 2 3" xfId="669" xr:uid="{47D7C1C4-DBC7-4FB6-A8F0-826307D546AA}"/>
    <cellStyle name="Total 4 2 2 3 2" xfId="5045" xr:uid="{91E716D3-CF21-4C36-96B4-1B6BBB679E72}"/>
    <cellStyle name="Total 4 2 2 3 2 2" xfId="7631" xr:uid="{D0A37BD2-3999-4B57-AA29-D7B428E3BD03}"/>
    <cellStyle name="Total 4 2 2 3 2 2 2" xfId="16620" xr:uid="{89F8A924-2A71-4597-B088-9E2788CE8AED}"/>
    <cellStyle name="Total 4 2 2 3 2 2 2 2" xfId="26358" xr:uid="{9443DA6F-D62F-4846-9AAA-DBEC7255EC0E}"/>
    <cellStyle name="Total 4 2 2 3 2 2 3" xfId="26623" xr:uid="{5F840E2D-A918-4909-81CE-A72392A3614D}"/>
    <cellStyle name="Total 4 2 2 3 2 3" xfId="10268" xr:uid="{21C0FE9A-B7F2-4280-A771-8BABFFEC1A27}"/>
    <cellStyle name="Total 4 2 2 3 2 3 2" xfId="19257" xr:uid="{ABF9379E-D67A-4596-AD7E-E1E871999330}"/>
    <cellStyle name="Total 4 2 2 3 2 3 2 2" xfId="41934" xr:uid="{41307BE5-8601-47EC-866F-2F0D91F70239}"/>
    <cellStyle name="Total 4 2 2 3 2 3 3" xfId="36612" xr:uid="{C1DDE9CA-E486-4A7F-9DDF-21E1529E2F18}"/>
    <cellStyle name="Total 4 2 2 3 2 4" xfId="14034" xr:uid="{17074F26-F62F-45CB-8BA2-A5E51A03EE32}"/>
    <cellStyle name="Total 4 2 2 3 2 4 2" xfId="35860" xr:uid="{1BA369C2-B396-4472-BEAE-739D58FFBE7B}"/>
    <cellStyle name="Total 4 2 2 3 2 5" xfId="23444" xr:uid="{AF625B30-DF82-4CF6-8471-0CAC21320ED0}"/>
    <cellStyle name="Total 4 2 2 3 2 6" xfId="58418" xr:uid="{28A8934F-15F8-432E-8FD9-54D364793581}"/>
    <cellStyle name="Total 4 2 2 3 3" xfId="3106" xr:uid="{C5B846D9-A40D-4C49-B147-1074754B8C7B}"/>
    <cellStyle name="Total 4 2 2 3 3 2" xfId="32698" xr:uid="{3AAA1F46-F827-4A7E-9E56-6DC89A8E4C1A}"/>
    <cellStyle name="Total 4 2 2 3 4" xfId="30695" xr:uid="{E2CE47CF-1531-4AF0-AFD2-C7FC15A8F6F3}"/>
    <cellStyle name="Total 4 2 2 3 5" xfId="51637" xr:uid="{23C2F91A-A5F0-4318-B77F-A52FFF2B0562}"/>
    <cellStyle name="Total 4 2 2 4" xfId="1014" xr:uid="{80EFFCFA-CCF1-4A0C-8475-5861812FD976}"/>
    <cellStyle name="Total 4 2 2 4 2" xfId="5366" xr:uid="{D932D2ED-84B2-4B84-A6CF-1E764D5CCD83}"/>
    <cellStyle name="Total 4 2 2 4 2 2" xfId="7952" xr:uid="{EEC5E031-F8A0-4123-86AA-016DB96085BB}"/>
    <cellStyle name="Total 4 2 2 4 2 2 2" xfId="16941" xr:uid="{FE05C6BA-0CB2-4AB4-BF39-BB6A2255BC6D}"/>
    <cellStyle name="Total 4 2 2 4 2 2 2 2" xfId="29031" xr:uid="{EF083340-9F30-4938-B8A8-6D4ABD86CE00}"/>
    <cellStyle name="Total 4 2 2 4 2 2 3" xfId="26245" xr:uid="{6928A94A-F62A-4A45-BDE0-0DEBCA798122}"/>
    <cellStyle name="Total 4 2 2 4 2 3" xfId="10589" xr:uid="{DB65D9EB-1A17-4171-B917-CE09E220E9AC}"/>
    <cellStyle name="Total 4 2 2 4 2 3 2" xfId="19578" xr:uid="{28E62A41-644E-420A-B073-5D97B6B717A4}"/>
    <cellStyle name="Total 4 2 2 4 2 3 2 2" xfId="36941" xr:uid="{BDECE576-29FE-4484-8CE1-F982B1A27BAA}"/>
    <cellStyle name="Total 4 2 2 4 2 3 3" xfId="41698" xr:uid="{CEB940CB-4635-47DE-8335-2F1199B39FCD}"/>
    <cellStyle name="Total 4 2 2 4 2 4" xfId="14355" xr:uid="{814D9CEC-86DE-462C-818C-8B8579954B4E}"/>
    <cellStyle name="Total 4 2 2 4 2 4 2" xfId="38576" xr:uid="{5A7F1CE1-89D6-46E4-919E-FCFEF589758D}"/>
    <cellStyle name="Total 4 2 2 4 2 5" xfId="38116" xr:uid="{E273EE37-BCCD-44F9-B0CE-5D51059875E9}"/>
    <cellStyle name="Total 4 2 2 4 2 6" xfId="54461" xr:uid="{C4715364-C233-4B32-AF53-3660050757D8}"/>
    <cellStyle name="Total 4 2 2 4 3" xfId="3451" xr:uid="{1362BCAF-B6A8-476D-A68C-1C78DBA692A5}"/>
    <cellStyle name="Total 4 2 2 4 3 2" xfId="41178" xr:uid="{F36E531D-11E0-4213-ADF2-960DDE7C56A9}"/>
    <cellStyle name="Total 4 2 2 4 4" xfId="41023" xr:uid="{2E743F8D-931A-4604-8579-23B877105FA8}"/>
    <cellStyle name="Total 4 2 2 4 5" xfId="47651" xr:uid="{B49F5B6B-289D-49F2-8208-09F750A800A0}"/>
    <cellStyle name="Total 4 2 2 5" xfId="1358" xr:uid="{425F355B-CEBB-4F38-BFBC-035A4A3ADFB6}"/>
    <cellStyle name="Total 4 2 2 5 2" xfId="5703" xr:uid="{F275EDD4-7E7E-462E-B142-36430CB71D45}"/>
    <cellStyle name="Total 4 2 2 5 2 2" xfId="8289" xr:uid="{BA871AAE-D41C-4BD9-A010-89E552AA95B3}"/>
    <cellStyle name="Total 4 2 2 5 2 2 2" xfId="17278" xr:uid="{A3F943DB-7ECB-4ED2-932D-8ED5636C25BD}"/>
    <cellStyle name="Total 4 2 2 5 2 2 2 2" xfId="25905" xr:uid="{11A2FCE7-AC7D-4938-93D9-07B19ADECF1D}"/>
    <cellStyle name="Total 4 2 2 5 2 2 3" xfId="36073" xr:uid="{4423CF52-C128-476F-9FA6-6C93A9CE80EA}"/>
    <cellStyle name="Total 4 2 2 5 2 3" xfId="10926" xr:uid="{58E375C3-4E9D-4DAA-8CD4-08B644304506}"/>
    <cellStyle name="Total 4 2 2 5 2 3 2" xfId="19915" xr:uid="{04A780AE-FFC6-4A5F-A2D7-B940AF22FF86}"/>
    <cellStyle name="Total 4 2 2 5 2 3 2 2" xfId="29281" xr:uid="{AAC1016C-E55C-4DD5-A765-14074EB4ACF6}"/>
    <cellStyle name="Total 4 2 2 5 2 3 3" xfId="37788" xr:uid="{15D0F6DF-1626-425A-B0BD-A58A99387909}"/>
    <cellStyle name="Total 4 2 2 5 2 4" xfId="14692" xr:uid="{9EB25B83-C8DA-4E44-823C-0518AD90B323}"/>
    <cellStyle name="Total 4 2 2 5 2 4 2" xfId="40642" xr:uid="{11C4C89E-C122-46CE-AF0F-79CAB0E3AE0B}"/>
    <cellStyle name="Total 4 2 2 5 2 5" xfId="35293" xr:uid="{F3ED9108-ABF2-4228-9C99-A83AC2FD8D36}"/>
    <cellStyle name="Total 4 2 2 5 3" xfId="3795" xr:uid="{3E9BE415-B55D-4B53-926D-2FB0AE1615D7}"/>
    <cellStyle name="Total 4 2 2 5 3 2" xfId="41541" xr:uid="{857047B9-151D-4918-9627-897618B3E8D4}"/>
    <cellStyle name="Total 4 2 2 5 4" xfId="33015" xr:uid="{9B9765DF-8424-411D-85E6-F3DE37E233C1}"/>
    <cellStyle name="Total 4 2 2 6" xfId="1340" xr:uid="{90DC50D0-B5FD-4E29-B7F0-D10F1ED864DF}"/>
    <cellStyle name="Total 4 2 2 6 2" xfId="5685" xr:uid="{39079D95-6E02-4307-A541-7241C1A54D56}"/>
    <cellStyle name="Total 4 2 2 6 2 2" xfId="8271" xr:uid="{4F7F87E8-418A-4AFB-A0F1-DF0298E57F58}"/>
    <cellStyle name="Total 4 2 2 6 2 2 2" xfId="17260" xr:uid="{6ECAAB34-43F1-4CA8-8C30-CD7056707775}"/>
    <cellStyle name="Total 4 2 2 6 2 2 2 2" xfId="33755" xr:uid="{56159407-7387-4471-A3F5-5B439D03C202}"/>
    <cellStyle name="Total 4 2 2 6 2 2 3" xfId="34847" xr:uid="{0B3465E9-ABE5-4034-B331-A3477C06F1ED}"/>
    <cellStyle name="Total 4 2 2 6 2 3" xfId="10908" xr:uid="{99E51B81-1AFD-4F43-A5E1-C0CDB0275B4E}"/>
    <cellStyle name="Total 4 2 2 6 2 3 2" xfId="19897" xr:uid="{7B650E2B-721C-4621-BD79-5144083AF76A}"/>
    <cellStyle name="Total 4 2 2 6 2 3 2 2" xfId="38320" xr:uid="{52266477-86FE-41E1-9591-3D73F858CD30}"/>
    <cellStyle name="Total 4 2 2 6 2 3 3" xfId="37764" xr:uid="{380BCF72-BB63-4A64-89EE-5A09CE9BAEAA}"/>
    <cellStyle name="Total 4 2 2 6 2 4" xfId="14674" xr:uid="{551F64A9-A48B-43B5-87AE-269FD9B8F9E0}"/>
    <cellStyle name="Total 4 2 2 6 2 4 2" xfId="25278" xr:uid="{843D53BD-957F-4015-9918-3C02E7F7D9D5}"/>
    <cellStyle name="Total 4 2 2 6 2 5" xfId="22816" xr:uid="{6BBBC3F6-8DAD-4052-9B39-C5411B0A6C9D}"/>
    <cellStyle name="Total 4 2 2 6 3" xfId="3777" xr:uid="{697164A2-5021-473E-AD6C-97B7C2EA1A68}"/>
    <cellStyle name="Total 4 2 2 6 3 2" xfId="28398" xr:uid="{5A672D85-6AF3-47F8-A6D0-D6FC1E7F1234}"/>
    <cellStyle name="Total 4 2 2 6 4" xfId="42340" xr:uid="{E76D4F16-EA0F-4CC3-BB3D-8112715CA562}"/>
    <cellStyle name="Total 4 2 2 7" xfId="1977" xr:uid="{5F7550FC-2462-44A0-BF7F-931E7BD6DCB9}"/>
    <cellStyle name="Total 4 2 2 7 2" xfId="6285" xr:uid="{47C1F324-5D3A-43D1-9605-67D4FDBD46C1}"/>
    <cellStyle name="Total 4 2 2 7 2 2" xfId="8871" xr:uid="{6C88A2A7-B44B-42DB-AF00-BEDC43BEE37D}"/>
    <cellStyle name="Total 4 2 2 7 2 2 2" xfId="17860" xr:uid="{B8D877D9-9786-45E2-AA75-C8B3D9856CAE}"/>
    <cellStyle name="Total 4 2 2 7 2 2 2 2" xfId="36279" xr:uid="{E566FD78-656F-4591-A9CC-AF3866A7986E}"/>
    <cellStyle name="Total 4 2 2 7 2 2 3" xfId="36993" xr:uid="{63D54E21-2CF0-4D6D-985E-1EC000CFCB59}"/>
    <cellStyle name="Total 4 2 2 7 2 3" xfId="11508" xr:uid="{945018B5-F190-4207-8732-540DA524F8AD}"/>
    <cellStyle name="Total 4 2 2 7 2 3 2" xfId="20497" xr:uid="{1680B426-695A-4746-AABF-A6E12844170E}"/>
    <cellStyle name="Total 4 2 2 7 2 3 2 2" xfId="39397" xr:uid="{FBE065B4-8759-4648-8552-83C16545AF18}"/>
    <cellStyle name="Total 4 2 2 7 2 3 3" xfId="37807" xr:uid="{CDF869B1-F405-434C-9100-74EA0CF758F7}"/>
    <cellStyle name="Total 4 2 2 7 2 4" xfId="15274" xr:uid="{FB55670E-21A2-4558-8A4D-0A2418BADF25}"/>
    <cellStyle name="Total 4 2 2 7 2 4 2" xfId="23357" xr:uid="{2758E685-D2FA-438E-928F-FA79EF288AEB}"/>
    <cellStyle name="Total 4 2 2 7 2 5" xfId="30648" xr:uid="{ED7FE1C1-5653-41EB-9C43-980C43969592}"/>
    <cellStyle name="Total 4 2 2 7 3" xfId="4414" xr:uid="{51018463-306E-480C-922C-96CCD7909929}"/>
    <cellStyle name="Total 4 2 2 7 3 2" xfId="27523" xr:uid="{26875D30-D65E-4A3B-A7E1-05D408F75E05}"/>
    <cellStyle name="Total 4 2 2 7 4" xfId="40665" xr:uid="{6DF6FD07-D6B0-4E38-890B-A33CE46517AF}"/>
    <cellStyle name="Total 4 2 2 8" xfId="2788" xr:uid="{92223A10-5F75-466E-B71A-29ED5D8F45C4}"/>
    <cellStyle name="Total 4 2 2 8 2" xfId="6938" xr:uid="{A6D9BB8D-1032-417B-9950-EECC738CBA31}"/>
    <cellStyle name="Total 4 2 2 8 2 2" xfId="12067" xr:uid="{E5C2D89C-2358-4257-832A-14F166D277A8}"/>
    <cellStyle name="Total 4 2 2 8 2 2 2" xfId="21056" xr:uid="{FDAB54C9-21B4-486A-812A-B348D2B5A6AA}"/>
    <cellStyle name="Total 4 2 2 8 2 2 2 2" xfId="25638" xr:uid="{ED028E25-6D95-414C-81D6-D5FD0BADB0EE}"/>
    <cellStyle name="Total 4 2 2 8 2 2 3" xfId="38887" xr:uid="{D5BD7D60-D7D3-46F4-A268-6CEA963AF479}"/>
    <cellStyle name="Total 4 2 2 8 2 3" xfId="12892" xr:uid="{6EDEA969-4896-4E69-A3EC-23B5B6A69697}"/>
    <cellStyle name="Total 4 2 2 8 2 3 2" xfId="21881" xr:uid="{9065EC9E-24B8-487E-A084-9D0CABAE5A25}"/>
    <cellStyle name="Total 4 2 2 8 2 3 2 2" xfId="43609" xr:uid="{8B8D3D07-54E4-4B5E-A246-FC5F1865E0BD}"/>
    <cellStyle name="Total 4 2 2 8 2 3 3" xfId="27872" xr:uid="{E0C6927E-D992-4379-9D05-65D86F20C675}"/>
    <cellStyle name="Total 4 2 2 8 2 4" xfId="15927" xr:uid="{4FDC0EA4-74D3-4D14-9FB9-6B216931D6C5}"/>
    <cellStyle name="Total 4 2 2 8 2 4 2" xfId="38478" xr:uid="{9D9ECB73-6C2D-4AA4-BDF9-A048B7BA9C65}"/>
    <cellStyle name="Total 4 2 2 8 2 5" xfId="29929" xr:uid="{ED7638CE-5C9C-4519-ABCC-36C587D049A0}"/>
    <cellStyle name="Total 4 2 2 8 3" xfId="9501" xr:uid="{EED80B1B-8E9B-4291-B6D7-41063C17883B}"/>
    <cellStyle name="Total 4 2 2 8 3 2" xfId="18490" xr:uid="{852E40F7-5AF8-4966-A1C8-BC3EB7008CC4}"/>
    <cellStyle name="Total 4 2 2 8 3 2 2" xfId="25486" xr:uid="{1F928B7A-7346-43D0-B061-C758413FD4FC}"/>
    <cellStyle name="Total 4 2 2 8 3 3" xfId="37221" xr:uid="{EBC5F7C4-FF5A-4461-A382-ECAD50921058}"/>
    <cellStyle name="Total 4 2 2 8 4" xfId="32315" xr:uid="{C5489181-387B-4279-B892-D7FAB8B97F6B}"/>
    <cellStyle name="Total 4 2 2 9" xfId="4721" xr:uid="{E872A1F8-4DD7-4EC6-B2C4-2CE604440117}"/>
    <cellStyle name="Total 4 2 2 9 2" xfId="7307" xr:uid="{7AC04BA9-429E-4920-B5CB-F5595EC11F35}"/>
    <cellStyle name="Total 4 2 2 9 2 2" xfId="16296" xr:uid="{1458E9E2-F00A-4A65-867B-BCF6BA771184}"/>
    <cellStyle name="Total 4 2 2 9 2 2 2" xfId="37621" xr:uid="{18CD6A24-203B-45A9-B57D-BFF0FFA89AD0}"/>
    <cellStyle name="Total 4 2 2 9 2 3" xfId="31898" xr:uid="{585F29CA-2BFA-40CE-9A80-106C37479780}"/>
    <cellStyle name="Total 4 2 2 9 3" xfId="9944" xr:uid="{B2B4E645-D1E0-49A1-9E69-19E0CAD4FF30}"/>
    <cellStyle name="Total 4 2 2 9 3 2" xfId="18933" xr:uid="{200398A7-50FB-49B4-8B0F-A75CDED0DDD2}"/>
    <cellStyle name="Total 4 2 2 9 3 2 2" xfId="42680" xr:uid="{AFEBCAF1-3425-4D2F-810C-0B04F1396C05}"/>
    <cellStyle name="Total 4 2 2 9 3 3" xfId="37839" xr:uid="{BF4C19EE-9BA3-4484-83C4-59F667CAF57E}"/>
    <cellStyle name="Total 4 2 2 9 4" xfId="13710" xr:uid="{7B0E4787-C05E-4F3A-B60C-571A70A2E6DF}"/>
    <cellStyle name="Total 4 2 2 9 4 2" xfId="32089" xr:uid="{0FDEF557-5303-4836-822D-A1B954F2B37A}"/>
    <cellStyle name="Total 4 2 2 9 5" xfId="41319" xr:uid="{AE54C153-57D3-4DAA-B76F-01C00BD2ED08}"/>
    <cellStyle name="Total 4 2 3" xfId="446" xr:uid="{27F48997-4926-4253-B74E-10FFA3A78592}"/>
    <cellStyle name="Total 4 2 3 10" xfId="9310" xr:uid="{C5BA7DB0-D19E-48E7-9603-C980870032EC}"/>
    <cellStyle name="Total 4 2 3 10 2" xfId="18299" xr:uid="{DAED6C38-077E-47DE-8671-CDD593F2453B}"/>
    <cellStyle name="Total 4 2 3 10 2 2" xfId="42371" xr:uid="{EECEFDA5-E781-4432-9039-92392F2BECD6}"/>
    <cellStyle name="Total 4 2 3 10 3" xfId="28906" xr:uid="{5D33DDA1-9305-4B1C-88D5-ADDD59FC88CF}"/>
    <cellStyle name="Total 4 2 3 11" xfId="9694" xr:uid="{E1A3F6C5-1626-477B-9B63-F4F62E056E58}"/>
    <cellStyle name="Total 4 2 3 11 2" xfId="18683" xr:uid="{3374E0B4-0F37-413D-A334-658E75498C9A}"/>
    <cellStyle name="Total 4 2 3 11 2 2" xfId="32702" xr:uid="{0290E6A3-EDB0-4656-A4F5-FE8167A0DC5B}"/>
    <cellStyle name="Total 4 2 3 11 3" xfId="32213" xr:uid="{607EA8A3-41C4-4BE4-A2E7-8AF4D81296B5}"/>
    <cellStyle name="Total 4 2 3 12" xfId="2452" xr:uid="{E16C927A-62E9-46CD-868F-793212D2686C}"/>
    <cellStyle name="Total 4 2 3 12 2" xfId="28280" xr:uid="{BD985952-D239-42BF-85F5-2353EE259BA2}"/>
    <cellStyle name="Total 4 2 3 13" xfId="13361" xr:uid="{839EDB05-5441-4BBE-94FD-B79FF588F6AA}"/>
    <cellStyle name="Total 4 2 3 13 2" xfId="30210" xr:uid="{8EB909C8-79EA-4B84-8A47-AC51B56FC305}"/>
    <cellStyle name="Total 4 2 3 14" xfId="38113" xr:uid="{1B670F76-D4E4-4588-8E33-68C64DAD3E12}"/>
    <cellStyle name="Total 4 2 3 15" xfId="46445" xr:uid="{3E66C805-6913-4E2C-98DB-84DC9231597A}"/>
    <cellStyle name="Total 4 2 3 2" xfId="795" xr:uid="{FCFA3589-EF27-41C1-8D70-C62A54D57017}"/>
    <cellStyle name="Total 4 2 3 2 2" xfId="5164" xr:uid="{49B2DBB8-2889-4868-B7E4-82E892E711A7}"/>
    <cellStyle name="Total 4 2 3 2 2 2" xfId="7750" xr:uid="{E7C1F4DE-4ACE-4352-9DF7-447C5B68587A}"/>
    <cellStyle name="Total 4 2 3 2 2 2 2" xfId="16739" xr:uid="{230CA97E-6979-49DF-AB7B-BBE9B95DCD48}"/>
    <cellStyle name="Total 4 2 3 2 2 2 2 2" xfId="27581" xr:uid="{E4483188-E42E-4325-BB66-F5F473DD1DB4}"/>
    <cellStyle name="Total 4 2 3 2 2 2 3" xfId="32960" xr:uid="{8B01977B-8073-4060-ACEE-90253DF89BF5}"/>
    <cellStyle name="Total 4 2 3 2 2 3" xfId="10387" xr:uid="{7B3B0D65-0CDE-4127-AACF-D285D621E806}"/>
    <cellStyle name="Total 4 2 3 2 2 3 2" xfId="19376" xr:uid="{025C21FB-7D5B-4502-8E44-DD8A9BD5D426}"/>
    <cellStyle name="Total 4 2 3 2 2 3 2 2" xfId="29778" xr:uid="{0644805F-984E-43DF-9B6D-6A94A6A9A947}"/>
    <cellStyle name="Total 4 2 3 2 2 3 3" xfId="37513" xr:uid="{1DA60440-7268-460E-9D18-D84B8C5248FD}"/>
    <cellStyle name="Total 4 2 3 2 2 4" xfId="14153" xr:uid="{CF2F426A-AD82-4DF4-8030-A041456E2A59}"/>
    <cellStyle name="Total 4 2 3 2 2 4 2" xfId="31914" xr:uid="{20591A47-2549-417C-9505-9376F417EA4F}"/>
    <cellStyle name="Total 4 2 3 2 2 5" xfId="31934" xr:uid="{F78CCF36-02F8-4B00-B6CB-219D2AF6FCBF}"/>
    <cellStyle name="Total 4 2 3 2 2 6" xfId="56724" xr:uid="{7A4B2B77-4177-47B3-9AED-0984FCE70A25}"/>
    <cellStyle name="Total 4 2 3 2 3" xfId="3232" xr:uid="{FDA11AC1-B4C4-4F23-9F80-2A7FDD7B0794}"/>
    <cellStyle name="Total 4 2 3 2 3 2" xfId="30733" xr:uid="{D67D29B2-EDD5-4FDC-8AA7-27CAA4F5F6D6}"/>
    <cellStyle name="Total 4 2 3 2 4" xfId="26167" xr:uid="{7B340482-37AA-40AF-818B-AEB3D4CA59DE}"/>
    <cellStyle name="Total 4 2 3 2 5" xfId="49942" xr:uid="{0991A164-2904-4402-A86B-D47904A0767F}"/>
    <cellStyle name="Total 4 2 3 3" xfId="1140" xr:uid="{91414A91-5ADE-4A77-A20E-8DE100038BB5}"/>
    <cellStyle name="Total 4 2 3 3 2" xfId="5485" xr:uid="{513153AB-7682-48AB-AB7F-A17BB09E7DD9}"/>
    <cellStyle name="Total 4 2 3 3 2 2" xfId="8071" xr:uid="{45E1B300-0C47-485D-BAAF-2FBB5AB88418}"/>
    <cellStyle name="Total 4 2 3 3 2 2 2" xfId="17060" xr:uid="{05B9C584-CBFE-43D8-A309-F464951A8EE2}"/>
    <cellStyle name="Total 4 2 3 3 2 2 2 2" xfId="23311" xr:uid="{1EEA94FE-7249-4A82-BDBC-AC9E4FE4F8E0}"/>
    <cellStyle name="Total 4 2 3 3 2 2 3" xfId="36820" xr:uid="{C37A9A04-1A1C-4D46-A78E-95C4A6B5B9CE}"/>
    <cellStyle name="Total 4 2 3 3 2 3" xfId="10708" xr:uid="{C258CDD0-5F6B-4468-8E82-B7892AC37E5E}"/>
    <cellStyle name="Total 4 2 3 3 2 3 2" xfId="19697" xr:uid="{B20D00B3-88AC-44BA-95BC-71146176BF86}"/>
    <cellStyle name="Total 4 2 3 3 2 3 2 2" xfId="34262" xr:uid="{9EDE1BF5-26CC-4548-A9B7-16DF0CFA2412}"/>
    <cellStyle name="Total 4 2 3 3 2 3 3" xfId="34511" xr:uid="{72ABD716-59D6-4039-9B03-7041DF097F2F}"/>
    <cellStyle name="Total 4 2 3 3 2 4" xfId="14474" xr:uid="{0F0532D6-8903-4422-B5E2-2306735AAF73}"/>
    <cellStyle name="Total 4 2 3 3 2 4 2" xfId="24834" xr:uid="{0F1ACB14-C75A-4F69-9513-E4BE4269A060}"/>
    <cellStyle name="Total 4 2 3 3 2 5" xfId="35662" xr:uid="{8C0F3E4A-AEE9-49C2-9E64-27D2506ED448}"/>
    <cellStyle name="Total 4 2 3 3 2 6" xfId="57789" xr:uid="{7824D0EE-D0A8-491E-90CD-738D42E2595D}"/>
    <cellStyle name="Total 4 2 3 3 3" xfId="3577" xr:uid="{A8FA97A5-C388-4C78-A3ED-E47086360485}"/>
    <cellStyle name="Total 4 2 3 3 3 2" xfId="30146" xr:uid="{9F49C07A-6A60-44B0-82A4-2F2CB0E277A3}"/>
    <cellStyle name="Total 4 2 3 3 4" xfId="27165" xr:uid="{01E70642-4462-40E5-8054-569A380B5C2C}"/>
    <cellStyle name="Total 4 2 3 3 5" xfId="51007" xr:uid="{6AB9F184-4DCB-475B-A96A-12E6B2F7954A}"/>
    <cellStyle name="Total 4 2 3 4" xfId="1484" xr:uid="{9611C1DF-BA0E-40E2-A63D-48B3DC6D4210}"/>
    <cellStyle name="Total 4 2 3 4 2" xfId="5829" xr:uid="{D9F6A966-41F3-4CDE-A2FF-4EC57493D981}"/>
    <cellStyle name="Total 4 2 3 4 2 2" xfId="8415" xr:uid="{4D48A55A-875C-42AC-B0B3-8D8DF03A600C}"/>
    <cellStyle name="Total 4 2 3 4 2 2 2" xfId="17404" xr:uid="{11B29DDC-48BC-4A8E-926C-34276FA7DC13}"/>
    <cellStyle name="Total 4 2 3 4 2 2 2 2" xfId="30063" xr:uid="{0C8FB27E-2F99-421D-8CA3-3A87019D9869}"/>
    <cellStyle name="Total 4 2 3 4 2 2 3" xfId="23304" xr:uid="{D3F6D0D0-BB8C-402D-BB48-EA1E847CFCC9}"/>
    <cellStyle name="Total 4 2 3 4 2 3" xfId="11052" xr:uid="{0FDA31CD-07BF-4486-9EF9-B69B6BE5B67C}"/>
    <cellStyle name="Total 4 2 3 4 2 3 2" xfId="20041" xr:uid="{527332E2-86BC-4BF4-AAAE-9A7674D55496}"/>
    <cellStyle name="Total 4 2 3 4 2 3 2 2" xfId="25921" xr:uid="{40B7D660-89EB-427B-B4F3-A0DA17DA70FA}"/>
    <cellStyle name="Total 4 2 3 4 2 3 3" xfId="33397" xr:uid="{E4F5F5C2-E0D0-47D5-B823-6AA1C586282F}"/>
    <cellStyle name="Total 4 2 3 4 2 4" xfId="14818" xr:uid="{F6545C4C-1562-48B5-ADE9-3BCFD9CFE55E}"/>
    <cellStyle name="Total 4 2 3 4 2 4 2" xfId="34913" xr:uid="{A9B5D146-DCCD-49F9-8AC3-134E366EAFEA}"/>
    <cellStyle name="Total 4 2 3 4 2 5" xfId="23669" xr:uid="{8FCF6E50-1491-4017-B237-C91CAD2C170F}"/>
    <cellStyle name="Total 4 2 3 4 2 6" xfId="54851" xr:uid="{915AA8D7-2A06-4BDC-BC69-427F0495B865}"/>
    <cellStyle name="Total 4 2 3 4 3" xfId="3921" xr:uid="{052125FB-5468-4E69-BB21-C1B66A86D2B0}"/>
    <cellStyle name="Total 4 2 3 4 3 2" xfId="37464" xr:uid="{33D4F795-B627-4148-8EA7-06BD70005CB4}"/>
    <cellStyle name="Total 4 2 3 4 4" xfId="38416" xr:uid="{CFC21976-6FBD-4931-9AA0-C3E99CDFD5FC}"/>
    <cellStyle name="Total 4 2 3 4 5" xfId="48059" xr:uid="{E85E4FC8-BC6A-4C19-85BA-00CA74E7D0B1}"/>
    <cellStyle name="Total 4 2 3 5" xfId="1302" xr:uid="{E7186E07-6FF5-465C-B9B4-58B4FD213EDA}"/>
    <cellStyle name="Total 4 2 3 5 2" xfId="5647" xr:uid="{C82C3473-A971-49DE-9F88-B31EDE69BE76}"/>
    <cellStyle name="Total 4 2 3 5 2 2" xfId="8233" xr:uid="{3F3B0803-56BC-4A9A-B897-3AF83E0670E1}"/>
    <cellStyle name="Total 4 2 3 5 2 2 2" xfId="17222" xr:uid="{6B43DE0F-5D4F-4C30-9A93-25B51C437E70}"/>
    <cellStyle name="Total 4 2 3 5 2 2 2 2" xfId="38715" xr:uid="{48798363-E455-4F3A-AA73-75D97BF593F6}"/>
    <cellStyle name="Total 4 2 3 5 2 2 3" xfId="34172" xr:uid="{88AFE171-17AD-4976-B3D5-C4FE853DFA1A}"/>
    <cellStyle name="Total 4 2 3 5 2 3" xfId="10870" xr:uid="{34CC298D-2F7B-4723-A1C5-AA59899F6AA9}"/>
    <cellStyle name="Total 4 2 3 5 2 3 2" xfId="19859" xr:uid="{7124B80F-BF39-425F-B71E-7D50450CD105}"/>
    <cellStyle name="Total 4 2 3 5 2 3 2 2" xfId="38054" xr:uid="{F38578FB-9F75-427A-A129-0BE817D66A71}"/>
    <cellStyle name="Total 4 2 3 5 2 3 3" xfId="44110" xr:uid="{5941D822-7765-4ECB-93D1-F6CE81B762FD}"/>
    <cellStyle name="Total 4 2 3 5 2 4" xfId="14636" xr:uid="{94109D03-653B-4848-86F8-749F4BD10377}"/>
    <cellStyle name="Total 4 2 3 5 2 4 2" xfId="27495" xr:uid="{2B6215DB-8895-4F99-B90F-DA7F988B0834}"/>
    <cellStyle name="Total 4 2 3 5 2 5" xfId="22519" xr:uid="{0E9397CF-A31A-41FF-94F6-68C22019F491}"/>
    <cellStyle name="Total 4 2 3 5 3" xfId="3739" xr:uid="{AE36243E-2BAD-404C-B430-9CE1A3891D3B}"/>
    <cellStyle name="Total 4 2 3 5 3 2" xfId="28157" xr:uid="{329FC3CD-B5DB-48F6-8809-167BDF5266BD}"/>
    <cellStyle name="Total 4 2 3 5 4" xfId="42047" xr:uid="{DD3677F1-B0BA-4BAD-9F96-97FFA307A76A}"/>
    <cellStyle name="Total 4 2 3 5 5" xfId="53151" xr:uid="{206B95F3-9B6F-47D8-B370-006BC9FA4766}"/>
    <cellStyle name="Total 4 2 3 6" xfId="2103" xr:uid="{362CD7C4-178E-45B2-9601-70AAC41B4B9D}"/>
    <cellStyle name="Total 4 2 3 6 2" xfId="6404" xr:uid="{C2A1FB70-0780-4A66-933B-535986737374}"/>
    <cellStyle name="Total 4 2 3 6 2 2" xfId="8990" xr:uid="{D81CA490-32EE-4787-A89C-20FE35EDEDA6}"/>
    <cellStyle name="Total 4 2 3 6 2 2 2" xfId="17979" xr:uid="{E8B166AD-2B18-4F5D-A0F9-7DA37CBE7934}"/>
    <cellStyle name="Total 4 2 3 6 2 2 2 2" xfId="32830" xr:uid="{B8272884-2EC8-4F86-9B5C-696929791ABD}"/>
    <cellStyle name="Total 4 2 3 6 2 2 3" xfId="34427" xr:uid="{B4B68A0B-3506-4B07-93C8-B3771177EEB3}"/>
    <cellStyle name="Total 4 2 3 6 2 3" xfId="11627" xr:uid="{6E5E16B7-70E7-4B2B-BC84-6DFBA7CB837A}"/>
    <cellStyle name="Total 4 2 3 6 2 3 2" xfId="20616" xr:uid="{82396014-9B98-4BC0-831A-19C704136E75}"/>
    <cellStyle name="Total 4 2 3 6 2 3 2 2" xfId="23502" xr:uid="{C549AC81-7477-49C2-AA8A-EE26A5B96AF5}"/>
    <cellStyle name="Total 4 2 3 6 2 3 3" xfId="34680" xr:uid="{AEED1AB8-631E-423D-AF7A-1760F63C5A6C}"/>
    <cellStyle name="Total 4 2 3 6 2 4" xfId="15393" xr:uid="{FC118ADF-6B38-4BF9-8AE1-6E6ED56E85F0}"/>
    <cellStyle name="Total 4 2 3 6 2 4 2" xfId="41755" xr:uid="{A80D2FBF-455D-48FF-BBE2-B16D2A39BD9D}"/>
    <cellStyle name="Total 4 2 3 6 2 5" xfId="28326" xr:uid="{06FBD02E-8111-4C54-B58D-B1F2DEE31A09}"/>
    <cellStyle name="Total 4 2 3 6 3" xfId="4540" xr:uid="{4FF114B1-5785-4878-9FCB-1C1048B2B6EA}"/>
    <cellStyle name="Total 4 2 3 6 3 2" xfId="41040" xr:uid="{CC34561E-E076-4977-8467-A157C05DB324}"/>
    <cellStyle name="Total 4 2 3 6 4" xfId="37633" xr:uid="{56B849EB-CA44-4613-8817-F68ABA01E37A}"/>
    <cellStyle name="Total 4 2 3 7" xfId="2913" xr:uid="{4B0FF75D-74AB-417D-8EBA-9DE965B62D2B}"/>
    <cellStyle name="Total 4 2 3 7 2" xfId="7063" xr:uid="{916AD57B-F094-4246-A0C3-20C395AB52BF}"/>
    <cellStyle name="Total 4 2 3 7 2 2" xfId="12189" xr:uid="{370F3834-1985-4041-9F2D-EBED99CF680D}"/>
    <cellStyle name="Total 4 2 3 7 2 2 2" xfId="21178" xr:uid="{0FFCD605-C046-45FF-BAB3-213319242227}"/>
    <cellStyle name="Total 4 2 3 7 2 2 2 2" xfId="40661" xr:uid="{5E47AFF1-7B2A-43C4-ABFC-FC70F195D8C6}"/>
    <cellStyle name="Total 4 2 3 7 2 2 3" xfId="34161" xr:uid="{37FB94DC-DC0F-4395-986A-7F80037E72D6}"/>
    <cellStyle name="Total 4 2 3 7 2 3" xfId="12989" xr:uid="{A287D7A3-B7EF-474D-8FEE-B5D2636DBBDC}"/>
    <cellStyle name="Total 4 2 3 7 2 3 2" xfId="21978" xr:uid="{D9DA6D81-CB25-4B6F-ABAD-34BE3D464B75}"/>
    <cellStyle name="Total 4 2 3 7 2 3 2 2" xfId="42053" xr:uid="{CFF332A2-F08E-4894-B94C-F0AE72589B04}"/>
    <cellStyle name="Total 4 2 3 7 2 3 3" xfId="43872" xr:uid="{E326CF1D-509A-4246-A921-EF96CC39AB29}"/>
    <cellStyle name="Total 4 2 3 7 2 4" xfId="16052" xr:uid="{E0C25878-D85B-4ACA-A95F-13EC8CABF7A4}"/>
    <cellStyle name="Total 4 2 3 7 2 4 2" xfId="36306" xr:uid="{04CCAD4F-C830-482E-9614-9D40C0DFED9A}"/>
    <cellStyle name="Total 4 2 3 7 2 5" xfId="42532" xr:uid="{40B9C011-AD6C-4FDA-9C8C-0F9B593248B9}"/>
    <cellStyle name="Total 4 2 3 7 3" xfId="9626" xr:uid="{B87C5C98-81D3-44AF-87E7-BF2C25921F01}"/>
    <cellStyle name="Total 4 2 3 7 3 2" xfId="18615" xr:uid="{0DAD951C-4FF2-4CE9-B718-7E391B202250}"/>
    <cellStyle name="Total 4 2 3 7 3 2 2" xfId="39073" xr:uid="{165FB2D5-D495-4FD9-AF2E-A93A1C7F825F}"/>
    <cellStyle name="Total 4 2 3 7 3 3" xfId="33809" xr:uid="{069F2413-988C-49CB-8226-9D7972389BC4}"/>
    <cellStyle name="Total 4 2 3 7 4" xfId="26482" xr:uid="{C7B62335-C522-4FD9-B388-55E4C85F01D0}"/>
    <cellStyle name="Total 4 2 3 8" xfId="4840" xr:uid="{569BF45C-90DD-4D68-B5DA-C8B874AF9F1E}"/>
    <cellStyle name="Total 4 2 3 8 2" xfId="7426" xr:uid="{ED6DE6A4-5E10-416C-AD04-1A77CE9E7257}"/>
    <cellStyle name="Total 4 2 3 8 2 2" xfId="16415" xr:uid="{C58B0399-D668-4425-8D6D-368C0AAF6AE7}"/>
    <cellStyle name="Total 4 2 3 8 2 2 2" xfId="24732" xr:uid="{054D3A10-AD5C-47E7-ACB5-FC608D132378}"/>
    <cellStyle name="Total 4 2 3 8 2 3" xfId="35471" xr:uid="{DE241993-662B-44EF-8D26-2D97A174D1F3}"/>
    <cellStyle name="Total 4 2 3 8 3" xfId="10063" xr:uid="{A8DD05B9-C3A5-42BE-B6C1-7DB55836EFB9}"/>
    <cellStyle name="Total 4 2 3 8 3 2" xfId="19052" xr:uid="{D5D822FC-0D82-4EA3-ACDF-A51D21F0D30C}"/>
    <cellStyle name="Total 4 2 3 8 3 2 2" xfId="28382" xr:uid="{21FACD6E-5E33-44C8-A80C-515BF7D6FD26}"/>
    <cellStyle name="Total 4 2 3 8 3 3" xfId="37517" xr:uid="{6A795833-8566-4276-B9B8-10CCAE7AAC97}"/>
    <cellStyle name="Total 4 2 3 8 4" xfId="13829" xr:uid="{2F076C79-2DA1-459A-A630-748A86A1B397}"/>
    <cellStyle name="Total 4 2 3 8 4 2" xfId="39523" xr:uid="{DB44027B-1A70-40E9-A0B6-85A2D38C4017}"/>
    <cellStyle name="Total 4 2 3 8 5" xfId="34721" xr:uid="{480B7688-04C5-47B0-A6FC-DE299F1431DE}"/>
    <cellStyle name="Total 4 2 3 9" xfId="6748" xr:uid="{9D745507-8789-483C-AC96-7C17B48A7FED}"/>
    <cellStyle name="Total 4 2 3 9 2" xfId="11947" xr:uid="{05041D7A-F584-45F4-8759-50CFD68A4DCE}"/>
    <cellStyle name="Total 4 2 3 9 2 2" xfId="20936" xr:uid="{7452C61D-BD3D-440C-8672-BDA7D87BAA3B}"/>
    <cellStyle name="Total 4 2 3 9 2 2 2" xfId="33986" xr:uid="{263C9EDA-0308-45B1-B829-0BEF4992AE88}"/>
    <cellStyle name="Total 4 2 3 9 2 3" xfId="31153" xr:uid="{B6486A4C-A624-4A8D-A5B4-12226958190B}"/>
    <cellStyle name="Total 4 2 3 9 3" xfId="15737" xr:uid="{6D293A30-339B-4EE4-BAA2-C42CACB17385}"/>
    <cellStyle name="Total 4 2 3 9 3 2" xfId="27058" xr:uid="{51FA8071-5C52-4800-8F63-4D7D88E9B9F3}"/>
    <cellStyle name="Total 4 2 3 9 4" xfId="43620" xr:uid="{46F4FB59-292C-402C-870D-B03BEDA7C0DB}"/>
    <cellStyle name="Total 4 2 4" xfId="543" xr:uid="{153CE781-94A1-4C8C-A98A-50E70C08C5CF}"/>
    <cellStyle name="Total 4 2 4 10" xfId="49062" xr:uid="{A5B61DAD-22F3-4510-B458-E53721E55994}"/>
    <cellStyle name="Total 4 2 4 2" xfId="892" xr:uid="{D4C3DA2C-5DFB-4B07-B9A0-B6B49ABA2DFB}"/>
    <cellStyle name="Total 4 2 4 2 2" xfId="5261" xr:uid="{E38E6A69-3888-4FB6-8152-F5E49ED111D6}"/>
    <cellStyle name="Total 4 2 4 2 2 2" xfId="7847" xr:uid="{61507E1D-32CF-4754-AFC0-113DE7BEDB6F}"/>
    <cellStyle name="Total 4 2 4 2 2 2 2" xfId="16836" xr:uid="{A633EDD4-D7C2-4974-8786-AB7E1030FB37}"/>
    <cellStyle name="Total 4 2 4 2 2 2 2 2" xfId="22798" xr:uid="{B62CBD92-E5B0-4F47-B94D-441A43B89CA3}"/>
    <cellStyle name="Total 4 2 4 2 2 2 3" xfId="43133" xr:uid="{126B119C-795B-4D4C-8CD7-A5E9C658FE49}"/>
    <cellStyle name="Total 4 2 4 2 2 3" xfId="10484" xr:uid="{8D9CAAF9-7937-46AF-A6F1-D334005E9E86}"/>
    <cellStyle name="Total 4 2 4 2 2 3 2" xfId="19473" xr:uid="{853A9A80-F7FA-45D9-9179-89AD93CC9C4D}"/>
    <cellStyle name="Total 4 2 4 2 2 3 2 2" xfId="39623" xr:uid="{BA703C48-936E-4B76-8A41-C9601EAB7F3D}"/>
    <cellStyle name="Total 4 2 4 2 2 3 3" xfId="36611" xr:uid="{26948FC2-ED13-48A6-A547-29B040C5E00F}"/>
    <cellStyle name="Total 4 2 4 2 2 4" xfId="14250" xr:uid="{272CCFB7-A95D-40D5-9AB7-8D604B3F5A97}"/>
    <cellStyle name="Total 4 2 4 2 2 4 2" xfId="30716" xr:uid="{9C996309-1191-4FFE-87FF-3D2322FCC40F}"/>
    <cellStyle name="Total 4 2 4 2 2 5" xfId="29127" xr:uid="{931E26BE-82E6-41AB-A710-8E38B5926334}"/>
    <cellStyle name="Total 4 2 4 2 3" xfId="3329" xr:uid="{7CFDA4F5-4BB4-4CBB-8C9B-D67F9FEB1112}"/>
    <cellStyle name="Total 4 2 4 2 3 2" xfId="28409" xr:uid="{E1E28596-106E-45C8-8106-1E2D81DD0D35}"/>
    <cellStyle name="Total 4 2 4 2 4" xfId="30181" xr:uid="{64A9B3B4-54DF-4FAC-9DDE-863DA390EDFE}"/>
    <cellStyle name="Total 4 2 4 2 5" xfId="55844" xr:uid="{B52DCE98-97DE-4B0F-9CA7-55DC2B6E4646}"/>
    <cellStyle name="Total 4 2 4 3" xfId="1237" xr:uid="{355D48F7-3D5E-40A1-9DF3-527A4EB6CB7F}"/>
    <cellStyle name="Total 4 2 4 3 2" xfId="5582" xr:uid="{4E80CFCA-4C12-4BD5-9321-6955FD481C6D}"/>
    <cellStyle name="Total 4 2 4 3 2 2" xfId="8168" xr:uid="{488AA3F6-48A2-4BBF-ACF5-FA2CBAC873FE}"/>
    <cellStyle name="Total 4 2 4 3 2 2 2" xfId="17157" xr:uid="{97DDE548-1EA3-430C-B69B-95388D60B570}"/>
    <cellStyle name="Total 4 2 4 3 2 2 2 2" xfId="34290" xr:uid="{EFE9C8E2-864A-4857-AF77-1A8224E3EBA4}"/>
    <cellStyle name="Total 4 2 4 3 2 2 3" xfId="36445" xr:uid="{0E323EA2-707C-470A-ABC5-1FAC544D0682}"/>
    <cellStyle name="Total 4 2 4 3 2 3" xfId="10805" xr:uid="{D3781103-5F8F-41D4-B8F7-A152045A71BE}"/>
    <cellStyle name="Total 4 2 4 3 2 3 2" xfId="19794" xr:uid="{5A4D07F9-4D24-4A16-90C7-E6FB909682A3}"/>
    <cellStyle name="Total 4 2 4 3 2 3 2 2" xfId="41246" xr:uid="{6F7C0A48-1CA9-41B0-9ABF-CD9448E9A7BF}"/>
    <cellStyle name="Total 4 2 4 3 2 3 3" xfId="33371" xr:uid="{F6A799FA-979C-4BEF-BFB2-006DE77F7594}"/>
    <cellStyle name="Total 4 2 4 3 2 4" xfId="14571" xr:uid="{85CB786C-C5DB-4B74-9504-2EDEFE944D96}"/>
    <cellStyle name="Total 4 2 4 3 2 4 2" xfId="33605" xr:uid="{2F689DA9-2274-48FD-8F47-A405630C1263}"/>
    <cellStyle name="Total 4 2 4 3 2 5" xfId="36550" xr:uid="{9D3E147D-7309-4802-BB88-A6865E0AD465}"/>
    <cellStyle name="Total 4 2 4 3 3" xfId="3674" xr:uid="{019A98EE-1D69-4427-BBA6-645CC07134B1}"/>
    <cellStyle name="Total 4 2 4 3 3 2" xfId="42514" xr:uid="{83B611A5-B3CA-47D4-876B-66A223099780}"/>
    <cellStyle name="Total 4 2 4 3 4" xfId="22172" xr:uid="{A1205AED-CDB4-45FD-82D6-1923F03E79FE}"/>
    <cellStyle name="Total 4 2 4 4" xfId="1581" xr:uid="{C5E58841-6238-4141-A83C-BC2EE78974C7}"/>
    <cellStyle name="Total 4 2 4 4 2" xfId="5926" xr:uid="{582B6E89-A1DA-41F1-96D3-9447136107BB}"/>
    <cellStyle name="Total 4 2 4 4 2 2" xfId="8512" xr:uid="{79406BE5-9BA0-4040-ACB4-75F06625D6D1}"/>
    <cellStyle name="Total 4 2 4 4 2 2 2" xfId="17501" xr:uid="{6A8F9A4D-F854-48BE-A560-5715C322FAE6}"/>
    <cellStyle name="Total 4 2 4 4 2 2 2 2" xfId="29804" xr:uid="{19FEA66D-0F4A-4CB2-BC64-969ED2BA6271}"/>
    <cellStyle name="Total 4 2 4 4 2 2 3" xfId="34282" xr:uid="{F25C254F-7F54-4073-87D0-CA825D027ABB}"/>
    <cellStyle name="Total 4 2 4 4 2 3" xfId="11149" xr:uid="{BEB36146-D74E-4A93-987F-C358E445657C}"/>
    <cellStyle name="Total 4 2 4 4 2 3 2" xfId="20138" xr:uid="{A918DD1A-58F4-4165-9EF6-8B40A6546D5B}"/>
    <cellStyle name="Total 4 2 4 4 2 3 2 2" xfId="29911" xr:uid="{8BAC6CEA-E3B5-42D5-AD6D-2767A3A42E8A}"/>
    <cellStyle name="Total 4 2 4 4 2 3 3" xfId="25405" xr:uid="{AC4EE9E5-6CB4-47A8-9990-AD9EA2232A47}"/>
    <cellStyle name="Total 4 2 4 4 2 4" xfId="14915" xr:uid="{DDC22282-503C-4921-A459-6E1B0A11B65A}"/>
    <cellStyle name="Total 4 2 4 4 2 4 2" xfId="22146" xr:uid="{C4FB0D80-5A98-40F6-8705-E092412A8C49}"/>
    <cellStyle name="Total 4 2 4 4 2 5" xfId="41819" xr:uid="{C4B974AF-DA46-4F32-A95D-837812AEF775}"/>
    <cellStyle name="Total 4 2 4 4 3" xfId="4018" xr:uid="{1371F58E-CA49-4BBC-A728-13B4B7363743}"/>
    <cellStyle name="Total 4 2 4 4 3 2" xfId="36301" xr:uid="{8083436D-C02E-4737-9F26-AE9E1A004ED4}"/>
    <cellStyle name="Total 4 2 4 4 4" xfId="31286" xr:uid="{C7FDD1FB-06B8-4DD5-A50D-EE7A605C625D}"/>
    <cellStyle name="Total 4 2 4 5" xfId="1893" xr:uid="{C7DBDD1B-E8F5-4F24-AF0E-64AA0C094B84}"/>
    <cellStyle name="Total 4 2 4 5 2" xfId="6209" xr:uid="{7E1AC34F-F7D1-42EC-B47B-AA897904675E}"/>
    <cellStyle name="Total 4 2 4 5 2 2" xfId="8795" xr:uid="{5EAA58E0-6393-4F25-BAD9-41F55473AB3F}"/>
    <cellStyle name="Total 4 2 4 5 2 2 2" xfId="17784" xr:uid="{3583A4BA-F9C6-402B-8F8A-79BBFCB9260F}"/>
    <cellStyle name="Total 4 2 4 5 2 2 2 2" xfId="34575" xr:uid="{76F676A2-D061-4366-8214-927FE4AD438A}"/>
    <cellStyle name="Total 4 2 4 5 2 2 3" xfId="28452" xr:uid="{F3148C11-C5ED-4C7C-AD7A-0F24ACDFC7B9}"/>
    <cellStyle name="Total 4 2 4 5 2 3" xfId="11432" xr:uid="{91331BF5-2C45-4C83-9CCF-FB4018B020BB}"/>
    <cellStyle name="Total 4 2 4 5 2 3 2" xfId="20421" xr:uid="{77F75C39-72A6-4668-AA74-77DCF7EFCD1B}"/>
    <cellStyle name="Total 4 2 4 5 2 3 2 2" xfId="38839" xr:uid="{E25DD57D-2156-4C2E-B262-BED3764F0A70}"/>
    <cellStyle name="Total 4 2 4 5 2 3 3" xfId="32254" xr:uid="{149BF682-1736-4568-A8C4-EBABF706BE8C}"/>
    <cellStyle name="Total 4 2 4 5 2 4" xfId="15198" xr:uid="{9E7BFE52-BC66-416F-BCDC-48B8AAF718DF}"/>
    <cellStyle name="Total 4 2 4 5 2 4 2" xfId="43703" xr:uid="{3341FBC4-5CB9-4406-B83B-93E3983BE6F4}"/>
    <cellStyle name="Total 4 2 4 5 2 5" xfId="29002" xr:uid="{6D6E53F4-9730-455E-8FE6-15EE4AB43BA8}"/>
    <cellStyle name="Total 4 2 4 5 3" xfId="4330" xr:uid="{AC7CCA0B-0E75-4273-ADF6-F73E3A258215}"/>
    <cellStyle name="Total 4 2 4 5 3 2" xfId="36773" xr:uid="{6645971C-48FB-4A3E-B956-9D338D10DF09}"/>
    <cellStyle name="Total 4 2 4 5 4" xfId="42055" xr:uid="{FBB54471-2ACE-493F-BD15-FEDC45FD3AA9}"/>
    <cellStyle name="Total 4 2 4 6" xfId="2200" xr:uid="{A57B7170-E70C-43BD-9C9F-C8C7732407ED}"/>
    <cellStyle name="Total 4 2 4 6 2" xfId="6501" xr:uid="{D4A4E0E0-CFF5-498D-B60E-9947E3C23D5C}"/>
    <cellStyle name="Total 4 2 4 6 2 2" xfId="9087" xr:uid="{A093AA58-FE7A-499B-87E0-95DFD4C2BF77}"/>
    <cellStyle name="Total 4 2 4 6 2 2 2" xfId="18076" xr:uid="{0E088912-44E5-481D-B1B4-CCD3E2FBF17E}"/>
    <cellStyle name="Total 4 2 4 6 2 2 2 2" xfId="34886" xr:uid="{72F1F38E-12ED-4B16-911E-DCDB060D6F85}"/>
    <cellStyle name="Total 4 2 4 6 2 2 3" xfId="35828" xr:uid="{993F8E5D-3514-452C-8DAE-1B8D262E2EA5}"/>
    <cellStyle name="Total 4 2 4 6 2 3" xfId="11724" xr:uid="{BBC92BEC-1F8D-45D7-9933-2A22176D6C43}"/>
    <cellStyle name="Total 4 2 4 6 2 3 2" xfId="20713" xr:uid="{E2A59EC1-17F0-439B-AB2B-C85C03B4C2C4}"/>
    <cellStyle name="Total 4 2 4 6 2 3 2 2" xfId="23243" xr:uid="{E627DB56-7B06-4D9A-829B-12F2B2B0CDB2}"/>
    <cellStyle name="Total 4 2 4 6 2 3 3" xfId="37830" xr:uid="{E2E2F149-E1DD-497E-A956-CBD11F1A4C33}"/>
    <cellStyle name="Total 4 2 4 6 2 4" xfId="15490" xr:uid="{5C115D51-4F8F-45AC-A3E4-1AB27E65C2AD}"/>
    <cellStyle name="Total 4 2 4 6 2 4 2" xfId="35364" xr:uid="{FB5751DE-29BC-47BF-838C-815301DAB315}"/>
    <cellStyle name="Total 4 2 4 6 2 5" xfId="38216" xr:uid="{8B3B8DB4-70F1-47A3-9639-432838E23382}"/>
    <cellStyle name="Total 4 2 4 6 3" xfId="4637" xr:uid="{DC79E8D5-6E61-489A-A9ED-D5858624DD44}"/>
    <cellStyle name="Total 4 2 4 6 3 2" xfId="28955" xr:uid="{866FD6E7-A051-4AA5-A4C1-8817EE7A68DF}"/>
    <cellStyle name="Total 4 2 4 6 4" xfId="34208" xr:uid="{064EC73D-53B3-4CB7-8790-B75FBC6E8E48}"/>
    <cellStyle name="Total 4 2 4 7" xfId="4937" xr:uid="{42B1BD1A-F6DB-40AF-B01E-72F8C3CF185F}"/>
    <cellStyle name="Total 4 2 4 7 2" xfId="7523" xr:uid="{F6EE88C0-4490-4EFB-B929-CAD2DFC057F2}"/>
    <cellStyle name="Total 4 2 4 7 2 2" xfId="16512" xr:uid="{E359A429-FB95-42FF-A79A-4CB17020A055}"/>
    <cellStyle name="Total 4 2 4 7 2 2 2" xfId="38700" xr:uid="{7F4B7306-59ED-4ACF-A8E4-51A5AE501735}"/>
    <cellStyle name="Total 4 2 4 7 2 3" xfId="40041" xr:uid="{D0E6A56E-404C-400D-8C32-6280F3888687}"/>
    <cellStyle name="Total 4 2 4 7 3" xfId="10160" xr:uid="{448685DE-8279-4805-888B-4B6FFF1CF2ED}"/>
    <cellStyle name="Total 4 2 4 7 3 2" xfId="19149" xr:uid="{4B07C9C8-7F1B-4770-99A6-F91278ADB45E}"/>
    <cellStyle name="Total 4 2 4 7 3 2 2" xfId="23636" xr:uid="{CB869606-2C1C-4107-B93B-AA6DFBCAF6A6}"/>
    <cellStyle name="Total 4 2 4 7 3 3" xfId="36564" xr:uid="{C3DE3598-C3E7-4973-9806-BD0F5C8E6885}"/>
    <cellStyle name="Total 4 2 4 7 4" xfId="13926" xr:uid="{4D2233D9-7A27-413D-8C50-ABEC92A4E3C6}"/>
    <cellStyle name="Total 4 2 4 7 4 2" xfId="32645" xr:uid="{00D8049A-7FA1-4191-99DA-E4DDB2F92777}"/>
    <cellStyle name="Total 4 2 4 7 5" xfId="27375" xr:uid="{D0D39ADD-0766-41C6-8C39-C42187E36D88}"/>
    <cellStyle name="Total 4 2 4 8" xfId="2549" xr:uid="{8E79641A-A95F-4928-872F-F0E920A1614C}"/>
    <cellStyle name="Total 4 2 4 8 2" xfId="23506" xr:uid="{608A218F-76B2-4EA1-A60F-7D9DB4F9A1A5}"/>
    <cellStyle name="Total 4 2 4 9" xfId="37854" xr:uid="{C239C6CE-30C5-4FF2-A968-741E22C5928A}"/>
    <cellStyle name="Total 4 2 5" xfId="314" xr:uid="{AC1697B8-48DE-4D2E-AA3D-2AABCEB2B24A}"/>
    <cellStyle name="Total 4 2 5 2" xfId="4715" xr:uid="{7C20B242-472F-47F1-B84F-3BF0453BD208}"/>
    <cellStyle name="Total 4 2 5 2 2" xfId="7301" xr:uid="{9CF2B897-E56D-4518-B98F-15854DC33854}"/>
    <cellStyle name="Total 4 2 5 2 2 2" xfId="16290" xr:uid="{CF6266EE-89B6-43B5-AA11-D5C87B32DAB9}"/>
    <cellStyle name="Total 4 2 5 2 2 2 2" xfId="22305" xr:uid="{E4D8C9A4-56F9-4BA0-AC0F-745E1162AC87}"/>
    <cellStyle name="Total 4 2 5 2 2 3" xfId="38591" xr:uid="{32135D24-39EF-43B8-8494-9B8D76A84E53}"/>
    <cellStyle name="Total 4 2 5 2 3" xfId="9938" xr:uid="{A2F4BA06-F688-48EC-A044-4F8B2A2EC204}"/>
    <cellStyle name="Total 4 2 5 2 3 2" xfId="18927" xr:uid="{C35CEE50-E896-4F96-B178-AA1468974E56}"/>
    <cellStyle name="Total 4 2 5 2 3 2 2" xfId="32169" xr:uid="{3383B82C-F512-408C-BC24-BB444956AB4E}"/>
    <cellStyle name="Total 4 2 5 2 3 3" xfId="26713" xr:uid="{CF0536B8-0858-4BF8-92D2-A27118312E85}"/>
    <cellStyle name="Total 4 2 5 2 4" xfId="13704" xr:uid="{DA85C0F3-B30A-4350-9F26-B6E3E4426982}"/>
    <cellStyle name="Total 4 2 5 2 4 2" xfId="39841" xr:uid="{3831A00E-DD2C-430B-AD5A-A2C36B020C75}"/>
    <cellStyle name="Total 4 2 5 2 5" xfId="26166" xr:uid="{22234D84-34C8-4644-94FC-66D073BD3B34}"/>
    <cellStyle name="Total 4 2 5 2 6" xfId="57835" xr:uid="{8248DF0D-1105-4D3D-BCA2-A156A3A59323}"/>
    <cellStyle name="Total 4 2 5 3" xfId="2782" xr:uid="{2F51F3F5-BBB5-412A-8440-3824AFE03812}"/>
    <cellStyle name="Total 4 2 5 3 2" xfId="26880" xr:uid="{1E62D917-8911-4E9F-9496-A5AE58A70EBF}"/>
    <cellStyle name="Total 4 2 5 4" xfId="27219" xr:uid="{2EDDA4FE-50E7-4663-8062-C51FD12A65F6}"/>
    <cellStyle name="Total 4 2 5 5" xfId="51053" xr:uid="{00D79BB0-3930-4F9A-9F49-96E6360DF530}"/>
    <cellStyle name="Total 4 2 6" xfId="663" xr:uid="{71E7A3B8-A0D7-4C46-BA22-D52D48744768}"/>
    <cellStyle name="Total 4 2 6 2" xfId="5039" xr:uid="{FE0D1D86-3147-4016-B04D-E9C1F4689757}"/>
    <cellStyle name="Total 4 2 6 2 2" xfId="7625" xr:uid="{C70C0316-B4D7-46BA-951B-BFC980E8E41A}"/>
    <cellStyle name="Total 4 2 6 2 2 2" xfId="16614" xr:uid="{E32DE361-B0BA-476A-A222-D32BD5EC5310}"/>
    <cellStyle name="Total 4 2 6 2 2 2 2" xfId="37438" xr:uid="{A6414A4A-A621-4027-8209-6D3ECA855AD9}"/>
    <cellStyle name="Total 4 2 6 2 2 3" xfId="24187" xr:uid="{CE2C5E46-2E28-4819-9417-73648DD5E0B4}"/>
    <cellStyle name="Total 4 2 6 2 3" xfId="10262" xr:uid="{04C5B840-E2E3-47FA-9CBB-A3C7E466D43E}"/>
    <cellStyle name="Total 4 2 6 2 3 2" xfId="19251" xr:uid="{0D2364BD-DFAC-4D20-AE94-7CE6C49F50F9}"/>
    <cellStyle name="Total 4 2 6 2 3 2 2" xfId="37579" xr:uid="{5762D99D-137F-4AB8-BF96-65E3545EBABA}"/>
    <cellStyle name="Total 4 2 6 2 3 3" xfId="37842" xr:uid="{753C07E3-057E-4321-A86B-3E8894709379}"/>
    <cellStyle name="Total 4 2 6 2 4" xfId="14028" xr:uid="{A730999A-7A8C-47FC-870C-7D74E7D2128D}"/>
    <cellStyle name="Total 4 2 6 2 4 2" xfId="38727" xr:uid="{AF747079-2602-4DB8-983A-4A2097098BCF}"/>
    <cellStyle name="Total 4 2 6 2 5" xfId="27857" xr:uid="{5ED3CCEF-58A7-4EA7-95C3-9A6A2F6F0721}"/>
    <cellStyle name="Total 4 2 6 2 6" xfId="54013" xr:uid="{44F9A2CF-52D1-4243-B4D0-40A55195AE68}"/>
    <cellStyle name="Total 4 2 6 3" xfId="3100" xr:uid="{63A1A705-4F5E-407C-9F73-B9664717B928}"/>
    <cellStyle name="Total 4 2 6 3 2" xfId="27174" xr:uid="{02672B17-2B40-4AC5-BF2B-F1FD8B198D51}"/>
    <cellStyle name="Total 4 2 6 4" xfId="35607" xr:uid="{E14F4620-14F2-4137-BA21-004FD828313A}"/>
    <cellStyle name="Total 4 2 6 5" xfId="47345" xr:uid="{D3C6BC7F-7697-45AF-84A9-D98ED046F045}"/>
    <cellStyle name="Total 4 2 7" xfId="1008" xr:uid="{6AA54702-B8BE-4E06-8F53-279D3542493D}"/>
    <cellStyle name="Total 4 2 7 2" xfId="5360" xr:uid="{E0981FCD-85FC-4A25-9404-60D566155221}"/>
    <cellStyle name="Total 4 2 7 2 2" xfId="7946" xr:uid="{1B2B8DCB-4B2E-4411-BD9C-479F353AF2AA}"/>
    <cellStyle name="Total 4 2 7 2 2 2" xfId="16935" xr:uid="{2FB6F715-C7CE-4AB7-B494-723674E060B3}"/>
    <cellStyle name="Total 4 2 7 2 2 2 2" xfId="35010" xr:uid="{79491778-C3B0-450B-A12C-45CE6C8517B1}"/>
    <cellStyle name="Total 4 2 7 2 2 3" xfId="39026" xr:uid="{198AC65B-99D9-496B-83FA-94F1D7A98751}"/>
    <cellStyle name="Total 4 2 7 2 3" xfId="10583" xr:uid="{009B2BD7-C6DB-41CE-9EA4-422EA942A54C}"/>
    <cellStyle name="Total 4 2 7 2 3 2" xfId="19572" xr:uid="{E4A15FC4-22A9-44D3-9132-4A1E10340DE0}"/>
    <cellStyle name="Total 4 2 7 2 3 2 2" xfId="43032" xr:uid="{B7681440-74F9-4F24-A0A6-B4CF58F7D422}"/>
    <cellStyle name="Total 4 2 7 2 3 3" xfId="24303" xr:uid="{0600ADAD-60BE-4B82-87D4-6D932BA6FF06}"/>
    <cellStyle name="Total 4 2 7 2 4" xfId="14349" xr:uid="{75337268-BDCD-4F9B-9BA2-8B9CC130A366}"/>
    <cellStyle name="Total 4 2 7 2 4 2" xfId="23141" xr:uid="{3E24F237-463F-45C3-B0AE-3418066F2F2E}"/>
    <cellStyle name="Total 4 2 7 2 5" xfId="22617" xr:uid="{E4EAC331-37A3-45AB-9E05-9806BEA000FC}"/>
    <cellStyle name="Total 4 2 7 3" xfId="3445" xr:uid="{9D02F94D-5182-4971-BCCF-A3A475F4078C}"/>
    <cellStyle name="Total 4 2 7 3 2" xfId="26025" xr:uid="{F628119B-FDA7-44E2-BDD5-D4322AB44935}"/>
    <cellStyle name="Total 4 2 7 4" xfId="25870" xr:uid="{20B0CD37-89DB-4FC8-AEB6-6019260F3077}"/>
    <cellStyle name="Total 4 2 8" xfId="1352" xr:uid="{2CA24E7F-8D16-4E25-B103-D072AB163A7E}"/>
    <cellStyle name="Total 4 2 8 2" xfId="5697" xr:uid="{ECBB5B39-26FA-4893-9968-9B5D1A956607}"/>
    <cellStyle name="Total 4 2 8 2 2" xfId="8283" xr:uid="{D22932D8-7E13-452D-B57C-2B33F56A3495}"/>
    <cellStyle name="Total 4 2 8 2 2 2" xfId="17272" xr:uid="{A3C86BB4-BB18-4FAB-ACCE-9548DAB9CEE8}"/>
    <cellStyle name="Total 4 2 8 2 2 2 2" xfId="23662" xr:uid="{7DF1D498-C884-4CA1-9AEF-1782787D3EC5}"/>
    <cellStyle name="Total 4 2 8 2 2 3" xfId="39147" xr:uid="{B2768572-B3F0-4053-9D6D-C85FE532E2F3}"/>
    <cellStyle name="Total 4 2 8 2 3" xfId="10920" xr:uid="{EE298BF6-C510-47D7-A451-EE8C1394FB63}"/>
    <cellStyle name="Total 4 2 8 2 3 2" xfId="19909" xr:uid="{2280EEBB-A206-4AC3-A2A3-15263551E0E0}"/>
    <cellStyle name="Total 4 2 8 2 3 2 2" xfId="35318" xr:uid="{FBBF16EE-3FB4-4D29-9C07-922B27115F55}"/>
    <cellStyle name="Total 4 2 8 2 3 3" xfId="26662" xr:uid="{1EAFF174-F8B6-447F-AD08-B9F5B41D3527}"/>
    <cellStyle name="Total 4 2 8 2 4" xfId="14686" xr:uid="{3422808C-9DD6-4891-AAFF-F5F360890E1C}"/>
    <cellStyle name="Total 4 2 8 2 4 2" xfId="25490" xr:uid="{FF0A4C80-BEFD-43D3-8856-5EEC16CBA78C}"/>
    <cellStyle name="Total 4 2 8 2 5" xfId="31602" xr:uid="{053F30B3-3B06-4BD5-A210-5E3FC6FD8F58}"/>
    <cellStyle name="Total 4 2 8 3" xfId="3789" xr:uid="{751EE11F-A0A3-4184-80F8-58204E5AEC60}"/>
    <cellStyle name="Total 4 2 8 3 2" xfId="26585" xr:uid="{905ED8C0-C087-4211-AEA9-DB27C8EE06FD}"/>
    <cellStyle name="Total 4 2 8 4" xfId="27586" xr:uid="{4D7C4000-243D-4C9E-B6A6-1EDC36E808BD}"/>
    <cellStyle name="Total 4 2 9" xfId="1837" xr:uid="{916B0CFF-1E2E-459E-BC24-F903A7D71B5F}"/>
    <cellStyle name="Total 4 2 9 2" xfId="6153" xr:uid="{474AB5B6-915F-4E9B-8697-66B85CE8B30D}"/>
    <cellStyle name="Total 4 2 9 2 2" xfId="8739" xr:uid="{027C9924-81A7-4792-8ED9-27689B973481}"/>
    <cellStyle name="Total 4 2 9 2 2 2" xfId="17728" xr:uid="{825C8682-D217-47C7-AF46-7A8A10A138D1}"/>
    <cellStyle name="Total 4 2 9 2 2 2 2" xfId="43258" xr:uid="{91B4F8BD-70A7-4449-A72B-483547DC99E8}"/>
    <cellStyle name="Total 4 2 9 2 2 3" xfId="37081" xr:uid="{EE528D8A-825B-483D-9695-B75F5429914D}"/>
    <cellStyle name="Total 4 2 9 2 3" xfId="11376" xr:uid="{2BFA2E14-2CEE-4023-A53F-FDC97FEF30CA}"/>
    <cellStyle name="Total 4 2 9 2 3 2" xfId="20365" xr:uid="{8FD788BF-A05E-4D87-BFD5-0BCFE7AB67FA}"/>
    <cellStyle name="Total 4 2 9 2 3 2 2" xfId="24941" xr:uid="{E8782EE6-FDCB-470F-BCB7-65501ACE0222}"/>
    <cellStyle name="Total 4 2 9 2 3 3" xfId="43958" xr:uid="{B88718F5-B740-4DC9-B96B-84AABD761EDC}"/>
    <cellStyle name="Total 4 2 9 2 4" xfId="15142" xr:uid="{C041F4FD-8927-4553-A0DA-50BCE331DDAE}"/>
    <cellStyle name="Total 4 2 9 2 4 2" xfId="29124" xr:uid="{DBBA65FB-3474-4994-9973-79CAD9D37E1E}"/>
    <cellStyle name="Total 4 2 9 2 5" xfId="37733" xr:uid="{86A05456-6948-4792-AF80-74D3BF5C3F1B}"/>
    <cellStyle name="Total 4 2 9 3" xfId="4274" xr:uid="{827EBD8C-AC04-4530-9A4E-561487825870}"/>
    <cellStyle name="Total 4 2 9 3 2" xfId="35411" xr:uid="{B9331168-994D-4692-9AF9-50E93B1BE396}"/>
    <cellStyle name="Total 4 2 9 4" xfId="37697" xr:uid="{73AA9E46-1A35-4E9E-A335-40B63F7500BE}"/>
    <cellStyle name="Total 4 20" xfId="43464" xr:uid="{EC4E8E53-D7E4-40DD-855A-2A4B33F44874}"/>
    <cellStyle name="Total 4 20 2" xfId="44955" xr:uid="{EB0B1008-E5CF-4570-8B49-6B97D5871834}"/>
    <cellStyle name="Total 4 20 2 2" xfId="57334" xr:uid="{D00D5C87-7CFE-4EEE-AD09-D04E5822DE3B}"/>
    <cellStyle name="Total 4 20 2 3" xfId="50552" xr:uid="{1461F4CA-A5E0-4F0D-9B7C-A0D26872B0CA}"/>
    <cellStyle name="Total 4 20 3" xfId="52154" xr:uid="{A9CBF594-EA13-4819-876E-8A7CBB0E3BD1}"/>
    <cellStyle name="Total 4 20 3 2" xfId="58935" xr:uid="{827FF357-32ED-4C7F-B029-1C67E444C552}"/>
    <cellStyle name="Total 4 20 4" xfId="48953" xr:uid="{BBD31A60-FAC3-492B-AA7C-7E77FCAD1582}"/>
    <cellStyle name="Total 4 20 4 2" xfId="55736" xr:uid="{79B8C8D2-BC9F-4CA2-98C3-60A5F7AC4B19}"/>
    <cellStyle name="Total 4 20 5" xfId="48669" xr:uid="{0C7DEC72-E584-43AE-A693-54FBF60730DE}"/>
    <cellStyle name="Total 4 20 5 2" xfId="55458" xr:uid="{B68BD9B2-0182-46DE-9654-BB03216FE6B7}"/>
    <cellStyle name="Total 4 20 6" xfId="53744" xr:uid="{C23C1C3B-7D3A-4C93-98C7-4C1632D613E3}"/>
    <cellStyle name="Total 4 20 7" xfId="47055" xr:uid="{70043960-A268-47CF-96CF-7A6D74DB1832}"/>
    <cellStyle name="Total 4 21" xfId="44986" xr:uid="{1ECC0283-1946-416F-AFBA-07F9907ABE8A}"/>
    <cellStyle name="Total 4 21 2" xfId="50583" xr:uid="{1C6BCD24-86A7-4926-B2B9-8EC90C3EB1CC}"/>
    <cellStyle name="Total 4 21 2 2" xfId="57365" xr:uid="{5D7D7B1D-9AF8-4F6B-B17C-BAD0B3AEADF3}"/>
    <cellStyle name="Total 4 21 3" xfId="52397" xr:uid="{5C08B9BE-43BC-41F2-A684-89B3B845E011}"/>
    <cellStyle name="Total 4 21 3 2" xfId="59178" xr:uid="{C0B067BD-6F5A-4252-AA7C-A5CA66F24CDD}"/>
    <cellStyle name="Total 4 21 4" xfId="48700" xr:uid="{0CF82176-9E0A-4523-801A-ED0E4A29C1EF}"/>
    <cellStyle name="Total 4 21 4 2" xfId="55489" xr:uid="{BE47BFD9-B45F-4748-94B0-52BB85B17DA5}"/>
    <cellStyle name="Total 4 21 5" xfId="53775" xr:uid="{A40A5FB7-511E-464F-80A3-8A50BE429B15}"/>
    <cellStyle name="Total 4 21 6" xfId="47086" xr:uid="{435709A6-1B87-4B2C-A54C-0A5337123D19}"/>
    <cellStyle name="Total 4 22" xfId="45031" xr:uid="{A12C1FDE-A990-4DB3-AFE1-F37EE41975D2}"/>
    <cellStyle name="Total 4 22 2" xfId="50617" xr:uid="{652DB02C-10EA-4ED9-90CB-19942EA742DC}"/>
    <cellStyle name="Total 4 22 2 2" xfId="57399" xr:uid="{3B9B3A31-70E8-499C-B2F5-ABC0E9ED87F6}"/>
    <cellStyle name="Total 4 22 3" xfId="52431" xr:uid="{A3E78EB6-1A6A-449A-9C30-BEA1B12775B5}"/>
    <cellStyle name="Total 4 22 3 2" xfId="59212" xr:uid="{3AC09B27-D65F-4C19-BA5F-16F2D966F08A}"/>
    <cellStyle name="Total 4 22 4" xfId="48734" xr:uid="{CAB2870F-3643-4060-91F7-637DAEF71C0A}"/>
    <cellStyle name="Total 4 22 4 2" xfId="55523" xr:uid="{DABC808C-D825-4BB2-8ECD-A3F0ADE285F6}"/>
    <cellStyle name="Total 4 22 5" xfId="53809" xr:uid="{250AF8A8-1764-406F-81C5-48670F63A92E}"/>
    <cellStyle name="Total 4 22 6" xfId="47120" xr:uid="{EBF3B378-9A0D-4F8B-8DCF-48847C62D800}"/>
    <cellStyle name="Total 4 23" xfId="45067" xr:uid="{43F91AC4-1D10-4FBE-BF72-70514106D929}"/>
    <cellStyle name="Total 4 23 2" xfId="50602" xr:uid="{39DE2379-5843-43C6-BAD5-1076B0D35DD4}"/>
    <cellStyle name="Total 4 23 2 2" xfId="57384" xr:uid="{AF403BEA-EF0E-43C8-992D-1BEA8C5B64C6}"/>
    <cellStyle name="Total 4 23 3" xfId="52416" xr:uid="{DCF7947B-A904-4D68-9176-E7383E0B3481}"/>
    <cellStyle name="Total 4 23 3 2" xfId="59197" xr:uid="{5277CFBB-33FF-4B88-9D58-DC611445455C}"/>
    <cellStyle name="Total 4 23 4" xfId="48719" xr:uid="{D2ED7024-1644-46DF-9791-6A4F7B3B7137}"/>
    <cellStyle name="Total 4 23 4 2" xfId="55508" xr:uid="{D5A6B697-12FC-4D4F-97FD-F53F23E538FB}"/>
    <cellStyle name="Total 4 23 5" xfId="53794" xr:uid="{E53E26AE-20AD-4225-9C47-7A873524B37A}"/>
    <cellStyle name="Total 4 23 6" xfId="47105" xr:uid="{55AF0231-7CCD-4807-A0AC-68B1DB2B6127}"/>
    <cellStyle name="Total 4 24" xfId="45084" xr:uid="{A8D892F8-913F-4B7E-B194-D26482F40646}"/>
    <cellStyle name="Total 4 24 2" xfId="50707" xr:uid="{37893EB2-6467-489D-9525-C59DB9CF4216}"/>
    <cellStyle name="Total 4 24 2 2" xfId="57489" xr:uid="{154D670B-7712-4413-B7AC-77C461A7DCCA}"/>
    <cellStyle name="Total 4 24 3" xfId="52518" xr:uid="{1D3D5173-3D7F-41A1-9214-43388DCC25EF}"/>
    <cellStyle name="Total 4 24 3 2" xfId="59299" xr:uid="{DC8C1EBB-3723-4EAA-B1C6-7D1F3FABA076}"/>
    <cellStyle name="Total 4 24 4" xfId="48819" xr:uid="{76EA0810-6982-4337-8EB2-D80100C4FD40}"/>
    <cellStyle name="Total 4 24 4 2" xfId="55605" xr:uid="{EE26F4EB-7364-4C13-8D06-84CBD1361612}"/>
    <cellStyle name="Total 4 24 5" xfId="53896" xr:uid="{E7C1052B-21D9-4B34-ADE2-A9FB0BAD9A91}"/>
    <cellStyle name="Total 4 24 6" xfId="47210" xr:uid="{13B020CD-A017-4D40-9A9A-CE9F05775CF0}"/>
    <cellStyle name="Total 4 25" xfId="45138" xr:uid="{EF9D5E19-1256-411E-A297-4BEE1951B6CA}"/>
    <cellStyle name="Total 4 25 2" xfId="50714" xr:uid="{13F400F8-9CC6-4D47-8F87-0DD3D7A16944}"/>
    <cellStyle name="Total 4 25 2 2" xfId="57496" xr:uid="{4A071EE8-4BBF-408E-B95F-0BF86ECEDBC1}"/>
    <cellStyle name="Total 4 25 3" xfId="52525" xr:uid="{40F71E80-9BCD-433B-8DC7-E10DC49615FB}"/>
    <cellStyle name="Total 4 25 3 2" xfId="59306" xr:uid="{094DE975-259E-4CA3-A188-C3493991FEA4}"/>
    <cellStyle name="Total 4 25 4" xfId="48826" xr:uid="{7C913CD8-D7BD-4A5A-B7E1-6EF1FA75FBA3}"/>
    <cellStyle name="Total 4 25 4 2" xfId="55611" xr:uid="{5AFFC24D-B06D-424B-9056-F76165FC5871}"/>
    <cellStyle name="Total 4 25 5" xfId="53903" xr:uid="{94A397CE-3A63-4888-97FD-6DB84EF24FA1}"/>
    <cellStyle name="Total 4 25 6" xfId="47217" xr:uid="{122FE3D8-0059-4FBF-8524-012EA48BC368}"/>
    <cellStyle name="Total 4 26" xfId="45177" xr:uid="{565D8DB5-1280-4F65-B825-86F743A07272}"/>
    <cellStyle name="Total 4 26 2" xfId="50757" xr:uid="{A779C94A-70C3-4EDC-A23B-AD782393E703}"/>
    <cellStyle name="Total 4 26 2 2" xfId="57539" xr:uid="{5244978A-2E30-4738-A328-68AD991F9E12}"/>
    <cellStyle name="Total 4 26 3" xfId="52566" xr:uid="{56AEB2D2-555C-4C0F-A8A5-AA94C989AF87}"/>
    <cellStyle name="Total 4 26 3 2" xfId="59347" xr:uid="{7B1AB6B2-2A15-43A8-9985-26ABE4553C7B}"/>
    <cellStyle name="Total 4 26 4" xfId="53944" xr:uid="{3308ED3E-9EDD-44C0-8C47-4FDA7361D125}"/>
    <cellStyle name="Total 4 26 5" xfId="47261" xr:uid="{800C767D-F2E9-4A31-B6D6-831FA522D8AF}"/>
    <cellStyle name="Total 4 27" xfId="45202" xr:uid="{F6BC7CFE-BFEB-4C2F-98ED-F3E83A612972}"/>
    <cellStyle name="Total 4 27 2" xfId="55733" xr:uid="{6636DC22-4192-4ABA-9CAB-D143C25D7629}"/>
    <cellStyle name="Total 4 27 3" xfId="48950" xr:uid="{EBC877FF-40A3-49DF-8D6E-ED7CB003C0CD}"/>
    <cellStyle name="Total 4 28" xfId="45279" xr:uid="{53DBD19E-4017-4788-85B7-6B6A648CFF99}"/>
    <cellStyle name="Total 4 28 2" xfId="58010" xr:uid="{47D61D2F-D47F-4697-9F97-DDAA12D73A1F}"/>
    <cellStyle name="Total 4 28 3" xfId="51228" xr:uid="{61C45862-CC02-4FB3-9CC6-CA6A8BDA51E3}"/>
    <cellStyle name="Total 4 29" xfId="45231" xr:uid="{C3DC4908-D1B2-4F2F-956D-EF22EB7D868F}"/>
    <cellStyle name="Total 4 29 2" xfId="52611" xr:uid="{83CBF758-33CB-4180-82FD-9346B8312FFB}"/>
    <cellStyle name="Total 4 3" xfId="282" xr:uid="{7E6B79BE-3A69-420D-9644-EF3F57CC1365}"/>
    <cellStyle name="Total 4 3 10" xfId="6584" xr:uid="{EAE4F235-4644-472E-9822-3ACCEC1A98C0}"/>
    <cellStyle name="Total 4 3 10 2" xfId="11793" xr:uid="{11775D67-97B8-485E-8D29-1385146EFC5C}"/>
    <cellStyle name="Total 4 3 10 2 2" xfId="20782" xr:uid="{EAC57767-E3D6-48CE-B222-D67A162F6E53}"/>
    <cellStyle name="Total 4 3 10 2 2 2" xfId="29217" xr:uid="{C40FD203-1179-4B09-AF64-92D47C004ECB}"/>
    <cellStyle name="Total 4 3 10 2 3" xfId="41614" xr:uid="{BA128CF7-070E-4441-A18F-4E5AAF9CAC70}"/>
    <cellStyle name="Total 4 3 10 3" xfId="15573" xr:uid="{E7A300DB-5D8C-45A5-B8A9-123D36A1FD96}"/>
    <cellStyle name="Total 4 3 10 3 2" xfId="29884" xr:uid="{5E216E9C-8664-4E02-99E1-1DADD1E6C995}"/>
    <cellStyle name="Total 4 3 10 4" xfId="27819" xr:uid="{FA1BC6B9-A69E-42A0-9615-EC8E226566BF}"/>
    <cellStyle name="Total 4 3 11" xfId="9156" xr:uid="{331E96AF-E1BB-456B-9E1B-F6840C02A469}"/>
    <cellStyle name="Total 4 3 11 2" xfId="18145" xr:uid="{BD4034C3-55B0-408A-A345-F3151F6AF9DD}"/>
    <cellStyle name="Total 4 3 11 2 2" xfId="39602" xr:uid="{CE3A4F2D-24B3-4267-8F2A-0BCA35CD5AD2}"/>
    <cellStyle name="Total 4 3 11 3" xfId="37597" xr:uid="{89CE3CD7-B4A2-4638-93A7-0CE62F925E95}"/>
    <cellStyle name="Total 4 3 12" xfId="12805" xr:uid="{A8FBE5FD-74DD-429F-9397-B4EB148659C3}"/>
    <cellStyle name="Total 4 3 12 2" xfId="21794" xr:uid="{A83B0AA8-6226-48DC-8A82-020EF7455F4D}"/>
    <cellStyle name="Total 4 3 12 2 2" xfId="30625" xr:uid="{872E951E-A6A4-4174-938F-38D34A96C53D}"/>
    <cellStyle name="Total 4 3 12 3" xfId="24938" xr:uid="{0B7FFF37-CFFC-466E-92FC-2D6B7F30090C}"/>
    <cellStyle name="Total 4 3 13" xfId="2288" xr:uid="{3869ECD2-CDD6-4044-8162-4BA1A2D4EDDF}"/>
    <cellStyle name="Total 4 3 13 2" xfId="39449" xr:uid="{3ADAF3AB-1275-4716-959B-AFACA4161EB3}"/>
    <cellStyle name="Total 4 3 14" xfId="13197" xr:uid="{35BA3CE9-0FC9-4A8B-8EC6-265E8FD56ADD}"/>
    <cellStyle name="Total 4 3 14 2" xfId="23778" xr:uid="{5D4CD6F6-3FD2-40FE-B3AC-3695C92BA77A}"/>
    <cellStyle name="Total 4 3 15" xfId="32470" xr:uid="{835747B9-E6AE-400C-9235-022C4844343C}"/>
    <cellStyle name="Total 4 3 16" xfId="44311" xr:uid="{15AF82C1-EF66-42AE-B160-33AC1E422694}"/>
    <cellStyle name="Total 4 3 17" xfId="45549" xr:uid="{C9592C6E-C199-40D2-94E4-D9DAF152C1EA}"/>
    <cellStyle name="Total 4 3 2" xfId="415" xr:uid="{5C2D733F-4601-4FB7-A194-234D97A4B2E2}"/>
    <cellStyle name="Total 4 3 2 10" xfId="9281" xr:uid="{75C65127-6B6E-405F-BE35-FC62044AC924}"/>
    <cellStyle name="Total 4 3 2 10 2" xfId="18270" xr:uid="{C35E9D8E-7FD9-4F7F-8867-7231855C6B92}"/>
    <cellStyle name="Total 4 3 2 10 2 2" xfId="40999" xr:uid="{748622E9-B90E-436C-826C-6235C46F119B}"/>
    <cellStyle name="Total 4 3 2 10 3" xfId="33434" xr:uid="{A9CBC35E-AFD3-4D9F-A911-3A3527250EEF}"/>
    <cellStyle name="Total 4 3 2 11" xfId="9781" xr:uid="{24D1CF98-38AF-4659-9107-41CAE0CD2E55}"/>
    <cellStyle name="Total 4 3 2 11 2" xfId="18770" xr:uid="{BED2A816-378B-4B6C-B72F-043EB77B61A5}"/>
    <cellStyle name="Total 4 3 2 11 2 2" xfId="42743" xr:uid="{C979FB2F-2CC5-4EE4-B803-CD4C373C5B9B}"/>
    <cellStyle name="Total 4 3 2 11 3" xfId="40186" xr:uid="{5B4A1304-B59E-4214-9E82-2218024F334A}"/>
    <cellStyle name="Total 4 3 2 12" xfId="2421" xr:uid="{05B80814-5670-4464-8B1B-1178CCCEE2AD}"/>
    <cellStyle name="Total 4 3 2 12 2" xfId="24737" xr:uid="{2BC38051-8C67-4B34-8676-32E251806EFF}"/>
    <cellStyle name="Total 4 3 2 13" xfId="13330" xr:uid="{AB89DB7D-69D9-41C7-8562-7039250C9582}"/>
    <cellStyle name="Total 4 3 2 13 2" xfId="36075" xr:uid="{75E6B285-5EA4-435F-ABC3-76070D1D8B14}"/>
    <cellStyle name="Total 4 3 2 14" xfId="30579" xr:uid="{03B75E2C-30FA-4373-B6DB-B68E9C316E9B}"/>
    <cellStyle name="Total 4 3 2 15" xfId="46064" xr:uid="{D7E0BDFA-5846-426D-9B57-ACE9F43EA598}"/>
    <cellStyle name="Total 4 3 2 2" xfId="764" xr:uid="{6607A507-29E7-467F-8582-D1F3E671994B}"/>
    <cellStyle name="Total 4 3 2 2 2" xfId="5135" xr:uid="{37093717-CAEA-4D84-A23D-59001824966B}"/>
    <cellStyle name="Total 4 3 2 2 2 2" xfId="7721" xr:uid="{8871A296-6FA7-4A04-8EE7-8CEA5BD59DD7}"/>
    <cellStyle name="Total 4 3 2 2 2 2 2" xfId="16710" xr:uid="{7E7AFF36-7F9B-422A-99D5-70DC11042118}"/>
    <cellStyle name="Total 4 3 2 2 2 2 2 2" xfId="38365" xr:uid="{674EA240-DA68-444B-8CEA-4FDB114AA0A8}"/>
    <cellStyle name="Total 4 3 2 2 2 2 3" xfId="31589" xr:uid="{370B74F7-6C65-4A2B-8939-93760DCA8322}"/>
    <cellStyle name="Total 4 3 2 2 2 3" xfId="10358" xr:uid="{5031ECFB-0D81-4322-AFF3-7FB29D8F5480}"/>
    <cellStyle name="Total 4 3 2 2 2 3 2" xfId="19347" xr:uid="{F4318175-46C8-4A03-9376-E8254263059C}"/>
    <cellStyle name="Total 4 3 2 2 2 3 2 2" xfId="35637" xr:uid="{A9CD8D67-82CA-4E02-8B7E-D4C7C79B27F8}"/>
    <cellStyle name="Total 4 3 2 2 2 3 3" xfId="36456" xr:uid="{B4945F26-B51E-47D2-A8BE-5980A1A70FB1}"/>
    <cellStyle name="Total 4 3 2 2 2 4" xfId="14124" xr:uid="{B99AC02A-586E-4BF5-8DBA-C856A6D0C6EE}"/>
    <cellStyle name="Total 4 3 2 2 2 4 2" xfId="39618" xr:uid="{C78B679A-C16F-4548-8233-F690F6EB7AF6}"/>
    <cellStyle name="Total 4 3 2 2 2 5" xfId="37665" xr:uid="{D1235F8E-BD92-41AF-AA31-BA557CDF0AEA}"/>
    <cellStyle name="Total 4 3 2 2 2 6" xfId="56337" xr:uid="{5DDB34FB-1F36-412D-8976-B07BFFE8714A}"/>
    <cellStyle name="Total 4 3 2 2 3" xfId="3201" xr:uid="{20A0F17E-C632-45B6-9526-BF9178ADAD9F}"/>
    <cellStyle name="Total 4 3 2 2 3 2" xfId="43586" xr:uid="{F46A2554-96EA-465D-86E6-356F3024F272}"/>
    <cellStyle name="Total 4 3 2 2 4" xfId="28226" xr:uid="{6A0519BD-7877-4C4A-9410-32E1772CEBD0}"/>
    <cellStyle name="Total 4 3 2 2 5" xfId="49555" xr:uid="{253643EB-797B-4C93-ADFF-0E9743918603}"/>
    <cellStyle name="Total 4 3 2 3" xfId="1109" xr:uid="{2287F593-0A2A-44E4-BCE6-EBE0FA7976DA}"/>
    <cellStyle name="Total 4 3 2 3 2" xfId="5456" xr:uid="{235FF24D-15B6-40D7-A9A4-80CFD58839B7}"/>
    <cellStyle name="Total 4 3 2 3 2 2" xfId="8042" xr:uid="{411E09B8-25D0-497F-BD49-2448D3B2BAB2}"/>
    <cellStyle name="Total 4 3 2 3 2 2 2" xfId="17031" xr:uid="{0C6D811A-BACF-4363-B431-5AD2B2F006A5}"/>
    <cellStyle name="Total 4 3 2 3 2 2 2 2" xfId="29664" xr:uid="{453E6E4B-94CA-4F02-BCBB-9C236978B885}"/>
    <cellStyle name="Total 4 3 2 3 2 2 3" xfId="42435" xr:uid="{5E1042EB-3418-4DCB-8FFB-1C780C8CDF3F}"/>
    <cellStyle name="Total 4 3 2 3 2 3" xfId="10679" xr:uid="{08ADEB9B-C317-44E7-9D6C-5505D357F9C2}"/>
    <cellStyle name="Total 4 3 2 3 2 3 2" xfId="19668" xr:uid="{5D7449E6-9530-4F0D-BBE0-AC81AC76CED5}"/>
    <cellStyle name="Total 4 3 2 3 2 3 2 2" xfId="30863" xr:uid="{1DA00990-4C8A-40A3-A1C9-FB04BF5D917A}"/>
    <cellStyle name="Total 4 3 2 3 2 3 3" xfId="25326" xr:uid="{2B4379A4-BA3A-42A5-A753-0B3791EED684}"/>
    <cellStyle name="Total 4 3 2 3 2 4" xfId="14445" xr:uid="{850EC63C-DFE3-489B-A656-3BA65A72A620}"/>
    <cellStyle name="Total 4 3 2 3 2 4 2" xfId="39261" xr:uid="{B06BA588-5915-48D2-AFE4-602F2E05DE17}"/>
    <cellStyle name="Total 4 3 2 3 2 5" xfId="38767" xr:uid="{89E333FE-D8BC-413F-8941-81904A69CC91}"/>
    <cellStyle name="Total 4 3 2 3 2 6" xfId="57944" xr:uid="{C0471C29-63B7-446D-802F-1ECB4DBA0370}"/>
    <cellStyle name="Total 4 3 2 3 3" xfId="3546" xr:uid="{2F3B3977-84D1-480D-9160-7ACBD2C282C0}"/>
    <cellStyle name="Total 4 3 2 3 3 2" xfId="36001" xr:uid="{2AD91BED-D2B6-44DE-A54D-48B3EDAEC18D}"/>
    <cellStyle name="Total 4 3 2 3 4" xfId="41837" xr:uid="{2AFDE8A6-F365-4365-AC7C-7ED7D66F1748}"/>
    <cellStyle name="Total 4 3 2 3 5" xfId="51162" xr:uid="{1E888770-DD2E-414B-A7A7-3FC75981A2D8}"/>
    <cellStyle name="Total 4 3 2 4" xfId="1453" xr:uid="{BEC293A7-D477-45A9-8EB3-06E13217AA88}"/>
    <cellStyle name="Total 4 3 2 4 2" xfId="5798" xr:uid="{131B508E-D142-48EA-8473-D72A91DB5112}"/>
    <cellStyle name="Total 4 3 2 4 2 2" xfId="8384" xr:uid="{5BAE22FC-5A81-43D6-AAEE-3ED5D5F7CA96}"/>
    <cellStyle name="Total 4 3 2 4 2 2 2" xfId="17373" xr:uid="{03C10F01-0D53-46DA-8977-728178C06BBD}"/>
    <cellStyle name="Total 4 3 2 4 2 2 2 2" xfId="28578" xr:uid="{08CFB20A-1B61-4743-AA4B-F4FD72ECD9D8}"/>
    <cellStyle name="Total 4 3 2 4 2 2 3" xfId="33240" xr:uid="{258A9977-698B-4490-AF61-CAF506E0ED57}"/>
    <cellStyle name="Total 4 3 2 4 2 3" xfId="11021" xr:uid="{D409449F-3478-462C-8069-BD9D0C119048}"/>
    <cellStyle name="Total 4 3 2 4 2 3 2" xfId="20010" xr:uid="{53E8DF58-2B43-4001-81A3-893CFDB53607}"/>
    <cellStyle name="Total 4 3 2 4 2 3 2 2" xfId="27954" xr:uid="{9C59F41A-7E87-4E10-A832-90861FF296AD}"/>
    <cellStyle name="Total 4 3 2 4 2 3 3" xfId="31068" xr:uid="{57B15C48-B101-4D0F-A42C-C870D9BD1647}"/>
    <cellStyle name="Total 4 3 2 4 2 4" xfId="14787" xr:uid="{6DB37BA3-0A3B-4A71-95B3-3AE1BDAEDEED}"/>
    <cellStyle name="Total 4 3 2 4 2 4 2" xfId="29461" xr:uid="{F684945D-1FC2-46DD-92C0-DC049FC7CB75}"/>
    <cellStyle name="Total 4 3 2 4 2 5" xfId="33632" xr:uid="{B4442567-F88E-4970-8936-5373D6267EE2}"/>
    <cellStyle name="Total 4 3 2 4 2 6" xfId="54482" xr:uid="{7F5DD7DD-4F75-4CF9-ACBA-7872830FCF7E}"/>
    <cellStyle name="Total 4 3 2 4 3" xfId="3890" xr:uid="{0EAD024F-3199-4271-970C-8EA30EFE82B4}"/>
    <cellStyle name="Total 4 3 2 4 3 2" xfId="32913" xr:uid="{5E4A73A7-56DF-4A2F-88CB-95927E7E2CA2}"/>
    <cellStyle name="Total 4 3 2 4 4" xfId="40866" xr:uid="{F0F18C1F-A4CC-43EE-BF3F-9A5DBB9F4B03}"/>
    <cellStyle name="Total 4 3 2 4 5" xfId="47672" xr:uid="{5579737C-8BA6-4D54-9967-D5D60F8A863A}"/>
    <cellStyle name="Total 4 3 2 5" xfId="1657" xr:uid="{DA53D773-D03D-4676-BE2D-73EBE8CF1128}"/>
    <cellStyle name="Total 4 3 2 5 2" xfId="5987" xr:uid="{8BA994E8-1E63-4A5F-AFD7-13979A0C2FC2}"/>
    <cellStyle name="Total 4 3 2 5 2 2" xfId="8573" xr:uid="{E51474E4-2B0C-42BF-A7B9-C04261325272}"/>
    <cellStyle name="Total 4 3 2 5 2 2 2" xfId="17562" xr:uid="{5387F0EB-7638-443E-9D57-7A6830749F2C}"/>
    <cellStyle name="Total 4 3 2 5 2 2 2 2" xfId="23564" xr:uid="{0CC8D8F7-BDCA-471D-85D0-528609AF6B99}"/>
    <cellStyle name="Total 4 3 2 5 2 2 3" xfId="39156" xr:uid="{C455B156-E2C4-4F2E-A7D1-2B98859A698C}"/>
    <cellStyle name="Total 4 3 2 5 2 3" xfId="11210" xr:uid="{44160291-CBE6-4B4A-B833-A2C7D244453E}"/>
    <cellStyle name="Total 4 3 2 5 2 3 2" xfId="20199" xr:uid="{034D582E-D8AF-4D4D-9117-B181DAAD7491}"/>
    <cellStyle name="Total 4 3 2 5 2 3 2 2" xfId="28231" xr:uid="{D457BEA5-BB0C-4A6A-BEC5-D520614E6045}"/>
    <cellStyle name="Total 4 3 2 5 2 3 3" xfId="22638" xr:uid="{2497E2D7-FB26-4C0C-82EF-E2C64C76DB5B}"/>
    <cellStyle name="Total 4 3 2 5 2 4" xfId="14976" xr:uid="{A51060BE-A225-465A-9A16-56C7029D6207}"/>
    <cellStyle name="Total 4 3 2 5 2 4 2" xfId="22700" xr:uid="{EDAF9781-8654-4411-BFC4-CBBF0E45129C}"/>
    <cellStyle name="Total 4 3 2 5 2 5" xfId="33072" xr:uid="{78B132CA-876B-4D9C-BF97-D450AE8D7F1B}"/>
    <cellStyle name="Total 4 3 2 5 3" xfId="4094" xr:uid="{569A3DD6-BB18-4E22-B85B-E7BB289774EF}"/>
    <cellStyle name="Total 4 3 2 5 3 2" xfId="35653" xr:uid="{68100DD4-B480-4138-8967-8A815B9C1D20}"/>
    <cellStyle name="Total 4 3 2 5 4" xfId="31699" xr:uid="{F63489DF-299E-43F9-A4C5-8C12473642A5}"/>
    <cellStyle name="Total 4 3 2 6" xfId="2072" xr:uid="{D709B966-D9A4-403E-B0B8-964B46A95E2A}"/>
    <cellStyle name="Total 4 3 2 6 2" xfId="6375" xr:uid="{76E85F4F-4A0D-48A0-A983-D72EC32E0A13}"/>
    <cellStyle name="Total 4 3 2 6 2 2" xfId="8961" xr:uid="{65EAD404-A32C-4879-B4D2-44ED8FE3C3FA}"/>
    <cellStyle name="Total 4 3 2 6 2 2 2" xfId="17950" xr:uid="{779007D2-60E7-471F-B5AA-BB18B9B1CFAC}"/>
    <cellStyle name="Total 4 3 2 6 2 2 2 2" xfId="40415" xr:uid="{BC5B23DC-A912-4737-8D6C-38C1463E6ABF}"/>
    <cellStyle name="Total 4 3 2 6 2 2 3" xfId="29494" xr:uid="{57C16E37-7731-442E-8AEA-450FE26F2589}"/>
    <cellStyle name="Total 4 3 2 6 2 3" xfId="11598" xr:uid="{DBEBEC2A-4FCA-4BA3-8B6E-328D08F0AD90}"/>
    <cellStyle name="Total 4 3 2 6 2 3 2" xfId="20587" xr:uid="{AA62983F-1B4E-415F-B895-BD8E1996CF4B}"/>
    <cellStyle name="Total 4 3 2 6 2 3 2 2" xfId="34442" xr:uid="{90FEEAE3-00BC-4C44-8B99-44358190667A}"/>
    <cellStyle name="Total 4 3 2 6 2 3 3" xfId="34472" xr:uid="{80FE0747-41D2-4616-AA72-1EA18DB607D2}"/>
    <cellStyle name="Total 4 3 2 6 2 4" xfId="15364" xr:uid="{7AEC37FB-C767-4A08-92B0-D45F558946BB}"/>
    <cellStyle name="Total 4 3 2 6 2 4 2" xfId="37415" xr:uid="{7D886E19-1B66-46BF-80C1-A26BB3697D71}"/>
    <cellStyle name="Total 4 3 2 6 2 5" xfId="42161" xr:uid="{67F1DB5A-2DE9-49E5-82EC-94BE37B5F7B6}"/>
    <cellStyle name="Total 4 3 2 6 3" xfId="4509" xr:uid="{CEDA8E92-F6C3-4447-9FF7-580F42A11228}"/>
    <cellStyle name="Total 4 3 2 6 3 2" xfId="23507" xr:uid="{C849077A-41BA-4572-BF2E-8101301312F5}"/>
    <cellStyle name="Total 4 3 2 6 4" xfId="31730" xr:uid="{C136BB13-09D7-4E80-8F4E-FB0B9C26480A}"/>
    <cellStyle name="Total 4 3 2 7" xfId="2882" xr:uid="{DAF1A7CE-F571-4548-BC36-4FA187E828E2}"/>
    <cellStyle name="Total 4 3 2 7 2" xfId="7032" xr:uid="{FD7B7BCE-DEBA-4AD5-8405-EB9E4C7839A0}"/>
    <cellStyle name="Total 4 3 2 7 2 2" xfId="12159" xr:uid="{7ABD7DFC-D187-4D1D-81C5-CA2C1D838CF6}"/>
    <cellStyle name="Total 4 3 2 7 2 2 2" xfId="21148" xr:uid="{52394487-0E6D-4812-8775-40123C87D4DF}"/>
    <cellStyle name="Total 4 3 2 7 2 2 2 2" xfId="43768" xr:uid="{97058D97-923C-4FC2-B3A1-96BD62AC886F}"/>
    <cellStyle name="Total 4 3 2 7 2 2 3" xfId="38507" xr:uid="{C143AEE2-9022-4357-9B57-B602976D692D}"/>
    <cellStyle name="Total 4 3 2 7 2 3" xfId="12967" xr:uid="{C2716E30-0887-4DAB-B5FC-EE65DC27E79E}"/>
    <cellStyle name="Total 4 3 2 7 2 3 2" xfId="21956" xr:uid="{9008A44E-6080-49EE-AEBF-E5DBA44B620F}"/>
    <cellStyle name="Total 4 3 2 7 2 3 2 2" xfId="38077" xr:uid="{F507FDC6-CDD8-4642-A438-558094F0E9DC}"/>
    <cellStyle name="Total 4 3 2 7 2 3 3" xfId="33064" xr:uid="{980863C4-9FCC-4380-ACAE-B47161CDF6F4}"/>
    <cellStyle name="Total 4 3 2 7 2 4" xfId="16021" xr:uid="{97AAADE0-C193-4EC7-9D8A-DD4A11A3273E}"/>
    <cellStyle name="Total 4 3 2 7 2 4 2" xfId="28964" xr:uid="{6EA856A8-3B3C-4D8D-A746-32FC1D5F6021}"/>
    <cellStyle name="Total 4 3 2 7 2 5" xfId="43975" xr:uid="{1168C6D6-F785-4F25-8420-6DA30825D113}"/>
    <cellStyle name="Total 4 3 2 7 3" xfId="9595" xr:uid="{25A91F44-9427-466E-A229-3C960B43FD93}"/>
    <cellStyle name="Total 4 3 2 7 3 2" xfId="18584" xr:uid="{DABC6E59-0BFA-4CD8-AE93-F2072E7749D1}"/>
    <cellStyle name="Total 4 3 2 7 3 2 2" xfId="36578" xr:uid="{FDBBB988-D754-4B54-AF70-2F3FFFE476E0}"/>
    <cellStyle name="Total 4 3 2 7 3 3" xfId="36865" xr:uid="{BBFFB565-C2E8-4CD7-A367-001702D31B81}"/>
    <cellStyle name="Total 4 3 2 7 4" xfId="23962" xr:uid="{3A58AB15-460A-472B-8DBB-FEC9CBECF220}"/>
    <cellStyle name="Total 4 3 2 8" xfId="4811" xr:uid="{73AB4180-4848-4D2A-ADC3-C2C021FD03B2}"/>
    <cellStyle name="Total 4 3 2 8 2" xfId="7397" xr:uid="{6F34CE4B-FAB7-47C8-B6F4-BB594633C8F3}"/>
    <cellStyle name="Total 4 3 2 8 2 2" xfId="16386" xr:uid="{9006E5F9-63A1-4FF0-80EB-F920FC38FC19}"/>
    <cellStyle name="Total 4 3 2 8 2 2 2" xfId="39127" xr:uid="{77FE60C3-D162-40CB-8252-22D50765CA2E}"/>
    <cellStyle name="Total 4 3 2 8 2 3" xfId="33808" xr:uid="{B3E195D5-F82C-4541-9BF8-E3093E86318F}"/>
    <cellStyle name="Total 4 3 2 8 3" xfId="10034" xr:uid="{B899D1EE-6FB3-419D-9298-445008CBF5E3}"/>
    <cellStyle name="Total 4 3 2 8 3 2" xfId="19023" xr:uid="{5A7E4E32-3022-4F18-9DDB-2BE4A39AFD92}"/>
    <cellStyle name="Total 4 3 2 8 3 2 2" xfId="42080" xr:uid="{70D5D27C-6E89-4E28-9152-4803F200E148}"/>
    <cellStyle name="Total 4 3 2 8 3 3" xfId="36460" xr:uid="{7E43369A-72B4-40A7-8E02-F8C3E13D579B}"/>
    <cellStyle name="Total 4 3 2 8 4" xfId="13800" xr:uid="{D4F720A1-A2B5-4615-ABAA-1D9757640B56}"/>
    <cellStyle name="Total 4 3 2 8 4 2" xfId="23617" xr:uid="{C5B9AFF4-8D60-4E59-B890-9D87726E84F3}"/>
    <cellStyle name="Total 4 3 2 8 5" xfId="43233" xr:uid="{E4473997-74E9-4141-99E5-BBF0540BD867}"/>
    <cellStyle name="Total 4 3 2 9" xfId="6717" xr:uid="{93D65427-1A7B-4DCA-AC5A-3A0F6646281E}"/>
    <cellStyle name="Total 4 3 2 9 2" xfId="11918" xr:uid="{3C370F76-3F40-4681-8340-CD9997A3BC98}"/>
    <cellStyle name="Total 4 3 2 9 2 2" xfId="20907" xr:uid="{25334A77-28F9-4178-B28E-4AF2C5DEFEFD}"/>
    <cellStyle name="Total 4 3 2 9 2 2 2" xfId="36192" xr:uid="{71FC22C0-3524-4821-84F4-7A7EACE52292}"/>
    <cellStyle name="Total 4 3 2 9 2 3" xfId="44099" xr:uid="{59946051-6A35-4E25-983C-AC761174B3BA}"/>
    <cellStyle name="Total 4 3 2 9 3" xfId="15706" xr:uid="{706711E4-F765-4A2F-802C-09A710E11E4B}"/>
    <cellStyle name="Total 4 3 2 9 3 2" xfId="25117" xr:uid="{29F0384E-478C-4E2C-9698-24FBE0C21EBC}"/>
    <cellStyle name="Total 4 3 2 9 4" xfId="26977" xr:uid="{D33D9A09-3751-4A85-AA88-712D06FDF295}"/>
    <cellStyle name="Total 4 3 3" xfId="631" xr:uid="{9DAFC569-D7C5-4706-8733-6EA672ED7B67}"/>
    <cellStyle name="Total 4 3 3 2" xfId="5010" xr:uid="{8B66AA85-648F-4ECF-8AC8-798B8066BF04}"/>
    <cellStyle name="Total 4 3 3 2 2" xfId="7596" xr:uid="{C9854CFA-1C37-4279-AE89-3C8553110595}"/>
    <cellStyle name="Total 4 3 3 2 2 2" xfId="16585" xr:uid="{DA85A478-A698-4B30-9AFE-8FB56483A8FA}"/>
    <cellStyle name="Total 4 3 3 2 2 2 2" xfId="29255" xr:uid="{4AAF9986-06D5-4AE2-9D3A-CBDA02497E7F}"/>
    <cellStyle name="Total 4 3 3 2 2 3" xfId="30007" xr:uid="{93731BF1-EC50-46EB-AA46-FA2D24F9494D}"/>
    <cellStyle name="Total 4 3 3 2 2 4" xfId="56745" xr:uid="{1F3374CB-1A88-408B-A764-DA211EB95933}"/>
    <cellStyle name="Total 4 3 3 2 3" xfId="10233" xr:uid="{DD6A2A26-2E9B-4971-A096-FCF125953B2A}"/>
    <cellStyle name="Total 4 3 3 2 3 2" xfId="19222" xr:uid="{0FD9B28F-8937-42FE-92D6-01A4D01AA769}"/>
    <cellStyle name="Total 4 3 3 2 3 2 2" xfId="33256" xr:uid="{2E7980A2-864F-42E3-A790-7744FF4EC4AC}"/>
    <cellStyle name="Total 4 3 3 2 3 3" xfId="31104" xr:uid="{4DAD3B32-1E60-4021-9931-6A6CA9E43D89}"/>
    <cellStyle name="Total 4 3 3 2 4" xfId="13999" xr:uid="{2B7468D4-1787-4F33-A583-F863670ACBFD}"/>
    <cellStyle name="Total 4 3 3 2 4 2" xfId="23268" xr:uid="{52BEC693-64C8-483B-817F-BC0956A51665}"/>
    <cellStyle name="Total 4 3 3 2 5" xfId="39028" xr:uid="{46D6D03D-F898-480C-893F-96F1BA877DC6}"/>
    <cellStyle name="Total 4 3 3 2 6" xfId="49963" xr:uid="{98576845-FABD-43D5-9F51-E102BB59C2A1}"/>
    <cellStyle name="Total 4 3 3 3" xfId="3068" xr:uid="{937552E9-7F22-4D58-BB79-2AE0BAECBDC3}"/>
    <cellStyle name="Total 4 3 3 3 2" xfId="32436" xr:uid="{828AAFF3-3548-42E4-BCAB-E2B2B6911813}"/>
    <cellStyle name="Total 4 3 3 3 2 2" xfId="58047" xr:uid="{86897E3F-82F1-4751-B056-699143791458}"/>
    <cellStyle name="Total 4 3 3 3 3" xfId="51265" xr:uid="{15552F3C-3E0D-4909-8FB2-F2FF1409C403}"/>
    <cellStyle name="Total 4 3 3 4" xfId="29304" xr:uid="{D3B942B3-1874-4D59-B6FF-AD1701FCAFC5}"/>
    <cellStyle name="Total 4 3 3 4 2" xfId="54872" xr:uid="{9B4F76CD-1072-438C-91DC-CC7ED9B88B45}"/>
    <cellStyle name="Total 4 3 3 4 3" xfId="48080" xr:uid="{DABBFD53-C860-4704-B7B0-8BC519181496}"/>
    <cellStyle name="Total 4 3 3 5" xfId="53172" xr:uid="{7D53A415-9DBF-4915-8581-3A347A09F77A}"/>
    <cellStyle name="Total 4 3 3 6" xfId="46466" xr:uid="{887CFB91-1EAB-4CF5-ACEB-AEF5A87C6E7A}"/>
    <cellStyle name="Total 4 3 4" xfId="976" xr:uid="{ACD547D5-87A1-4951-84F2-861FEFE3737C}"/>
    <cellStyle name="Total 4 3 4 2" xfId="5331" xr:uid="{713F3841-CD98-4FE5-8143-840CE63908F6}"/>
    <cellStyle name="Total 4 3 4 2 2" xfId="7917" xr:uid="{9C081AF7-CAD9-43E2-B8CE-E5B5EB6805ED}"/>
    <cellStyle name="Total 4 3 4 2 2 2" xfId="16906" xr:uid="{B660F1E1-837A-41C9-B005-962A15D6B427}"/>
    <cellStyle name="Total 4 3 4 2 2 2 2" xfId="38681" xr:uid="{33CE3019-1BEB-44BF-838D-93BEFA757073}"/>
    <cellStyle name="Total 4 3 4 2 2 3" xfId="34325" xr:uid="{0269A6BA-9B0A-4206-B509-A85827C9A9AC}"/>
    <cellStyle name="Total 4 3 4 2 3" xfId="10554" xr:uid="{879CB37C-79A5-4323-B29C-F00094D505B4}"/>
    <cellStyle name="Total 4 3 4 2 3 2" xfId="19543" xr:uid="{A2D4CE5D-50CC-432F-BB85-97605438F6B2}"/>
    <cellStyle name="Total 4 3 4 2 3 2 2" xfId="35722" xr:uid="{94583401-3AEC-4707-9AD4-2FC942A251BD}"/>
    <cellStyle name="Total 4 3 4 2 3 3" xfId="37808" xr:uid="{C8CB9F30-0B27-4319-91AA-9A9A8FAFB8C5}"/>
    <cellStyle name="Total 4 3 4 2 4" xfId="14320" xr:uid="{1139BA97-FAD0-429A-877D-C4E63410D4F8}"/>
    <cellStyle name="Total 4 3 4 2 4 2" xfId="43295" xr:uid="{8813D0F1-2170-4556-ABD5-B30F72C3DE16}"/>
    <cellStyle name="Total 4 3 4 2 5" xfId="24012" xr:uid="{FC63EF74-5CA1-4233-9B80-C63299876080}"/>
    <cellStyle name="Total 4 3 4 2 6" xfId="55865" xr:uid="{F8BB4FD2-B08F-4F2F-B4BC-D42365E382D7}"/>
    <cellStyle name="Total 4 3 4 3" xfId="3413" xr:uid="{ABA11CBD-7ECF-4630-BD43-24620C20CBB2}"/>
    <cellStyle name="Total 4 3 4 3 2" xfId="40834" xr:uid="{EB1C4E43-6809-4A9C-94C2-8FDFE68FC9D3}"/>
    <cellStyle name="Total 4 3 4 4" xfId="40756" xr:uid="{13359FBC-CAD0-4218-A4F6-E996C76D0E1A}"/>
    <cellStyle name="Total 4 3 4 5" xfId="49083" xr:uid="{BCFB791C-9D30-49C7-80CA-F7BDB9E57935}"/>
    <cellStyle name="Total 4 3 5" xfId="1320" xr:uid="{9BA9E11A-C819-467C-98F8-10215A08E417}"/>
    <cellStyle name="Total 4 3 5 2" xfId="5665" xr:uid="{BA9DBA87-6454-46EF-A879-13BDDF92329D}"/>
    <cellStyle name="Total 4 3 5 2 2" xfId="8251" xr:uid="{7F11BB67-1419-44F0-A225-8FC34558F65D}"/>
    <cellStyle name="Total 4 3 5 2 2 2" xfId="17240" xr:uid="{EE334716-507D-420F-A999-3709B201441E}"/>
    <cellStyle name="Total 4 3 5 2 2 2 2" xfId="25639" xr:uid="{A27F25D8-8DC1-4097-B071-518F70619A5D}"/>
    <cellStyle name="Total 4 3 5 2 2 3" xfId="26748" xr:uid="{C680AB13-F9EF-443B-A64A-B3560EE6230B}"/>
    <cellStyle name="Total 4 3 5 2 3" xfId="10888" xr:uid="{DA5B7EFE-B05D-4EF2-868B-40E53EB15455}"/>
    <cellStyle name="Total 4 3 5 2 3 2" xfId="19877" xr:uid="{AD214B5F-CF22-49D7-9231-AC2D8FA40C56}"/>
    <cellStyle name="Total 4 3 5 2 3 2 2" xfId="29043" xr:uid="{3D2CB158-6D77-44FE-804C-63F68FB6F451}"/>
    <cellStyle name="Total 4 3 5 2 3 3" xfId="40062" xr:uid="{83E13152-B2E9-43C5-84A8-1660B3766BEA}"/>
    <cellStyle name="Total 4 3 5 2 4" xfId="14654" xr:uid="{D8945321-D28D-41B6-A1BE-7E0F69D51381}"/>
    <cellStyle name="Total 4 3 5 2 4 2" xfId="37433" xr:uid="{BD12A4B9-DAD6-4546-89E1-88CB4155DC06}"/>
    <cellStyle name="Total 4 3 5 2 5" xfId="34995" xr:uid="{4C0651FA-8387-466A-8E01-8B47D370C86C}"/>
    <cellStyle name="Total 4 3 5 2 6" xfId="59089" xr:uid="{4CF30723-6E6A-4943-87CB-D262EEA015FB}"/>
    <cellStyle name="Total 4 3 5 3" xfId="3757" xr:uid="{EAD4FBEF-F6E2-435F-AB34-C6B551505B38}"/>
    <cellStyle name="Total 4 3 5 3 2" xfId="41100" xr:uid="{20F7A817-4D63-4E43-96E0-0D4040B1E694}"/>
    <cellStyle name="Total 4 3 5 4" xfId="32774" xr:uid="{296EF133-86FB-4421-835E-DF453C6C88D8}"/>
    <cellStyle name="Total 4 3 5 5" xfId="52308" xr:uid="{446833B3-F6C8-4A98-9A0E-634509136282}"/>
    <cellStyle name="Total 4 3 6" xfId="1802" xr:uid="{51282711-2045-4DB3-BDF7-361CD7FA7072}"/>
    <cellStyle name="Total 4 3 6 2" xfId="6119" xr:uid="{BED8540E-9BC4-4AD1-8E3B-BDDB356B2A97}"/>
    <cellStyle name="Total 4 3 6 2 2" xfId="8705" xr:uid="{D069EBA3-B215-4368-9EAC-8729A67B3E53}"/>
    <cellStyle name="Total 4 3 6 2 2 2" xfId="17694" xr:uid="{36CA1C26-D60C-4E25-AA7D-E7A09F0D5A6F}"/>
    <cellStyle name="Total 4 3 6 2 2 2 2" xfId="40747" xr:uid="{16A968A9-FEDF-462E-BF1B-5F3C27D204C1}"/>
    <cellStyle name="Total 4 3 6 2 2 3" xfId="22579" xr:uid="{588BB78A-7D97-4BFE-BC92-934F63240928}"/>
    <cellStyle name="Total 4 3 6 2 3" xfId="11342" xr:uid="{7C9B12DD-59C5-479B-AE82-1C3B83DC410F}"/>
    <cellStyle name="Total 4 3 6 2 3 2" xfId="20331" xr:uid="{4D4E40DB-DBD8-4CD4-87A3-4273EF0FF337}"/>
    <cellStyle name="Total 4 3 6 2 3 2 2" xfId="38198" xr:uid="{E381450E-7276-492C-A466-DD66ACBEC83E}"/>
    <cellStyle name="Total 4 3 6 2 3 3" xfId="44120" xr:uid="{1960D90C-3B2E-4F60-B14E-91E35379E7E7}"/>
    <cellStyle name="Total 4 3 6 2 4" xfId="15108" xr:uid="{74A34644-60A1-489C-BE74-7253741BB982}"/>
    <cellStyle name="Total 4 3 6 2 4 2" xfId="42960" xr:uid="{DC2CFE21-0014-4C6F-865F-4F18271F98F3}"/>
    <cellStyle name="Total 4 3 6 2 5" xfId="23135" xr:uid="{970ACE8E-187A-4B89-9A20-98F6EBB638B2}"/>
    <cellStyle name="Total 4 3 6 2 6" xfId="54034" xr:uid="{176A33B3-7233-489B-AE57-721EFF96096C}"/>
    <cellStyle name="Total 4 3 6 3" xfId="4239" xr:uid="{9E2231E7-C5F6-497D-ACA1-1A4EF5113EEA}"/>
    <cellStyle name="Total 4 3 6 3 2" xfId="24751" xr:uid="{74D4AF93-E06A-4E7F-A065-147A872EB3B1}"/>
    <cellStyle name="Total 4 3 6 4" xfId="35487" xr:uid="{41CAAB62-B0A0-4B26-913B-A12E71ED8FEF}"/>
    <cellStyle name="Total 4 3 6 5" xfId="47366" xr:uid="{D5560EB8-2175-4967-8D90-A47F2C6A5B51}"/>
    <cellStyle name="Total 4 3 7" xfId="1939" xr:uid="{A217E0AF-FAC8-4066-9D5D-84EEAAD3D872}"/>
    <cellStyle name="Total 4 3 7 2" xfId="6250" xr:uid="{44D2574B-F69E-496A-8EAF-79E035E1D623}"/>
    <cellStyle name="Total 4 3 7 2 2" xfId="8836" xr:uid="{F96EE87D-2B01-4041-A637-302C6D88DC3A}"/>
    <cellStyle name="Total 4 3 7 2 2 2" xfId="17825" xr:uid="{6642DB26-0AF8-453B-B106-DBBBC9A1BED9}"/>
    <cellStyle name="Total 4 3 7 2 2 2 2" xfId="23399" xr:uid="{FDC04590-9E29-4971-9412-476A38CFDB08}"/>
    <cellStyle name="Total 4 3 7 2 2 3" xfId="34794" xr:uid="{BCE56351-F694-474B-B5ED-0C1DD067BC77}"/>
    <cellStyle name="Total 4 3 7 2 3" xfId="11473" xr:uid="{87CE0E15-0848-4CAF-9890-0061DCD6411F}"/>
    <cellStyle name="Total 4 3 7 2 3 2" xfId="20462" xr:uid="{4E2415B3-7085-48B1-A947-A43E97DC4D7A}"/>
    <cellStyle name="Total 4 3 7 2 3 2 2" xfId="27880" xr:uid="{1847A68F-B539-4BFF-827D-0A80851F4DE1}"/>
    <cellStyle name="Total 4 3 7 2 3 3" xfId="40037" xr:uid="{AB709A1E-8450-47F5-8B31-50D077DF30CB}"/>
    <cellStyle name="Total 4 3 7 2 4" xfId="15239" xr:uid="{78DD0E17-0FDA-43E9-A53A-23F3D23119B3}"/>
    <cellStyle name="Total 4 3 7 2 4 2" xfId="41345" xr:uid="{160FE6D7-3E03-4896-BD6C-2245142EC3E5}"/>
    <cellStyle name="Total 4 3 7 2 5" xfId="33792" xr:uid="{CC130149-75B0-4229-8A05-CD1F0C4F2829}"/>
    <cellStyle name="Total 4 3 7 3" xfId="4376" xr:uid="{DD88209C-183D-45E1-A56D-F497BC50168B}"/>
    <cellStyle name="Total 4 3 7 3 2" xfId="27157" xr:uid="{14C751AD-6E77-40CD-AD40-5FB8D30930BA}"/>
    <cellStyle name="Total 4 3 7 4" xfId="31775" xr:uid="{7DD3DE18-2E76-4D85-B25F-8F9D3070BC04}"/>
    <cellStyle name="Total 4 3 8" xfId="2750" xr:uid="{B08CB6B4-5995-4206-A58C-B36FD1F3FBBE}"/>
    <cellStyle name="Total 4 3 8 2" xfId="6929" xr:uid="{05A47D4E-ADCD-4F76-A499-2C8161CB0B02}"/>
    <cellStyle name="Total 4 3 8 2 2" xfId="12061" xr:uid="{515195F1-334B-4A20-9B9F-E9FFDEF25829}"/>
    <cellStyle name="Total 4 3 8 2 2 2" xfId="21050" xr:uid="{732AA312-B3DE-40B4-903B-770F72B632F7}"/>
    <cellStyle name="Total 4 3 8 2 2 2 2" xfId="23394" xr:uid="{3CA576D9-7B30-4A02-AC7D-C9BC2267F16A}"/>
    <cellStyle name="Total 4 3 8 2 2 3" xfId="31941" xr:uid="{556A6256-FB65-4C08-8C6F-73E75480C3C2}"/>
    <cellStyle name="Total 4 3 8 2 3" xfId="12886" xr:uid="{C3D89158-E8A2-43B2-AD1C-71CA4B9FB7A2}"/>
    <cellStyle name="Total 4 3 8 2 3 2" xfId="21875" xr:uid="{DD04BEB5-EA01-4306-91F6-AF65EB10D9C6}"/>
    <cellStyle name="Total 4 3 8 2 3 2 2" xfId="40461" xr:uid="{4862C0FA-4FE9-4959-BCC0-FB53FF8E244F}"/>
    <cellStyle name="Total 4 3 8 2 3 3" xfId="33559" xr:uid="{66F1DB29-C0EB-4756-AFA8-001CB1149F52}"/>
    <cellStyle name="Total 4 3 8 2 4" xfId="15918" xr:uid="{FB3A7C3E-5C7B-4759-B91B-53B655B9D015}"/>
    <cellStyle name="Total 4 3 8 2 4 2" xfId="27419" xr:uid="{C4C24E82-642B-4775-A892-04D2EAD2E3BA}"/>
    <cellStyle name="Total 4 3 8 2 5" xfId="23341" xr:uid="{7798E26B-735F-472C-A4AD-2D1796AE46C8}"/>
    <cellStyle name="Total 4 3 8 3" xfId="9491" xr:uid="{CF7966E6-CCB0-4271-9FA5-FE2110EFEF63}"/>
    <cellStyle name="Total 4 3 8 3 2" xfId="18480" xr:uid="{5217AE1E-6699-4B24-9891-6B43AA27D1C1}"/>
    <cellStyle name="Total 4 3 8 3 2 2" xfId="42669" xr:uid="{4A378DBC-027B-4B5B-AC10-264E2C1DA53A}"/>
    <cellStyle name="Total 4 3 8 3 3" xfId="29211" xr:uid="{12085482-51C7-435F-BCEA-0E199C8AF6D1}"/>
    <cellStyle name="Total 4 3 8 4" xfId="25053" xr:uid="{AC88901A-2FEE-4429-A888-D3B53BA75C13}"/>
    <cellStyle name="Total 4 3 9" xfId="4686" xr:uid="{D36D3FCD-B5CE-4800-BB5C-D8E1BB488F71}"/>
    <cellStyle name="Total 4 3 9 2" xfId="7272" xr:uid="{B7476FC6-B236-4A25-8D65-B9BFBE39E063}"/>
    <cellStyle name="Total 4 3 9 2 2" xfId="16261" xr:uid="{CA99444D-3725-419C-9D5A-600E62F8198C}"/>
    <cellStyle name="Total 4 3 9 2 2 2" xfId="43155" xr:uid="{69A5CBF7-2290-4176-AADC-AF6A57A86CDD}"/>
    <cellStyle name="Total 4 3 9 2 3" xfId="37220" xr:uid="{13456BFB-9581-48F4-B898-691D97BB6453}"/>
    <cellStyle name="Total 4 3 9 3" xfId="9909" xr:uid="{78AD4539-6950-45CA-B2E5-98852ED1291B}"/>
    <cellStyle name="Total 4 3 9 3 2" xfId="18898" xr:uid="{337709AD-0670-43EE-85C1-4F78F5169420}"/>
    <cellStyle name="Total 4 3 9 3 2 2" xfId="25020" xr:uid="{2BE523F4-119F-44CC-B2FE-490E3FFFF93E}"/>
    <cellStyle name="Total 4 3 9 3 3" xfId="25386" xr:uid="{EB730AA0-FFA6-49EB-B188-1D1664CDBEA5}"/>
    <cellStyle name="Total 4 3 9 4" xfId="13675" xr:uid="{01FEF646-DE81-43EA-B881-386EE903A914}"/>
    <cellStyle name="Total 4 3 9 4 2" xfId="37297" xr:uid="{F1336C48-C408-478C-8F28-463F4E90FB82}"/>
    <cellStyle name="Total 4 3 9 5" xfId="27426" xr:uid="{45D4DF71-85B7-48EF-9AE9-18E341A5658E}"/>
    <cellStyle name="Total 4 30" xfId="45327" xr:uid="{7BB4A914-669D-4E88-AAC7-FE22190C136F}"/>
    <cellStyle name="Total 4 31" xfId="45347" xr:uid="{6CCB0718-7FB1-457F-BC92-19058A4A171B}"/>
    <cellStyle name="Total 4 32" xfId="45296" xr:uid="{2886F119-FCDA-4B57-8D9D-0C42B791ABF4}"/>
    <cellStyle name="Total 4 33" xfId="45326" xr:uid="{B9EE83AD-ACF1-4454-94F9-4D7781B4598E}"/>
    <cellStyle name="Total 4 34" xfId="44245" xr:uid="{67E6A65F-4A8C-47A1-92D0-324F8C54F50B}"/>
    <cellStyle name="Total 4 35" xfId="44141" xr:uid="{D3BBB73B-C127-45DB-A881-5BB16D85BCD2}"/>
    <cellStyle name="Total 4 36" xfId="45471" xr:uid="{9400B396-6076-446F-8A43-5F08C1906CE9}"/>
    <cellStyle name="Total 4 4" xfId="323" xr:uid="{D08B105D-6D7B-4F19-8FFE-751A5994750D}"/>
    <cellStyle name="Total 4 4 10" xfId="6625" xr:uid="{10FE16B0-AC94-4136-80F4-AE9AE520B5EA}"/>
    <cellStyle name="Total 4 4 10 2" xfId="11831" xr:uid="{7653C4D7-3392-4AC4-B4BF-D2E8FED201AF}"/>
    <cellStyle name="Total 4 4 10 2 2" xfId="20820" xr:uid="{85344672-C478-4334-A194-7024806E3D98}"/>
    <cellStyle name="Total 4 4 10 2 2 2" xfId="29458" xr:uid="{9534F614-7A1A-4C70-A25C-867362C7F3B4}"/>
    <cellStyle name="Total 4 4 10 2 3" xfId="25373" xr:uid="{73EBBE2A-0915-4D7B-B523-56E2E1479C95}"/>
    <cellStyle name="Total 4 4 10 3" xfId="15614" xr:uid="{27EE9577-B52B-49FB-A54F-9C732A8AB0FE}"/>
    <cellStyle name="Total 4 4 10 3 2" xfId="40954" xr:uid="{E3F4C4B6-FA00-418A-99B9-EBA5A32A5A0E}"/>
    <cellStyle name="Total 4 4 10 4" xfId="36025" xr:uid="{FF1DD5CD-C107-42E6-B846-03177F246AFB}"/>
    <cellStyle name="Total 4 4 11" xfId="9194" xr:uid="{545AECBC-2FCB-4247-8E10-79BFE70A0E7C}"/>
    <cellStyle name="Total 4 4 11 2" xfId="18183" xr:uid="{B59A6BBB-65BC-4DC2-BBB8-E717D65BF368}"/>
    <cellStyle name="Total 4 4 11 2 2" xfId="40173" xr:uid="{10C78A01-F995-4DA8-AAB5-82F27673C905}"/>
    <cellStyle name="Total 4 4 11 3" xfId="35134" xr:uid="{28F3B37E-2484-4D44-AB56-75FCDFEDAF9E}"/>
    <cellStyle name="Total 4 4 12" xfId="9756" xr:uid="{7518B40F-5852-429A-BB52-3BAD6822FBFB}"/>
    <cellStyle name="Total 4 4 12 2" xfId="18745" xr:uid="{F9298024-19B1-4639-8903-F9C1AF80A3AB}"/>
    <cellStyle name="Total 4 4 12 2 2" xfId="33188" xr:uid="{A6F6F3EA-EE1E-4148-A8BE-7790F285CD1E}"/>
    <cellStyle name="Total 4 4 12 3" xfId="36621" xr:uid="{705F5F7F-BEFE-4AE6-8F58-FC235A64A961}"/>
    <cellStyle name="Total 4 4 13" xfId="2329" xr:uid="{AF0ECF95-19CB-4D9C-A9CC-2D9442D43DC4}"/>
    <cellStyle name="Total 4 4 13 2" xfId="28440" xr:uid="{C52840CD-F18A-4750-A5DE-CF84D1B1BD2B}"/>
    <cellStyle name="Total 4 4 14" xfId="13238" xr:uid="{2C1CD196-69F7-4D5A-9CDE-1D2C9672C869}"/>
    <cellStyle name="Total 4 4 14 2" xfId="43697" xr:uid="{C811EB35-B68A-4B94-B34D-C6444A9225FB}"/>
    <cellStyle name="Total 4 4 15" xfId="38299" xr:uid="{823C8B05-009D-47C9-A5C8-E26DBA8B5957}"/>
    <cellStyle name="Total 4 4 16" xfId="44319" xr:uid="{7BB04A4E-FAE7-4511-82D2-70B6D4A756BB}"/>
    <cellStyle name="Total 4 4 17" xfId="45600" xr:uid="{F0DBE0E4-E794-4F8C-B473-46048FDBEF86}"/>
    <cellStyle name="Total 4 4 2" xfId="455" xr:uid="{C13E99CC-9EEE-4FF3-A2A0-9D3B37D5D8F0}"/>
    <cellStyle name="Total 4 4 2 10" xfId="9319" xr:uid="{B0AF6B07-E340-435A-A965-56A50080E7D6}"/>
    <cellStyle name="Total 4 4 2 10 2" xfId="18308" xr:uid="{062C54CD-5C18-4F27-AC55-237E019DBA77}"/>
    <cellStyle name="Total 4 4 2 10 2 2" xfId="41240" xr:uid="{A28E92FC-33EB-4370-97EE-19BB405F9195}"/>
    <cellStyle name="Total 4 4 2 10 3" xfId="27909" xr:uid="{DBDDE758-DF29-48BF-9A29-D25DA10256E2}"/>
    <cellStyle name="Total 4 4 2 11" xfId="9790" xr:uid="{85BE6864-0BDE-4586-8B5C-DBC8E82E430E}"/>
    <cellStyle name="Total 4 4 2 11 2" xfId="18779" xr:uid="{D58AE4AF-F029-4726-AB6D-E8ACA050656B}"/>
    <cellStyle name="Total 4 4 2 11 2 2" xfId="23987" xr:uid="{2FB7E498-374A-4535-8D83-8A8F970C8E16}"/>
    <cellStyle name="Total 4 4 2 11 3" xfId="36004" xr:uid="{06C2D6AC-2799-4A31-A94B-9B864AA1F1BA}"/>
    <cellStyle name="Total 4 4 2 12" xfId="2461" xr:uid="{8C48290F-C24D-4836-8EA6-078D2082BB61}"/>
    <cellStyle name="Total 4 4 2 12 2" xfId="42374" xr:uid="{B8F574E9-6775-49C3-8488-3E8BF7185319}"/>
    <cellStyle name="Total 4 4 2 13" xfId="13370" xr:uid="{940A303E-23F2-4E93-BCE3-5C431BAB31F7}"/>
    <cellStyle name="Total 4 4 2 13 2" xfId="22787" xr:uid="{7F74B33B-AF89-49F6-830E-FE7525E1FA01}"/>
    <cellStyle name="Total 4 4 2 14" xfId="36982" xr:uid="{089875D2-E834-4CEB-A8B9-28CAE16AA39C}"/>
    <cellStyle name="Total 4 4 2 15" xfId="46112" xr:uid="{F5B24092-7A86-43CC-9440-F6FBF6BBC2C4}"/>
    <cellStyle name="Total 4 4 2 2" xfId="804" xr:uid="{EA86F96A-EB39-43E1-B648-0ECE38C22EA6}"/>
    <cellStyle name="Total 4 4 2 2 2" xfId="5173" xr:uid="{2B49EDD0-F356-4D44-8CDC-5FD2D759E9BD}"/>
    <cellStyle name="Total 4 4 2 2 2 2" xfId="7759" xr:uid="{1E7C881B-7BEB-4A0B-A1F4-2C321FB0CCB7}"/>
    <cellStyle name="Total 4 4 2 2 2 2 2" xfId="16748" xr:uid="{A92E54BC-064D-4819-9B33-26E7D881024C}"/>
    <cellStyle name="Total 4 4 2 2 2 2 2 2" xfId="38606" xr:uid="{65B17916-51F1-4A0F-8DD4-9A2FA6834D78}"/>
    <cellStyle name="Total 4 4 2 2 2 2 3" xfId="31830" xr:uid="{45476DD1-8E42-4E4D-A1CB-5E42C70000E0}"/>
    <cellStyle name="Total 4 4 2 2 2 3" xfId="10396" xr:uid="{81A366D8-16A8-485D-885C-700AD2FBF24F}"/>
    <cellStyle name="Total 4 4 2 2 2 3 2" xfId="19385" xr:uid="{4E4604BA-E75F-4E66-8001-424E611B179B}"/>
    <cellStyle name="Total 4 4 2 2 2 3 2 2" xfId="22481" xr:uid="{8D3378CB-A24A-4CAF-BD00-95A8F674EE24}"/>
    <cellStyle name="Total 4 4 2 2 2 3 3" xfId="40321" xr:uid="{5102A248-DF0E-4900-B35D-748EE0055A4A}"/>
    <cellStyle name="Total 4 4 2 2 2 4" xfId="14162" xr:uid="{9B057979-9A5C-438E-AC25-732C2CB59201}"/>
    <cellStyle name="Total 4 4 2 2 2 4 2" xfId="26501" xr:uid="{60F3AD9E-0922-43E3-9073-FBFE0F096D9D}"/>
    <cellStyle name="Total 4 4 2 2 2 5" xfId="25380" xr:uid="{55C7EB41-1B86-40BD-9601-D04117470322}"/>
    <cellStyle name="Total 4 4 2 2 2 6" xfId="56388" xr:uid="{83624CA9-AA40-42AE-BE01-9410954C70E9}"/>
    <cellStyle name="Total 4 4 2 2 3" xfId="3241" xr:uid="{C1CB653F-8E76-4E1E-9BFB-07D35AA6E6FB}"/>
    <cellStyle name="Total 4 4 2 2 3 2" xfId="24490" xr:uid="{0C4BE4A0-963B-4A92-B5B7-50AC7DC6097F}"/>
    <cellStyle name="Total 4 4 2 2 4" xfId="27712" xr:uid="{BD4DED1F-562D-4AAB-970D-E1BDF8656ACD}"/>
    <cellStyle name="Total 4 4 2 2 5" xfId="49606" xr:uid="{C6B65F7B-0659-4B04-A4AF-334EF6BFF624}"/>
    <cellStyle name="Total 4 4 2 3" xfId="1149" xr:uid="{81D14E2E-92C7-4C8B-8A1F-A3DAFE1D116D}"/>
    <cellStyle name="Total 4 4 2 3 2" xfId="5494" xr:uid="{111E50CB-D385-4927-8857-649F3DC3856D}"/>
    <cellStyle name="Total 4 4 2 3 2 2" xfId="8080" xr:uid="{E8AB5E43-33CD-49D3-8040-20AD02AE0672}"/>
    <cellStyle name="Total 4 4 2 3 2 2 2" xfId="17069" xr:uid="{569E72E1-9A57-492F-AF43-B918CCA7FE0D}"/>
    <cellStyle name="Total 4 4 2 3 2 2 2 2" xfId="29899" xr:uid="{9D1ABFFC-D21C-4014-ACA8-17720124596E}"/>
    <cellStyle name="Total 4 4 2 3 2 2 3" xfId="28723" xr:uid="{DBEC89F8-6D70-4FC2-8C3E-1A6431DFF330}"/>
    <cellStyle name="Total 4 4 2 3 2 3" xfId="10717" xr:uid="{BEB7E944-8635-4E74-9E32-6613C34E82D3}"/>
    <cellStyle name="Total 4 4 2 3 2 3 2" xfId="19706" xr:uid="{4363565D-1715-49C8-8FF1-3B17C8E1DE6F}"/>
    <cellStyle name="Total 4 4 2 3 2 3 2 2" xfId="23342" xr:uid="{58508587-7180-4815-AF93-1D4EF6266AFF}"/>
    <cellStyle name="Total 4 4 2 3 2 3 3" xfId="38873" xr:uid="{A83FF8DC-AB51-420D-B3BE-1390694D34B8}"/>
    <cellStyle name="Total 4 4 2 3 2 4" xfId="14483" xr:uid="{9CF1654C-D23D-4477-8E87-60EEABEDB401}"/>
    <cellStyle name="Total 4 4 2 3 2 4 2" xfId="39496" xr:uid="{D761C663-F541-4243-A6B2-AA68CE034405}"/>
    <cellStyle name="Total 4 4 2 3 2 5" xfId="28838" xr:uid="{A2753231-8374-4F8C-ACC2-151E16B1329F}"/>
    <cellStyle name="Total 4 4 2 3 2 6" xfId="58593" xr:uid="{7E589525-0400-4401-907C-2DC4FE421B75}"/>
    <cellStyle name="Total 4 4 2 3 3" xfId="3586" xr:uid="{05638B4A-D1A7-4FC7-88B7-7AC4C90AE9E8}"/>
    <cellStyle name="Total 4 4 2 3 3 2" xfId="22924" xr:uid="{850C3509-F836-418C-A0B8-FDA8560BDA6C}"/>
    <cellStyle name="Total 4 4 2 3 4" xfId="38253" xr:uid="{63F7A84D-BA75-459E-9817-02C1466AD927}"/>
    <cellStyle name="Total 4 4 2 3 5" xfId="51812" xr:uid="{6971EBE5-2552-47F6-A68A-0EDA7289D271}"/>
    <cellStyle name="Total 4 4 2 4" xfId="1493" xr:uid="{4673E3F1-5D95-4DA1-A374-1AD208E1616E}"/>
    <cellStyle name="Total 4 4 2 4 2" xfId="5838" xr:uid="{7023EFB3-8FE3-446F-A7D4-D44CC4F74B83}"/>
    <cellStyle name="Total 4 4 2 4 2 2" xfId="8424" xr:uid="{E57C4EFE-FDDA-49CB-BDF2-794CA9262FF9}"/>
    <cellStyle name="Total 4 4 2 4 2 2 2" xfId="17413" xr:uid="{91981A6D-567C-4E6B-ACD8-AB4CB51ABB7A}"/>
    <cellStyle name="Total 4 4 2 4 2 2 2 2" xfId="22813" xr:uid="{F6CA487F-E49A-4AE1-864D-EF18F82B3665}"/>
    <cellStyle name="Total 4 4 2 4 2 2 3" xfId="29892" xr:uid="{483700ED-CAA7-44FA-BA7A-961CD4CBC25D}"/>
    <cellStyle name="Total 4 4 2 4 2 3" xfId="11061" xr:uid="{162809C5-AC80-45B4-95A0-983F5D4D40AB}"/>
    <cellStyle name="Total 4 4 2 4 2 3 2" xfId="20050" xr:uid="{35D20EFF-63C3-45C1-B2AB-E555B21D539A}"/>
    <cellStyle name="Total 4 4 2 4 2 3 2 2" xfId="27422" xr:uid="{219C2944-298E-4C80-9D1E-17D124667929}"/>
    <cellStyle name="Total 4 4 2 4 2 3 3" xfId="24289" xr:uid="{47D79FD1-2B7C-47CA-B7A1-F5BA577AC6A6}"/>
    <cellStyle name="Total 4 4 2 4 2 4" xfId="14827" xr:uid="{0BBE2814-4CD1-4C3A-9AEB-25D2BE0159DC}"/>
    <cellStyle name="Total 4 4 2 4 2 4 2" xfId="33426" xr:uid="{995B7A2F-6D98-422E-A4A6-10CCE5AFBB4B}"/>
    <cellStyle name="Total 4 4 2 4 2 5" xfId="30256" xr:uid="{7D0EC88B-B966-4FDD-99AC-ED9145F2630C}"/>
    <cellStyle name="Total 4 4 2 4 2 6" xfId="54530" xr:uid="{44DFF5F6-B14B-46EC-BA21-602AE362435E}"/>
    <cellStyle name="Total 4 4 2 4 3" xfId="3930" xr:uid="{39F7B7AD-0475-49A0-8E34-9D27A2FB569F}"/>
    <cellStyle name="Total 4 4 2 4 3 2" xfId="37958" xr:uid="{94EBFB1C-B047-4ED7-95C4-6C06AEB0C366}"/>
    <cellStyle name="Total 4 4 2 4 4" xfId="37286" xr:uid="{77A9690A-006F-41FA-86C6-A23CCD652D85}"/>
    <cellStyle name="Total 4 4 2 4 5" xfId="47723" xr:uid="{48391E78-8ABB-4A40-BAA5-CC79D77C5681}"/>
    <cellStyle name="Total 4 4 2 5" xfId="163" xr:uid="{802A4D83-3021-4420-98A5-20FD03C0F10C}"/>
    <cellStyle name="Total 4 4 2 5 2" xfId="2612" xr:uid="{68D458EB-8EE3-43CD-89BA-C8E48C0F43A5}"/>
    <cellStyle name="Total 4 4 2 5 2 2" xfId="6853" xr:uid="{E715F570-0AF8-418C-9250-B424B794EC7E}"/>
    <cellStyle name="Total 4 4 2 5 2 2 2" xfId="15842" xr:uid="{D6F2D28E-406F-4E4D-9B9C-28E77F5B7EDE}"/>
    <cellStyle name="Total 4 4 2 5 2 2 2 2" xfId="28757" xr:uid="{36F7BA3E-67A8-42BB-BE98-B583FCAED430}"/>
    <cellStyle name="Total 4 4 2 5 2 2 3" xfId="30401" xr:uid="{DA7C7977-EF8E-41B0-BBEA-4C5620B7A837}"/>
    <cellStyle name="Total 4 4 2 5 2 3" xfId="9423" xr:uid="{AE461EEE-5B02-4304-A1BD-B59985308D49}"/>
    <cellStyle name="Total 4 4 2 5 2 3 2" xfId="18412" xr:uid="{D4408378-F7D8-470B-AEC9-CCDB9427512F}"/>
    <cellStyle name="Total 4 4 2 5 2 3 2 2" xfId="25881" xr:uid="{2D02B410-FF65-4FC8-B5BA-3AD07C9E5B41}"/>
    <cellStyle name="Total 4 4 2 5 2 3 3" xfId="24369" xr:uid="{85C3CD1D-1782-4162-86E2-D8085D8077DF}"/>
    <cellStyle name="Total 4 4 2 5 2 4" xfId="13466" xr:uid="{ABA015B0-C68F-48B5-86EE-443E0991F819}"/>
    <cellStyle name="Total 4 4 2 5 2 4 2" xfId="39099" xr:uid="{D9FD21FC-C209-4039-98AE-372028792104}"/>
    <cellStyle name="Total 4 4 2 5 2 5" xfId="26127" xr:uid="{C1C96AFD-398F-41A0-B7F6-949EBD785335}"/>
    <cellStyle name="Total 4 4 2 5 3" xfId="2631" xr:uid="{0A0F1DC6-F2CB-48F7-BC57-6476144384E6}"/>
    <cellStyle name="Total 4 4 2 5 3 2" xfId="26614" xr:uid="{2B09A9E2-3380-4A2F-AB3A-A2B6301747BA}"/>
    <cellStyle name="Total 4 4 2 5 4" xfId="25061" xr:uid="{9365AE3A-6980-44E1-B6A8-B4ABF0DCD654}"/>
    <cellStyle name="Total 4 4 2 6" xfId="2112" xr:uid="{CDF35634-CCBA-4439-9624-8B12E119A67F}"/>
    <cellStyle name="Total 4 4 2 6 2" xfId="6413" xr:uid="{98954E18-22E3-4752-BFAB-CC590F54FE12}"/>
    <cellStyle name="Total 4 4 2 6 2 2" xfId="8999" xr:uid="{A16D7E44-3E38-4F7B-8E3A-A177BF9A974B}"/>
    <cellStyle name="Total 4 4 2 6 2 2 2" xfId="17988" xr:uid="{32B8F9B9-FB69-4798-A3A4-893A416BA27E}"/>
    <cellStyle name="Total 4 4 2 6 2 2 2 2" xfId="31700" xr:uid="{286843D0-7F8F-4662-BC7F-8B9C211CB639}"/>
    <cellStyle name="Total 4 4 2 6 2 2 3" xfId="22223" xr:uid="{54A0CD71-8A12-4DB1-94C8-9B9F932B0364}"/>
    <cellStyle name="Total 4 4 2 6 2 3" xfId="11636" xr:uid="{565FBCA9-3AA8-49DD-B996-43E26AA3CC9C}"/>
    <cellStyle name="Total 4 4 2 6 2 3 2" xfId="20625" xr:uid="{08B286AF-B495-4760-80AA-5642A82D2F0E}"/>
    <cellStyle name="Total 4 4 2 6 2 3 2 2" xfId="30090" xr:uid="{8188A509-484A-4AA3-9C28-B5C21000AB58}"/>
    <cellStyle name="Total 4 4 2 6 2 3 3" xfId="40001" xr:uid="{088868E1-5912-4B05-9825-2E3B93FA0D35}"/>
    <cellStyle name="Total 4 4 2 6 2 4" xfId="15402" xr:uid="{1B40368A-92DD-4781-ABD2-5B5F778205DF}"/>
    <cellStyle name="Total 4 4 2 6 2 4 2" xfId="40624" xr:uid="{1BA31BDF-1136-4B04-B37E-B2FBCBF591C3}"/>
    <cellStyle name="Total 4 4 2 6 2 5" xfId="42402" xr:uid="{E3CC1EF6-0589-4703-9BC7-EABB09071068}"/>
    <cellStyle name="Total 4 4 2 6 3" xfId="4549" xr:uid="{2D18E3F8-F7A9-4CC1-9459-7A68FF8DAC3F}"/>
    <cellStyle name="Total 4 4 2 6 3 2" xfId="32815" xr:uid="{8AAF6A02-45F5-457A-B055-F71AAADC6D86}"/>
    <cellStyle name="Total 4 4 2 6 4" xfId="35830" xr:uid="{437B08D2-39EA-41E2-9B44-9A819D0DF925}"/>
    <cellStyle name="Total 4 4 2 7" xfId="2922" xr:uid="{468C3996-8C16-402B-A764-5F97B82B865E}"/>
    <cellStyle name="Total 4 4 2 7 2" xfId="7072" xr:uid="{9AA2256F-85E7-4AE4-9C52-A19F05329C9B}"/>
    <cellStyle name="Total 4 4 2 7 2 2" xfId="12198" xr:uid="{A9F3796D-04DB-4FF8-9873-32D4DAB3F9D2}"/>
    <cellStyle name="Total 4 4 2 7 2 2 2" xfId="21187" xr:uid="{08946A8B-8524-4B53-80FF-F97176FF19C1}"/>
    <cellStyle name="Total 4 4 2 7 2 2 2 2" xfId="32045" xr:uid="{C75BDF35-EF60-44AD-A82C-A39FDE193298}"/>
    <cellStyle name="Total 4 4 2 7 2 2 3" xfId="33048" xr:uid="{3EAB973A-668F-4837-B0A8-FCF6E6657503}"/>
    <cellStyle name="Total 4 4 2 7 2 3" xfId="12995" xr:uid="{CAA106AE-1276-41E4-907E-7C257726EAB5}"/>
    <cellStyle name="Total 4 4 2 7 2 3 2" xfId="21984" xr:uid="{DA1E9DA7-D220-4BD4-9BF2-9B3B410D922D}"/>
    <cellStyle name="Total 4 4 2 7 2 3 2 2" xfId="30114" xr:uid="{A8DA884F-A9DC-43C3-A27D-E66F67824F33}"/>
    <cellStyle name="Total 4 4 2 7 2 3 3" xfId="40365" xr:uid="{C78C9BCF-7713-4B0B-BF53-E6C30078C868}"/>
    <cellStyle name="Total 4 4 2 7 2 4" xfId="16061" xr:uid="{E9EBF391-C68F-48B7-B89A-1F200778E70C}"/>
    <cellStyle name="Total 4 4 2 7 2 4 2" xfId="25308" xr:uid="{50678F85-ABB6-4880-9192-327AA1F67FAB}"/>
    <cellStyle name="Total 4 4 2 7 2 5" xfId="35748" xr:uid="{A57F6339-90F8-4ADB-86BD-D8EF3108CF8D}"/>
    <cellStyle name="Total 4 4 2 7 3" xfId="9635" xr:uid="{9CB68671-31CA-4A11-9AD8-F435914CB2E1}"/>
    <cellStyle name="Total 4 4 2 7 3 2" xfId="18624" xr:uid="{8AF7D577-7D93-4FA6-93E0-B285BEAEEF91}"/>
    <cellStyle name="Total 4 4 2 7 3 2 2" xfId="23192" xr:uid="{3AF0F6B5-DBCF-4609-9C5B-9CFA4EB71F4C}"/>
    <cellStyle name="Total 4 4 2 7 3 3" xfId="36329" xr:uid="{69D3ECEB-061E-486C-93AD-62FA4D813E3A}"/>
    <cellStyle name="Total 4 4 2 7 4" xfId="34863" xr:uid="{E44D054D-C8F8-46D4-819D-3B7681F4C5AE}"/>
    <cellStyle name="Total 4 4 2 8" xfId="4849" xr:uid="{33424461-99DE-4DE2-867B-EC4C1A071EB6}"/>
    <cellStyle name="Total 4 4 2 8 2" xfId="7435" xr:uid="{094F951C-5B39-4111-A9F0-377540E614E8}"/>
    <cellStyle name="Total 4 4 2 8 2 2" xfId="16424" xr:uid="{627E2241-C920-4CE1-A900-684BBCE7FBE0}"/>
    <cellStyle name="Total 4 4 2 8 2 2 2" xfId="39394" xr:uid="{45A288B1-B917-4BB3-BF72-B25A591D3C5B}"/>
    <cellStyle name="Total 4 4 2 8 2 3" xfId="25951" xr:uid="{D0E1E907-1876-4EC6-BC36-C4F8A718DD82}"/>
    <cellStyle name="Total 4 4 2 8 3" xfId="10072" xr:uid="{E664B17E-610C-49C9-9C6C-DB44A84B5BE7}"/>
    <cellStyle name="Total 4 4 2 8 3 2" xfId="19061" xr:uid="{C568A1CD-FFFA-4322-BD8C-0F8CA7F07730}"/>
    <cellStyle name="Total 4 4 2 8 3 2 2" xfId="43704" xr:uid="{9176862A-2064-4E6E-BD3A-D4787B485652}"/>
    <cellStyle name="Total 4 4 2 8 3 3" xfId="40315" xr:uid="{93506157-643A-41D7-B25C-E5E95991EFDC}"/>
    <cellStyle name="Total 4 4 2 8 4" xfId="13838" xr:uid="{31D66EA0-0399-492E-98CD-1E7AB5274554}"/>
    <cellStyle name="Total 4 4 2 8 4 2" xfId="23858" xr:uid="{67CEF336-61E7-4E79-A566-2D2B74EBAC39}"/>
    <cellStyle name="Total 4 4 2 8 5" xfId="41354" xr:uid="{66D4696E-80AC-41AD-A436-EF055BBA7AFB}"/>
    <cellStyle name="Total 4 4 2 9" xfId="6757" xr:uid="{5275D96D-7FDF-4E13-A1BE-E13F66668E97}"/>
    <cellStyle name="Total 4 4 2 9 2" xfId="11956" xr:uid="{A14EECBB-3BAD-49F8-B13A-A141576A754C}"/>
    <cellStyle name="Total 4 4 2 9 2 2" xfId="20945" xr:uid="{F198AB0F-C6BA-477C-9EBE-B6C512161DBB}"/>
    <cellStyle name="Total 4 4 2 9 2 2 2" xfId="36531" xr:uid="{0EA6C35D-3C7B-4DE9-ABC4-D6BFF1AE1995}"/>
    <cellStyle name="Total 4 4 2 9 2 3" xfId="41415" xr:uid="{4890BC95-F2CE-42D1-BA34-34F5C16CD0F2}"/>
    <cellStyle name="Total 4 4 2 9 3" xfId="15746" xr:uid="{D3781C71-B7A1-4BA0-B26F-10094BEBDEB5}"/>
    <cellStyle name="Total 4 4 2 9 3 2" xfId="38157" xr:uid="{9E2937BD-9FE1-4120-96D6-CAC5CB156526}"/>
    <cellStyle name="Total 4 4 2 9 4" xfId="42507" xr:uid="{A2568261-854E-47C0-9EB6-6D62801C431A}"/>
    <cellStyle name="Total 4 4 3" xfId="672" xr:uid="{BF6A8557-CFE5-43C9-AACF-0A8DF1C0B9A1}"/>
    <cellStyle name="Total 4 4 3 2" xfId="5048" xr:uid="{CD1DDE43-00B2-4191-B580-59BB7BBDC984}"/>
    <cellStyle name="Total 4 4 3 2 2" xfId="7634" xr:uid="{3D796ADD-97FC-49B5-A88E-2DCCCA072542}"/>
    <cellStyle name="Total 4 4 3 2 2 2" xfId="16623" xr:uid="{E83DF782-5FC5-42E3-AC7D-9EDB0E288483}"/>
    <cellStyle name="Total 4 4 3 2 2 2 2" xfId="30697" xr:uid="{AFBF13BF-20BC-4158-93E1-8292A10939C1}"/>
    <cellStyle name="Total 4 4 3 2 2 3" xfId="30856" xr:uid="{144E6C7F-97E1-43EA-9436-705EB22643AD}"/>
    <cellStyle name="Total 4 4 3 2 2 4" xfId="56793" xr:uid="{C4F5CE23-86FA-4A71-B62A-6D5FA9335504}"/>
    <cellStyle name="Total 4 4 3 2 3" xfId="10271" xr:uid="{467A380E-7BC9-4244-AB93-D093021CC3F6}"/>
    <cellStyle name="Total 4 4 3 2 3 2" xfId="19260" xr:uid="{5EE78AF9-CC1A-49E9-BDB9-931586A658C8}"/>
    <cellStyle name="Total 4 4 3 2 3 2 2" xfId="25651" xr:uid="{81A406DE-7710-477D-8031-D2A0E1AFE535}"/>
    <cellStyle name="Total 4 4 3 2 3 3" xfId="35540" xr:uid="{7850DA29-7AF5-4343-955E-1180AA4332F4}"/>
    <cellStyle name="Total 4 4 3 2 4" xfId="14037" xr:uid="{FDAF451C-688E-45B3-BCA1-7EAAB690562F}"/>
    <cellStyle name="Total 4 4 3 2 4 2" xfId="23294" xr:uid="{C9050E9B-2A3F-4631-8411-BE5DCC42E022}"/>
    <cellStyle name="Total 4 4 3 2 5" xfId="41971" xr:uid="{2BE83B1C-7898-4269-9462-BE6DF8CC05CF}"/>
    <cellStyle name="Total 4 4 3 2 6" xfId="50011" xr:uid="{2592038B-6BCE-40DB-A4EA-DD7AB2296929}"/>
    <cellStyle name="Total 4 4 3 3" xfId="3109" xr:uid="{5C68996B-849A-4472-AA5A-B511E427EBF1}"/>
    <cellStyle name="Total 4 4 3 3 2" xfId="38261" xr:uid="{70B7BE80-4E5C-447F-B9F7-DDC6B6E4D0BB}"/>
    <cellStyle name="Total 4 4 3 3 2 2" xfId="58365" xr:uid="{E7EDD51E-394F-46A1-ABE6-15FE142293B8}"/>
    <cellStyle name="Total 4 4 3 3 3" xfId="51583" xr:uid="{FCBFC327-B8E4-44AB-B775-7F88D847E7F0}"/>
    <cellStyle name="Total 4 4 3 4" xfId="34602" xr:uid="{C2D56230-27F4-4423-8060-DD2BA30D0899}"/>
    <cellStyle name="Total 4 4 3 4 2" xfId="54920" xr:uid="{66D29BCF-C7DE-41D0-B40B-F0F011E8FDDE}"/>
    <cellStyle name="Total 4 4 3 4 3" xfId="48128" xr:uid="{9360276A-57D4-4BC8-91CC-EAF7CE4C3780}"/>
    <cellStyle name="Total 4 4 3 5" xfId="53220" xr:uid="{F184EC1F-2B21-4E60-BC65-BBA501DB1A71}"/>
    <cellStyle name="Total 4 4 3 6" xfId="46514" xr:uid="{9CBBE1C5-E59B-4AFF-ABEF-A159B0918F65}"/>
    <cellStyle name="Total 4 4 4" xfId="1017" xr:uid="{313910DB-8F1B-43B1-8073-9EFCB0974C05}"/>
    <cellStyle name="Total 4 4 4 2" xfId="5369" xr:uid="{C0835A58-39FD-44A4-9BD2-CF7FF1E5CE02}"/>
    <cellStyle name="Total 4 4 4 2 2" xfId="7955" xr:uid="{D97C5CE3-B7CF-490C-9D14-3119D2F065C9}"/>
    <cellStyle name="Total 4 4 4 2 2 2" xfId="16944" xr:uid="{B9D36DAE-C2C9-4E36-ABFD-9B7F1A3042FD}"/>
    <cellStyle name="Total 4 4 4 2 2 2 2" xfId="33721" xr:uid="{1724F0B8-D61F-4D6E-8980-9E3795417EA4}"/>
    <cellStyle name="Total 4 4 4 2 2 3" xfId="30589" xr:uid="{060B1E32-32BD-41E2-A9F6-CAEA27E8709F}"/>
    <cellStyle name="Total 4 4 4 2 3" xfId="10592" xr:uid="{8D1ED81E-82F5-459B-95BA-DA63DECE8F98}"/>
    <cellStyle name="Total 4 4 4 2 3 2" xfId="19581" xr:uid="{3E19AC18-8C8D-4454-9AC8-232C04275955}"/>
    <cellStyle name="Total 4 4 4 2 3 2 2" xfId="35046" xr:uid="{2002D92B-D63F-4AF5-9294-443E8E6A1FC8}"/>
    <cellStyle name="Total 4 4 4 2 3 3" xfId="34484" xr:uid="{7B2824C5-7DCD-4BA4-B49F-A11A272F7C71}"/>
    <cellStyle name="Total 4 4 4 2 4" xfId="14358" xr:uid="{EB69D2BD-9AF4-4D72-91CB-99A3980973B5}"/>
    <cellStyle name="Total 4 4 4 2 4 2" xfId="43536" xr:uid="{32E67FC8-8859-4E7D-95E7-7B21D2FAE8CB}"/>
    <cellStyle name="Total 4 4 4 2 5" xfId="43076" xr:uid="{6355CB3A-B3BC-4E51-BFC3-C29AB4714D87}"/>
    <cellStyle name="Total 4 4 4 2 6" xfId="55916" xr:uid="{9F381A92-3224-4DFE-B96D-8573F226449F}"/>
    <cellStyle name="Total 4 4 4 3" xfId="3454" xr:uid="{DBDEDF8B-480A-4C51-9CE5-0A4EBE9D166A}"/>
    <cellStyle name="Total 4 4 4 3 2" xfId="27554" xr:uid="{03E78347-6424-4F10-82FE-067C9215D3D2}"/>
    <cellStyle name="Total 4 4 4 4" xfId="27371" xr:uid="{BE96C4B5-F8F1-4051-9B74-65EE4B79810E}"/>
    <cellStyle name="Total 4 4 4 5" xfId="49134" xr:uid="{7367A361-3388-4C95-B721-1C3FDF3AF36E}"/>
    <cellStyle name="Total 4 4 5" xfId="1361" xr:uid="{B74EA5B4-CFCB-48D3-8C73-431487F0EE1E}"/>
    <cellStyle name="Total 4 4 5 2" xfId="5706" xr:uid="{8B699279-84CC-485C-89C5-7FDB00F984B1}"/>
    <cellStyle name="Total 4 4 5 2 2" xfId="8292" xr:uid="{1818170C-9886-4F92-A6E0-45E6BC8D9B67}"/>
    <cellStyle name="Total 4 4 5 2 2 2" xfId="17281" xr:uid="{1D17F99F-ADA3-47B4-8D9E-279AD60C48EC}"/>
    <cellStyle name="Total 4 4 5 2 2 2 2" xfId="30249" xr:uid="{F150B91E-4537-47C0-950D-B58F02D625FD}"/>
    <cellStyle name="Total 4 4 5 2 2 3" xfId="23484" xr:uid="{1A1EBAD3-01E4-49EF-9C0A-E8C5EB93491D}"/>
    <cellStyle name="Total 4 4 5 2 3" xfId="10929" xr:uid="{4F2886B2-26A4-4968-B49C-BD3B51291E0A}"/>
    <cellStyle name="Total 4 4 5 2 3 2" xfId="19918" xr:uid="{C6811DAF-26B9-47A5-83B9-688E16BBE89E}"/>
    <cellStyle name="Total 4 4 5 2 3 2 2" xfId="33971" xr:uid="{267AC8F6-6ADF-411B-9A5E-C582D535671F}"/>
    <cellStyle name="Total 4 4 5 2 3 3" xfId="43817" xr:uid="{4B74E587-2F22-4FB5-BD5E-78006EA7D9DE}"/>
    <cellStyle name="Total 4 4 5 2 4" xfId="14695" xr:uid="{04365B4A-C8BC-439F-8C7E-31B97F7CA6AD}"/>
    <cellStyle name="Total 4 4 5 2 4 2" xfId="24038" xr:uid="{E5B79C3D-232D-4513-9C1D-DEEE165611D3}"/>
    <cellStyle name="Total 4 4 5 2 5" xfId="24894" xr:uid="{34AE5483-A7FA-4E16-8C02-640C1938D90A}"/>
    <cellStyle name="Total 4 4 5 2 6" xfId="59037" xr:uid="{B94AD5E6-E6E0-48DC-A331-F1BF09FFBF04}"/>
    <cellStyle name="Total 4 4 5 3" xfId="3798" xr:uid="{F496A3EB-C22A-48D8-9573-C6D5E4663E9C}"/>
    <cellStyle name="Total 4 4 5 3 2" xfId="25247" xr:uid="{5F2266C5-AFCD-45BD-AC07-5C3A03D231C2}"/>
    <cellStyle name="Total 4 4 5 4" xfId="38578" xr:uid="{55D0A048-5A3C-4B5C-B9DC-AE246B79D344}"/>
    <cellStyle name="Total 4 4 5 5" xfId="52256" xr:uid="{9A69923D-C1EE-4B17-89F9-9D22D3A0BFA0}"/>
    <cellStyle name="Total 4 4 6" xfId="1834" xr:uid="{29800A04-D7A4-45DD-AEEA-7A785C938CF8}"/>
    <cellStyle name="Total 4 4 6 2" xfId="6151" xr:uid="{1CBC37F2-DD72-45C3-9E80-05A58D178E34}"/>
    <cellStyle name="Total 4 4 6 2 2" xfId="8737" xr:uid="{1ACACFF1-2D1D-44BF-9DD2-A8027BB9A05A}"/>
    <cellStyle name="Total 4 4 6 2 2 2" xfId="17726" xr:uid="{B18C1A00-DAFE-4699-BE3A-4BBFA4677EFF}"/>
    <cellStyle name="Total 4 4 6 2 2 2 2" xfId="25861" xr:uid="{6392F7B8-710D-4558-AADA-B1CBD79A9CE3}"/>
    <cellStyle name="Total 4 4 6 2 2 3" xfId="40927" xr:uid="{99C69263-0FC4-4659-AB80-6603E82F2310}"/>
    <cellStyle name="Total 4 4 6 2 3" xfId="11374" xr:uid="{8D55318F-984B-4CAC-A584-4D8229F1AF25}"/>
    <cellStyle name="Total 4 4 6 2 3 2" xfId="20363" xr:uid="{1CE08CCA-A237-4603-858A-8998C231CA97}"/>
    <cellStyle name="Total 4 4 6 2 3 2 2" xfId="23040" xr:uid="{A1EA1535-206A-4EB9-BEDC-FBCB0D354030}"/>
    <cellStyle name="Total 4 4 6 2 3 3" xfId="26562" xr:uid="{5880536F-48DD-4F80-BD98-FF2C77ADB3E8}"/>
    <cellStyle name="Total 4 4 6 2 4" xfId="15140" xr:uid="{00046929-C8DA-47EA-8301-69E6E44D8F50}"/>
    <cellStyle name="Total 4 4 6 2 4 2" xfId="32701" xr:uid="{4A6847BE-6651-4BFC-BAF7-F9B7E0C04DB6}"/>
    <cellStyle name="Total 4 4 6 2 5" xfId="41579" xr:uid="{F4770E25-4159-4FB7-B5E7-6522FCC128B6}"/>
    <cellStyle name="Total 4 4 6 2 6" xfId="54082" xr:uid="{3DF31ABE-3386-432D-BA2B-9971BC6BC5E5}"/>
    <cellStyle name="Total 4 4 6 3" xfId="4271" xr:uid="{3B8388AE-D5DA-40E9-B37A-3AAB3162343B}"/>
    <cellStyle name="Total 4 4 6 3 2" xfId="37266" xr:uid="{2318D35E-7859-48B0-AD0B-CFD3AC9C0249}"/>
    <cellStyle name="Total 4 4 6 4" xfId="32134" xr:uid="{89386305-A60C-498B-BAA8-E904820B2302}"/>
    <cellStyle name="Total 4 4 6 5" xfId="47405" xr:uid="{BC9B1BB2-ACB1-4F55-AF3A-817A1DF15717}"/>
    <cellStyle name="Total 4 4 7" xfId="1980" xr:uid="{BC62BAF8-D652-478D-B41F-02B324596098}"/>
    <cellStyle name="Total 4 4 7 2" xfId="6288" xr:uid="{2D74EAF4-275A-426B-9F0B-99075093F86F}"/>
    <cellStyle name="Total 4 4 7 2 2" xfId="8874" xr:uid="{A8CEAC5F-C927-4C16-933D-2179DA7E8CBE}"/>
    <cellStyle name="Total 4 4 7 2 2 2" xfId="17863" xr:uid="{95F6A631-E218-4997-9271-C5929ADCC2D4}"/>
    <cellStyle name="Total 4 4 7 2 2 2 2" xfId="23666" xr:uid="{D699D4EC-7E58-4D64-8AD6-FA812CF65376}"/>
    <cellStyle name="Total 4 4 7 2 2 3" xfId="35103" xr:uid="{0EF4C3BD-9849-4AB2-9E1A-C524F3F2AAF5}"/>
    <cellStyle name="Total 4 4 7 2 3" xfId="11511" xr:uid="{044AF9A4-CDDA-4921-9C33-11C63B8A02DB}"/>
    <cellStyle name="Total 4 4 7 2 3 2" xfId="20500" xr:uid="{10FE2E6A-ACFD-44E1-BA39-0AF6082E8A45}"/>
    <cellStyle name="Total 4 4 7 2 3 2 2" xfId="28147" xr:uid="{800AFFB9-F781-44C3-926E-3E9A3C5061CC}"/>
    <cellStyle name="Total 4 4 7 2 3 3" xfId="42793" xr:uid="{48627217-094B-410B-894D-FD81CF39E253}"/>
    <cellStyle name="Total 4 4 7 2 4" xfId="15277" xr:uid="{3D66C81A-E600-4D3E-A5DB-EDA3D1C65860}"/>
    <cellStyle name="Total 4 4 7 2 4 2" xfId="41884" xr:uid="{F3C90DE8-7E29-424D-9723-00640FFEFB03}"/>
    <cellStyle name="Total 4 4 7 2 5" xfId="34556" xr:uid="{28A3A984-84FB-49F2-9D2A-346F5B7CB2E8}"/>
    <cellStyle name="Total 4 4 7 3" xfId="4417" xr:uid="{E7B1D0C4-09D1-41D5-B2D8-A7519FC4F655}"/>
    <cellStyle name="Total 4 4 7 3 2" xfId="23016" xr:uid="{575A95C2-C139-4444-BBF4-DD384C0C08E5}"/>
    <cellStyle name="Total 4 4 7 4" xfId="26864" xr:uid="{3BBAF55D-D90E-4D45-B2D8-62065D580301}"/>
    <cellStyle name="Total 4 4 8" xfId="2791" xr:uid="{2E9D0EE0-6BD7-4E57-966E-63A46D03164D}"/>
    <cellStyle name="Total 4 4 8 2" xfId="6941" xr:uid="{87377D59-2D7D-4F5E-857B-F3BF64236E4D}"/>
    <cellStyle name="Total 4 4 8 2 2" xfId="12070" xr:uid="{D102FE63-A425-478D-8478-E0E58E1A6B93}"/>
    <cellStyle name="Total 4 4 8 2 2 2" xfId="21059" xr:uid="{14BFEDEF-92F9-4E21-AEBB-760DC5C40C72}"/>
    <cellStyle name="Total 4 4 8 2 2 2 2" xfId="29982" xr:uid="{D37486F5-CE43-4330-A1BA-7BECFED4E71E}"/>
    <cellStyle name="Total 4 4 8 2 2 3" xfId="26283" xr:uid="{04BC6666-AB57-4D1E-B0F9-2BFC73A700EC}"/>
    <cellStyle name="Total 4 4 8 2 3" xfId="12895" xr:uid="{14D25A75-C8A2-4FC7-8984-428716DEACCF}"/>
    <cellStyle name="Total 4 4 8 2 3 2" xfId="21884" xr:uid="{E099D74A-973A-4D99-BB5A-CA51C4217938}"/>
    <cellStyle name="Total 4 4 8 2 3 2 2" xfId="31973" xr:uid="{3236FBBB-6B09-403D-814D-B3AFD77C205E}"/>
    <cellStyle name="Total 4 4 8 2 3 3" xfId="36048" xr:uid="{B2BE404F-1A7F-4A63-A163-B170938D67A0}"/>
    <cellStyle name="Total 4 4 8 2 4" xfId="15930" xr:uid="{2BD1BB51-959A-4730-AC28-8EE1B80367CD}"/>
    <cellStyle name="Total 4 4 8 2 4 2" xfId="43438" xr:uid="{E7E6C813-9115-4B3B-9249-A6B2ACF2FCC3}"/>
    <cellStyle name="Total 4 4 8 2 5" xfId="40737" xr:uid="{1E67054F-1D2D-4B52-A10A-6E079F90D1A9}"/>
    <cellStyle name="Total 4 4 8 3" xfId="9504" xr:uid="{0DA88468-CDB6-497C-98C5-6B91CC7DFC37}"/>
    <cellStyle name="Total 4 4 8 3 2" xfId="18493" xr:uid="{284E63D7-F59D-4704-A74A-E781853B4FAC}"/>
    <cellStyle name="Total 4 4 8 3 2 2" xfId="29830" xr:uid="{A17CB22D-7D8B-44AF-BA6E-D285649097FA}"/>
    <cellStyle name="Total 4 4 8 3 3" xfId="35349" xr:uid="{4C019B04-177E-4A83-B889-09436FF76E64}"/>
    <cellStyle name="Total 4 4 8 4" xfId="37878" xr:uid="{61681DF7-E5E1-4820-8CBA-1BF0BFAECD08}"/>
    <cellStyle name="Total 4 4 9" xfId="4724" xr:uid="{0AB2EA5E-18B6-4FD2-BF62-A5313FA09AC1}"/>
    <cellStyle name="Total 4 4 9 2" xfId="7310" xr:uid="{EF6CA8B8-7653-4033-825A-C856A3CA45C9}"/>
    <cellStyle name="Total 4 4 9 2 2" xfId="16299" xr:uid="{D24C1E17-B222-449E-8D38-A2647A934B20}"/>
    <cellStyle name="Total 4 4 9 2 2 2" xfId="42579" xr:uid="{24169131-3A50-46D5-8E95-6099C29A9958}"/>
    <cellStyle name="Total 4 4 9 2 3" xfId="37461" xr:uid="{379358B2-32F3-4083-B51C-2B9149F41C21}"/>
    <cellStyle name="Total 4 4 9 3" xfId="9947" xr:uid="{E2A2D572-5746-4C8E-8FE1-9313DF7F0B04}"/>
    <cellStyle name="Total 4 4 9 3 2" xfId="18936" xr:uid="{EEEF44DA-87B1-4908-991C-C11D54D3AA8B}"/>
    <cellStyle name="Total 4 4 9 3 2 2" xfId="35963" xr:uid="{3BD3AEA6-473C-48C4-98E0-8F0380E5785B}"/>
    <cellStyle name="Total 4 4 9 3 3" xfId="43797" xr:uid="{ABB071EA-5B7B-4402-AD4C-05AFB38E35FF}"/>
    <cellStyle name="Total 4 4 9 4" xfId="13713" xr:uid="{AF45A4FA-629D-4F3C-8D28-7DEF0C072D42}"/>
    <cellStyle name="Total 4 4 9 4 2" xfId="37652" xr:uid="{5D1AC983-5665-4CE9-B913-A3D7A2A15E9E}"/>
    <cellStyle name="Total 4 4 9 5" xfId="27711" xr:uid="{031B6399-02D4-470E-815F-0BB2A1035DAA}"/>
    <cellStyle name="Total 4 5" xfId="233" xr:uid="{545720E4-3316-48AD-B2AF-DF087CC7B45F}"/>
    <cellStyle name="Total 4 5 10" xfId="9117" xr:uid="{F1FD4FE4-AB9C-4B3F-AED3-6B0D5BE5C409}"/>
    <cellStyle name="Total 4 5 10 2" xfId="18106" xr:uid="{6787A7CF-325A-48C9-9C77-F1C9049347D7}"/>
    <cellStyle name="Total 4 5 10 2 2" xfId="30104" xr:uid="{2070FA12-E638-43FA-95F5-93E45C2801ED}"/>
    <cellStyle name="Total 4 5 10 3" xfId="26621" xr:uid="{6CA1E2D7-9752-4CB9-99D9-267A35307408}"/>
    <cellStyle name="Total 4 5 11" xfId="9730" xr:uid="{52CAF706-2EE9-49CA-BF08-D464AEE5345A}"/>
    <cellStyle name="Total 4 5 11 2" xfId="18719" xr:uid="{FA018646-27DC-435E-95A2-6FAEAB74BD0E}"/>
    <cellStyle name="Total 4 5 11 2 2" xfId="22955" xr:uid="{948072F7-0F25-4BD3-80A4-643160EF3A7A}"/>
    <cellStyle name="Total 4 5 11 3" xfId="32261" xr:uid="{73114466-467C-405B-8BC0-3658748F84BC}"/>
    <cellStyle name="Total 4 5 12" xfId="2239" xr:uid="{A4063304-7D09-42A7-8E9B-05EF6AAF839F}"/>
    <cellStyle name="Total 4 5 12 2" xfId="22567" xr:uid="{562543B0-66C2-48D2-9034-5D57BD76D2B5}"/>
    <cellStyle name="Total 4 5 13" xfId="13148" xr:uid="{D72E0E57-C726-449C-A811-E07FD602803D}"/>
    <cellStyle name="Total 4 5 13 2" xfId="42949" xr:uid="{13A24882-B32D-4E5A-B948-823687F550D0}"/>
    <cellStyle name="Total 4 5 14" xfId="35705" xr:uid="{E00401D4-47F6-458D-8D7A-5DBFDE21BD66}"/>
    <cellStyle name="Total 4 5 15" xfId="44381" xr:uid="{AF4885C2-FACE-453B-8043-552BCADE2D07}"/>
    <cellStyle name="Total 4 5 16" xfId="45584" xr:uid="{9CC04162-8749-4160-9427-D9DCEB7C3BD0}"/>
    <cellStyle name="Total 4 5 2" xfId="582" xr:uid="{1D2A5B4E-43E7-4B03-86E4-595771D21AD8}"/>
    <cellStyle name="Total 4 5 2 2" xfId="4971" xr:uid="{6D78F390-FB98-49F3-9A76-E5D4ECDB61B9}"/>
    <cellStyle name="Total 4 5 2 2 2" xfId="7557" xr:uid="{CB3B9432-872F-46E2-821A-B878798B1B34}"/>
    <cellStyle name="Total 4 5 2 2 2 2" xfId="16546" xr:uid="{B039183E-B938-41E5-83AB-B4742A932FF2}"/>
    <cellStyle name="Total 4 5 2 2 2 2 2" xfId="42037" xr:uid="{A72653E4-7E5D-41A0-8ED4-F35A79B8A631}"/>
    <cellStyle name="Total 4 5 2 2 2 3" xfId="43156" xr:uid="{24C691D9-67B5-40B1-B7BF-A1D08403E5F9}"/>
    <cellStyle name="Total 4 5 2 2 2 4" xfId="56372" xr:uid="{908ABFBB-B027-4651-816D-FB2C12142FE1}"/>
    <cellStyle name="Total 4 5 2 2 3" xfId="10194" xr:uid="{1D75E726-9658-4EA4-A60B-13607E617019}"/>
    <cellStyle name="Total 4 5 2 2 3 2" xfId="19183" xr:uid="{B4D39C73-4780-4438-A216-C41A53F540FD}"/>
    <cellStyle name="Total 4 5 2 2 3 2 2" xfId="27517" xr:uid="{C48F8BFE-FFC5-4560-8F62-686A19F08BAB}"/>
    <cellStyle name="Total 4 5 2 2 3 3" xfId="38883" xr:uid="{3A8D3144-837E-4432-B1FE-2DBC1DF55E12}"/>
    <cellStyle name="Total 4 5 2 2 4" xfId="13960" xr:uid="{304EC00B-DA2C-43B4-8C1D-AFA8D2D7067C}"/>
    <cellStyle name="Total 4 5 2 2 4 2" xfId="35342" xr:uid="{F3B3F1A3-4AF4-468D-B2D6-68F78A5B3784}"/>
    <cellStyle name="Total 4 5 2 2 5" xfId="31859" xr:uid="{2CB033D4-31ED-41B0-826F-94BA3486C44B}"/>
    <cellStyle name="Total 4 5 2 2 6" xfId="49590" xr:uid="{FD49FBB6-34AF-4FA4-B32D-4D64DA82AF6B}"/>
    <cellStyle name="Total 4 5 2 3" xfId="3019" xr:uid="{31CE7B64-9DDD-4AF2-8A36-0394C4076955}"/>
    <cellStyle name="Total 4 5 2 3 2" xfId="24168" xr:uid="{0FBC7736-8E71-442A-B781-6155AC37E79B}"/>
    <cellStyle name="Total 4 5 2 3 2 2" xfId="59048" xr:uid="{EC072944-1449-44C8-9372-A88B5C3DA6AD}"/>
    <cellStyle name="Total 4 5 2 3 3" xfId="52267" xr:uid="{5388610F-8759-4F6B-9254-01A93A4054D9}"/>
    <cellStyle name="Total 4 5 2 4" xfId="40774" xr:uid="{DD25757E-76C2-4F46-AD3A-346DBFC35BE9}"/>
    <cellStyle name="Total 4 5 2 4 2" xfId="54514" xr:uid="{5D1A28D2-9C7A-4D13-83FC-A6656BFAB3F0}"/>
    <cellStyle name="Total 4 5 2 4 3" xfId="47707" xr:uid="{FD96B108-E076-4971-86C0-6B46030BC958}"/>
    <cellStyle name="Total 4 5 2 5" xfId="46096" xr:uid="{07815350-CAC4-48BC-8CC6-BAFC497D955C}"/>
    <cellStyle name="Total 4 5 3" xfId="927" xr:uid="{8C5A41CF-7338-4E13-94CE-8A4795872BD1}"/>
    <cellStyle name="Total 4 5 3 2" xfId="5292" xr:uid="{F4939E96-2944-4DED-9CC3-B265A6C8847A}"/>
    <cellStyle name="Total 4 5 3 2 2" xfId="7878" xr:uid="{64F958DB-9191-4E2A-AF0F-318ADE3A7442}"/>
    <cellStyle name="Total 4 5 3 2 2 2" xfId="16867" xr:uid="{AC32F6F7-FEC6-4810-8FE3-8ADBFDDF05D5}"/>
    <cellStyle name="Total 4 5 3 2 2 2 2" xfId="31707" xr:uid="{98767843-9B9E-4A2C-964A-C57DB5D7C849}"/>
    <cellStyle name="Total 4 5 3 2 2 3" xfId="24880" xr:uid="{5270C0D6-AA6F-455F-85B3-32C69C42EDB4}"/>
    <cellStyle name="Total 4 5 3 2 2 4" xfId="56777" xr:uid="{844DBD03-A7B6-42C9-8644-BFFDC6ED2987}"/>
    <cellStyle name="Total 4 5 3 2 3" xfId="10515" xr:uid="{CF662A62-69CA-4AB3-8D75-7A606648250F}"/>
    <cellStyle name="Total 4 5 3 2 3 2" xfId="19504" xr:uid="{3B321AFD-8700-4BB3-AA10-D1A62C31D7AB}"/>
    <cellStyle name="Total 4 5 3 2 3 2 2" xfId="28504" xr:uid="{8D9BEBC0-66B0-4C9B-BDB2-FFF1A00194D9}"/>
    <cellStyle name="Total 4 5 3 2 3 3" xfId="26734" xr:uid="{AC99EA0D-792B-477B-A9CE-3ED3DA068D68}"/>
    <cellStyle name="Total 4 5 3 2 4" xfId="14281" xr:uid="{C39543EA-04B6-4145-94B4-6917D3CB5613}"/>
    <cellStyle name="Total 4 5 3 2 4 2" xfId="33618" xr:uid="{D049040A-9529-47D6-A120-D9911329B4B1}"/>
    <cellStyle name="Total 4 5 3 2 5" xfId="36650" xr:uid="{3D752187-F928-457A-A81C-0980284CD4F2}"/>
    <cellStyle name="Total 4 5 3 2 6" xfId="49995" xr:uid="{9E4D2219-E2A8-4723-9D2B-E9DBC148B78E}"/>
    <cellStyle name="Total 4 5 3 3" xfId="3364" xr:uid="{C7FE5CBB-E07D-4207-9699-19EE521EADB3}"/>
    <cellStyle name="Total 4 5 3 3 2" xfId="42869" xr:uid="{FE02A7C7-7D56-4896-909D-D571690D7662}"/>
    <cellStyle name="Total 4 5 3 3 2 2" xfId="57712" xr:uid="{DE74A587-04A9-40EB-A4C5-E22778B43EA6}"/>
    <cellStyle name="Total 4 5 3 3 3" xfId="50930" xr:uid="{3BD5AF5D-1628-48A0-8C52-1EAF3FA4184F}"/>
    <cellStyle name="Total 4 5 3 4" xfId="39741" xr:uid="{6FDA5146-6AE7-4DA4-A97A-1814BDDB23D3}"/>
    <cellStyle name="Total 4 5 3 4 2" xfId="54904" xr:uid="{E17E2224-11EE-45F0-AF78-E1DA980CF343}"/>
    <cellStyle name="Total 4 5 3 4 3" xfId="48112" xr:uid="{B7D59F8C-5446-430F-A23F-79A022E916FE}"/>
    <cellStyle name="Total 4 5 3 5" xfId="53204" xr:uid="{812818EA-C4F9-4DA2-A71C-AD753B9D74AA}"/>
    <cellStyle name="Total 4 5 3 6" xfId="46498" xr:uid="{80D0D1F2-9CA8-4E2F-B008-E6EC93B1B091}"/>
    <cellStyle name="Total 4 5 4" xfId="1271" xr:uid="{BEE219D8-A665-4FAD-8627-11EBB1C5D329}"/>
    <cellStyle name="Total 4 5 4 2" xfId="5616" xr:uid="{17B4F0B0-521E-4DF2-A6EF-DCD4F5EEB514}"/>
    <cellStyle name="Total 4 5 4 2 2" xfId="8202" xr:uid="{EC9FCB41-59BF-41E0-AC4D-48C1DED3BB05}"/>
    <cellStyle name="Total 4 5 4 2 2 2" xfId="17191" xr:uid="{3AB90770-598F-473D-A282-FCB7B7051C65}"/>
    <cellStyle name="Total 4 5 4 2 2 2 2" xfId="22177" xr:uid="{2F8D1E82-2A4A-4853-9F09-DC6B87CD0230}"/>
    <cellStyle name="Total 4 5 4 2 2 3" xfId="40469" xr:uid="{63EC7B7E-7480-4FA4-BC6C-242FB5B550CE}"/>
    <cellStyle name="Total 4 5 4 2 3" xfId="10839" xr:uid="{D427AC89-8B5E-4FDB-8CE7-C79BE6E32FBB}"/>
    <cellStyle name="Total 4 5 4 2 3 2" xfId="19828" xr:uid="{6BD9822E-2FBD-4CCF-8BC1-F41E8084E971}"/>
    <cellStyle name="Total 4 5 4 2 3 2 2" xfId="25457" xr:uid="{532DDF91-DE9D-489D-ACDD-904CF4778344}"/>
    <cellStyle name="Total 4 5 4 2 3 3" xfId="26477" xr:uid="{B3CDA515-A580-44EE-8765-F65F124D7465}"/>
    <cellStyle name="Total 4 5 4 2 4" xfId="14605" xr:uid="{F81DDF5B-683B-4B2B-ADF1-8A149CC67ACC}"/>
    <cellStyle name="Total 4 5 4 2 4 2" xfId="42169" xr:uid="{555CFD24-CF8C-459C-8466-7E2CAFE372D9}"/>
    <cellStyle name="Total 4 5 4 2 5" xfId="38723" xr:uid="{DFA3A1D9-753C-4401-831A-CF025E72DFCF}"/>
    <cellStyle name="Total 4 5 4 2 6" xfId="55900" xr:uid="{C6FDD9B6-AC5D-4B65-9492-2E0FC0252CCE}"/>
    <cellStyle name="Total 4 5 4 3" xfId="3708" xr:uid="{AE186229-4299-43D8-A02A-004DBE6E44CA}"/>
    <cellStyle name="Total 4 5 4 3 2" xfId="24609" xr:uid="{1D15E0E9-FFF2-4D28-A058-78637FF27A7D}"/>
    <cellStyle name="Total 4 5 4 4" xfId="43845" xr:uid="{0ED872DE-1224-4240-82A1-5762AD167576}"/>
    <cellStyle name="Total 4 5 4 5" xfId="49118" xr:uid="{9117147D-97DA-4787-8C3E-25B94E320B4E}"/>
    <cellStyle name="Total 4 5 5" xfId="1728" xr:uid="{257C43C4-CE9F-49B7-9E1A-2D5CF50CF7FD}"/>
    <cellStyle name="Total 4 5 5 2" xfId="6054" xr:uid="{E3DDB95C-BE06-4A08-8469-7161140B33CF}"/>
    <cellStyle name="Total 4 5 5 2 2" xfId="8640" xr:uid="{2BCB5B0A-99D8-41DA-AF3E-B488D5B5B38F}"/>
    <cellStyle name="Total 4 5 5 2 2 2" xfId="17629" xr:uid="{9599246A-2823-4085-81BD-CA7F7D25C45F}"/>
    <cellStyle name="Total 4 5 5 2 2 2 2" xfId="40092" xr:uid="{9F1D4C3A-41D5-4016-89FF-B53571F48205}"/>
    <cellStyle name="Total 4 5 5 2 2 3" xfId="25002" xr:uid="{7D26265B-FE76-4E26-9BFA-290A02F23E64}"/>
    <cellStyle name="Total 4 5 5 2 3" xfId="11277" xr:uid="{DF029BEE-58C9-4636-9E3A-9A760AAC17D7}"/>
    <cellStyle name="Total 4 5 5 2 3 2" xfId="20266" xr:uid="{B9F28F2E-785F-4601-A161-F68631C2AA64}"/>
    <cellStyle name="Total 4 5 5 2 3 2 2" xfId="26219" xr:uid="{D93E7301-E62C-4924-A3AF-CFE4C15F5EF9}"/>
    <cellStyle name="Total 4 5 5 2 3 3" xfId="26771" xr:uid="{DC7AEB3D-E7B7-40EF-8CD2-1E962A2AD31C}"/>
    <cellStyle name="Total 4 5 5 2 4" xfId="15043" xr:uid="{4B190A3D-4EDF-494B-B9D4-C8EFEF8DC6D3}"/>
    <cellStyle name="Total 4 5 5 2 4 2" xfId="30465" xr:uid="{207E5465-3956-459D-8CAC-4D6501966E36}"/>
    <cellStyle name="Total 4 5 5 2 5" xfId="39175" xr:uid="{F09D0885-90EB-49F8-A693-766932F242E2}"/>
    <cellStyle name="Total 4 5 5 2 6" xfId="57750" xr:uid="{0BCDAC7F-D021-4DFF-BB75-984218F5BB59}"/>
    <cellStyle name="Total 4 5 5 3" xfId="4165" xr:uid="{67BFEC80-AC37-4A3A-9889-5FB158B837BD}"/>
    <cellStyle name="Total 4 5 5 3 2" xfId="41341" xr:uid="{298F1989-24A1-40B3-91D5-E5F86250ED2C}"/>
    <cellStyle name="Total 4 5 5 4" xfId="23349" xr:uid="{660FC365-9BF6-41FB-9978-BD0561B6EBD8}"/>
    <cellStyle name="Total 4 5 5 5" xfId="50968" xr:uid="{7CDCAD71-F079-4847-AEF9-4F3C64D6F2F3}"/>
    <cellStyle name="Total 4 5 6" xfId="1704" xr:uid="{6DBEB9EE-B137-4F3C-81FA-183D7E7F85A9}"/>
    <cellStyle name="Total 4 5 6 2" xfId="6030" xr:uid="{564D2901-335B-4745-81FA-247E16F9C7A1}"/>
    <cellStyle name="Total 4 5 6 2 2" xfId="8616" xr:uid="{823C0627-CBF5-4340-8588-0A5C3B907C58}"/>
    <cellStyle name="Total 4 5 6 2 2 2" xfId="17605" xr:uid="{DBC9522A-175F-49CE-AA12-57A9696CD345}"/>
    <cellStyle name="Total 4 5 6 2 2 2 2" xfId="38419" xr:uid="{3C461B5E-71EC-4D7C-A0D2-9F119C953A93}"/>
    <cellStyle name="Total 4 5 6 2 2 3" xfId="27374" xr:uid="{277301CD-EAFF-42CA-B463-80DE1FA4B7DD}"/>
    <cellStyle name="Total 4 5 6 2 3" xfId="11253" xr:uid="{62E2039E-907D-49FC-AA6F-9128C7C8A192}"/>
    <cellStyle name="Total 4 5 6 2 3 2" xfId="20242" xr:uid="{FACE8B05-5E64-4443-90AF-2EC04A5EBD90}"/>
    <cellStyle name="Total 4 5 6 2 3 2 2" xfId="43600" xr:uid="{F41234D9-ACB5-40B9-88DC-8212B19EC03D}"/>
    <cellStyle name="Total 4 5 6 2 3 3" xfId="41669" xr:uid="{E881311E-CF43-4BBD-9912-204021C1FBB4}"/>
    <cellStyle name="Total 4 5 6 2 4" xfId="15019" xr:uid="{424BF2A5-B577-4907-9DAA-DDE5A10FFCB8}"/>
    <cellStyle name="Total 4 5 6 2 4 2" xfId="29242" xr:uid="{ADB5496E-C84B-430F-B0A4-7F5B968E02D6}"/>
    <cellStyle name="Total 4 5 6 2 5" xfId="42549" xr:uid="{16C00007-603E-427E-B16B-9C76CBACA96A}"/>
    <cellStyle name="Total 4 5 6 2 6" xfId="54066" xr:uid="{17462FDF-D4BE-46EC-8B33-BF162532EF26}"/>
    <cellStyle name="Total 4 5 6 3" xfId="4141" xr:uid="{39982018-4FBF-4FB7-82D3-852928EC1878}"/>
    <cellStyle name="Total 4 5 6 3 2" xfId="37530" xr:uid="{6EBD98CA-0FA0-4360-B986-0AB8BF2D5766}"/>
    <cellStyle name="Total 4 5 6 4" xfId="43577" xr:uid="{DC852125-9070-4A49-BA3E-B33110FB7AFD}"/>
    <cellStyle name="Total 4 5 6 5" xfId="47393" xr:uid="{4A48400D-7213-408E-B899-EB105DBBB979}"/>
    <cellStyle name="Total 4 5 7" xfId="2701" xr:uid="{070CCB97-E15C-4B51-BFEB-04E8F3BE9DDD}"/>
    <cellStyle name="Total 4 5 7 2" xfId="6891" xr:uid="{6CA26816-CF8B-4565-9BFD-57CDDC1264D8}"/>
    <cellStyle name="Total 4 5 7 2 2" xfId="12032" xr:uid="{79AD7F7E-DB02-468F-BD08-F1F60E1C3692}"/>
    <cellStyle name="Total 4 5 7 2 2 2" xfId="21021" xr:uid="{E119BB08-881F-4201-A6E5-63D072A85419}"/>
    <cellStyle name="Total 4 5 7 2 2 2 2" xfId="29523" xr:uid="{5B3D65A9-00A5-4664-8147-9A940375ADD4}"/>
    <cellStyle name="Total 4 5 7 2 2 3" xfId="39951" xr:uid="{5CC8A0F5-2066-4E40-A58C-42A2233C48DC}"/>
    <cellStyle name="Total 4 5 7 2 3" xfId="12853" xr:uid="{2805A753-C93A-4C27-BA1D-B5FC591A793A}"/>
    <cellStyle name="Total 4 5 7 2 3 2" xfId="21842" xr:uid="{C5912D41-B764-4F78-890E-F8D150540DEE}"/>
    <cellStyle name="Total 4 5 7 2 3 2 2" xfId="32955" xr:uid="{50602D75-0D31-45E9-80D7-106EEEDD82C2}"/>
    <cellStyle name="Total 4 5 7 2 3 3" xfId="40684" xr:uid="{0F6B8CB0-6BAD-448C-A6A7-5BB200750BEA}"/>
    <cellStyle name="Total 4 5 7 2 4" xfId="15880" xr:uid="{C7835779-9626-448A-AF2E-E10D90C6A03B}"/>
    <cellStyle name="Total 4 5 7 2 4 2" xfId="27127" xr:uid="{701E0729-D291-47E4-9C00-A435C083F65A}"/>
    <cellStyle name="Total 4 5 7 2 5" xfId="30862" xr:uid="{D645CBD8-47E6-4C87-BDA7-1117B4B32D8B}"/>
    <cellStyle name="Total 4 5 7 3" xfId="9462" xr:uid="{D9A1AC44-D383-4EBC-B057-68D50EDE9CAC}"/>
    <cellStyle name="Total 4 5 7 3 2" xfId="18451" xr:uid="{4A3BB0A3-E148-4451-9E32-D62C5723DBB1}"/>
    <cellStyle name="Total 4 5 7 3 2 2" xfId="34109" xr:uid="{4CA778CD-3A02-41FC-B06F-9BB5EFF29657}"/>
    <cellStyle name="Total 4 5 7 3 3" xfId="27947" xr:uid="{3A69B993-202B-4675-AD60-4D27F03A290F}"/>
    <cellStyle name="Total 4 5 7 4" xfId="30132" xr:uid="{D4EEB5EC-3750-4FB3-9B33-4CCBBFD3730B}"/>
    <cellStyle name="Total 4 5 8" xfId="4647" xr:uid="{E1138DBC-FEB6-4240-AED7-AA97541C91E5}"/>
    <cellStyle name="Total 4 5 8 2" xfId="7233" xr:uid="{9770D07C-C87D-4907-8291-8C84264B3C42}"/>
    <cellStyle name="Total 4 5 8 2 2" xfId="16222" xr:uid="{2043F9A2-44D5-4B04-9719-B275D72DF4C7}"/>
    <cellStyle name="Total 4 5 8 2 2 2" xfId="38704" xr:uid="{EA224982-900B-4B19-9D4A-A980CA92E55A}"/>
    <cellStyle name="Total 4 5 8 2 3" xfId="27946" xr:uid="{6C40427B-FCF9-40C2-B158-DD5D9DC505A4}"/>
    <cellStyle name="Total 4 5 8 3" xfId="9870" xr:uid="{AFD43281-34E4-41CC-BA6F-9DF35C03E6D0}"/>
    <cellStyle name="Total 4 5 8 3 2" xfId="18859" xr:uid="{D6AD23FD-01B7-4429-97F6-92150BA49097}"/>
    <cellStyle name="Total 4 5 8 3 2 2" xfId="23648" xr:uid="{9E99C9DC-C156-4C52-8777-BD65934B809E}"/>
    <cellStyle name="Total 4 5 8 3 3" xfId="32082" xr:uid="{4A6B8694-4458-4BF4-B217-1EE1715CA010}"/>
    <cellStyle name="Total 4 5 8 4" xfId="13636" xr:uid="{EB1A55D8-D9E2-4212-8005-5C53BF38192F}"/>
    <cellStyle name="Total 4 5 8 4 2" xfId="27973" xr:uid="{0107B4EF-631B-48FE-9201-D9E90BD71352}"/>
    <cellStyle name="Total 4 5 8 5" xfId="36964" xr:uid="{361CADC7-C2A6-4264-8D8A-BA83F671C32C}"/>
    <cellStyle name="Total 4 5 9" xfId="6535" xr:uid="{66FC0EE1-795B-468F-AAB6-1D813A3AA5D8}"/>
    <cellStyle name="Total 4 5 9 2" xfId="11754" xr:uid="{5F4D493A-0D5E-4B46-838F-DCB8933AB93A}"/>
    <cellStyle name="Total 4 5 9 2 2" xfId="20743" xr:uid="{D6D6471C-3C1E-454D-A293-5EC030A52B68}"/>
    <cellStyle name="Total 4 5 9 2 2 2" xfId="41937" xr:uid="{EEDB8AB9-56E4-4E9D-B52E-CE24832643F4}"/>
    <cellStyle name="Total 4 5 9 2 3" xfId="34514" xr:uid="{DCBF7D9A-FD17-4510-B5EF-613EC015E25D}"/>
    <cellStyle name="Total 4 5 9 3" xfId="15524" xr:uid="{B1835272-E372-4ABF-BD80-97A75F28C481}"/>
    <cellStyle name="Total 4 5 9 3 2" xfId="28623" xr:uid="{4A04856F-2829-4FAB-8B5F-D84E1CA362E9}"/>
    <cellStyle name="Total 4 5 9 4" xfId="24926" xr:uid="{749B7302-165C-4589-8D01-2F0F4C03F5A0}"/>
    <cellStyle name="Total 4 6" xfId="371" xr:uid="{87D7623F-8531-4DE2-9045-6B92B0E40718}"/>
    <cellStyle name="Total 4 6 10" xfId="9242" xr:uid="{683403C8-E0CB-463D-A8BA-F08C4EF5FD37}"/>
    <cellStyle name="Total 4 6 10 2" xfId="18231" xr:uid="{8F802F18-F2E5-40B2-8DB5-8F4E60D85886}"/>
    <cellStyle name="Total 4 6 10 2 2" xfId="31323" xr:uid="{6FA944B0-085D-44EA-A636-98D8E37642A7}"/>
    <cellStyle name="Total 4 6 10 3" xfId="43481" xr:uid="{5D7896FA-9267-4FD2-9EB8-F328EF1887EE}"/>
    <cellStyle name="Total 4 6 11" xfId="12345" xr:uid="{B5047E17-3AB3-4921-992C-3455537BB4DA}"/>
    <cellStyle name="Total 4 6 11 2" xfId="21334" xr:uid="{570509FA-D4D7-44DD-9F87-E39DC554B9FF}"/>
    <cellStyle name="Total 4 6 11 2 2" xfId="26839" xr:uid="{146ED5E8-D682-43D8-AD14-6D0AAFE28279}"/>
    <cellStyle name="Total 4 6 11 3" xfId="40919" xr:uid="{B217090C-A7CA-41A1-95BB-1177E213CB68}"/>
    <cellStyle name="Total 4 6 12" xfId="2377" xr:uid="{702CF702-A45C-4E12-8E16-B38B135F0161}"/>
    <cellStyle name="Total 4 6 12 2" xfId="32040" xr:uid="{9B987AA9-9433-4840-97B3-D130CD4E405B}"/>
    <cellStyle name="Total 4 6 13" xfId="13286" xr:uid="{3D10AFA3-86C4-4026-B6A7-A6E7EB966D98}"/>
    <cellStyle name="Total 4 6 13 2" xfId="38624" xr:uid="{47BCA30A-2998-45A3-8138-DC7C6950EDB9}"/>
    <cellStyle name="Total 4 6 14" xfId="27641" xr:uid="{5695F4DF-3413-4B45-98C4-CA64C745C65B}"/>
    <cellStyle name="Total 4 6 15" xfId="44421" xr:uid="{F71C84C0-3E5B-48E8-923D-B8CE0835156F}"/>
    <cellStyle name="Total 4 6 16" xfId="45663" xr:uid="{1201E692-DE20-43C1-8603-E9121D56A0AC}"/>
    <cellStyle name="Total 4 6 2" xfId="720" xr:uid="{1C1CA307-510B-4230-B9B0-DA96F5C089D5}"/>
    <cellStyle name="Total 4 6 2 2" xfId="5096" xr:uid="{3711C9F2-C5FA-47A8-9AAF-70E1CA62640D}"/>
    <cellStyle name="Total 4 6 2 2 2" xfId="7682" xr:uid="{5793B398-07EC-405B-9E1B-E58A59548B1A}"/>
    <cellStyle name="Total 4 6 2 2 2 2" xfId="16671" xr:uid="{D3D279BE-041B-4BA5-BF15-647AC46BE557}"/>
    <cellStyle name="Total 4 6 2 2 2 2 2" xfId="28958" xr:uid="{2C163217-D68E-4FB0-AE79-7DD4DA8293C7}"/>
    <cellStyle name="Total 4 6 2 2 2 3" xfId="39128" xr:uid="{14859E31-5AA1-4A05-9FA2-98EAC941FE02}"/>
    <cellStyle name="Total 4 6 2 2 2 4" xfId="56451" xr:uid="{85ECFA2C-81A9-4FDD-8F17-9AD5C5488C65}"/>
    <cellStyle name="Total 4 6 2 2 3" xfId="10319" xr:uid="{F15AFE6A-D671-45A3-819A-8D33A2F2506B}"/>
    <cellStyle name="Total 4 6 2 2 3 2" xfId="19308" xr:uid="{A50B57AF-EB50-41FF-BFCF-A4A24831ACB4}"/>
    <cellStyle name="Total 4 6 2 2 3 2 2" xfId="36424" xr:uid="{9F717068-A47C-4D63-9C8F-B4348460798E}"/>
    <cellStyle name="Total 4 6 2 2 3 3" xfId="42719" xr:uid="{87528D13-892C-4657-924D-D68A1EA555A8}"/>
    <cellStyle name="Total 4 6 2 2 4" xfId="14085" xr:uid="{C2C754C9-0DFA-4BAF-A036-4DC8AF49D593}"/>
    <cellStyle name="Total 4 6 2 2 4 2" xfId="30137" xr:uid="{7C1AADAA-8BC3-485F-902F-2E4C385F2667}"/>
    <cellStyle name="Total 4 6 2 2 5" xfId="28239" xr:uid="{54E57B33-174D-4C25-B363-1B6019B58028}"/>
    <cellStyle name="Total 4 6 2 2 6" xfId="49669" xr:uid="{47C86FF3-4960-449B-AADB-45404F638F5A}"/>
    <cellStyle name="Total 4 6 2 3" xfId="3157" xr:uid="{074E58DF-673A-42AE-995A-775796116108}"/>
    <cellStyle name="Total 4 6 2 3 2" xfId="27509" xr:uid="{487E65B9-E857-41E0-9D27-0F403C1CDA56}"/>
    <cellStyle name="Total 4 6 2 3 2 2" xfId="59070" xr:uid="{95B672D2-1409-4342-BC72-E40AA15A1012}"/>
    <cellStyle name="Total 4 6 2 3 3" xfId="52289" xr:uid="{8482710B-8D5F-4D58-9338-CAB8C46FCB22}"/>
    <cellStyle name="Total 4 6 2 4" xfId="33646" xr:uid="{E9155E82-52F2-4EF6-BB79-61566FE32B96}"/>
    <cellStyle name="Total 4 6 2 4 2" xfId="54590" xr:uid="{18B6F483-8C92-45AD-AF03-C31C26840904}"/>
    <cellStyle name="Total 4 6 2 4 3" xfId="47786" xr:uid="{DD61F6F8-509E-46C5-8CB9-15DDB5B2B313}"/>
    <cellStyle name="Total 4 6 2 5" xfId="46172" xr:uid="{D441736D-353A-4314-8428-4EBD87A6D6E4}"/>
    <cellStyle name="Total 4 6 3" xfId="1065" xr:uid="{9554C8F9-F596-4BF2-9A1B-6A85B277005E}"/>
    <cellStyle name="Total 4 6 3 2" xfId="5417" xr:uid="{CD683605-6E07-4EF3-9F67-9097BD50BBC5}"/>
    <cellStyle name="Total 4 6 3 2 2" xfId="8003" xr:uid="{158B6636-F781-430F-9A4C-3B2B1DB88C6F}"/>
    <cellStyle name="Total 4 6 3 2 2 2" xfId="16992" xr:uid="{6A500580-89D0-462E-8ACA-3D750C83D9B2}"/>
    <cellStyle name="Total 4 6 3 2 2 2 2" xfId="35382" xr:uid="{A0AC66B1-4795-4275-A742-F3E768527869}"/>
    <cellStyle name="Total 4 6 3 2 2 3" xfId="32784" xr:uid="{609246A7-F287-4980-B19A-171146C4C032}"/>
    <cellStyle name="Total 4 6 3 2 2 4" xfId="56853" xr:uid="{C86A9F20-58C7-4CF9-976D-6F501DD3EDB2}"/>
    <cellStyle name="Total 4 6 3 2 3" xfId="10640" xr:uid="{060BCD98-C793-4220-9747-8660958F9409}"/>
    <cellStyle name="Total 4 6 3 2 3 2" xfId="19629" xr:uid="{AE925BC3-9877-4793-B800-765B60F5DA78}"/>
    <cellStyle name="Total 4 6 3 2 3 2 2" xfId="43455" xr:uid="{5138A4F6-8242-46FD-83A6-BE1EC78F78A2}"/>
    <cellStyle name="Total 4 6 3 2 3 3" xfId="32214" xr:uid="{80DB8D32-D5A0-48B4-96BE-FE8894C1B4F4}"/>
    <cellStyle name="Total 4 6 3 2 4" xfId="14406" xr:uid="{C1C03823-2A21-4F2E-9130-73C8FA0D0EA5}"/>
    <cellStyle name="Total 4 6 3 2 4 2" xfId="26271" xr:uid="{4D0B9A78-E117-420E-8C2B-E65ED3BD8098}"/>
    <cellStyle name="Total 4 6 3 2 5" xfId="22918" xr:uid="{7BAB83ED-B6F8-472B-ACD0-0374B5EDA295}"/>
    <cellStyle name="Total 4 6 3 2 6" xfId="50071" xr:uid="{ECDAB457-00A4-47A1-BC7D-426CE5EBA5C9}"/>
    <cellStyle name="Total 4 6 3 3" xfId="3502" xr:uid="{B370DA4F-0556-4BC5-B6AA-89C4E3140306}"/>
    <cellStyle name="Total 4 6 3 3 2" xfId="28719" xr:uid="{E967A371-A4A6-4AA9-BFD3-54A0240AD9F7}"/>
    <cellStyle name="Total 4 6 3 3 2 2" xfId="58155" xr:uid="{291642DB-8DC1-4311-8F1D-4D79ADF343EA}"/>
    <cellStyle name="Total 4 6 3 3 3" xfId="51373" xr:uid="{5EBE5AAA-A35C-428C-8438-85159BCBB348}"/>
    <cellStyle name="Total 4 6 3 4" xfId="26598" xr:uid="{12AA7F85-CD9F-4537-8E95-E505B279EA88}"/>
    <cellStyle name="Total 4 6 3 4 2" xfId="54980" xr:uid="{5D979805-4270-48FA-82D5-229E24A8DF58}"/>
    <cellStyle name="Total 4 6 3 4 3" xfId="48188" xr:uid="{6F23D905-440A-4487-B5AE-9A1A3A1F8968}"/>
    <cellStyle name="Total 4 6 3 5" xfId="53280" xr:uid="{1536EE75-E4A4-4793-B1EC-6E7A875EE6AD}"/>
    <cellStyle name="Total 4 6 3 6" xfId="46574" xr:uid="{110FC2AC-A4B1-4D26-98E7-DB6E05B7A21B}"/>
    <cellStyle name="Total 4 6 4" xfId="1409" xr:uid="{037C659F-C0B3-46AC-A21E-3B3F50122770}"/>
    <cellStyle name="Total 4 6 4 2" xfId="5754" xr:uid="{E57E5B58-A0CC-40B2-A960-90BCD86366CF}"/>
    <cellStyle name="Total 4 6 4 2 2" xfId="8340" xr:uid="{AC4A9601-B532-440D-94FC-8A9F2451B0BA}"/>
    <cellStyle name="Total 4 6 4 2 2 2" xfId="17329" xr:uid="{0A2176F0-CE3C-4EE3-B56D-76C5027CB969}"/>
    <cellStyle name="Total 4 6 4 2 2 2 2" xfId="24197" xr:uid="{E5C39180-AEED-4EF1-9BFB-9E2BD5F4A295}"/>
    <cellStyle name="Total 4 6 4 2 2 3" xfId="39376" xr:uid="{4494390A-B495-4E11-961B-638809322BEE}"/>
    <cellStyle name="Total 4 6 4 2 3" xfId="10977" xr:uid="{7F097ACC-7E28-4903-8CD7-6FCC08241910}"/>
    <cellStyle name="Total 4 6 4 2 3 2" xfId="19966" xr:uid="{561B9E07-58EC-445C-904D-DAC2926ACC68}"/>
    <cellStyle name="Total 4 6 4 2 3 2 2" xfId="42671" xr:uid="{350AEB8B-BD4D-45C4-80D9-1DCDB014DD28}"/>
    <cellStyle name="Total 4 6 4 2 3 3" xfId="31928" xr:uid="{0555EBC9-07DA-4C32-BCF3-21ED9877E508}"/>
    <cellStyle name="Total 4 6 4 2 4" xfId="14743" xr:uid="{4CF79B8F-F511-4787-9EA8-64635B06C920}"/>
    <cellStyle name="Total 4 6 4 2 4 2" xfId="35221" xr:uid="{AE198354-8E58-4B3A-921C-FACE947D922A}"/>
    <cellStyle name="Total 4 6 4 2 5" xfId="32133" xr:uid="{E8F80E8D-6B7A-47A3-9497-206CDCA500EF}"/>
    <cellStyle name="Total 4 6 4 2 6" xfId="55979" xr:uid="{0EEFB13F-4EAF-4255-BFDB-018ADBC9552E}"/>
    <cellStyle name="Total 4 6 4 3" xfId="3846" xr:uid="{30E39EC6-1131-46AB-BEB3-5EBEBBC89917}"/>
    <cellStyle name="Total 4 6 4 3 2" xfId="27125" xr:uid="{0B6B424B-A571-4FCB-8601-60A2CE5F436A}"/>
    <cellStyle name="Total 4 6 4 4" xfId="27804" xr:uid="{38450618-852C-4B72-B71B-9FDA634BDAE9}"/>
    <cellStyle name="Total 4 6 4 5" xfId="49197" xr:uid="{C568DAD2-38F7-49CB-B7E9-68D27E415FE2}"/>
    <cellStyle name="Total 4 6 5" xfId="1833" xr:uid="{3EA6B7D6-AB0E-41CE-8F48-7E130B7128CC}"/>
    <cellStyle name="Total 4 6 5 2" xfId="6150" xr:uid="{8865DC61-82E1-44E2-B8DD-9959DA7AE490}"/>
    <cellStyle name="Total 4 6 5 2 2" xfId="8736" xr:uid="{D55BE12E-95BA-409C-95AE-E1F61AF4F1E2}"/>
    <cellStyle name="Total 4 6 5 2 2 2" xfId="17725" xr:uid="{E0DD75D7-1FD9-4E41-B83C-1C3FB91E969C}"/>
    <cellStyle name="Total 4 6 5 2 2 2 2" xfId="38298" xr:uid="{45B55C48-F820-4370-A1A0-9AA3F583B2A4}"/>
    <cellStyle name="Total 4 6 5 2 2 3" xfId="31518" xr:uid="{90A9CDE3-3631-4201-83DB-504CA67EC730}"/>
    <cellStyle name="Total 4 6 5 2 3" xfId="11373" xr:uid="{00F8EA60-E4D9-45BE-A613-85C13A31C7AD}"/>
    <cellStyle name="Total 4 6 5 2 3 2" xfId="20362" xr:uid="{35701954-F483-4DF5-B65F-F19373EDA350}"/>
    <cellStyle name="Total 4 6 5 2 3 2 2" xfId="35332" xr:uid="{C04A685B-4A5B-4D7F-A4E9-D48DE5FFD8AC}"/>
    <cellStyle name="Total 4 6 5 2 3 3" xfId="24123" xr:uid="{0DE916BC-8A58-4B23-AEDD-C2903A3EC97E}"/>
    <cellStyle name="Total 4 6 5 2 4" xfId="15139" xr:uid="{9B490AC1-BA75-4379-8A8B-44016C8A5882}"/>
    <cellStyle name="Total 4 6 5 2 4 2" xfId="24715" xr:uid="{15FFF23D-CE9C-47C6-BBB6-2215841948AD}"/>
    <cellStyle name="Total 4 6 5 2 5" xfId="32170" xr:uid="{CDCD0DFD-D2AA-47C1-BF5F-C85335C8EFAA}"/>
    <cellStyle name="Total 4 6 5 2 6" xfId="57732" xr:uid="{BC0B68AF-A3CD-4616-AC10-E51698EC527B}"/>
    <cellStyle name="Total 4 6 5 3" xfId="4270" xr:uid="{DB08BFE5-7704-4AE1-A242-4446EBE00A81}"/>
    <cellStyle name="Total 4 6 5 3 2" xfId="28259" xr:uid="{4AF2593C-6D2B-4305-AB3E-3E4CE15C0677}"/>
    <cellStyle name="Total 4 6 5 4" xfId="40136" xr:uid="{5196D370-0DAA-48BB-B626-0ACCCF12BAC1}"/>
    <cellStyle name="Total 4 6 5 5" xfId="50950" xr:uid="{533ABFA7-2460-4517-BCE7-EDCE4A1280AC}"/>
    <cellStyle name="Total 4 6 6" xfId="2028" xr:uid="{7EA03B67-B4A9-4D5C-869C-73A0E1518474}"/>
    <cellStyle name="Total 4 6 6 2" xfId="6336" xr:uid="{16098331-92E3-409F-9A63-88A9F20AEBAA}"/>
    <cellStyle name="Total 4 6 6 2 2" xfId="8922" xr:uid="{591DEC30-48A8-453A-8793-16125B135F51}"/>
    <cellStyle name="Total 4 6 6 2 2 2" xfId="17911" xr:uid="{5572B680-E58D-4C6A-BDAE-9B0B17B8DAE0}"/>
    <cellStyle name="Total 4 6 6 2 2 2 2" xfId="39700" xr:uid="{084B0336-B7A9-4C3E-A22A-BE494CE1C2B4}"/>
    <cellStyle name="Total 4 6 6 2 2 3" xfId="33937" xr:uid="{F908DA21-3462-4912-970C-09826D556C98}"/>
    <cellStyle name="Total 4 6 6 2 3" xfId="11559" xr:uid="{142BDC94-8C60-4494-8E05-DC9CB3538FD0}"/>
    <cellStyle name="Total 4 6 6 2 3 2" xfId="20548" xr:uid="{7E10E962-1CDC-4D24-8A36-F61F1B82C58D}"/>
    <cellStyle name="Total 4 6 6 2 3 2 2" xfId="30653" xr:uid="{3F7FB9CE-61B6-449A-8658-8E7C6D150FEB}"/>
    <cellStyle name="Total 4 6 6 2 3 3" xfId="32023" xr:uid="{9B2B2A96-D85F-4095-8D87-3743B28EC467}"/>
    <cellStyle name="Total 4 6 6 2 4" xfId="15325" xr:uid="{D9EFFB59-4C6C-4094-BEA2-4B4C246224F3}"/>
    <cellStyle name="Total 4 6 6 2 4 2" xfId="28167" xr:uid="{9986A1DC-C7EC-454E-A592-05D7750284CD}"/>
    <cellStyle name="Total 4 6 6 2 5" xfId="32485" xr:uid="{BACC745C-F4F8-43F3-8DD2-CC394A0A221C}"/>
    <cellStyle name="Total 4 6 6 2 6" xfId="54142" xr:uid="{8F098F77-56D0-466E-B9BE-E59F4D662F9B}"/>
    <cellStyle name="Total 4 6 6 3" xfId="4465" xr:uid="{03CC1266-AD33-44E9-BC48-46A4D60B3BD5}"/>
    <cellStyle name="Total 4 6 6 3 2" xfId="33404" xr:uid="{5A42E4BE-DAE7-41BC-99D5-44BC9F836FE4}"/>
    <cellStyle name="Total 4 6 6 4" xfId="38102" xr:uid="{DD5E986B-CDA9-49BC-A025-F3635C7B881D}"/>
    <cellStyle name="Total 4 6 6 5" xfId="47430" xr:uid="{83718886-EA75-4E66-8873-582B914BF9DE}"/>
    <cellStyle name="Total 4 6 7" xfId="2839" xr:uid="{7F1A4E44-3B91-4ABD-9EEA-1B8563B8F3E1}"/>
    <cellStyle name="Total 4 6 7 2" xfId="6989" xr:uid="{74792A63-DB82-4978-BAAB-9D871A564005}"/>
    <cellStyle name="Total 4 6 7 2 2" xfId="12118" xr:uid="{AEB87B35-834A-45F7-943C-C4413F185937}"/>
    <cellStyle name="Total 4 6 7 2 2 2" xfId="21107" xr:uid="{18E49105-B034-4E4A-BDB2-0ED975C39EEA}"/>
    <cellStyle name="Total 4 6 7 2 2 2 2" xfId="23817" xr:uid="{C136B38F-0E07-4AB4-AEE8-B1AE747482BD}"/>
    <cellStyle name="Total 4 6 7 2 2 3" xfId="32672" xr:uid="{95A2F7DE-9CFF-4A7A-9CDC-59E86CBD4D75}"/>
    <cellStyle name="Total 4 6 7 2 3" xfId="12933" xr:uid="{A16F25A9-8669-45E6-8191-290949ABAF9D}"/>
    <cellStyle name="Total 4 6 7 2 3 2" xfId="21922" xr:uid="{C432AD43-F8A9-4790-ACFF-4492B296DB37}"/>
    <cellStyle name="Total 4 6 7 2 3 2 2" xfId="29611" xr:uid="{FA656437-B071-4AA1-9F8F-FE2A613BBDDC}"/>
    <cellStyle name="Total 4 6 7 2 3 3" xfId="36346" xr:uid="{FA299EE0-ACB0-4271-9F88-59ECFA4E1317}"/>
    <cellStyle name="Total 4 6 7 2 4" xfId="15978" xr:uid="{26500B86-E9A4-45DC-9C43-D062B30EE3C3}"/>
    <cellStyle name="Total 4 6 7 2 4 2" xfId="22269" xr:uid="{EBEDD20E-108C-4951-B35F-C3105219F4FB}"/>
    <cellStyle name="Total 4 6 7 2 5" xfId="42275" xr:uid="{0AA9814A-7BE3-4D19-9DFA-D58D3176C8AE}"/>
    <cellStyle name="Total 4 6 7 3" xfId="9552" xr:uid="{02C254C3-68D3-4CC5-A5CA-9C0DFCBFD4C7}"/>
    <cellStyle name="Total 4 6 7 3 2" xfId="18541" xr:uid="{7B8A0076-DCF2-4B2C-8416-A733D02C13E9}"/>
    <cellStyle name="Total 4 6 7 3 2 2" xfId="31526" xr:uid="{730A4ECB-EDA0-47DE-90BB-7BC7E5DBAD1A}"/>
    <cellStyle name="Total 4 6 7 3 3" xfId="29863" xr:uid="{A0F93F1D-801F-40E2-9CEF-297D51A25406}"/>
    <cellStyle name="Total 4 6 7 4" xfId="27191" xr:uid="{A46E0A2B-C7CD-44C8-85E2-180FF7AE3F77}"/>
    <cellStyle name="Total 4 6 8" xfId="4772" xr:uid="{ED813D80-5E10-4336-8A0D-FF4016F35706}"/>
    <cellStyle name="Total 4 6 8 2" xfId="7358" xr:uid="{B24EF67C-3573-409D-87FA-28B2203E0D45}"/>
    <cellStyle name="Total 4 6 8 2 2" xfId="16347" xr:uid="{144FB2AE-5BD5-4D8D-B4B5-3CCDF559B37A}"/>
    <cellStyle name="Total 4 6 8 2 2 2" xfId="29689" xr:uid="{FE01B91A-DA28-4415-ABFC-22173AE9ADEB}"/>
    <cellStyle name="Total 4 6 8 2 3" xfId="25559" xr:uid="{64A61055-8380-43B7-B4EC-EACB259E0E58}"/>
    <cellStyle name="Total 4 6 8 3" xfId="9995" xr:uid="{FBCEB28F-329F-40F6-AC07-AC21532A07BF}"/>
    <cellStyle name="Total 4 6 8 3 2" xfId="18984" xr:uid="{E6DE08A7-BFB5-4EA0-B667-AD07A81ED972}"/>
    <cellStyle name="Total 4 6 8 3 2 2" xfId="32579" xr:uid="{88EE1B11-32EA-4C4A-AF9A-83E232837298}"/>
    <cellStyle name="Total 4 6 8 3 3" xfId="43870" xr:uid="{0CA909C8-5D00-44C9-96EE-08657198F95C}"/>
    <cellStyle name="Total 4 6 8 4" xfId="13761" xr:uid="{0350599A-A490-4EF9-8590-7A6ACEA5F828}"/>
    <cellStyle name="Total 4 6 8 4 2" xfId="22521" xr:uid="{9137760C-A9F1-4141-BEF4-88E5D94D6878}"/>
    <cellStyle name="Total 4 6 8 5" xfId="33557" xr:uid="{BEDB5EA0-2560-48CC-B8DA-BFAB1170FE43}"/>
    <cellStyle name="Total 4 6 9" xfId="6673" xr:uid="{55417C69-CF12-4182-9BD9-888DACD97F77}"/>
    <cellStyle name="Total 4 6 9 2" xfId="11879" xr:uid="{D7D4C0C5-537F-4E53-AF7C-C8F526A35E41}"/>
    <cellStyle name="Total 4 6 9 2 2" xfId="20868" xr:uid="{220780B2-FC82-4594-84AB-8DCDE88C2A32}"/>
    <cellStyle name="Total 4 6 9 2 2 2" xfId="26957" xr:uid="{5224CD66-7129-4A7D-95C6-3518D250FD84}"/>
    <cellStyle name="Total 4 6 9 2 3" xfId="24230" xr:uid="{2312A97F-1E5A-434B-B83F-508DB1229265}"/>
    <cellStyle name="Total 4 6 9 3" xfId="15662" xr:uid="{136723E3-61CC-42E5-8CF7-F527EDF5D1E1}"/>
    <cellStyle name="Total 4 6 9 3 2" xfId="43683" xr:uid="{F917E82F-8CB8-458D-B4F6-070F632BC6B5}"/>
    <cellStyle name="Total 4 6 9 4" xfId="33957" xr:uid="{64A5EFEC-B092-4607-97C1-78FD2C0073E2}"/>
    <cellStyle name="Total 4 7" xfId="514" xr:uid="{A575BB17-326D-47D3-9C73-27F76FFC1462}"/>
    <cellStyle name="Total 4 7 10" xfId="44465" xr:uid="{7C54F5BC-C0C3-44DC-90BA-C88A05E5D53F}"/>
    <cellStyle name="Total 4 7 11" xfId="45699" xr:uid="{D54D7A52-BAE6-4388-9DA7-0E212591DA33}"/>
    <cellStyle name="Total 4 7 2" xfId="863" xr:uid="{B46BC584-1081-4388-8E7C-7CC597D711C1}"/>
    <cellStyle name="Total 4 7 2 2" xfId="5232" xr:uid="{56A5EBEF-005B-4BC4-ACAC-CE5066F333E6}"/>
    <cellStyle name="Total 4 7 2 2 2" xfId="7818" xr:uid="{40DB9800-0436-49D7-8A15-E44D40CF25D3}"/>
    <cellStyle name="Total 4 7 2 2 2 2" xfId="16807" xr:uid="{0061DB01-AC50-475D-BD91-323379710E87}"/>
    <cellStyle name="Total 4 7 2 2 2 2 2" xfId="42970" xr:uid="{19828C6B-CD20-4E14-8163-20A4433D024E}"/>
    <cellStyle name="Total 4 7 2 2 2 3" xfId="34857" xr:uid="{9FB6BDB6-0A43-4B50-92B4-4DF5C9180F89}"/>
    <cellStyle name="Total 4 7 2 2 2 4" xfId="56487" xr:uid="{BCD06B33-7A4C-4FB6-9287-E076C9E82C7E}"/>
    <cellStyle name="Total 4 7 2 2 3" xfId="10455" xr:uid="{DDB3EA4E-8047-4297-9A34-131FC1304806}"/>
    <cellStyle name="Total 4 7 2 2 3 2" xfId="19444" xr:uid="{531A1CC4-7D40-4817-96B3-40AB7C11E3E8}"/>
    <cellStyle name="Total 4 7 2 2 3 2 2" xfId="24893" xr:uid="{B34BA8BF-302F-4BE0-939F-4004815C2B91}"/>
    <cellStyle name="Total 4 7 2 2 3 3" xfId="34678" xr:uid="{DFA8676E-9717-49E1-81ED-86DE4C49EE49}"/>
    <cellStyle name="Total 4 7 2 2 4" xfId="14221" xr:uid="{3C87F812-B967-46AE-A331-86C408E5EBA5}"/>
    <cellStyle name="Total 4 7 2 2 4 2" xfId="26457" xr:uid="{235F3BBE-0AC2-463B-937A-98D67B69D2A4}"/>
    <cellStyle name="Total 4 7 2 2 5" xfId="28028" xr:uid="{6DA9D9B9-4EB9-478E-99E8-15468B94B629}"/>
    <cellStyle name="Total 4 7 2 2 6" xfId="49705" xr:uid="{E0714149-6BDA-41C2-AC98-AA39FAD9D0ED}"/>
    <cellStyle name="Total 4 7 2 3" xfId="3300" xr:uid="{44A5A769-3F4E-432D-AA5C-CD5F3E8EB031}"/>
    <cellStyle name="Total 4 7 2 3 2" xfId="42122" xr:uid="{2A1AC96C-C219-4A5C-B7C1-5A2782D070DE}"/>
    <cellStyle name="Total 4 7 2 3 2 2" xfId="58220" xr:uid="{65D2409C-50CC-4264-AA43-F1908B5DFE41}"/>
    <cellStyle name="Total 4 7 2 3 3" xfId="51438" xr:uid="{37D007C6-C194-4D7D-A3D3-6CBEED4FD1C6}"/>
    <cellStyle name="Total 4 7 2 4" xfId="22651" xr:uid="{57EBA4BC-8499-4AB3-8A02-EAB52C1F086E}"/>
    <cellStyle name="Total 4 7 2 4 2" xfId="54626" xr:uid="{32676314-44E6-40C8-A8DF-7F5C91A4722A}"/>
    <cellStyle name="Total 4 7 2 4 3" xfId="47822" xr:uid="{3CEF6D0D-A993-4A89-9097-676B7EE71B83}"/>
    <cellStyle name="Total 4 7 2 5" xfId="46208" xr:uid="{EAB9C4A9-4C19-4BA2-AE0C-A7D1B2619319}"/>
    <cellStyle name="Total 4 7 3" xfId="1208" xr:uid="{8A69C666-D3BA-4FE0-B033-8258E4F8D1FA}"/>
    <cellStyle name="Total 4 7 3 2" xfId="5553" xr:uid="{DF78E624-D7D8-4AC3-9ADD-003D3CACA6E9}"/>
    <cellStyle name="Total 4 7 3 2 2" xfId="8139" xr:uid="{677A6BA3-00D7-43D7-9169-8A0F50DC5309}"/>
    <cellStyle name="Total 4 7 3 2 2 2" xfId="17128" xr:uid="{4E2B0F5C-A631-45EB-A10E-8C9BA0FFB2EC}"/>
    <cellStyle name="Total 4 7 3 2 2 2 2" xfId="31729" xr:uid="{22CF1AEA-7B40-4127-9799-6D5A8DD5DDD5}"/>
    <cellStyle name="Total 4 7 3 2 2 3" xfId="25818" xr:uid="{EE9153FA-D388-4BA6-A3D8-058E88B8516D}"/>
    <cellStyle name="Total 4 7 3 2 2 4" xfId="56889" xr:uid="{7E7DAB1C-64C2-475A-8532-C656019601FA}"/>
    <cellStyle name="Total 4 7 3 2 3" xfId="10776" xr:uid="{D25C46E2-1375-4E52-B888-CCE1563FBDA8}"/>
    <cellStyle name="Total 4 7 3 2 3 2" xfId="19765" xr:uid="{9A63F516-1B65-4D61-AA70-6B66E62620DC}"/>
    <cellStyle name="Total 4 7 3 2 3 2 2" xfId="32816" xr:uid="{4C91C081-69E3-4EA2-A75C-53F573924916}"/>
    <cellStyle name="Total 4 7 3 2 3 3" xfId="40543" xr:uid="{C9C92722-213C-4806-883D-AD6BF95EB45E}"/>
    <cellStyle name="Total 4 7 3 2 4" xfId="14542" xr:uid="{54048917-4B1D-490F-9592-2C7393B4E8BF}"/>
    <cellStyle name="Total 4 7 3 2 4 2" xfId="39002" xr:uid="{2FCBE116-19D3-4360-B5F7-2BB51F9FFCBC}"/>
    <cellStyle name="Total 4 7 3 2 5" xfId="26003" xr:uid="{8E411BE3-B13F-4838-814E-D663E60A36AA}"/>
    <cellStyle name="Total 4 7 3 2 6" xfId="50107" xr:uid="{C98A0EAB-CDF0-44E4-94D6-C92F8AAE8BA0}"/>
    <cellStyle name="Total 4 7 3 3" xfId="3645" xr:uid="{934D3FA2-285C-419F-979C-9454A6A83D06}"/>
    <cellStyle name="Total 4 7 3 3 2" xfId="35863" xr:uid="{EB4EEE3F-DB2E-49DE-AAE2-1FD6507C352A}"/>
    <cellStyle name="Total 4 7 3 3 2 2" xfId="55806" xr:uid="{18C7C14D-0D4A-45F7-B4F9-AF76F0D7E58A}"/>
    <cellStyle name="Total 4 7 3 3 3" xfId="49023" xr:uid="{272EC809-31A8-457C-B262-22237708B22E}"/>
    <cellStyle name="Total 4 7 3 4" xfId="34538" xr:uid="{A9763E42-B880-49DA-9160-43BC2F7D2C0E}"/>
    <cellStyle name="Total 4 7 3 4 2" xfId="55016" xr:uid="{371D8D69-5157-4123-82D3-1F53BB85B54B}"/>
    <cellStyle name="Total 4 7 3 4 3" xfId="48224" xr:uid="{FD263393-3AF5-41D9-9389-9214B9815C30}"/>
    <cellStyle name="Total 4 7 3 5" xfId="53316" xr:uid="{69FBAE6F-1D16-4F07-8B15-C177EF544705}"/>
    <cellStyle name="Total 4 7 3 6" xfId="46610" xr:uid="{3CE55579-9426-4E54-8A73-ED4314751C7D}"/>
    <cellStyle name="Total 4 7 4" xfId="1552" xr:uid="{5563E29D-B45B-4EE0-840D-32749C486B34}"/>
    <cellStyle name="Total 4 7 4 2" xfId="5897" xr:uid="{5DCF0E50-F9B2-4254-B8F8-B23C02E741EE}"/>
    <cellStyle name="Total 4 7 4 2 2" xfId="8483" xr:uid="{1F42ADCF-09C0-484B-80DE-59982F6887E2}"/>
    <cellStyle name="Total 4 7 4 2 2 2" xfId="17472" xr:uid="{F1102FCC-5AAD-4C33-A8ED-072F9F1C4B86}"/>
    <cellStyle name="Total 4 7 4 2 2 2 2" xfId="26322" xr:uid="{F7B63DA5-18C0-435E-8A4D-7C6283822CFD}"/>
    <cellStyle name="Total 4 7 4 2 2 3" xfId="31754" xr:uid="{F8AB69CF-0BD1-4E18-B5A9-B8463621DCA5}"/>
    <cellStyle name="Total 4 7 4 2 3" xfId="11120" xr:uid="{5A8CD9CF-62BB-49A6-9F93-C71E1A10B04D}"/>
    <cellStyle name="Total 4 7 4 2 3 2" xfId="20109" xr:uid="{B6FCFE11-0C31-441A-94B1-5676886960AF}"/>
    <cellStyle name="Total 4 7 4 2 3 2 2" xfId="22351" xr:uid="{5A8479CF-D946-4151-A940-A28DA05D5FE3}"/>
    <cellStyle name="Total 4 7 4 2 3 3" xfId="40520" xr:uid="{39AE04E7-4AAF-43DF-8B89-68E3CBEC399A}"/>
    <cellStyle name="Total 4 7 4 2 4" xfId="14886" xr:uid="{52449FA9-D9F0-4853-AEBE-4F63CF84BBB7}"/>
    <cellStyle name="Total 4 7 4 2 4 2" xfId="30178" xr:uid="{0FF65D3F-27C9-4236-BB83-B64BD2E26F07}"/>
    <cellStyle name="Total 4 7 4 2 5" xfId="40669" xr:uid="{10BC2C0C-5CB8-4053-AFEB-18E9D0F7849E}"/>
    <cellStyle name="Total 4 7 4 2 6" xfId="56015" xr:uid="{FD0BECD3-CCB3-4DC2-81CA-656A63A6DF61}"/>
    <cellStyle name="Total 4 7 4 3" xfId="3989" xr:uid="{70006A4F-DCDE-4D51-B17D-FC5C8B153270}"/>
    <cellStyle name="Total 4 7 4 3 2" xfId="25666" xr:uid="{ECB6E3A7-B35A-458D-90B0-99D146BEF422}"/>
    <cellStyle name="Total 4 7 4 4" xfId="36760" xr:uid="{19179E5A-AC4C-46F5-A3BE-494A7903B0AF}"/>
    <cellStyle name="Total 4 7 4 5" xfId="49233" xr:uid="{BD7A6E3E-3127-425A-95C2-48B82B92996A}"/>
    <cellStyle name="Total 4 7 5" xfId="1864" xr:uid="{3B7A1641-0212-48BD-A9FD-4C677FB10970}"/>
    <cellStyle name="Total 4 7 5 2" xfId="6180" xr:uid="{EB6D0328-F075-4808-8514-C50B413F427D}"/>
    <cellStyle name="Total 4 7 5 2 2" xfId="8766" xr:uid="{E2E3AC49-6A4B-4514-AEED-E9609ECD42F1}"/>
    <cellStyle name="Total 4 7 5 2 2 2" xfId="17755" xr:uid="{D34CA65E-4F42-49B7-95E0-CFE50E2C92A6}"/>
    <cellStyle name="Total 4 7 5 2 2 2 2" xfId="36479" xr:uid="{40710B09-2A91-4516-A34A-D2C3074F0B51}"/>
    <cellStyle name="Total 4 7 5 2 2 3" xfId="42318" xr:uid="{F167D0F2-32BE-4769-883E-1FD86228459F}"/>
    <cellStyle name="Total 4 7 5 2 3" xfId="11403" xr:uid="{75444B1B-44BA-4990-BC28-374BA054E2AB}"/>
    <cellStyle name="Total 4 7 5 2 3 2" xfId="20392" xr:uid="{F82B63EA-F7B4-439D-920F-E9948F99D6A0}"/>
    <cellStyle name="Total 4 7 5 2 3 2 2" xfId="30482" xr:uid="{EA7DE57E-6FEE-4F35-9EDC-FC1139B965A9}"/>
    <cellStyle name="Total 4 7 5 2 3 3" xfId="27026" xr:uid="{7A5B0F08-75E6-4237-8BC8-B78ED4E8D305}"/>
    <cellStyle name="Total 4 7 5 2 4" xfId="15169" xr:uid="{866D4353-A177-4AF5-B5A4-098E5D8FCC6D}"/>
    <cellStyle name="Total 4 7 5 2 4 2" xfId="41165" xr:uid="{B5D781F3-7A39-4A5A-8E9F-97196863F946}"/>
    <cellStyle name="Total 4 7 5 2 5" xfId="39815" xr:uid="{59AA8258-DB43-4675-9742-2ED965F47C5F}"/>
    <cellStyle name="Total 4 7 5 2 6" xfId="58609" xr:uid="{869AE314-48C6-4107-8823-B8C95448F30B}"/>
    <cellStyle name="Total 4 7 5 3" xfId="4301" xr:uid="{CB2C3D58-D49E-4D4A-B052-B2D8EA3826E0}"/>
    <cellStyle name="Total 4 7 5 3 2" xfId="26591" xr:uid="{29BC1D9C-F426-40ED-91D1-B83D12C0C07B}"/>
    <cellStyle name="Total 4 7 5 4" xfId="39782" xr:uid="{B65CC7B9-BC59-4C62-A80C-8C3E59D97FF2}"/>
    <cellStyle name="Total 4 7 5 5" xfId="51828" xr:uid="{E636162B-0CED-4215-9D5B-ABFA19B4F081}"/>
    <cellStyle name="Total 4 7 6" xfId="2171" xr:uid="{BF182E07-01AA-4A17-89D9-1C3F8CCDFFF2}"/>
    <cellStyle name="Total 4 7 6 2" xfId="6472" xr:uid="{33F7808F-2D7A-4C98-9F24-917D69FBB1B9}"/>
    <cellStyle name="Total 4 7 6 2 2" xfId="9058" xr:uid="{BBD08B03-237E-43E4-A999-8D029D20219B}"/>
    <cellStyle name="Total 4 7 6 2 2 2" xfId="18047" xr:uid="{F74B22D9-DF0F-42A9-B302-3B381A0CF6D0}"/>
    <cellStyle name="Total 4 7 6 2 2 2 2" xfId="33092" xr:uid="{A0BFE595-4306-47B6-B594-580CFC8D30B2}"/>
    <cellStyle name="Total 4 7 6 2 2 3" xfId="29190" xr:uid="{8AF7CACC-3FCF-49A8-BCB3-A12D5757356C}"/>
    <cellStyle name="Total 4 7 6 2 3" xfId="11695" xr:uid="{1B55E1C5-059A-47DA-8863-1F83DCF20BC9}"/>
    <cellStyle name="Total 4 7 6 2 3 2" xfId="20684" xr:uid="{C3B1FF3A-9F1E-4742-A9AA-891668AD77DF}"/>
    <cellStyle name="Total 4 7 6 2 3 2 2" xfId="31867" xr:uid="{93248E80-8294-4399-8DF4-CB4E524E10C1}"/>
    <cellStyle name="Total 4 7 6 2 3 3" xfId="31086" xr:uid="{73721231-EE82-4FAF-9DCE-CA9063AF381F}"/>
    <cellStyle name="Total 4 7 6 2 4" xfId="15461" xr:uid="{226C19C8-90E5-41A6-9C1B-E0BF16825065}"/>
    <cellStyle name="Total 4 7 6 2 4 2" xfId="33800" xr:uid="{FE0D99F8-08B4-417E-80DE-E50451636BC7}"/>
    <cellStyle name="Total 4 7 6 2 5" xfId="41422" xr:uid="{0AC227BE-ED5A-4881-A43E-510845B279EA}"/>
    <cellStyle name="Total 4 7 6 2 6" xfId="54178" xr:uid="{4ECAABA1-BC98-4015-B791-026B37AC2FB7}"/>
    <cellStyle name="Total 4 7 6 3" xfId="4608" xr:uid="{47AC28D9-FBFE-4E79-84BF-9A511939ABD6}"/>
    <cellStyle name="Total 4 7 6 3 2" xfId="32366" xr:uid="{9E7A0A91-E660-4D08-B193-264D1FA775CC}"/>
    <cellStyle name="Total 4 7 6 4" xfId="35820" xr:uid="{627710E4-4C89-48FE-888F-7451EC98D498}"/>
    <cellStyle name="Total 4 7 6 5" xfId="47441" xr:uid="{FF890933-5D06-48CF-8ADE-EEE2279BD646}"/>
    <cellStyle name="Total 4 7 7" xfId="4908" xr:uid="{0DBBE2AD-DCFA-47D2-BE4E-B760F388973E}"/>
    <cellStyle name="Total 4 7 7 2" xfId="7494" xr:uid="{76CCD9EB-090D-45E2-8D54-0434550508F7}"/>
    <cellStyle name="Total 4 7 7 2 2" xfId="16483" xr:uid="{6B7AA81B-E885-4493-9B9A-B0A6D2727916}"/>
    <cellStyle name="Total 4 7 7 2 2 2" xfId="41528" xr:uid="{222FA058-E015-4BD4-A07B-1658309B9752}"/>
    <cellStyle name="Total 4 7 7 2 3" xfId="31978" xr:uid="{73537708-ECC5-45E8-B2E9-94852DE41D44}"/>
    <cellStyle name="Total 4 7 7 3" xfId="10131" xr:uid="{E7B33D18-8F60-421F-8664-BC22389B77FF}"/>
    <cellStyle name="Total 4 7 7 3 2" xfId="19120" xr:uid="{09529969-2185-4012-8138-854A7DB91C5C}"/>
    <cellStyle name="Total 4 7 7 3 2 2" xfId="29957" xr:uid="{7ABF56A3-E93E-4332-947E-B341E9C03AE2}"/>
    <cellStyle name="Total 4 7 7 3 3" xfId="34674" xr:uid="{CC209D15-61A4-4C89-8C57-211E1E4E1F17}"/>
    <cellStyle name="Total 4 7 7 4" xfId="13897" xr:uid="{56D7A98C-4F20-4281-A5FF-3F4BD49745EA}"/>
    <cellStyle name="Total 4 7 7 4 2" xfId="30577" xr:uid="{40E7369D-94D7-4B6F-8718-E6F644C1B4C3}"/>
    <cellStyle name="Total 4 7 7 5" xfId="38175" xr:uid="{1FA54BE7-DB9A-40B4-8FFC-030D8AA11BE4}"/>
    <cellStyle name="Total 4 7 8" xfId="2520" xr:uid="{70327556-2597-4FDB-918E-FFDA68C78D8D}"/>
    <cellStyle name="Total 4 7 8 2" xfId="34479" xr:uid="{2E99F804-AE6D-4072-B22F-22F8406F3D98}"/>
    <cellStyle name="Total 4 7 9" xfId="36546" xr:uid="{965737D7-28C8-40EB-855F-50F41C4A9477}"/>
    <cellStyle name="Total 4 8" xfId="216" xr:uid="{3F032EB8-2494-47E8-8FA7-3C7F23357B9A}"/>
    <cellStyle name="Total 4 8 2" xfId="2555" xr:uid="{FD4A2150-A8AD-4FB2-83F9-A2948B9EE974}"/>
    <cellStyle name="Total 4 8 2 2" xfId="6796" xr:uid="{44BB12B8-C277-448D-B9F5-A12CA4AE807E}"/>
    <cellStyle name="Total 4 8 2 2 2" xfId="15785" xr:uid="{556777CA-D65D-4625-96BD-21252B54B97C}"/>
    <cellStyle name="Total 4 8 2 2 2 2" xfId="25996" xr:uid="{FFA4B89E-AF86-48EA-9648-F4CEDE937EDF}"/>
    <cellStyle name="Total 4 8 2 2 2 3" xfId="56534" xr:uid="{8DECE3E9-D6AD-4813-A4A4-80A08C72E93E}"/>
    <cellStyle name="Total 4 8 2 2 3" xfId="29979" xr:uid="{B9CA016D-C552-4D1A-B775-4A8E76197F84}"/>
    <cellStyle name="Total 4 8 2 2 4" xfId="49752" xr:uid="{487F6239-2D83-4E78-8281-DF1791870117}"/>
    <cellStyle name="Total 4 8 2 3" xfId="9366" xr:uid="{6EEFDCA3-CF38-4797-8C28-4FE78B8D06F6}"/>
    <cellStyle name="Total 4 8 2 3 2" xfId="18355" xr:uid="{23A89797-5C89-4209-8BEB-2F7444DB904A}"/>
    <cellStyle name="Total 4 8 2 3 2 2" xfId="29551" xr:uid="{E99F58C7-6C5A-4F74-BF39-30B416727B0F}"/>
    <cellStyle name="Total 4 8 2 3 2 3" xfId="57719" xr:uid="{7253EA97-DBE7-433F-B328-1DF13374E300}"/>
    <cellStyle name="Total 4 8 2 3 3" xfId="42278" xr:uid="{1434FE54-0A0F-4494-BDAE-AAAAFCBA1FC5}"/>
    <cellStyle name="Total 4 8 2 3 4" xfId="50937" xr:uid="{6AD4C4B1-4D5B-4ADA-A2D5-F904E5761D78}"/>
    <cellStyle name="Total 4 8 2 4" xfId="13409" xr:uid="{4E41C5D3-49C1-4D45-83B4-643B6594751F}"/>
    <cellStyle name="Total 4 8 2 4 2" xfId="24155" xr:uid="{3D8BCD33-03C1-4CA2-9AB2-DD9AFCA4F196}"/>
    <cellStyle name="Total 4 8 2 4 2 2" xfId="54670" xr:uid="{FF6D7D31-1470-4CD5-8C97-15D26F7ABF3A}"/>
    <cellStyle name="Total 4 8 2 4 3" xfId="47869" xr:uid="{BFF70854-F0B1-4C5F-9FC5-04EA742AEA61}"/>
    <cellStyle name="Total 4 8 2 5" xfId="25750" xr:uid="{C0029C23-6858-4DFC-B025-C25978186B44}"/>
    <cellStyle name="Total 4 8 2 6" xfId="46255" xr:uid="{4FA3D185-7BA5-457E-BA35-D76949DED14C}"/>
    <cellStyle name="Total 4 8 3" xfId="2684" xr:uid="{2E556361-FB21-42AB-A706-CABEF88BD986}"/>
    <cellStyle name="Total 4 8 3 2" xfId="31401" xr:uid="{F42642C5-7839-4944-B7BC-81C87C16D492}"/>
    <cellStyle name="Total 4 8 3 2 2" xfId="56933" xr:uid="{FECC39D0-5001-49EA-884B-94FE54EFA7EC}"/>
    <cellStyle name="Total 4 8 3 2 3" xfId="50151" xr:uid="{5061D9BF-A51E-4395-9F57-18FC4B2FC2C5}"/>
    <cellStyle name="Total 4 8 3 3" xfId="52232" xr:uid="{D4564449-738E-4D4F-BC75-290B82DC36E4}"/>
    <cellStyle name="Total 4 8 3 3 2" xfId="59013" xr:uid="{5FDF0AE8-608C-48BC-B460-C10BC6B96B32}"/>
    <cellStyle name="Total 4 8 3 4" xfId="48268" xr:uid="{20B70FE7-51D4-4C11-8754-9BB003E7BB55}"/>
    <cellStyle name="Total 4 8 3 4 2" xfId="55060" xr:uid="{A69BE1BE-A167-41C4-91AD-CB406989F632}"/>
    <cellStyle name="Total 4 8 3 5" xfId="53360" xr:uid="{548357C0-ED2E-46DC-8CB5-1087C9BD69B5}"/>
    <cellStyle name="Total 4 8 3 6" xfId="46654" xr:uid="{80858C2D-350C-4193-A985-B1ED97C59285}"/>
    <cellStyle name="Total 4 8 4" xfId="30553" xr:uid="{EA59CCEB-1AEA-44A2-8B7E-438AF69089B4}"/>
    <cellStyle name="Total 4 8 4 2" xfId="56062" xr:uid="{FE027E84-0D33-4836-A5C7-B4037771F2F4}"/>
    <cellStyle name="Total 4 8 4 3" xfId="49280" xr:uid="{317B7B51-1FD0-4896-B50B-7084265D6853}"/>
    <cellStyle name="Total 4 8 5" xfId="44416" xr:uid="{57610E26-06A1-4935-9A2C-7069499E696B}"/>
    <cellStyle name="Total 4 8 5 2" xfId="58158" xr:uid="{5B31378C-8150-4FB8-8539-4F3B9ADA461E}"/>
    <cellStyle name="Total 4 8 5 3" xfId="51376" xr:uid="{D6DC3576-AC33-4188-BFA2-E9325DCC996F}"/>
    <cellStyle name="Total 4 8 6" xfId="45746" xr:uid="{7625D4EB-97D3-44BE-8018-BE7EA81F95DF}"/>
    <cellStyle name="Total 4 8 6 2" xfId="54222" xr:uid="{BAE120E6-E617-488B-A359-CB4D1A89F38E}"/>
    <cellStyle name="Total 4 9" xfId="565" xr:uid="{17BB5560-625C-4CFC-8054-5CDD09B7DB80}"/>
    <cellStyle name="Total 4 9 2" xfId="4956" xr:uid="{00BDE226-0BA5-412E-9FE2-AA1BF628AA0C}"/>
    <cellStyle name="Total 4 9 2 2" xfId="7542" xr:uid="{8C174960-1F32-43E7-92D5-A9EB41CE81FC}"/>
    <cellStyle name="Total 4 9 2 2 2" xfId="16531" xr:uid="{C3C9B9F6-BC74-49DA-A011-25E86510A8D2}"/>
    <cellStyle name="Total 4 9 2 2 2 2" xfId="33610" xr:uid="{E425798C-1DC6-4C81-A59D-730FBD3612D8}"/>
    <cellStyle name="Total 4 9 2 2 2 3" xfId="56575" xr:uid="{C258D69A-6E49-41D6-A488-234F841DC348}"/>
    <cellStyle name="Total 4 9 2 2 3" xfId="40781" xr:uid="{C88747A9-0BCB-4C1A-8897-FD05C1210BA1}"/>
    <cellStyle name="Total 4 9 2 2 4" xfId="49793" xr:uid="{8A725281-3472-4350-912C-AD79A543C65D}"/>
    <cellStyle name="Total 4 9 2 3" xfId="10179" xr:uid="{3684ACFA-03B5-4132-BCD1-09E52199833C}"/>
    <cellStyle name="Total 4 9 2 3 2" xfId="19168" xr:uid="{732E2B56-B6AC-41D2-8A8A-09D2FDFA0BAD}"/>
    <cellStyle name="Total 4 9 2 3 2 2" xfId="23752" xr:uid="{3294A3D9-CBB5-40E4-B484-2917D78BA7DC}"/>
    <cellStyle name="Total 4 9 2 3 2 3" xfId="58523" xr:uid="{80BECDEB-E7EC-4B71-9F65-B76D168EC038}"/>
    <cellStyle name="Total 4 9 2 3 3" xfId="30913" xr:uid="{714841CE-0D86-4E3A-B52B-6FA45C07B0E8}"/>
    <cellStyle name="Total 4 9 2 3 4" xfId="51742" xr:uid="{69BDA22E-78F8-40ED-B216-5DFB8D2A6DAC}"/>
    <cellStyle name="Total 4 9 2 4" xfId="13945" xr:uid="{C1670082-070E-4012-A940-10C2DD7A7CAC}"/>
    <cellStyle name="Total 4 9 2 4 2" xfId="32781" xr:uid="{85602E15-DD1E-4427-90A7-BE27E809C6E3}"/>
    <cellStyle name="Total 4 9 2 4 2 2" xfId="54708" xr:uid="{C9D09035-8194-4F2C-8FBD-B41ECB7D87A7}"/>
    <cellStyle name="Total 4 9 2 4 3" xfId="47910" xr:uid="{F14E96E6-D78F-498E-96A9-4440C149587E}"/>
    <cellStyle name="Total 4 9 2 5" xfId="27489" xr:uid="{E5CDFEE4-8B59-48BF-8136-C9EEB8D416FC}"/>
    <cellStyle name="Total 4 9 2 6" xfId="46296" xr:uid="{4017A9AF-B32D-41B9-BD57-2500AE3686D2}"/>
    <cellStyle name="Total 4 9 3" xfId="3002" xr:uid="{5BFD0C08-5149-4551-92AB-F5FAF0E115D6}"/>
    <cellStyle name="Total 4 9 3 2" xfId="32993" xr:uid="{563D7F11-D4AD-4EC5-BC9D-5814AA8A9EC4}"/>
    <cellStyle name="Total 4 9 3 2 2" xfId="56971" xr:uid="{7698AA8C-EFE6-4987-8183-D9D9B1A0AD2A}"/>
    <cellStyle name="Total 4 9 3 2 3" xfId="50189" xr:uid="{13C5667B-AA1D-4876-B1E1-C3B9FB0E44C7}"/>
    <cellStyle name="Total 4 9 3 3" xfId="52163" xr:uid="{87847FEC-9FE6-43B1-A95B-BD3EEDA6D2BB}"/>
    <cellStyle name="Total 4 9 3 3 2" xfId="58944" xr:uid="{EA2E677A-E723-42FA-8852-ECD91A0A14C4}"/>
    <cellStyle name="Total 4 9 3 4" xfId="48306" xr:uid="{F52F340A-E0EB-4178-92D9-0A3EF5B800E8}"/>
    <cellStyle name="Total 4 9 3 4 2" xfId="55098" xr:uid="{6DA99DC5-6092-41D9-A0A6-7E7698B4E348}"/>
    <cellStyle name="Total 4 9 3 5" xfId="53398" xr:uid="{62119034-1281-4DC3-864C-69ED109F84CE}"/>
    <cellStyle name="Total 4 9 3 6" xfId="46692" xr:uid="{FAE0EA3F-0467-4FE5-A8A8-9A26C64DE8F4}"/>
    <cellStyle name="Total 4 9 4" xfId="35765" xr:uid="{1899C1EB-FD50-4315-85C4-01FAAEF4E419}"/>
    <cellStyle name="Total 4 9 4 2" xfId="56103" xr:uid="{50B6718F-7A47-429F-8964-9368669B15BD}"/>
    <cellStyle name="Total 4 9 4 3" xfId="49321" xr:uid="{55181742-817D-4B98-BD8C-D72F5D660826}"/>
    <cellStyle name="Total 4 9 5" xfId="44525" xr:uid="{31A5C839-EAFC-4A6D-B2F5-E38138FBBBE8}"/>
    <cellStyle name="Total 4 9 5 2" xfId="57740" xr:uid="{BB66F927-E8E1-4FAC-8D3B-175EA54A3191}"/>
    <cellStyle name="Total 4 9 5 3" xfId="50958" xr:uid="{6E923672-B710-4100-BD6A-E0AE9AEADF1C}"/>
    <cellStyle name="Total 4 9 6" xfId="45787" xr:uid="{754F4B59-094E-4948-9A29-E8455D00438F}"/>
    <cellStyle name="Total 4 9 6 2" xfId="54260" xr:uid="{008C001D-58C2-45CA-B01F-87700AEEBF2E}"/>
    <cellStyle name="Total 5" xfId="131" xr:uid="{04BB2541-B717-40AB-AA5A-F39CAAD9DB4A}"/>
    <cellStyle name="Total 5 10" xfId="1942" xr:uid="{BA603A24-4597-4FAD-945A-B8003FA9203D}"/>
    <cellStyle name="Total 5 10 2" xfId="6253" xr:uid="{37065888-E60F-423B-BD31-920C19013D00}"/>
    <cellStyle name="Total 5 10 2 2" xfId="8839" xr:uid="{68F5D909-9888-4A37-B113-A8F73E5B502C}"/>
    <cellStyle name="Total 5 10 2 2 2" xfId="17828" xr:uid="{525C22B4-4F88-4082-89BF-D7E222B51547}"/>
    <cellStyle name="Total 5 10 2 2 2 2" xfId="41926" xr:uid="{7B41DA17-E49A-427D-9B7F-03E0B6BC3095}"/>
    <cellStyle name="Total 5 10 2 2 2 3" xfId="56516" xr:uid="{06C341BC-83FD-4285-8DA5-6AD992DDCA0A}"/>
    <cellStyle name="Total 5 10 2 2 3" xfId="24445" xr:uid="{15947381-1923-424C-809C-F12584F24972}"/>
    <cellStyle name="Total 5 10 2 2 4" xfId="49734" xr:uid="{523C0054-47E2-4F98-A29C-5746FF32C79C}"/>
    <cellStyle name="Total 5 10 2 3" xfId="11476" xr:uid="{674F06A7-2AAE-464E-90CA-2E57F1D8586F}"/>
    <cellStyle name="Total 5 10 2 3 2" xfId="20465" xr:uid="{D4D3281F-2C52-4699-886E-9C845BDCCEA4}"/>
    <cellStyle name="Total 5 10 2 3 2 2" xfId="36056" xr:uid="{EF860323-7688-41B3-8F35-05B0A862A841}"/>
    <cellStyle name="Total 5 10 2 3 2 3" xfId="58671" xr:uid="{7BE3F2D3-B750-41B8-B4CC-E524AA11B5CE}"/>
    <cellStyle name="Total 5 10 2 3 3" xfId="35700" xr:uid="{440AD62E-E279-496D-B117-F2B406B8E2B4}"/>
    <cellStyle name="Total 5 10 2 3 4" xfId="51890" xr:uid="{6C35D7E1-B3A9-4728-993F-18FBDBD70ADB}"/>
    <cellStyle name="Total 5 10 2 4" xfId="15242" xr:uid="{26B0CDDE-CBA7-4106-B6D5-234F80CC92FB}"/>
    <cellStyle name="Total 5 10 2 4 2" xfId="25076" xr:uid="{1E7A79EA-817A-4DCD-BC26-DFD11F746C77}"/>
    <cellStyle name="Total 5 10 2 4 2 2" xfId="54652" xr:uid="{813A4CA2-B265-4F25-B2B6-5FBC970AFB22}"/>
    <cellStyle name="Total 5 10 2 4 3" xfId="47851" xr:uid="{EC14F825-4707-433D-9900-AC29AA9C4BEC}"/>
    <cellStyle name="Total 5 10 2 5" xfId="39355" xr:uid="{85382E29-0EF9-47BB-9F3C-2FC274B9EC67}"/>
    <cellStyle name="Total 5 10 2 6" xfId="46237" xr:uid="{BC122FA4-6DA8-4E95-9AF1-BD4EF2A6E532}"/>
    <cellStyle name="Total 5 10 3" xfId="4379" xr:uid="{59486A0B-3A01-4E54-BB29-DDB6509105ED}"/>
    <cellStyle name="Total 5 10 3 2" xfId="22767" xr:uid="{0471E6B8-C8C1-4DA7-968C-99AA1A1AE785}"/>
    <cellStyle name="Total 5 10 3 2 2" xfId="56915" xr:uid="{3465AB6E-01B4-4D10-B3A1-202A8DF7A729}"/>
    <cellStyle name="Total 5 10 3 2 3" xfId="50133" xr:uid="{9BF22462-36A8-47AF-8355-E0C49F977466}"/>
    <cellStyle name="Total 5 10 3 3" xfId="49003" xr:uid="{85CEA0AD-03EF-4EFF-B2F7-59DC132984B4}"/>
    <cellStyle name="Total 5 10 3 3 2" xfId="55786" xr:uid="{73097D4B-D646-4227-8680-0DD441126119}"/>
    <cellStyle name="Total 5 10 3 4" xfId="48250" xr:uid="{389DF62E-1145-48B0-B5CD-6B15BDD69519}"/>
    <cellStyle name="Total 5 10 3 4 2" xfId="55042" xr:uid="{14584555-8BD1-45E7-9A52-4784B0983DAD}"/>
    <cellStyle name="Total 5 10 3 5" xfId="53342" xr:uid="{9433B6A8-9D3A-450F-B8A5-28DE3A7847FF}"/>
    <cellStyle name="Total 5 10 3 6" xfId="46636" xr:uid="{BAEAF9EC-6361-486C-923E-5BBB9664BF86}"/>
    <cellStyle name="Total 5 10 4" xfId="37338" xr:uid="{7A9A96D9-4D2F-4691-93AF-21B24BF1A0EC}"/>
    <cellStyle name="Total 5 10 4 2" xfId="56044" xr:uid="{F7D13CB6-5AF4-4D7E-8633-5D9BB4C8844D}"/>
    <cellStyle name="Total 5 10 4 3" xfId="49262" xr:uid="{07EC6865-043B-4017-8834-C7CB135BAF09}"/>
    <cellStyle name="Total 5 10 5" xfId="44592" xr:uid="{D4E4DCD6-1576-48D4-AA33-248C0929BFAB}"/>
    <cellStyle name="Total 5 10 5 2" xfId="55755" xr:uid="{92038DC3-2464-4C8E-A228-801F0CD08CFA}"/>
    <cellStyle name="Total 5 10 5 3" xfId="48972" xr:uid="{C0475F63-E0FB-48BB-946E-9DCF95B0B949}"/>
    <cellStyle name="Total 5 10 6" xfId="45728" xr:uid="{45703F1F-FA62-4E42-BFDE-A872B15D9665}"/>
    <cellStyle name="Total 5 10 6 2" xfId="54204" xr:uid="{46634FE4-426A-4D19-B5ED-C89CA0E62232}"/>
    <cellStyle name="Total 5 11" xfId="2958" xr:uid="{E6A6D481-3016-4CDD-85D7-0F0196D49CF2}"/>
    <cellStyle name="Total 5 11 2" xfId="7108" xr:uid="{80963F90-691A-4CC8-A084-FCDB26520FCB}"/>
    <cellStyle name="Total 5 11 2 2" xfId="16097" xr:uid="{26FC272F-EC98-4388-904F-C3CB5DA30516}"/>
    <cellStyle name="Total 5 11 2 2 2" xfId="37752" xr:uid="{D692BE0D-6180-49EC-BD37-9F1F8AA8FCD1}"/>
    <cellStyle name="Total 5 11 2 2 2 2" xfId="56608" xr:uid="{630C7F0F-DEEB-4027-9A59-0E148414D286}"/>
    <cellStyle name="Total 5 11 2 2 3" xfId="49826" xr:uid="{4E00E134-9F94-4B68-A894-96614C11FBF0}"/>
    <cellStyle name="Total 5 11 2 3" xfId="40891" xr:uid="{54EAE646-159A-4FCD-B653-374E336E139A}"/>
    <cellStyle name="Total 5 11 2 3 2" xfId="56266" xr:uid="{96A8ACCF-149C-4E33-A67B-AF5848F8E461}"/>
    <cellStyle name="Total 5 11 2 3 3" xfId="49484" xr:uid="{C274A8F1-F566-4815-84CC-377EC1DE319D}"/>
    <cellStyle name="Total 5 11 2 4" xfId="47943" xr:uid="{16D0EA0E-1000-4113-B55E-A3D4D900AEDD}"/>
    <cellStyle name="Total 5 11 2 4 2" xfId="54741" xr:uid="{DAA5DC9A-E3A0-48AE-AA4A-724004270269}"/>
    <cellStyle name="Total 5 11 2 5" xfId="46329" xr:uid="{A3445FB1-47F4-4509-947A-6299517447D2}"/>
    <cellStyle name="Total 5 11 3" xfId="9671" xr:uid="{4E020A32-2B81-40BA-A1F5-86B6018E5B8C}"/>
    <cellStyle name="Total 5 11 3 2" xfId="18660" xr:uid="{229C783A-C76A-43B4-9D61-EED9FA262327}"/>
    <cellStyle name="Total 5 11 3 2 2" xfId="34963" xr:uid="{BA88C547-7DEC-420B-BCE5-3BBE705D02AB}"/>
    <cellStyle name="Total 5 11 3 2 2 2" xfId="57004" xr:uid="{90E2694D-5767-4F22-9B83-9FF61D4DE16F}"/>
    <cellStyle name="Total 5 11 3 2 3" xfId="50222" xr:uid="{642D4830-F6AE-4F57-AC31-8F24382630F6}"/>
    <cellStyle name="Total 5 11 3 3" xfId="24128" xr:uid="{E4EC76C7-A3E8-41EC-844F-664103C3586E}"/>
    <cellStyle name="Total 5 11 3 3 2" xfId="58114" xr:uid="{79B798E1-4B48-412D-8BC8-D154BC606C24}"/>
    <cellStyle name="Total 5 11 3 3 3" xfId="51332" xr:uid="{11F2801F-A8BA-4065-8978-5FB4FC825FCF}"/>
    <cellStyle name="Total 5 11 3 4" xfId="48339" xr:uid="{ABDF8555-AD5E-45EA-AF2D-F3160E4E791B}"/>
    <cellStyle name="Total 5 11 3 4 2" xfId="55131" xr:uid="{651C528F-71A0-4E17-AC2F-5ECBEEEF292E}"/>
    <cellStyle name="Total 5 11 3 5" xfId="46725" xr:uid="{CA60D90E-2015-4BC9-A35C-B4F61DF8EBD3}"/>
    <cellStyle name="Total 5 11 4" xfId="13511" xr:uid="{46716B99-79B6-4E73-87B3-334FF9DADEDD}"/>
    <cellStyle name="Total 5 11 4 2" xfId="35247" xr:uid="{15BA25FF-FF37-41C4-A057-CB8E37334E8F}"/>
    <cellStyle name="Total 5 11 4 2 2" xfId="56136" xr:uid="{45434B56-5C76-4B2F-BCD5-FEBF9D572B77}"/>
    <cellStyle name="Total 5 11 4 3" xfId="49354" xr:uid="{61B57BF0-F9E5-4EA5-A7F2-1A3970B8D2F9}"/>
    <cellStyle name="Total 5 11 5" xfId="27237" xr:uid="{E1715365-94A1-487B-A132-8D0928995E07}"/>
    <cellStyle name="Total 5 11 5 2" xfId="58124" xr:uid="{FD73A0A8-6994-4685-BBC8-A2D4D1B02A9E}"/>
    <cellStyle name="Total 5 11 5 3" xfId="51342" xr:uid="{8F200907-9C18-4FCB-AB05-628DEC82476D}"/>
    <cellStyle name="Total 5 11 6" xfId="44627" xr:uid="{0239358B-DCBE-4577-B543-E5BD8600CED8}"/>
    <cellStyle name="Total 5 11 6 2" xfId="54293" xr:uid="{39DA9A33-CC4F-413A-AC9C-AF0552A32458}"/>
    <cellStyle name="Total 5 11 6 3" xfId="47474" xr:uid="{7064DEB1-A54B-4394-A97C-015C989F3F63}"/>
    <cellStyle name="Total 5 11 7" xfId="45866" xr:uid="{3B5AA6B5-F58B-4673-8EEC-36953CBFA272}"/>
    <cellStyle name="Total 5 12" xfId="6587" xr:uid="{6B5FEC70-E42D-49DE-B105-D38B7FAA7864}"/>
    <cellStyle name="Total 5 12 2" xfId="11796" xr:uid="{D6E68553-7BD7-45FE-B4F0-83BA67BB0522}"/>
    <cellStyle name="Total 5 12 2 2" xfId="20785" xr:uid="{195BCFC7-9162-4A77-A607-A57BBB89AE72}"/>
    <cellStyle name="Total 5 12 2 2 2" xfId="33907" xr:uid="{24C62E0F-6FF7-4153-8ED9-148B927CE069}"/>
    <cellStyle name="Total 5 12 2 2 2 2" xfId="56647" xr:uid="{2BF7F498-C44F-4AD8-8630-A58C4D7C3612}"/>
    <cellStyle name="Total 5 12 2 2 3" xfId="49865" xr:uid="{4157A3F9-9EF1-4919-9B2D-3C11BDB3EE65}"/>
    <cellStyle name="Total 5 12 2 3" xfId="34373" xr:uid="{C5C5A1ED-D332-428B-B6F8-222C172739D1}"/>
    <cellStyle name="Total 5 12 2 3 2" xfId="55727" xr:uid="{6378810C-1799-46E4-9D5F-F6B490BD1D0B}"/>
    <cellStyle name="Total 5 12 2 3 3" xfId="48944" xr:uid="{3E225181-2E05-44FB-9E43-70E56ABAE429}"/>
    <cellStyle name="Total 5 12 2 4" xfId="47982" xr:uid="{EAFDC1D4-8A46-4957-8920-0FEE2E7197EC}"/>
    <cellStyle name="Total 5 12 2 4 2" xfId="54777" xr:uid="{4EF2BBFA-D5C3-487B-9E7A-F41F66A7064A}"/>
    <cellStyle name="Total 5 12 2 5" xfId="46368" xr:uid="{751136FC-B78B-4FF6-9F3B-DAC20218D335}"/>
    <cellStyle name="Total 5 12 3" xfId="15576" xr:uid="{CC859E36-20DD-4E3D-994C-FC0AE16CD84A}"/>
    <cellStyle name="Total 5 12 3 2" xfId="40692" xr:uid="{91048B1E-C031-4B70-82D0-A4D36E4B7606}"/>
    <cellStyle name="Total 5 12 3 2 2" xfId="57040" xr:uid="{AA99FD04-28D7-4E91-8B78-29129E66E5DB}"/>
    <cellStyle name="Total 5 12 3 2 3" xfId="50258" xr:uid="{0305BA5B-36E2-4AAD-AD8B-351359114616}"/>
    <cellStyle name="Total 5 12 3 3" xfId="51707" xr:uid="{2AD96FDE-6563-4F92-916C-0058D029E534}"/>
    <cellStyle name="Total 5 12 3 3 2" xfId="58488" xr:uid="{8BAE849B-B2A9-4632-A6A6-35A818F10E9E}"/>
    <cellStyle name="Total 5 12 3 4" xfId="48375" xr:uid="{578167BF-F558-4DFA-BC56-61B4B385D719}"/>
    <cellStyle name="Total 5 12 3 4 2" xfId="55167" xr:uid="{BD65B918-6D1A-442A-ABCE-248603C8AB6A}"/>
    <cellStyle name="Total 5 12 3 5" xfId="46761" xr:uid="{A32B54D6-888F-483F-A908-4EE29C512019}"/>
    <cellStyle name="Total 5 12 4" xfId="35793" xr:uid="{3B94191E-CD8E-41A3-88A6-BE8BF33CDB61}"/>
    <cellStyle name="Total 5 12 4 2" xfId="56175" xr:uid="{D71479FA-DFED-4E31-AA3C-C85F91A90090}"/>
    <cellStyle name="Total 5 12 4 3" xfId="49393" xr:uid="{0ED5C91F-9EDA-48B4-AD1C-D078577FFEE2}"/>
    <cellStyle name="Total 5 12 5" xfId="44673" xr:uid="{1BFE1244-42EF-46F3-8651-99DFC1E11A65}"/>
    <cellStyle name="Total 5 12 5 2" xfId="59028" xr:uid="{AF576233-8909-4541-9AE1-CAF944A1C90B}"/>
    <cellStyle name="Total 5 12 5 3" xfId="52247" xr:uid="{754442A3-B56E-4730-9969-BA03695D41F5}"/>
    <cellStyle name="Total 5 12 6" xfId="47513" xr:uid="{7907B582-4C30-40DE-B02D-6DB78FADBF19}"/>
    <cellStyle name="Total 5 12 6 2" xfId="54329" xr:uid="{A01B5F97-8034-4825-87CC-89C3476868DA}"/>
    <cellStyle name="Total 5 12 7" xfId="45902" xr:uid="{3830A117-A16B-4421-8C41-F69E12D72EC1}"/>
    <cellStyle name="Total 5 13" xfId="9159" xr:uid="{B04AF3A4-40E4-40DC-9F63-1BCCCEE7B2A5}"/>
    <cellStyle name="Total 5 13 2" xfId="18148" xr:uid="{2F24FFE7-3A6F-4128-9EF3-7540F128DBA0}"/>
    <cellStyle name="Total 5 13 2 2" xfId="28352" xr:uid="{E6BAB1A4-654B-48A5-99EA-7A5E70C24A70}"/>
    <cellStyle name="Total 5 13 2 2 2" xfId="56289" xr:uid="{E1B09F58-6418-4B22-848E-3E5755605A3F}"/>
    <cellStyle name="Total 5 13 2 3" xfId="49507" xr:uid="{C5EB60AE-6590-447A-A86E-55005BC57D5B}"/>
    <cellStyle name="Total 5 13 3" xfId="24465" xr:uid="{0020CD75-3396-4846-B9E3-7C461ACC9213}"/>
    <cellStyle name="Total 5 13 3 2" xfId="58196" xr:uid="{4D7984A7-4D8D-467D-BC3F-F60CAEAB9BB4}"/>
    <cellStyle name="Total 5 13 3 3" xfId="51414" xr:uid="{A495CA2C-83B2-45C8-A6E1-826175293447}"/>
    <cellStyle name="Total 5 13 4" xfId="44696" xr:uid="{E9316B4E-B5FC-4E81-8890-9AABD940D884}"/>
    <cellStyle name="Total 5 13 4 2" xfId="54434" xr:uid="{B7DEBC6C-FFC5-479A-A2F0-EB917B7B7A07}"/>
    <cellStyle name="Total 5 13 4 3" xfId="47624" xr:uid="{FBB77287-C3EF-40A7-97F6-BEA599975C05}"/>
    <cellStyle name="Total 5 13 5" xfId="46016" xr:uid="{E7051D86-8734-4AA5-B5AA-012AA8CF8ADD}"/>
    <cellStyle name="Total 5 14" xfId="9820" xr:uid="{A0C55A3C-CCEC-4F09-823A-5A8BA3A83771}"/>
    <cellStyle name="Total 5 14 2" xfId="18809" xr:uid="{91027B9E-2EEC-4103-8B77-38B93F213ED4}"/>
    <cellStyle name="Total 5 14 2 2" xfId="38701" xr:uid="{54674871-6C86-4AB1-94B0-E5EF1A2D8388}"/>
    <cellStyle name="Total 5 14 2 2 2" xfId="56698" xr:uid="{6EDDE3F4-8589-4D8C-8147-3175919DF63F}"/>
    <cellStyle name="Total 5 14 2 3" xfId="49916" xr:uid="{F4195E15-88BD-46AE-98CA-8C53B665145E}"/>
    <cellStyle name="Total 5 14 3" xfId="37644" xr:uid="{2F71678E-FFBA-4F1A-B501-FF7CF5844DD7}"/>
    <cellStyle name="Total 5 14 3 2" xfId="58064" xr:uid="{935CF5E3-9BF9-4586-90F2-635140F32BFC}"/>
    <cellStyle name="Total 5 14 3 3" xfId="51282" xr:uid="{9FF5FEB3-F591-4674-A65A-F99F29DA82C3}"/>
    <cellStyle name="Total 5 14 4" xfId="44706" xr:uid="{F6D494B5-A6AF-4C61-9879-3751B467B69D}"/>
    <cellStyle name="Total 5 14 4 2" xfId="54825" xr:uid="{DAB2B1F6-3026-434E-B338-E0DD66BBD5B4}"/>
    <cellStyle name="Total 5 14 4 3" xfId="48033" xr:uid="{886C8C0A-F2D4-448D-9603-949A00D33FF5}"/>
    <cellStyle name="Total 5 14 5" xfId="53125" xr:uid="{073CA73E-0435-4E0A-BCDC-F30AF9B06999}"/>
    <cellStyle name="Total 5 14 6" xfId="46419" xr:uid="{36813881-A000-4E98-ACB7-EC38EFDC9A18}"/>
    <cellStyle name="Total 5 15" xfId="2291" xr:uid="{3081D62A-11AD-4547-A53D-EBA118A7B598}"/>
    <cellStyle name="Total 5 15 2" xfId="28199" xr:uid="{76DDC11D-AC76-451C-9BD8-D75996F23B97}"/>
    <cellStyle name="Total 5 15 2 2" xfId="57116" xr:uid="{0D5D2222-D8C8-488A-80A1-DD93B084F037}"/>
    <cellStyle name="Total 5 15 2 3" xfId="50334" xr:uid="{9890C809-C46E-45A4-9815-DAF7F59B5508}"/>
    <cellStyle name="Total 5 15 3" xfId="44733" xr:uid="{09E78D8B-7B8F-4FEA-A714-0EEE09823C44}"/>
    <cellStyle name="Total 5 15 3 2" xfId="57663" xr:uid="{DC93F385-4502-43F7-A512-7E5717F34396}"/>
    <cellStyle name="Total 5 15 3 3" xfId="50881" xr:uid="{E26AF67D-1B75-42C1-9228-9F3B226BD19A}"/>
    <cellStyle name="Total 5 15 4" xfId="48451" xr:uid="{BC79E616-6E36-4652-B66B-F7A0095E91A5}"/>
    <cellStyle name="Total 5 15 4 2" xfId="55243" xr:uid="{D230C00E-E000-4F2D-9E15-A07AE8F51548}"/>
    <cellStyle name="Total 5 15 5" xfId="53529" xr:uid="{1C49D76F-45F1-41A4-88B4-2400D2B81EB6}"/>
    <cellStyle name="Total 5 15 6" xfId="46837" xr:uid="{B22234DC-2CFB-4B10-838F-3F83DC871D26}"/>
    <cellStyle name="Total 5 16" xfId="13200" xr:uid="{D9E86EB5-D594-41ED-AE96-409C14018D7C}"/>
    <cellStyle name="Total 5 16 2" xfId="42305" xr:uid="{F53CAE2B-50AD-4A21-8EB8-BF00F36FC128}"/>
    <cellStyle name="Total 5 16 2 2" xfId="57154" xr:uid="{D45E63FF-2BAD-4B00-A855-E809824EB060}"/>
    <cellStyle name="Total 5 16 2 3" xfId="50372" xr:uid="{D51DEA2F-5092-460A-99AA-76A03E6EBED9}"/>
    <cellStyle name="Total 5 16 3" xfId="44781" xr:uid="{59F84A6E-52DA-48B5-B694-2B1B4503A159}"/>
    <cellStyle name="Total 5 16 3 2" xfId="58755" xr:uid="{A98D775B-51E2-4455-8CED-3F46789B54CB}"/>
    <cellStyle name="Total 5 16 3 3" xfId="51974" xr:uid="{3FC40653-EF33-4291-B5DE-19DD39BECC2D}"/>
    <cellStyle name="Total 5 16 4" xfId="51211" xr:uid="{7A77D9F2-857E-42EC-8666-3B2B98F2FBF6}"/>
    <cellStyle name="Total 5 16 4 2" xfId="57993" xr:uid="{3524A0FB-7786-4890-8A86-0C6A706D0A44}"/>
    <cellStyle name="Total 5 16 5" xfId="48489" xr:uid="{5DB7578F-28CE-4B52-BB10-4B3C86A37385}"/>
    <cellStyle name="Total 5 16 5 2" xfId="55281" xr:uid="{50D47A8B-4CF8-48F7-BFAE-92F78365FB1F}"/>
    <cellStyle name="Total 5 16 6" xfId="53567" xr:uid="{DBB0238E-595A-452E-9C20-78BAB8F076F9}"/>
    <cellStyle name="Total 5 16 7" xfId="46875" xr:uid="{51202052-07D0-4764-944D-325FDB0EB753}"/>
    <cellStyle name="Total 5 17" xfId="31811" xr:uid="{4572EE7E-463E-431E-B057-466561B71E59}"/>
    <cellStyle name="Total 5 17 2" xfId="44829" xr:uid="{AF3F5C46-1B10-4271-A56B-0AAD7B397FBF}"/>
    <cellStyle name="Total 5 17 2 2" xfId="57170" xr:uid="{8E58D466-A425-4768-AD46-97383E2CB5F3}"/>
    <cellStyle name="Total 5 17 2 3" xfId="50388" xr:uid="{693A98DD-1DB8-48D7-B651-455F53589D5F}"/>
    <cellStyle name="Total 5 17 3" xfId="51990" xr:uid="{798C8390-F805-423D-85D4-0C9CA3AE29FE}"/>
    <cellStyle name="Total 5 17 3 2" xfId="58771" xr:uid="{E69A0A5E-35C4-423B-8CA4-0714A2D5C326}"/>
    <cellStyle name="Total 5 17 4" xfId="51433" xr:uid="{F4E9A5B1-9774-4FC7-9C1E-424DDF73A770}"/>
    <cellStyle name="Total 5 17 4 2" xfId="58215" xr:uid="{CA403039-5131-45DF-933E-2E9A885BA0E5}"/>
    <cellStyle name="Total 5 17 5" xfId="48505" xr:uid="{A1861ABD-9460-4007-91D6-71479953C5F2}"/>
    <cellStyle name="Total 5 17 5 2" xfId="55297" xr:uid="{19FEB4BE-C59E-4D99-AD56-9049DD4FADD6}"/>
    <cellStyle name="Total 5 17 6" xfId="53583" xr:uid="{EA378BB3-A9AA-4B9E-9618-F5C322299D24}"/>
    <cellStyle name="Total 5 17 7" xfId="46891" xr:uid="{AD7088C1-83AE-40BB-A8C9-4A5B46601FFD}"/>
    <cellStyle name="Total 5 18" xfId="44827" xr:uid="{24C99E5F-8AE7-4700-8102-C3ABB62E09C0}"/>
    <cellStyle name="Total 5 18 2" xfId="50341" xr:uid="{E9CD2AAB-C47A-4097-A8CE-ACF166F725B2}"/>
    <cellStyle name="Total 5 18 2 2" xfId="57123" xr:uid="{36D2EBE4-BE84-476D-BD7E-BF17C6EFFEC9}"/>
    <cellStyle name="Total 5 18 3" xfId="51944" xr:uid="{B4818AE6-8803-4F02-99BE-624CF1BE184F}"/>
    <cellStyle name="Total 5 18 3 2" xfId="58725" xr:uid="{FCAF9ECA-0943-4D78-9B64-6696183F65C7}"/>
    <cellStyle name="Total 5 18 4" xfId="51590" xr:uid="{089918AD-F262-42CD-9811-1BFC83BE8944}"/>
    <cellStyle name="Total 5 18 4 2" xfId="58372" xr:uid="{BD1FEFAB-0D28-48A8-8D28-F2F1EFDEBE00}"/>
    <cellStyle name="Total 5 18 5" xfId="48458" xr:uid="{8FB47A1E-2429-4F8B-8694-A3277BF1C445}"/>
    <cellStyle name="Total 5 18 5 2" xfId="55250" xr:uid="{FB5F54B0-4223-4C02-9955-1CC2B0983B47}"/>
    <cellStyle name="Total 5 18 6" xfId="53536" xr:uid="{76116A14-9D79-4A94-B190-6773425C67B5}"/>
    <cellStyle name="Total 5 18 7" xfId="46844" xr:uid="{79CF5D7E-25B4-4174-AFCB-8926ACF71184}"/>
    <cellStyle name="Total 5 19" xfId="44837" xr:uid="{34A1904E-7726-4D2E-90E3-E7BF797FD625}"/>
    <cellStyle name="Total 5 19 2" xfId="50471" xr:uid="{FA268CAE-DA9C-457B-AEB4-418312544B68}"/>
    <cellStyle name="Total 5 19 2 2" xfId="57253" xr:uid="{7218D098-BF0F-4442-9095-26E762F5AB3F}"/>
    <cellStyle name="Total 5 19 3" xfId="52073" xr:uid="{FE1FB3E0-C7D1-4FCA-82E4-4AE40280AB56}"/>
    <cellStyle name="Total 5 19 3 2" xfId="58854" xr:uid="{69B8149F-447E-40B0-896D-F675958FFB8F}"/>
    <cellStyle name="Total 5 19 4" xfId="51566" xr:uid="{C19B28EA-8845-421A-BF4F-B60F6D024302}"/>
    <cellStyle name="Total 5 19 4 2" xfId="58348" xr:uid="{1D391477-203C-4CEE-BE37-3608EF99322B}"/>
    <cellStyle name="Total 5 19 5" xfId="48588" xr:uid="{2C010446-C00F-4E11-B83A-C657F39F7BD7}"/>
    <cellStyle name="Total 5 19 5 2" xfId="55377" xr:uid="{97C069AF-7BEA-41A8-8D43-AFF677E2390D}"/>
    <cellStyle name="Total 5 19 6" xfId="53663" xr:uid="{5305DBA0-BCAD-4A66-9879-EA501EB4B913}"/>
    <cellStyle name="Total 5 19 7" xfId="46974" xr:uid="{525CDA02-6404-47DC-B551-2446F61403F0}"/>
    <cellStyle name="Total 5 2" xfId="242" xr:uid="{64460C34-1C03-4007-84C3-12F0BB4B04BF}"/>
    <cellStyle name="Total 5 2 10" xfId="6544" xr:uid="{4A213356-B4AF-43CF-B168-1D3E2AFAD3C8}"/>
    <cellStyle name="Total 5 2 10 2" xfId="11763" xr:uid="{0AD4C9BA-D492-4815-92D7-4E004B44F405}"/>
    <cellStyle name="Total 5 2 10 2 2" xfId="20752" xr:uid="{D456519F-8C1B-4D65-BFF9-6D70EE74A3AA}"/>
    <cellStyle name="Total 5 2 10 2 2 2" xfId="40806" xr:uid="{BAC27655-2705-4228-9E61-196E79EC7376}"/>
    <cellStyle name="Total 5 2 10 2 3" xfId="38942" xr:uid="{ABC32EA1-C3D6-418A-8B4B-B623A5D0D490}"/>
    <cellStyle name="Total 5 2 10 3" xfId="15533" xr:uid="{7F2948AE-A5B8-408F-AA19-05EB5E847984}"/>
    <cellStyle name="Total 5 2 10 3 2" xfId="24310" xr:uid="{8A400648-FDCF-4B59-8FC1-8313931D6936}"/>
    <cellStyle name="Total 5 2 10 4" xfId="39588" xr:uid="{1AB6B166-05CE-423B-8524-FB8A6942FB3E}"/>
    <cellStyle name="Total 5 2 11" xfId="9126" xr:uid="{61E23C55-6026-4A3E-9BB2-BAD58B543B44}"/>
    <cellStyle name="Total 5 2 11 2" xfId="18115" xr:uid="{D2FEB723-AF08-4278-B3A9-16729C765A35}"/>
    <cellStyle name="Total 5 2 11 2 2" xfId="22854" xr:uid="{EE6189C5-84EA-4B39-A189-DFD6E0887630}"/>
    <cellStyle name="Total 5 2 11 3" xfId="25286" xr:uid="{3C26FCCE-640B-47B9-8F50-07FA372CBF93}"/>
    <cellStyle name="Total 5 2 12" xfId="12495" xr:uid="{97386712-BCEE-47C8-9D02-51A39BB9F2AC}"/>
    <cellStyle name="Total 5 2 12 2" xfId="21484" xr:uid="{1E47423E-5245-41FF-8F02-FDF3CE71A85D}"/>
    <cellStyle name="Total 5 2 12 2 2" xfId="24544" xr:uid="{851B2514-1CEB-4648-9C9D-E0F1448A3AAC}"/>
    <cellStyle name="Total 5 2 12 3" xfId="24741" xr:uid="{48FAA054-515F-44CB-96C8-6A3614EB9A33}"/>
    <cellStyle name="Total 5 2 13" xfId="2248" xr:uid="{C69EBB1C-1A3E-4B95-990C-8083EE682D6E}"/>
    <cellStyle name="Total 5 2 13 2" xfId="43029" xr:uid="{3D3CBDAD-3960-436F-80F6-AE8A8934BC4B}"/>
    <cellStyle name="Total 5 2 14" xfId="13157" xr:uid="{6F0D50D1-B1E3-4993-A2C5-80474551C704}"/>
    <cellStyle name="Total 5 2 14 2" xfId="34943" xr:uid="{0F6B63D0-2EA4-4A0A-99B0-F74ED42BD914}"/>
    <cellStyle name="Total 5 2 15" xfId="30527" xr:uid="{440B7ABA-1358-49A0-9489-C4739D077208}"/>
    <cellStyle name="Total 5 2 16" xfId="44287" xr:uid="{3396ACC2-C7B3-435B-A254-2CB951B84977}"/>
    <cellStyle name="Total 5 2 17" xfId="45534" xr:uid="{3FF10577-A7FF-493E-BA45-D10EB2DC73BF}"/>
    <cellStyle name="Total 5 2 2" xfId="380" xr:uid="{4ED79A31-90E6-430A-A485-39596FC0D31F}"/>
    <cellStyle name="Total 5 2 2 10" xfId="9251" xr:uid="{164B550F-4497-4A36-AF4D-1C403468AC8B}"/>
    <cellStyle name="Total 5 2 2 10 2" xfId="18240" xr:uid="{8A279300-09A8-40F4-A32E-E5667DEC05CC}"/>
    <cellStyle name="Total 5 2 2 10 2 2" xfId="24598" xr:uid="{393A7CC9-4B6F-474A-AD5D-692D5D7C4058}"/>
    <cellStyle name="Total 5 2 2 10 3" xfId="35556" xr:uid="{63995A92-412E-42CC-9686-E4C9A17115CB}"/>
    <cellStyle name="Total 5 2 2 11" xfId="12484" xr:uid="{5DDEBBAE-2A67-4922-A705-2EB0C755BBD9}"/>
    <cellStyle name="Total 5 2 2 11 2" xfId="21473" xr:uid="{B1893C9F-8A03-4346-8773-0854A529F8E2}"/>
    <cellStyle name="Total 5 2 2 11 2 2" xfId="34244" xr:uid="{F58B8644-CE65-44EF-A3C3-E40C7D9260D5}"/>
    <cellStyle name="Total 5 2 2 11 3" xfId="30061" xr:uid="{AF03564D-9C4B-4C55-B173-E98268ECEAF5}"/>
    <cellStyle name="Total 5 2 2 12" xfId="2386" xr:uid="{5136CE39-7609-4627-A323-F67708E41006}"/>
    <cellStyle name="Total 5 2 2 12 2" xfId="28879" xr:uid="{69C1B1DA-8EFD-4487-ACEE-B9B660D99DF1}"/>
    <cellStyle name="Total 5 2 2 13" xfId="13295" xr:uid="{97FBD14F-ED54-4A45-9DC9-DB46715CACBB}"/>
    <cellStyle name="Total 5 2 2 13 2" xfId="40297" xr:uid="{EB2A8323-C325-4A5D-9B2A-A94F95944C85}"/>
    <cellStyle name="Total 5 2 2 14" xfId="39878" xr:uid="{85B982D3-E16B-444D-AC80-79AAEB33B107}"/>
    <cellStyle name="Total 5 2 2 15" xfId="46049" xr:uid="{BDE191E2-57FB-456C-92C1-D65A4DE17084}"/>
    <cellStyle name="Total 5 2 2 2" xfId="729" xr:uid="{A5914916-DBC3-4F3B-BAA2-5C158E88390A}"/>
    <cellStyle name="Total 5 2 2 2 2" xfId="5105" xr:uid="{CE9C07F6-9969-47B9-80C1-2DC307BD116C}"/>
    <cellStyle name="Total 5 2 2 2 2 2" xfId="7691" xr:uid="{41FB1834-EF34-41E8-AC7D-FB6BBE623534}"/>
    <cellStyle name="Total 5 2 2 2 2 2 2" xfId="16680" xr:uid="{DE30A590-4755-4053-B170-BF9D046E1322}"/>
    <cellStyle name="Total 5 2 2 2 2 2 2 2" xfId="27961" xr:uid="{A1987783-8ABC-4C7C-A713-5E15A253D7E1}"/>
    <cellStyle name="Total 5 2 2 2 2 2 3" xfId="23465" xr:uid="{05663F91-4B80-41DB-B789-EE61382890FE}"/>
    <cellStyle name="Total 5 2 2 2 2 3" xfId="10328" xr:uid="{61080F60-8E96-477D-A303-303E109AFDE3}"/>
    <cellStyle name="Total 5 2 2 2 2 3 2" xfId="19317" xr:uid="{70068706-356E-4393-9EE2-13F40F333C97}"/>
    <cellStyle name="Total 5 2 2 2 2 3 2 2" xfId="26040" xr:uid="{6F4A7F00-E79D-4C51-BAAB-03C12410CE71}"/>
    <cellStyle name="Total 5 2 2 2 2 3 3" xfId="26665" xr:uid="{B395DACF-E7A4-451B-ABC4-E6F7D3240B08}"/>
    <cellStyle name="Total 5 2 2 2 2 4" xfId="14094" xr:uid="{A1A78163-672E-4A3A-8AE9-95BAFC23BEB7}"/>
    <cellStyle name="Total 5 2 2 2 2 4 2" xfId="22894" xr:uid="{2A090AA3-E034-4008-9C4B-85B476751A32}"/>
    <cellStyle name="Total 5 2 2 2 2 5" xfId="42267" xr:uid="{8C778E95-AE97-4D07-925F-93B18F9BEBDF}"/>
    <cellStyle name="Total 5 2 2 2 2 6" xfId="56322" xr:uid="{FC020349-340B-4F03-84E3-8D9549A4B910}"/>
    <cellStyle name="Total 5 2 2 2 3" xfId="3166" xr:uid="{3003CAAA-0409-4FCD-B4C1-0212BCEA337E}"/>
    <cellStyle name="Total 5 2 2 2 3 2" xfId="39855" xr:uid="{F0850B31-F4AD-4E0D-AD49-F3BD6D08784E}"/>
    <cellStyle name="Total 5 2 2 2 4" xfId="36142" xr:uid="{343C0E53-F64D-44DB-BCA1-12EED26951C3}"/>
    <cellStyle name="Total 5 2 2 2 5" xfId="49540" xr:uid="{E9D90F64-EFF0-4ED1-A2FF-23FCE5C978BC}"/>
    <cellStyle name="Total 5 2 2 3" xfId="1074" xr:uid="{C127D3C1-E8FF-410D-AD8A-D21B1CF54377}"/>
    <cellStyle name="Total 5 2 2 3 2" xfId="5426" xr:uid="{4CABAE0C-7AA4-4193-8C52-9F068BEB6A94}"/>
    <cellStyle name="Total 5 2 2 3 2 2" xfId="8012" xr:uid="{375D6E91-9FD4-4943-A75F-6250485474ED}"/>
    <cellStyle name="Total 5 2 2 3 2 2 2" xfId="17001" xr:uid="{935FA7A6-D387-44B9-8B87-2EA70D3E585C}"/>
    <cellStyle name="Total 5 2 2 3 2 2 2 2" xfId="34099" xr:uid="{AAF82B73-53C2-40D3-8925-6158E995F66C}"/>
    <cellStyle name="Total 5 2 2 3 2 2 3" xfId="31654" xr:uid="{D4DAF166-B8A7-4CD6-84B5-8DE2B4E5A9EE}"/>
    <cellStyle name="Total 5 2 2 3 2 3" xfId="10649" xr:uid="{33519B33-4118-481F-A71D-ECF3CF460875}"/>
    <cellStyle name="Total 5 2 2 3 2 3 2" xfId="19638" xr:uid="{A295264B-0FC0-4974-8B22-03697C59009A}"/>
    <cellStyle name="Total 5 2 2 3 2 3 2 2" xfId="35522" xr:uid="{937BA0CC-449D-418D-B843-7AFD79235A24}"/>
    <cellStyle name="Total 5 2 2 3 2 3 3" xfId="31083" xr:uid="{5FFB529F-C092-48CB-9C0A-249F301E3F22}"/>
    <cellStyle name="Total 5 2 2 3 2 4" xfId="14415" xr:uid="{6D6DC4AA-5E9B-4B98-8CF9-F928FFFEE218}"/>
    <cellStyle name="Total 5 2 2 3 2 4 2" xfId="22509" xr:uid="{032A1DBA-C15B-4BEF-B4C9-BF57392E935E}"/>
    <cellStyle name="Total 5 2 2 3 2 5" xfId="43346" xr:uid="{817EE8C6-97E9-4997-814C-C1CFA990DBF8}"/>
    <cellStyle name="Total 5 2 2 3 2 6" xfId="58382" xr:uid="{28B40898-F39C-4A67-9625-B41786880445}"/>
    <cellStyle name="Total 5 2 2 3 3" xfId="3511" xr:uid="{C1C3DED6-067B-448F-8FB8-26F8E91BC7A2}"/>
    <cellStyle name="Total 5 2 2 3 3 2" xfId="27722" xr:uid="{57CE2D06-356A-4A48-BA70-8286CAD7B915}"/>
    <cellStyle name="Total 5 2 2 3 4" xfId="25260" xr:uid="{80E16D4C-ADB4-4021-A140-FBB8C355A669}"/>
    <cellStyle name="Total 5 2 2 3 5" xfId="51600" xr:uid="{DCA9FE1F-5111-4AFF-B106-B6BA2EF76451}"/>
    <cellStyle name="Total 5 2 2 4" xfId="1418" xr:uid="{3B4DA092-53A2-4115-9B71-80FF52DE71E5}"/>
    <cellStyle name="Total 5 2 2 4 2" xfId="5763" xr:uid="{B52DE2D1-5F02-4146-81A6-53CE52C6483D}"/>
    <cellStyle name="Total 5 2 2 4 2 2" xfId="8349" xr:uid="{1D0A811C-8D4F-4905-8B85-7823D651F467}"/>
    <cellStyle name="Total 5 2 2 4 2 2 2" xfId="17338" xr:uid="{4E28705A-55A0-4B75-B5E1-F57364DF15BB}"/>
    <cellStyle name="Total 5 2 2 4 2 2 2 2" xfId="30866" xr:uid="{0B601BA3-3323-4EF0-869F-6FEC3F4AB0A9}"/>
    <cellStyle name="Total 5 2 2 4 2 2 3" xfId="23862" xr:uid="{83F612A5-3FBD-485C-8666-14C9DC45145F}"/>
    <cellStyle name="Total 5 2 2 4 2 3" xfId="10986" xr:uid="{F027F0EE-A493-4BC0-B0E6-039133961AEE}"/>
    <cellStyle name="Total 5 2 2 4 2 3 2" xfId="19975" xr:uid="{3BE6C0CC-FCD9-4DDD-84CC-9FDDCD1B8B78}"/>
    <cellStyle name="Total 5 2 2 4 2 3 2 2" xfId="37925" xr:uid="{3299AAEC-8C85-4DB2-9A20-E0BDA3299148}"/>
    <cellStyle name="Total 5 2 2 4 2 3 3" xfId="30881" xr:uid="{A0C29694-527D-40CB-AD1A-F0B34892A356}"/>
    <cellStyle name="Total 5 2 2 4 2 4" xfId="14752" xr:uid="{28CE791F-E4CC-44DA-8262-4C659B16DEDC}"/>
    <cellStyle name="Total 5 2 2 4 2 4 2" xfId="33910" xr:uid="{56BB4675-6EA4-4C84-BFB9-E8BD8B07D8E3}"/>
    <cellStyle name="Total 5 2 2 4 2 5" xfId="35927" xr:uid="{05310E51-3716-44EF-9410-8BFD58AB2EB0}"/>
    <cellStyle name="Total 5 2 2 4 2 6" xfId="54467" xr:uid="{8BC74311-20B5-4497-B210-5A1FA0E539EB}"/>
    <cellStyle name="Total 5 2 2 4 3" xfId="3855" xr:uid="{65085CFD-9FC8-4451-A8BC-02837F6EFBEB}"/>
    <cellStyle name="Total 5 2 2 4 3 2" xfId="38217" xr:uid="{0083D958-4069-4ADF-B0ED-7DCFE98C0200}"/>
    <cellStyle name="Total 5 2 2 4 4" xfId="41450" xr:uid="{6F58E77F-406E-415A-9AF1-1AC338EBACA0}"/>
    <cellStyle name="Total 5 2 2 4 5" xfId="47657" xr:uid="{CF18327C-16B5-4AD1-8162-78D1A7E0B7BB}"/>
    <cellStyle name="Total 5 2 2 5" xfId="169" xr:uid="{F331B8B0-1C84-40A9-B770-72AF4C67442A}"/>
    <cellStyle name="Total 5 2 2 5 2" xfId="2623" xr:uid="{AD6025FB-953D-48E1-88CE-0970E946C70D}"/>
    <cellStyle name="Total 5 2 2 5 2 2" xfId="6864" xr:uid="{4D930921-1445-4F7F-BABC-184507C377FD}"/>
    <cellStyle name="Total 5 2 2 5 2 2 2" xfId="15853" xr:uid="{9F8433BB-A4A0-4B9A-8B0B-99C29C398850}"/>
    <cellStyle name="Total 5 2 2 5 2 2 2 2" xfId="24003" xr:uid="{54467166-C3DA-40D4-975D-B9ACDBDC02C2}"/>
    <cellStyle name="Total 5 2 2 5 2 2 3" xfId="25030" xr:uid="{74941AE6-8671-4F51-92DE-23BCD5A5BC37}"/>
    <cellStyle name="Total 5 2 2 5 2 3" xfId="9434" xr:uid="{288DB731-8158-4E76-A7F7-D9A379AFD02F}"/>
    <cellStyle name="Total 5 2 2 5 2 3 2" xfId="18423" xr:uid="{393AC08D-810E-4315-AE07-8BEF1A90F2F4}"/>
    <cellStyle name="Total 5 2 2 5 2 3 2 2" xfId="35316" xr:uid="{50F9535C-D712-405C-BF2F-C84090AE7606}"/>
    <cellStyle name="Total 5 2 2 5 2 3 3" xfId="40633" xr:uid="{20156B03-5F66-4357-A4F9-6D5CD68BCE81}"/>
    <cellStyle name="Total 5 2 2 5 2 4" xfId="13477" xr:uid="{005C8ECD-D260-4658-8E7B-5F4239379205}"/>
    <cellStyle name="Total 5 2 2 5 2 4 2" xfId="32554" xr:uid="{A17CD557-9ED8-4468-9E85-BE767A909995}"/>
    <cellStyle name="Total 5 2 2 5 2 5" xfId="35605" xr:uid="{611B22CA-019C-4B70-B241-74F162F0B344}"/>
    <cellStyle name="Total 5 2 2 5 3" xfId="2637" xr:uid="{AB1D81BE-436B-4F1A-89E5-3758145B3E34}"/>
    <cellStyle name="Total 5 2 2 5 3 2" xfId="41573" xr:uid="{9DCC0B8F-0A86-461B-9DDA-37B7C2864746}"/>
    <cellStyle name="Total 5 2 2 5 4" xfId="33381" xr:uid="{80F21830-DEBB-4689-ACEB-D009983B27B4}"/>
    <cellStyle name="Total 5 2 2 6" xfId="2037" xr:uid="{7523471B-BC3C-4A68-87A8-1F53ADF20CFF}"/>
    <cellStyle name="Total 5 2 2 6 2" xfId="6345" xr:uid="{E4723F06-2C4E-46DB-BCCA-390F6078D1BA}"/>
    <cellStyle name="Total 5 2 2 6 2 2" xfId="8931" xr:uid="{BF41D3E7-5C7D-4D8E-85B2-6044C5FDD7A2}"/>
    <cellStyle name="Total 5 2 2 6 2 2 2" xfId="17920" xr:uid="{B62B7110-6E57-4179-A1C0-7E3311F7EAF1}"/>
    <cellStyle name="Total 5 2 2 6 2 2 2 2" xfId="24402" xr:uid="{FEA0AA71-BB54-4A18-9F4F-A45261C6F2B2}"/>
    <cellStyle name="Total 5 2 2 6 2 2 3" xfId="36468" xr:uid="{3F323902-2A2B-476D-A9A4-B68D6F2E0286}"/>
    <cellStyle name="Total 5 2 2 6 2 3" xfId="11568" xr:uid="{0FD66F97-78B4-40D9-9B7C-89671CC3051D}"/>
    <cellStyle name="Total 5 2 2 6 2 3 2" xfId="20557" xr:uid="{5DAC5721-E029-40BF-8ACC-DABA099E9475}"/>
    <cellStyle name="Total 5 2 2 6 2 3 2 2" xfId="28637" xr:uid="{8CDB9F48-980D-4BA5-AF05-C12051410470}"/>
    <cellStyle name="Total 5 2 2 6 2 3 3" xfId="30976" xr:uid="{1F7DF7D3-7823-4445-9FA6-1BE7E4FEE1CF}"/>
    <cellStyle name="Total 5 2 2 6 2 4" xfId="15334" xr:uid="{1DA9BC27-80D6-4886-B019-563E30716FE9}"/>
    <cellStyle name="Total 5 2 2 6 2 4 2" xfId="42081" xr:uid="{2BC2E821-AA79-4A47-B90D-20396AE73A4B}"/>
    <cellStyle name="Total 5 2 2 6 2 5" xfId="31354" xr:uid="{E1845E63-8D2C-4122-900E-619073EE902D}"/>
    <cellStyle name="Total 5 2 2 6 3" xfId="4474" xr:uid="{FB2AA6D7-7734-440F-AB72-ACA306A944DB}"/>
    <cellStyle name="Total 5 2 2 6 3 2" xfId="25148" xr:uid="{D6AFFEF5-E266-4E59-BE26-380CCAF22BB5}"/>
    <cellStyle name="Total 5 2 2 6 4" xfId="36970" xr:uid="{2C4D4DB8-0FE2-4F79-BEF9-F8E1481915D9}"/>
    <cellStyle name="Total 5 2 2 7" xfId="2848" xr:uid="{DBD21B05-951F-42D3-8769-F4BF18A73998}"/>
    <cellStyle name="Total 5 2 2 7 2" xfId="6998" xr:uid="{F5213FF9-C818-4411-8EC7-260E0F9C1A3C}"/>
    <cellStyle name="Total 5 2 2 7 2 2" xfId="12127" xr:uid="{3A81E777-A617-4ED3-A0E9-D3346594A7B3}"/>
    <cellStyle name="Total 5 2 2 7 2 2 2" xfId="21116" xr:uid="{FFDF6F42-2081-410D-8E3E-ED5977D516C2}"/>
    <cellStyle name="Total 5 2 2 7 2 2 2 2" xfId="30404" xr:uid="{86BC48C4-11CC-43B4-90B5-A595A4B10C4C}"/>
    <cellStyle name="Total 5 2 2 7 2 2 3" xfId="31542" xr:uid="{5B49D59E-E82F-4501-85E4-AD2DA9477D55}"/>
    <cellStyle name="Total 5 2 2 7 2 3" xfId="12941" xr:uid="{D03B8796-7130-48EF-85C8-71E43FA186F5}"/>
    <cellStyle name="Total 5 2 2 7 2 3 2" xfId="21930" xr:uid="{774E9831-5D77-499A-8AB8-7105C52F6873}"/>
    <cellStyle name="Total 5 2 2 7 2 3 2 2" xfId="25167" xr:uid="{AC331AE7-E6FB-44BC-90CC-5E5C29428DA2}"/>
    <cellStyle name="Total 5 2 2 7 2 3 3" xfId="38411" xr:uid="{D35DD3A7-2C83-4BF5-9538-50414A91FACE}"/>
    <cellStyle name="Total 5 2 2 7 2 4" xfId="15987" xr:uid="{B3F8006E-F682-463B-922B-A088CD2961AB}"/>
    <cellStyle name="Total 5 2 2 7 2 4 2" xfId="29588" xr:uid="{9EDA6EFA-2BA9-4AF7-90CA-309ED0979A5A}"/>
    <cellStyle name="Total 5 2 2 7 2 5" xfId="41144" xr:uid="{41EC2BBA-BA07-4C1D-96F8-9FC18D12B56F}"/>
    <cellStyle name="Total 5 2 2 7 3" xfId="9561" xr:uid="{2889B953-0B68-49F0-A570-1A4E4BD1F837}"/>
    <cellStyle name="Total 5 2 2 7 3 2" xfId="18550" xr:uid="{4AE2FF22-3FD3-4E94-A192-DC6E982B7ABA}"/>
    <cellStyle name="Total 5 2 2 7 3 2 2" xfId="24807" xr:uid="{ABB3B1C4-C063-4997-BB4C-3F455004D2F4}"/>
    <cellStyle name="Total 5 2 2 7 3 3" xfId="22336" xr:uid="{3075E9D6-31BE-4FE3-B138-BBC1C38F337C}"/>
    <cellStyle name="Total 5 2 2 7 4" xfId="38272" xr:uid="{22B07BCC-4760-4561-BB52-F35A7A13CDA3}"/>
    <cellStyle name="Total 5 2 2 8" xfId="4781" xr:uid="{2F9CD484-248F-43AF-9643-5A945CE9D929}"/>
    <cellStyle name="Total 5 2 2 8 2" xfId="7367" xr:uid="{B438DCA8-1B9C-47B9-9C22-AF8276B4E9C8}"/>
    <cellStyle name="Total 5 2 2 8 2 2" xfId="16356" xr:uid="{F7F549FF-C774-4BA1-85BC-9307BFBF049B}"/>
    <cellStyle name="Total 5 2 2 8 2 2 2" xfId="25499" xr:uid="{7C629FE8-EABA-4FC9-931A-ECAB82CAA6B9}"/>
    <cellStyle name="Total 5 2 2 8 2 3" xfId="27016" xr:uid="{4C8B6A79-5CE9-4E77-95ED-CAD0A36787FF}"/>
    <cellStyle name="Total 5 2 2 8 3" xfId="10004" xr:uid="{CC2B2A80-62A4-43BA-A939-C6BAE9E23AC5}"/>
    <cellStyle name="Total 5 2 2 8 3 2" xfId="18993" xr:uid="{4CD93790-D440-4A9D-A5E8-1B03EA4FE572}"/>
    <cellStyle name="Total 5 2 2 8 3 2 2" xfId="31448" xr:uid="{35E3A8C7-8EAC-465E-8B1F-CE66335920DA}"/>
    <cellStyle name="Total 5 2 2 8 3 3" xfId="26668" xr:uid="{4DF126E1-ED09-4EC4-8A01-8FC07580E084}"/>
    <cellStyle name="Total 5 2 2 8 4" xfId="13770" xr:uid="{643854E3-C9BC-4E92-812B-88917EAD8449}"/>
    <cellStyle name="Total 5 2 2 8 4 2" xfId="42990" xr:uid="{0525FD6B-4000-4530-886F-5461706821AC}"/>
    <cellStyle name="Total 5 2 2 8 5" xfId="36044" xr:uid="{94170C0A-95C7-4278-95A3-871E49C17C4E}"/>
    <cellStyle name="Total 5 2 2 9" xfId="6682" xr:uid="{4708AA75-FBC4-4BE9-8BEF-EA0B6D478EAA}"/>
    <cellStyle name="Total 5 2 2 9 2" xfId="11888" xr:uid="{43B6628D-A718-44EF-8268-03258651579A}"/>
    <cellStyle name="Total 5 2 2 9 2 2" xfId="20877" xr:uid="{E8373B7A-B461-479A-9686-457A7D08AD1D}"/>
    <cellStyle name="Total 5 2 2 9 2 2 2" xfId="38003" xr:uid="{3B306E2B-5C22-4B9B-A2DE-A296BCA35A46}"/>
    <cellStyle name="Total 5 2 2 9 2 3" xfId="34488" xr:uid="{05F1E3FD-2B8C-4049-8ADF-43FFC2A3D86A}"/>
    <cellStyle name="Total 5 2 2 9 3" xfId="15671" xr:uid="{F44EA837-AF47-452B-9972-5337B4D975FA}"/>
    <cellStyle name="Total 5 2 2 9 3 2" xfId="41493" xr:uid="{6BF7A96D-BB21-4FC3-B1F4-3A949ACCD9CD}"/>
    <cellStyle name="Total 5 2 2 9 4" xfId="36496" xr:uid="{8248536D-A7D4-4520-904C-0F5F15F14397}"/>
    <cellStyle name="Total 5 2 3" xfId="591" xr:uid="{AF2A2205-1C3F-4A49-A433-51E849F4CB13}"/>
    <cellStyle name="Total 5 2 3 2" xfId="4980" xr:uid="{C3129079-7F45-479B-BE44-1D9634DFDAA7}"/>
    <cellStyle name="Total 5 2 3 2 2" xfId="7566" xr:uid="{9A5D99B3-BF03-4AB4-96F6-0C88C8F3D5A6}"/>
    <cellStyle name="Total 5 2 3 2 2 2" xfId="16555" xr:uid="{D4C50B87-513C-4358-973F-6A293F90CBA6}"/>
    <cellStyle name="Total 5 2 3 2 2 2 2" xfId="40906" xr:uid="{902CFF0C-71FD-460A-8572-1EEE40D92755}"/>
    <cellStyle name="Total 5 2 3 2 2 3" xfId="35193" xr:uid="{7A426FD1-34E3-44B1-B48C-F33E8CF73FD8}"/>
    <cellStyle name="Total 5 2 3 2 2 4" xfId="56730" xr:uid="{18E79F50-6D69-499F-A4F1-0B1BE8ECB069}"/>
    <cellStyle name="Total 5 2 3 2 3" xfId="10203" xr:uid="{14BDFF4B-9B2B-4A26-9986-9CB1A40B7D02}"/>
    <cellStyle name="Total 5 2 3 2 3 2" xfId="19192" xr:uid="{61FAB2A5-CAF0-46F5-B25F-BF110CFA5EAC}"/>
    <cellStyle name="Total 5 2 3 2 3 2 2" xfId="38557" xr:uid="{2F98137A-5270-494C-AC1C-CA896A10DED9}"/>
    <cellStyle name="Total 5 2 3 2 3 3" xfId="34634" xr:uid="{E4B5F307-894B-4E35-8AE1-B3D309C0EAD0}"/>
    <cellStyle name="Total 5 2 3 2 4" xfId="13969" xr:uid="{9B4643B2-D8BC-4AC1-B918-7A2CE55CAF40}"/>
    <cellStyle name="Total 5 2 3 2 4 2" xfId="34017" xr:uid="{5ABD5F00-5B35-4EED-9093-EDD0D59C8E6E}"/>
    <cellStyle name="Total 5 2 3 2 5" xfId="26341" xr:uid="{72D6C3A9-FD06-4F18-848A-642A2B0D51D5}"/>
    <cellStyle name="Total 5 2 3 2 6" xfId="49948" xr:uid="{4F78C9E0-0A28-4B2C-AF86-28AB3A4C672E}"/>
    <cellStyle name="Total 5 2 3 3" xfId="3028" xr:uid="{86EA0FF7-2729-482D-A87D-83D3530D425A}"/>
    <cellStyle name="Total 5 2 3 3 2" xfId="30839" xr:uid="{B4318088-8D4D-40CA-B5E0-73A669DE6E55}"/>
    <cellStyle name="Total 5 2 3 3 2 2" xfId="58223" xr:uid="{DF79DBCC-BF08-4ACE-A278-E92C99360751}"/>
    <cellStyle name="Total 5 2 3 3 3" xfId="51441" xr:uid="{D4E86B1F-323B-4930-AF08-E191C41C688F}"/>
    <cellStyle name="Total 5 2 3 4" xfId="32626" xr:uid="{826CE1C2-1CA0-4E07-96C9-DFB23683454F}"/>
    <cellStyle name="Total 5 2 3 4 2" xfId="54857" xr:uid="{4BCFA052-B6F4-4A81-9F7E-6265A51C9A9A}"/>
    <cellStyle name="Total 5 2 3 4 3" xfId="48065" xr:uid="{17C6DE70-F9E7-48F2-8B65-E9F31AA2628A}"/>
    <cellStyle name="Total 5 2 3 5" xfId="53157" xr:uid="{CADCB478-08DC-48C6-A3D0-EC1D14F60313}"/>
    <cellStyle name="Total 5 2 3 6" xfId="46451" xr:uid="{C4B6F8E6-B99D-4C14-8F8C-55FEE4FA87AF}"/>
    <cellStyle name="Total 5 2 4" xfId="936" xr:uid="{4AA39A84-31A3-4D74-933C-32350E1ADB97}"/>
    <cellStyle name="Total 5 2 4 2" xfId="5301" xr:uid="{6098F683-9004-4EE0-A2BD-1E5C01CE3DE2}"/>
    <cellStyle name="Total 5 2 4 2 2" xfId="7887" xr:uid="{A6E090EC-9D5C-4C7F-A473-9514DDE9328E}"/>
    <cellStyle name="Total 5 2 4 2 2 2" xfId="16876" xr:uid="{56187331-4A29-47DB-BAE1-0214A6D568BE}"/>
    <cellStyle name="Total 5 2 4 2 2 2 2" xfId="23955" xr:uid="{A9A21443-7A1A-41A7-BE4C-87697FBD684E}"/>
    <cellStyle name="Total 5 2 4 2 2 3" xfId="39542" xr:uid="{81E89E0B-AFD6-4CEE-ACC7-27C4DDDFDECC}"/>
    <cellStyle name="Total 5 2 4 2 3" xfId="10524" xr:uid="{CC397967-48BF-4DBA-80E1-64EE390B3A93}"/>
    <cellStyle name="Total 5 2 4 2 3 2" xfId="19513" xr:uid="{6C882521-91B9-45A2-9273-585F2E2A99B8}"/>
    <cellStyle name="Total 5 2 4 2 3 2 2" xfId="43865" xr:uid="{87C24CDE-344A-419A-BF25-243D1630A976}"/>
    <cellStyle name="Total 5 2 4 2 3 3" xfId="40332" xr:uid="{83E6C2BB-9436-4306-8DC1-06988C58559F}"/>
    <cellStyle name="Total 5 2 4 2 4" xfId="14290" xr:uid="{92212CC0-421D-4572-BBBE-9C37D8B142F1}"/>
    <cellStyle name="Total 5 2 4 2 4 2" xfId="36114" xr:uid="{A7F9278E-17E1-43C5-BE5A-1DA14344E2D4}"/>
    <cellStyle name="Total 5 2 4 2 5" xfId="26593" xr:uid="{4E79E5F0-4417-44BA-936F-B38CCA2ED405}"/>
    <cellStyle name="Total 5 2 4 2 6" xfId="55850" xr:uid="{783940A0-5B42-4F00-A718-8DF59E563A64}"/>
    <cellStyle name="Total 5 2 4 3" xfId="3373" xr:uid="{8DC6BCF5-F162-4D8A-95BA-8257FC8A1C92}"/>
    <cellStyle name="Total 5 2 4 3 2" xfId="34228" xr:uid="{CD03557C-0EAB-4F34-B486-E6D3DE37D036}"/>
    <cellStyle name="Total 5 2 4 4" xfId="38628" xr:uid="{987C9DF8-A920-470A-9436-42F38543D17D}"/>
    <cellStyle name="Total 5 2 4 5" xfId="49068" xr:uid="{E3742853-DFED-4571-8F28-4C472998CAA3}"/>
    <cellStyle name="Total 5 2 5" xfId="1280" xr:uid="{AE8CBE9E-1CB9-4D75-9778-7F0CFB8ECBDC}"/>
    <cellStyle name="Total 5 2 5 2" xfId="5625" xr:uid="{397D7051-55CB-42E8-8908-7896FA1F23D2}"/>
    <cellStyle name="Total 5 2 5 2 2" xfId="8211" xr:uid="{46B90CE2-7ADB-41A6-83D9-5D8FBEAC07C0}"/>
    <cellStyle name="Total 5 2 5 2 2 2" xfId="17200" xr:uid="{3BB92C1A-0C5A-4A3B-B53B-D24AAD38B7C9}"/>
    <cellStyle name="Total 5 2 5 2 2 2 2" xfId="28527" xr:uid="{8437AE07-6F4B-4B6A-B7A7-2C103132ABEE}"/>
    <cellStyle name="Total 5 2 5 2 2 3" xfId="31944" xr:uid="{C6092D3A-5BD9-4AC8-8332-34AF939BD7C1}"/>
    <cellStyle name="Total 5 2 5 2 3" xfId="10848" xr:uid="{D5AFAD4D-D772-48DA-868D-42055B77A3BE}"/>
    <cellStyle name="Total 5 2 5 2 3 2" xfId="19837" xr:uid="{6220FC60-7B3D-48D6-B762-10ED1A280137}"/>
    <cellStyle name="Total 5 2 5 2 3 2 2" xfId="22211" xr:uid="{5B624B97-591C-466C-8835-5417596B4D8E}"/>
    <cellStyle name="Total 5 2 5 2 3 3" xfId="22899" xr:uid="{43E52C92-026A-4465-BA21-C7E0936EC6B0}"/>
    <cellStyle name="Total 5 2 5 2 4" xfId="14614" xr:uid="{628AD173-3E7B-47CF-B420-EC2FEB89E1A2}"/>
    <cellStyle name="Total 5 2 5 2 4 2" xfId="41038" xr:uid="{F33BED8C-F1FB-415C-BFD0-2141307205E3}"/>
    <cellStyle name="Total 5 2 5 2 5" xfId="30523" xr:uid="{A9574B36-00F3-423E-AFE4-6ED23FA1FCFD}"/>
    <cellStyle name="Total 5 2 5 2 6" xfId="57754" xr:uid="{F8EF2FED-F12F-4314-A036-9192C1E18871}"/>
    <cellStyle name="Total 5 2 5 3" xfId="3717" xr:uid="{0C01780B-E533-42BB-AC4A-51B6264A5051}"/>
    <cellStyle name="Total 5 2 5 3 2" xfId="39270" xr:uid="{88423A7E-3FC4-4398-A2B3-3EEC8C709A6A}"/>
    <cellStyle name="Total 5 2 5 4" xfId="23390" xr:uid="{410FC18F-DA16-42FD-A031-A6B7A6725F08}"/>
    <cellStyle name="Total 5 2 5 5" xfId="50972" xr:uid="{99FA5B8E-1877-450C-961D-207A117F4C63}"/>
    <cellStyle name="Total 5 2 6" xfId="1721" xr:uid="{F87185E3-70DA-4015-AF85-0080E8ABC422}"/>
    <cellStyle name="Total 5 2 6 2" xfId="6047" xr:uid="{0FB406F1-BF48-4EBB-85EC-0EDA3C25E6D3}"/>
    <cellStyle name="Total 5 2 6 2 2" xfId="8633" xr:uid="{B0996E93-C7CC-4B4C-9F90-B14AF95038F3}"/>
    <cellStyle name="Total 5 2 6 2 2 2" xfId="17622" xr:uid="{47ABE210-2353-4ED6-994B-DFFA08DDD4E8}"/>
    <cellStyle name="Total 5 2 6 2 2 2 2" xfId="43689" xr:uid="{E3A5CF37-B5B0-424A-AF8F-7131846697BD}"/>
    <cellStyle name="Total 5 2 6 2 2 3" xfId="28319" xr:uid="{172455AE-D6CB-44C0-87B9-19AFC737A71B}"/>
    <cellStyle name="Total 5 2 6 2 3" xfId="11270" xr:uid="{AFFABDA4-5ABE-45C6-BB4F-6BB06DE009E9}"/>
    <cellStyle name="Total 5 2 6 2 3 2" xfId="20259" xr:uid="{E4609D22-E893-4CDE-99D9-490103D44BBA}"/>
    <cellStyle name="Total 5 2 6 2 3 2 2" xfId="26776" xr:uid="{F1A74880-48B4-439A-A147-9820E15320CB}"/>
    <cellStyle name="Total 5 2 6 2 3 3" xfId="41364" xr:uid="{48272988-3E20-4A67-8000-06AD003223F8}"/>
    <cellStyle name="Total 5 2 6 2 4" xfId="15036" xr:uid="{D12747A1-F58A-44BD-AC2E-2B67DC602499}"/>
    <cellStyle name="Total 5 2 6 2 4 2" xfId="32995" xr:uid="{4FB586A2-4311-410A-A326-9480C2AE45BE}"/>
    <cellStyle name="Total 5 2 6 2 5" xfId="41909" xr:uid="{C9AE424D-7491-44E1-9E30-ED8E704E94CD}"/>
    <cellStyle name="Total 5 2 6 2 6" xfId="54019" xr:uid="{F13B1DA6-8C81-408A-9B4B-A7EB40CA1FCF}"/>
    <cellStyle name="Total 5 2 6 3" xfId="4158" xr:uid="{DA725582-C044-41EB-A93F-6C19FC61ECBA}"/>
    <cellStyle name="Total 5 2 6 3 2" xfId="23945" xr:uid="{F408C511-9E75-4767-B976-76E567D6A579}"/>
    <cellStyle name="Total 5 2 6 4" xfId="39960" xr:uid="{64325EB7-8461-4028-B9D8-68B8514EFD2A}"/>
    <cellStyle name="Total 5 2 6 5" xfId="47351" xr:uid="{4F3A77BC-EB63-4197-8DC9-0616A455C401}"/>
    <cellStyle name="Total 5 2 7" xfId="1925" xr:uid="{B4102B73-6B18-4C32-9C12-58400392712A}"/>
    <cellStyle name="Total 5 2 7 2" xfId="6240" xr:uid="{E317CE91-5377-4232-914D-015A8617E9C3}"/>
    <cellStyle name="Total 5 2 7 2 2" xfId="8826" xr:uid="{77F7799E-C3DD-4E98-8C33-4644FAE2AF45}"/>
    <cellStyle name="Total 5 2 7 2 2 2" xfId="17815" xr:uid="{78416A67-E6CD-478B-9954-EDB2B6CADCBC}"/>
    <cellStyle name="Total 5 2 7 2 2 2 2" xfId="34221" xr:uid="{95E353BD-9945-4617-AB59-7A4C8157544C}"/>
    <cellStyle name="Total 5 2 7 2 2 3" xfId="33414" xr:uid="{074CA8DD-3FE7-4901-BE9C-701471A2DDD1}"/>
    <cellStyle name="Total 5 2 7 2 3" xfId="11463" xr:uid="{F62283F3-E13E-48A3-8219-6647DCEA1806}"/>
    <cellStyle name="Total 5 2 7 2 3 2" xfId="20452" xr:uid="{EE97F779-9D43-4C7C-A70E-9C21A427E4BE}"/>
    <cellStyle name="Total 5 2 7 2 3 2 2" xfId="41864" xr:uid="{2C4F17C0-C40C-49FF-A24C-A98D9C0B07A0}"/>
    <cellStyle name="Total 5 2 7 2 3 3" xfId="26520" xr:uid="{000AAD59-2DAC-47FC-96BE-7CEC6F1E897F}"/>
    <cellStyle name="Total 5 2 7 2 4" xfId="15229" xr:uid="{529402A1-B23F-41AC-A1C6-DE826B525BCF}"/>
    <cellStyle name="Total 5 2 7 2 4 2" xfId="27734" xr:uid="{ACB95B81-0D16-4328-B248-A49256A5DB1F}"/>
    <cellStyle name="Total 5 2 7 2 5" xfId="36349" xr:uid="{CFF0BE4B-2DAA-4406-9AD3-7C09B8CFC894}"/>
    <cellStyle name="Total 5 2 7 3" xfId="4362" xr:uid="{621F9D0F-4074-4799-87EC-69C3F0222961}"/>
    <cellStyle name="Total 5 2 7 3 2" xfId="24565" xr:uid="{33A5B9DA-B635-4D8A-AF41-16F8E825EB6E}"/>
    <cellStyle name="Total 5 2 7 4" xfId="36415" xr:uid="{CFE9595C-01A0-487D-A9A9-3F548D8A6ACA}"/>
    <cellStyle name="Total 5 2 8" xfId="2710" xr:uid="{F2D578CE-E39A-4705-A86C-3634F3EC5AB5}"/>
    <cellStyle name="Total 5 2 8 2" xfId="6900" xr:uid="{99D87631-51A5-4E62-B886-A2EA8B5C0EE9}"/>
    <cellStyle name="Total 5 2 8 2 2" xfId="12041" xr:uid="{E6273678-F5B0-4305-993C-BD03138D7AD4}"/>
    <cellStyle name="Total 5 2 8 2 2 2" xfId="21030" xr:uid="{A92E0E27-67E7-46B9-AEBC-F7219A86E0A9}"/>
    <cellStyle name="Total 5 2 8 2 2 2 2" xfId="30940" xr:uid="{DA6E398A-080E-425D-BED2-B39240E79647}"/>
    <cellStyle name="Total 5 2 8 2 2 3" xfId="34669" xr:uid="{90113C3D-1F58-4DEC-894D-227ED5FD27F9}"/>
    <cellStyle name="Total 5 2 8 2 3" xfId="12861" xr:uid="{41FF70A9-ABB1-46B0-A9FC-1F2CD2672BAA}"/>
    <cellStyle name="Total 5 2 8 2 3 2" xfId="21850" xr:uid="{CC20BDE6-4119-4A72-BEB1-5A22394E3C70}"/>
    <cellStyle name="Total 5 2 8 2 3 2 2" xfId="39631" xr:uid="{24D73A48-21FC-4440-AA22-4ACD6E7550DF}"/>
    <cellStyle name="Total 5 2 8 2 3 3" xfId="24332" xr:uid="{FDFB87D9-F0E5-4F07-A974-866BF8D048E6}"/>
    <cellStyle name="Total 5 2 8 2 4" xfId="15889" xr:uid="{4C16FDC0-C5D8-47C7-B845-DCD086EA8663}"/>
    <cellStyle name="Total 5 2 8 2 4 2" xfId="38219" xr:uid="{C845C154-CF7C-48F3-9CB3-0448903BF7F6}"/>
    <cellStyle name="Total 5 2 8 2 5" xfId="29696" xr:uid="{1B55161E-6C72-476D-9573-1360D8C2A6B1}"/>
    <cellStyle name="Total 5 2 8 3" xfId="9471" xr:uid="{A3B5CB78-CAB0-4B7D-A4F3-A83765E15751}"/>
    <cellStyle name="Total 5 2 8 3 2" xfId="18460" xr:uid="{75DC267A-4242-441C-980B-2E29509EC6EE}"/>
    <cellStyle name="Total 5 2 8 3 2 2" xfId="36671" xr:uid="{74CA52E1-0B4C-4598-B150-E88BB26D4C8C}"/>
    <cellStyle name="Total 5 2 8 3 3" xfId="42061" xr:uid="{F26354B6-2C8C-446E-B1F6-65558C650540}"/>
    <cellStyle name="Total 5 2 8 4" xfId="22882" xr:uid="{78824022-BCC0-489B-81BA-CD90996C6B15}"/>
    <cellStyle name="Total 5 2 9" xfId="4656" xr:uid="{549D0C14-3608-4CCF-A1B2-9C44C41B388E}"/>
    <cellStyle name="Total 5 2 9 2" xfId="7242" xr:uid="{99DA4284-FA34-468A-A382-35AD18058F3A}"/>
    <cellStyle name="Total 5 2 9 2 2" xfId="16231" xr:uid="{12326AEC-9C23-48CA-8343-D64CC202C6F2}"/>
    <cellStyle name="Total 5 2 9 2 2 2" xfId="40397" xr:uid="{D979D6B0-A8C6-4B36-B126-31C34D52C860}"/>
    <cellStyle name="Total 5 2 9 2 3" xfId="42060" xr:uid="{28608C64-D5FA-4D76-819F-A1AC482FE685}"/>
    <cellStyle name="Total 5 2 9 3" xfId="9879" xr:uid="{34AA36BF-C766-4519-808B-D0A883382E8F}"/>
    <cellStyle name="Total 5 2 9 3 2" xfId="18868" xr:uid="{94941366-957C-447D-977D-F9E3A4C68C95}"/>
    <cellStyle name="Total 5 2 9 3 2 2" xfId="30235" xr:uid="{78AF0EC6-60BD-456F-BDE8-64A0CDC8437B}"/>
    <cellStyle name="Total 5 2 9 3 3" xfId="31036" xr:uid="{9C199B01-B18A-4D66-951A-C1751DE04F89}"/>
    <cellStyle name="Total 5 2 9 4" xfId="13645" xr:uid="{67DB371A-D583-4B86-9E1A-95AAAEE5F336}"/>
    <cellStyle name="Total 5 2 9 4 2" xfId="42090" xr:uid="{82093981-C71D-4985-A997-F9B307888862}"/>
    <cellStyle name="Total 5 2 9 5" xfId="29085" xr:uid="{13D2D770-D534-4131-99D0-79DB39D2C3A0}"/>
    <cellStyle name="Total 5 20" xfId="44961" xr:uid="{8800D948-8155-4FB7-8CC7-A6CB54DCDA99}"/>
    <cellStyle name="Total 5 20 2" xfId="50515" xr:uid="{B8F734D2-9E1A-48DB-9819-086BC96D1B83}"/>
    <cellStyle name="Total 5 20 2 2" xfId="57297" xr:uid="{586FB872-2BC3-4539-B9BA-239ACB65FBEF}"/>
    <cellStyle name="Total 5 20 3" xfId="52117" xr:uid="{BA26A611-6A6D-4412-B7CF-271753A720CB}"/>
    <cellStyle name="Total 5 20 3 2" xfId="58898" xr:uid="{3E34E499-F0EC-46C4-808A-C83D8B84CA10}"/>
    <cellStyle name="Total 5 20 4" xfId="48995" xr:uid="{F1D89B29-DDFF-421D-AA59-261559A6CFD3}"/>
    <cellStyle name="Total 5 20 4 2" xfId="55778" xr:uid="{47BD7185-06D6-46C0-83C5-940505BA7F15}"/>
    <cellStyle name="Total 5 20 5" xfId="48632" xr:uid="{FF9B3848-6486-4D2C-B31C-305CD3C4B420}"/>
    <cellStyle name="Total 5 20 5 2" xfId="55421" xr:uid="{FF379276-30B4-4683-B1EC-CCF114013204}"/>
    <cellStyle name="Total 5 20 6" xfId="53707" xr:uid="{7334334B-61B0-443B-A548-CADA85C83552}"/>
    <cellStyle name="Total 5 20 7" xfId="47018" xr:uid="{2DD23C1C-6166-4424-BAEA-8B83385FD60A}"/>
    <cellStyle name="Total 5 21" xfId="44901" xr:uid="{3FE16E83-90D7-4975-BF5A-AB02C48D330D}"/>
    <cellStyle name="Total 5 21 2" xfId="50529" xr:uid="{7EBC7186-AA2F-47B0-BFB7-B47573B3DF3A}"/>
    <cellStyle name="Total 5 21 2 2" xfId="57311" xr:uid="{E559D422-3E44-460F-99CF-CF444E2EFA39}"/>
    <cellStyle name="Total 5 21 3" xfId="52131" xr:uid="{8FBCBAB0-81B2-4BEC-A1F0-2445227B6CB6}"/>
    <cellStyle name="Total 5 21 3 2" xfId="58912" xr:uid="{F766DBFB-BD8E-4377-A96F-38F5FF719A41}"/>
    <cellStyle name="Total 5 21 4" xfId="48948" xr:uid="{947B5033-9A45-45AE-804F-816D37BD74A8}"/>
    <cellStyle name="Total 5 21 4 2" xfId="55731" xr:uid="{85FAB40A-0D95-4D6D-84B6-6BBB2BA43C99}"/>
    <cellStyle name="Total 5 21 5" xfId="48646" xr:uid="{5BD0F71D-AD04-485E-BDA7-DC75EB2636D7}"/>
    <cellStyle name="Total 5 21 5 2" xfId="55435" xr:uid="{4539C9E5-5A0C-4886-ACE8-D08F9B98E40F}"/>
    <cellStyle name="Total 5 21 6" xfId="53721" xr:uid="{EF522198-3EEF-461B-BECA-81F08BAED48B}"/>
    <cellStyle name="Total 5 21 7" xfId="47032" xr:uid="{D6D21607-F73F-425E-919F-F671ABDE8485}"/>
    <cellStyle name="Total 5 22" xfId="44945" xr:uid="{0EA06466-3146-4377-9DC2-AE7D0A8C58EA}"/>
    <cellStyle name="Total 5 22 2" xfId="50510" xr:uid="{B7B934BA-F876-492E-9165-7816CC101DD9}"/>
    <cellStyle name="Total 5 22 2 2" xfId="57292" xr:uid="{37468478-FD71-4CBF-8A4A-8A694FF2EA8B}"/>
    <cellStyle name="Total 5 22 3" xfId="52112" xr:uid="{B3DAEDD2-6155-471A-AA59-E2E525260C97}"/>
    <cellStyle name="Total 5 22 3 2" xfId="58893" xr:uid="{3C0E2556-E2DD-46FE-8486-FEB1F7F958C1}"/>
    <cellStyle name="Total 5 22 4" xfId="49446" xr:uid="{EEA6E26F-54C4-4639-8F77-5264438DF407}"/>
    <cellStyle name="Total 5 22 4 2" xfId="56228" xr:uid="{8C66AE6A-A029-4398-9228-2597EBE1CF6C}"/>
    <cellStyle name="Total 5 22 5" xfId="48627" xr:uid="{E0F54422-71D7-4D15-8350-5B4393D206FA}"/>
    <cellStyle name="Total 5 22 5 2" xfId="55416" xr:uid="{397C9BCC-57D7-4219-BEE3-DC4212FD14D2}"/>
    <cellStyle name="Total 5 22 6" xfId="53702" xr:uid="{EEA614ED-CA85-4285-B9A0-524F31C43076}"/>
    <cellStyle name="Total 5 22 7" xfId="47013" xr:uid="{6AA188D4-8783-4C22-BAE4-8D8D7E9C93D8}"/>
    <cellStyle name="Total 5 23" xfId="44996" xr:uid="{C2965C41-E80B-4F88-8D72-80AC1FF5B078}"/>
    <cellStyle name="Total 5 23 2" xfId="50594" xr:uid="{BED238E2-1ECF-4A10-B018-DD58EE6607D0}"/>
    <cellStyle name="Total 5 23 2 2" xfId="57376" xr:uid="{32075006-AD32-4E54-845F-68E9067B5E13}"/>
    <cellStyle name="Total 5 23 3" xfId="52408" xr:uid="{70C70D9F-7313-4520-BC56-812CC8A137D7}"/>
    <cellStyle name="Total 5 23 3 2" xfId="59189" xr:uid="{75904E9C-79B6-43E5-9CC3-E6FB1DE7A80E}"/>
    <cellStyle name="Total 5 23 4" xfId="48711" xr:uid="{B96D36A1-A3F8-4C94-AFE7-BC198B00A3FC}"/>
    <cellStyle name="Total 5 23 4 2" xfId="55500" xr:uid="{524CDD3D-0D81-4066-883E-559D23F5DDF1}"/>
    <cellStyle name="Total 5 23 5" xfId="53786" xr:uid="{8DFAABD2-B5BC-43F7-BA65-C3C9FC3F0956}"/>
    <cellStyle name="Total 5 23 6" xfId="47097" xr:uid="{D7F7E791-E147-4537-8FC9-BFE3981530A1}"/>
    <cellStyle name="Total 5 24" xfId="45012" xr:uid="{6D2B1910-6514-4D37-BB1A-EBBE177EFE27}"/>
    <cellStyle name="Total 5 24 2" xfId="50621" xr:uid="{B3566E36-F2AA-4673-B58E-85B3238DEFD4}"/>
    <cellStyle name="Total 5 24 2 2" xfId="57403" xr:uid="{706FB525-C497-4F72-8D25-C7A69BD2AD77}"/>
    <cellStyle name="Total 5 24 3" xfId="52435" xr:uid="{AC124B80-39DC-4A96-8AEC-116E282BBF7D}"/>
    <cellStyle name="Total 5 24 3 2" xfId="59216" xr:uid="{C25246B5-844C-4998-928D-13171F5EBC8A}"/>
    <cellStyle name="Total 5 24 4" xfId="48738" xr:uid="{BD28830E-3AF1-494E-8F7B-9056FB6B0B03}"/>
    <cellStyle name="Total 5 24 4 2" xfId="55527" xr:uid="{D70E4E52-BE2A-418D-96AD-913C1876B74E}"/>
    <cellStyle name="Total 5 24 5" xfId="53813" xr:uid="{3F012A51-BF55-422B-A2EB-42C5F3B35E45}"/>
    <cellStyle name="Total 5 24 6" xfId="47124" xr:uid="{8092157B-8169-4EDA-ABD3-A9D7D4CB7220}"/>
    <cellStyle name="Total 5 25" xfId="45041" xr:uid="{49D3FCC9-54DF-4F57-AC88-B67CE98B33FD}"/>
    <cellStyle name="Total 5 25 2" xfId="50631" xr:uid="{E64ECB78-6A24-4614-BFC2-BE5424A9194B}"/>
    <cellStyle name="Total 5 25 2 2" xfId="57413" xr:uid="{2294283D-435A-40C5-95A9-89CC7157D550}"/>
    <cellStyle name="Total 5 25 3" xfId="52445" xr:uid="{18668AF6-9335-49A0-B167-E23727364C52}"/>
    <cellStyle name="Total 5 25 3 2" xfId="59226" xr:uid="{CFAAD624-C222-4972-A4CB-F1C6EE415FF9}"/>
    <cellStyle name="Total 5 25 4" xfId="48748" xr:uid="{6476676E-4389-41D4-8770-6551C9B581C9}"/>
    <cellStyle name="Total 5 25 4 2" xfId="55537" xr:uid="{58A4AED5-ABA0-4A28-A8CA-D05BAD115453}"/>
    <cellStyle name="Total 5 25 5" xfId="53823" xr:uid="{CD44C97D-ABC8-4D3C-B172-A8274F0CE5C8}"/>
    <cellStyle name="Total 5 25 6" xfId="47134" xr:uid="{D52A730C-1C1F-4AFF-B62E-45988B739D37}"/>
    <cellStyle name="Total 5 26" xfId="45077" xr:uid="{329B107C-7B38-405A-9BE7-DE34DAD3B1A6}"/>
    <cellStyle name="Total 5 26 2" xfId="50565" xr:uid="{F96D5F0F-E039-4E16-8C73-939DE8D21548}"/>
    <cellStyle name="Total 5 26 2 2" xfId="57347" xr:uid="{BD0C70F3-5DE4-455E-AD25-08A6879A7CC7}"/>
    <cellStyle name="Total 5 26 3" xfId="52379" xr:uid="{DC4C1166-1B15-4009-BEDD-F068565D4F39}"/>
    <cellStyle name="Total 5 26 3 2" xfId="59160" xr:uid="{E22190E1-4814-415F-BB77-C40C04E21783}"/>
    <cellStyle name="Total 5 26 4" xfId="48682" xr:uid="{9E77492F-5B07-4CA8-9B8B-AEDD2F7C735F}"/>
    <cellStyle name="Total 5 26 4 2" xfId="55471" xr:uid="{FED314C5-F763-4D5F-9519-FCFD17C574F3}"/>
    <cellStyle name="Total 5 26 5" xfId="53757" xr:uid="{BEE4E388-F120-44BA-A428-9916D5BE7FFA}"/>
    <cellStyle name="Total 5 26 6" xfId="47068" xr:uid="{EC1E55BA-7028-4A14-8F48-9753720AF6D5}"/>
    <cellStyle name="Total 5 27" xfId="45131" xr:uid="{1B227E14-F9C7-4325-BE78-7EDF951D115E}"/>
    <cellStyle name="Total 5 27 2" xfId="50701" xr:uid="{41D58E52-DA47-4561-ADE9-5355DEEF4805}"/>
    <cellStyle name="Total 5 27 2 2" xfId="57483" xr:uid="{802D013E-9AFB-4B4E-B0EF-4F0D062D30CC}"/>
    <cellStyle name="Total 5 27 3" xfId="52512" xr:uid="{DF71FF4B-566B-4754-8134-ECF8F126762C}"/>
    <cellStyle name="Total 5 27 3 2" xfId="59293" xr:uid="{8540A09A-07B1-4F0E-8705-774B11861035}"/>
    <cellStyle name="Total 5 27 4" xfId="48814" xr:uid="{0E247E3B-89F6-490C-BE67-3B1B3DC23DCE}"/>
    <cellStyle name="Total 5 27 4 2" xfId="55600" xr:uid="{6DADF806-A20C-48F8-B3CA-6270C992AF34}"/>
    <cellStyle name="Total 5 27 5" xfId="53890" xr:uid="{85588F7E-5EA1-4C54-AF3B-9BEA71E2A8C9}"/>
    <cellStyle name="Total 5 27 6" xfId="47204" xr:uid="{0F4EFE19-500C-413C-BAE9-1DE14FF9BB02}"/>
    <cellStyle name="Total 5 28" xfId="45143" xr:uid="{6339A880-9B4C-441F-815F-3465F7F25954}"/>
    <cellStyle name="Total 5 28 2" xfId="50692" xr:uid="{D6205B44-7929-47E0-A5DA-E6B324099714}"/>
    <cellStyle name="Total 5 28 2 2" xfId="57474" xr:uid="{B7AF03C7-84C7-4F2F-AC01-24C5275A106B}"/>
    <cellStyle name="Total 5 28 3" xfId="52503" xr:uid="{90841FD6-569D-4805-BE73-2C4BD56FA197}"/>
    <cellStyle name="Total 5 28 3 2" xfId="59284" xr:uid="{DD508669-0BB6-41C3-A1CF-F9A8A4ECF79D}"/>
    <cellStyle name="Total 5 28 4" xfId="48807" xr:uid="{6F88CC6C-D8E1-4808-9F43-0A3CFB32C625}"/>
    <cellStyle name="Total 5 28 4 2" xfId="55593" xr:uid="{899DCFB3-4D03-4C0A-A9B6-A8BAAAB531D0}"/>
    <cellStyle name="Total 5 28 5" xfId="53881" xr:uid="{D910E9A3-7166-4012-A482-D4690BABBC34}"/>
    <cellStyle name="Total 5 28 6" xfId="47195" xr:uid="{1FE69D47-72BD-4A7F-8E28-527BD5A1702B}"/>
    <cellStyle name="Total 5 29" xfId="45215" xr:uid="{B3E65F4C-94DE-481A-92EB-328270DAFB82}"/>
    <cellStyle name="Total 5 29 2" xfId="50683" xr:uid="{1682AA39-68D1-47F4-B0AC-D3E0AFA55575}"/>
    <cellStyle name="Total 5 29 2 2" xfId="57465" xr:uid="{C6C4CAE3-2F36-4C77-AD67-5120EBA5F108}"/>
    <cellStyle name="Total 5 29 3" xfId="52494" xr:uid="{9E7F09AB-A5BA-4812-BCD5-932D5908F507}"/>
    <cellStyle name="Total 5 29 3 2" xfId="59275" xr:uid="{9A9840F8-1917-4A68-8921-5D077C9182CC}"/>
    <cellStyle name="Total 5 29 4" xfId="53872" xr:uid="{45E9872D-09EA-4BC9-BCA6-0A20535CA59E}"/>
    <cellStyle name="Total 5 29 5" xfId="47186" xr:uid="{44ADD5E3-C66F-44C5-B93A-608281C33015}"/>
    <cellStyle name="Total 5 3" xfId="418" xr:uid="{0EF348B2-1D1A-485E-9060-83FF590F6A39}"/>
    <cellStyle name="Total 5 3 10" xfId="9284" xr:uid="{4376EF93-7ADC-4DAC-81C7-B97444FEDD23}"/>
    <cellStyle name="Total 5 3 10 2" xfId="18273" xr:uid="{7D99D758-2644-4795-B6C8-EE846DF3B3A9}"/>
    <cellStyle name="Total 5 3 10 2 2" xfId="27347" xr:uid="{E7D137AC-8391-4CB6-B435-6CC06B9B56FD}"/>
    <cellStyle name="Total 5 3 10 3" xfId="38997" xr:uid="{ED0D5534-F116-4C04-91FE-24A2608DF867}"/>
    <cellStyle name="Total 5 3 11" xfId="12389" xr:uid="{2B36C294-28BB-4931-8276-9ED86EF81FB4}"/>
    <cellStyle name="Total 5 3 11 2" xfId="21378" xr:uid="{74AD2363-0F3A-4AFA-B903-1393EB8976E1}"/>
    <cellStyle name="Total 5 3 11 2 2" xfId="23641" xr:uid="{66C10169-FA40-48F7-8581-C751DF009C73}"/>
    <cellStyle name="Total 5 3 11 3" xfId="23146" xr:uid="{CCD4BEDF-2090-4CEE-84BB-AC5C66DABA69}"/>
    <cellStyle name="Total 5 3 12" xfId="2424" xr:uid="{311BAFDC-2FB8-4EDE-BFEA-5E0A5C2975DB}"/>
    <cellStyle name="Total 5 3 12 2" xfId="29146" xr:uid="{BB52C976-758A-4F4C-A1BA-82F17034C4AE}"/>
    <cellStyle name="Total 5 3 13" xfId="13333" xr:uid="{2941B60E-78BD-41AC-BD1A-A71F9EBAA3BA}"/>
    <cellStyle name="Total 5 3 13 2" xfId="23486" xr:uid="{3E6991FC-D6B0-4524-A600-3BFDCAC6BEE8}"/>
    <cellStyle name="Total 5 3 14" xfId="41405" xr:uid="{911B8B13-BF8D-4648-85DA-EAD18BBD1B36}"/>
    <cellStyle name="Total 5 3 15" xfId="44267" xr:uid="{FF457AC6-441F-4699-85B4-6F7A29BE9C6F}"/>
    <cellStyle name="Total 5 3 16" xfId="45543" xr:uid="{34AB79D2-0749-4796-BA73-0AE40592F3F1}"/>
    <cellStyle name="Total 5 3 2" xfId="767" xr:uid="{EBA8D04E-1893-4B78-8C5A-335653B56A15}"/>
    <cellStyle name="Total 5 3 2 2" xfId="5138" xr:uid="{B1EB0DAF-0AD9-497C-92CB-9AFCFFFA1A73}"/>
    <cellStyle name="Total 5 3 2 2 2" xfId="7724" xr:uid="{D6A2A469-E9A8-4221-BA9D-E404FC140F2F}"/>
    <cellStyle name="Total 5 3 2 2 2 2" xfId="16713" xr:uid="{1F251A31-6D9F-44FB-BC8B-5765EB8E500F}"/>
    <cellStyle name="Total 5 3 2 2 2 2 2" xfId="43325" xr:uid="{F47E7151-3957-43DF-8B09-4FE86A4E0658}"/>
    <cellStyle name="Total 5 3 2 2 2 3" xfId="37152" xr:uid="{BE82FFEF-383B-49AD-BF59-BB0F7ECA0F1F}"/>
    <cellStyle name="Total 5 3 2 2 2 4" xfId="56331" xr:uid="{B4F6988D-0810-4A8C-A87D-F001B0A2D766}"/>
    <cellStyle name="Total 5 3 2 2 3" xfId="10361" xr:uid="{2D268529-9699-46E5-92BB-E990BEB6FCBA}"/>
    <cellStyle name="Total 5 3 2 2 3 2" xfId="19350" xr:uid="{443FA501-8BB3-455A-AD99-03C5FE257D7C}"/>
    <cellStyle name="Total 5 3 2 2 3 2 2" xfId="32396" xr:uid="{66434BB3-7A1C-43E2-ADFB-30C50A430A8D}"/>
    <cellStyle name="Total 5 3 2 2 3 3" xfId="35384" xr:uid="{BC3CC1EE-9F3E-4333-B935-9350B808FC76}"/>
    <cellStyle name="Total 5 3 2 2 4" xfId="14127" xr:uid="{70C3EAD5-B518-478B-8E07-40AEF9B9833E}"/>
    <cellStyle name="Total 5 3 2 2 4 2" xfId="28368" xr:uid="{D046A423-96EF-4E97-A762-58236289A78A}"/>
    <cellStyle name="Total 5 3 2 2 5" xfId="42621" xr:uid="{EEA19097-AC18-45C5-81C2-C7606FFBAA09}"/>
    <cellStyle name="Total 5 3 2 2 6" xfId="49549" xr:uid="{F36B3186-0861-4276-8F2D-6D0D348748CD}"/>
    <cellStyle name="Total 5 3 2 3" xfId="3204" xr:uid="{93B82134-4A8C-40A5-8BF9-E3BCFCCC6B04}"/>
    <cellStyle name="Total 5 3 2 3 2" xfId="31937" xr:uid="{757EF75D-F7AD-4CE3-9966-F1D09F96273C}"/>
    <cellStyle name="Total 5 3 2 3 2 2" xfId="58971" xr:uid="{9E767F27-7737-4A03-8CD6-BDED27527A35}"/>
    <cellStyle name="Total 5 3 2 3 3" xfId="52190" xr:uid="{3A690DCD-1817-4EFE-B4E6-1F830045F8E5}"/>
    <cellStyle name="Total 5 3 2 4" xfId="36433" xr:uid="{7D18C8EC-32A0-4CB1-905B-67B6372C6ADC}"/>
    <cellStyle name="Total 5 3 2 4 2" xfId="54476" xr:uid="{AA779747-58B1-49EB-91D7-2C0785060A52}"/>
    <cellStyle name="Total 5 3 2 4 3" xfId="47666" xr:uid="{D496A8F2-7B6B-4321-84D5-4BAA0B31B65B}"/>
    <cellStyle name="Total 5 3 2 5" xfId="46058" xr:uid="{AF4971F6-B55F-4B53-8418-6E4597753180}"/>
    <cellStyle name="Total 5 3 3" xfId="1112" xr:uid="{6F4CA4BE-F193-4B14-8B95-E35188C76505}"/>
    <cellStyle name="Total 5 3 3 2" xfId="5459" xr:uid="{D5E8BAAD-C428-4E6A-8CBF-AA9B89891D83}"/>
    <cellStyle name="Total 5 3 3 2 2" xfId="8045" xr:uid="{C60FF755-5668-4E58-8529-888BD979DFB7}"/>
    <cellStyle name="Total 5 3 3 2 2 2" xfId="17034" xr:uid="{0E77B5E5-788A-423C-B8AA-9734404BDB6F}"/>
    <cellStyle name="Total 5 3 3 2 2 2 2" xfId="23232" xr:uid="{8EE70BD0-6912-42E9-B0C3-6310B141B763}"/>
    <cellStyle name="Total 5 3 3 2 2 3" xfId="26151" xr:uid="{708636D2-763E-4052-8FBB-C83034FA545A}"/>
    <cellStyle name="Total 5 3 3 2 2 4" xfId="56739" xr:uid="{80CA37DE-A2FB-4BD4-8B6E-41CF9653AAB8}"/>
    <cellStyle name="Total 5 3 3 2 3" xfId="10682" xr:uid="{AE6A1B07-4795-4536-A2C9-CCD5898B346E}"/>
    <cellStyle name="Total 5 3 3 2 3 2" xfId="19671" xr:uid="{DC8DE8AB-64D6-4FAC-BD58-FF1E6A5CB413}"/>
    <cellStyle name="Total 5 3 3 2 3 2 2" xfId="41589" xr:uid="{978EB057-20F1-4D75-846F-93032B0980AB}"/>
    <cellStyle name="Total 5 3 3 2 3 3" xfId="38875" xr:uid="{8B88E82D-5226-4DD8-8F86-18F0226BA1AC}"/>
    <cellStyle name="Total 5 3 3 2 4" xfId="14448" xr:uid="{0E640022-0556-4C74-9E17-7045D3644976}"/>
    <cellStyle name="Total 5 3 3 2 4 2" xfId="28011" xr:uid="{0AB218BE-F16E-476B-85DE-36AAFE61CCE6}"/>
    <cellStyle name="Total 5 3 3 2 5" xfId="24308" xr:uid="{05D00514-CFA7-44F0-BEF1-35A84477150B}"/>
    <cellStyle name="Total 5 3 3 2 6" xfId="49957" xr:uid="{E52FE228-9D4D-4551-B875-49DCDD5F3749}"/>
    <cellStyle name="Total 5 3 3 3" xfId="3549" xr:uid="{13DCB444-D396-44DD-97DC-A0E98C30B9C9}"/>
    <cellStyle name="Total 5 3 3 3 2" xfId="23427" xr:uid="{B321A214-8695-4C71-BA3F-413BFD606BB4}"/>
    <cellStyle name="Total 5 3 3 3 2 2" xfId="58115" xr:uid="{EF3CF588-C8EA-4683-9506-B4F6E61E4FF4}"/>
    <cellStyle name="Total 5 3 3 3 3" xfId="51333" xr:uid="{A679A503-1DCE-454B-BEE1-A97B96DB8C4D}"/>
    <cellStyle name="Total 5 3 3 4" xfId="25554" xr:uid="{5CD9D2B0-B1FA-4139-B5B2-D69E06C46501}"/>
    <cellStyle name="Total 5 3 3 4 2" xfId="54866" xr:uid="{C8758C99-4F7B-4BF0-8AB6-C20D190FDC5B}"/>
    <cellStyle name="Total 5 3 3 4 3" xfId="48074" xr:uid="{CE69CC5A-EC10-4BCE-ABB4-463E8AE9ED61}"/>
    <cellStyle name="Total 5 3 3 5" xfId="53166" xr:uid="{0E896CB3-8E05-4309-BEAB-0897D74ECD86}"/>
    <cellStyle name="Total 5 3 3 6" xfId="46460" xr:uid="{D8956088-A092-46F1-959B-ED5BADDF4D02}"/>
    <cellStyle name="Total 5 3 4" xfId="1456" xr:uid="{4294ED9D-25BC-473D-B5C5-5914112717FA}"/>
    <cellStyle name="Total 5 3 4 2" xfId="5801" xr:uid="{5E5122C3-DC10-44CE-9AC5-7E0CC7977038}"/>
    <cellStyle name="Total 5 3 4 2 2" xfId="8387" xr:uid="{051945DB-6375-4C0D-85E5-662384EEC93D}"/>
    <cellStyle name="Total 5 3 4 2 2 2" xfId="17376" xr:uid="{E8C5EFFC-836F-469A-A59A-5D8B32184153}"/>
    <cellStyle name="Total 5 3 4 2 2 2 2" xfId="23345" xr:uid="{A257E0E5-ADDF-49C2-B517-AC856EACF496}"/>
    <cellStyle name="Total 5 3 4 2 2 3" xfId="38803" xr:uid="{EF34914A-EA5E-45F6-BAA6-5E3CE9B415AD}"/>
    <cellStyle name="Total 5 3 4 2 3" xfId="11024" xr:uid="{407C8341-0A63-469F-843B-A923FDCF1DCF}"/>
    <cellStyle name="Total 5 3 4 2 3 2" xfId="20013" xr:uid="{4BFACC2E-15C7-4DFF-9D73-DD13B80F063C}"/>
    <cellStyle name="Total 5 3 4 2 3 2 2" xfId="36137" xr:uid="{D78E8CF2-DB3D-48F4-B290-AA92B50BDF41}"/>
    <cellStyle name="Total 5 3 4 2 3 3" xfId="22602" xr:uid="{17F95C1B-72AD-481D-990F-3BDA7E3B4DE7}"/>
    <cellStyle name="Total 5 3 4 2 4" xfId="14790" xr:uid="{BF324850-11D1-4271-8F59-F1A5E8C8BDA6}"/>
    <cellStyle name="Total 5 3 4 2 4 2" xfId="34151" xr:uid="{58E54F87-B248-4252-BCA8-E76790098039}"/>
    <cellStyle name="Total 5 3 4 2 5" xfId="39195" xr:uid="{2AF0CEE1-0758-4D06-8DBF-31FA66EA8015}"/>
    <cellStyle name="Total 5 3 4 2 6" xfId="55859" xr:uid="{0811E1D0-E37D-4278-9342-6682162F4285}"/>
    <cellStyle name="Total 5 3 4 3" xfId="3893" xr:uid="{F3A07C91-71BA-4FE3-91FC-B71905A92CF3}"/>
    <cellStyle name="Total 5 3 4 3 2" xfId="38476" xr:uid="{2DB4548A-058A-42A0-A508-A21DB1AB64EC}"/>
    <cellStyle name="Total 5 3 4 4" xfId="27207" xr:uid="{A234600C-C9B4-4442-838F-B27EDCF4898C}"/>
    <cellStyle name="Total 5 3 4 5" xfId="49077" xr:uid="{CB9DAF03-945D-4C19-8220-5BDBACC7F00E}"/>
    <cellStyle name="Total 5 3 5" xfId="194" xr:uid="{179A6705-B564-4B0E-B2C7-CC1112F274E3}"/>
    <cellStyle name="Total 5 3 5 2" xfId="2601" xr:uid="{90D4648B-F740-44A2-BA50-56665DF37C43}"/>
    <cellStyle name="Total 5 3 5 2 2" xfId="6842" xr:uid="{BF627D08-178C-49E1-8256-FF588A4784C5}"/>
    <cellStyle name="Total 5 3 5 2 2 2" xfId="15831" xr:uid="{73D869DA-B5DE-412B-B295-B38D49DAC891}"/>
    <cellStyle name="Total 5 3 5 2 2 2 2" xfId="37694" xr:uid="{0100CA89-D6F4-47A5-8B64-2126821739A7}"/>
    <cellStyle name="Total 5 3 5 2 2 3" xfId="35336" xr:uid="{15DF314C-F9DA-4235-B72B-B36E51C757F5}"/>
    <cellStyle name="Total 5 3 5 2 3" xfId="9412" xr:uid="{B70FA742-80B5-4E97-83A6-EE9E6A7DA295}"/>
    <cellStyle name="Total 5 3 5 2 3 2" xfId="18401" xr:uid="{36BE54D0-8CAB-467C-BD30-668BF016991B}"/>
    <cellStyle name="Total 5 3 5 2 3 2 2" xfId="37051" xr:uid="{21B4F494-F2EA-4799-979B-59DE5C5627E4}"/>
    <cellStyle name="Total 5 3 5 2 3 3" xfId="32152" xr:uid="{57AE1E31-A4BC-43ED-AD60-83CC80C5DAD3}"/>
    <cellStyle name="Total 5 3 5 2 4" xfId="13455" xr:uid="{0E11B1BC-32D8-42EB-B915-5EEABEE6084B}"/>
    <cellStyle name="Total 5 3 5 2 4 2" xfId="22464" xr:uid="{AEBCD637-A069-41DD-8103-FE38507B7783}"/>
    <cellStyle name="Total 5 3 5 2 5" xfId="37296" xr:uid="{965FF4F3-F824-44F7-9BC7-048EEE37D882}"/>
    <cellStyle name="Total 5 3 5 2 6" xfId="57673" xr:uid="{4E92BA9E-3BFB-48C8-AFF6-D6EE2FA1964B}"/>
    <cellStyle name="Total 5 3 5 3" xfId="2662" xr:uid="{BAF31909-64B6-4DCA-B393-DA946C44FC38}"/>
    <cellStyle name="Total 5 3 5 3 2" xfId="26259" xr:uid="{7C08FF56-1F2E-473C-8B02-2B09576E98F3}"/>
    <cellStyle name="Total 5 3 5 4" xfId="27614" xr:uid="{5F86E4A0-BC95-4814-94F8-583FF2B9EA57}"/>
    <cellStyle name="Total 5 3 5 5" xfId="50891" xr:uid="{0666FEED-56F0-430E-8819-B1833E21A15D}"/>
    <cellStyle name="Total 5 3 6" xfId="2075" xr:uid="{04F27576-54A9-48B7-A6E6-7256EE9FB6AD}"/>
    <cellStyle name="Total 5 3 6 2" xfId="6378" xr:uid="{3A345F1B-B0D1-4BE2-A9DA-6CE5934EA80C}"/>
    <cellStyle name="Total 5 3 6 2 2" xfId="8964" xr:uid="{B6E4B74F-299E-4543-90AC-7D814DBD0EE4}"/>
    <cellStyle name="Total 5 3 6 2 2 2" xfId="17953" xr:uid="{4F0D1919-C610-49C3-9CA5-4B8BE9CD78F0}"/>
    <cellStyle name="Total 5 3 6 2 2 2 2" xfId="26939" xr:uid="{10D70145-7DE4-48A8-9CCC-3DC28EBA00EF}"/>
    <cellStyle name="Total 5 3 6 2 2 3" xfId="34362" xr:uid="{303DF544-FB8E-46A7-9D48-0B7DF6F889C8}"/>
    <cellStyle name="Total 5 3 6 2 3" xfId="11601" xr:uid="{FA0D71D8-B983-43A3-B9B5-DDE87D6B9F9F}"/>
    <cellStyle name="Total 5 3 6 2 3 2" xfId="20590" xr:uid="{D050F3C6-FFB6-41C0-938E-6D042558901F}"/>
    <cellStyle name="Total 5 3 6 2 3 2 2" xfId="40005" xr:uid="{64C96CED-9885-43A7-BB2B-247169D19046}"/>
    <cellStyle name="Total 5 3 6 2 3 3" xfId="27033" xr:uid="{C62703A4-7210-4B27-B7A1-B90277F86B81}"/>
    <cellStyle name="Total 5 3 6 2 4" xfId="15367" xr:uid="{EB12CDFD-4919-4C21-8E11-C90FDE68F356}"/>
    <cellStyle name="Total 5 3 6 2 4 2" xfId="35580" xr:uid="{7B53AB15-F6ED-42D4-B83E-01DD962EFA8E}"/>
    <cellStyle name="Total 5 3 6 2 5" xfId="25877" xr:uid="{CCAE759B-6C2C-4ADB-A0FD-182BC8402A16}"/>
    <cellStyle name="Total 5 3 6 2 6" xfId="54028" xr:uid="{4AD2A134-EA09-4D10-AF32-F70964D07D7C}"/>
    <cellStyle name="Total 5 3 6 3" xfId="4512" xr:uid="{A23941D0-F507-4D7F-808A-D97CD3092EAF}"/>
    <cellStyle name="Total 5 3 6 3 2" xfId="42034" xr:uid="{23483858-BCD5-4D6A-9DBE-D10FC47F2990}"/>
    <cellStyle name="Total 5 3 6 4" xfId="37293" xr:uid="{745DE4E8-2F81-47C3-96F1-7E1EB79AF9BB}"/>
    <cellStyle name="Total 5 3 6 5" xfId="47360" xr:uid="{67E1CE07-A03D-49EB-A395-2928E7C57AA5}"/>
    <cellStyle name="Total 5 3 7" xfId="2885" xr:uid="{ECC3AB48-A7D3-46F7-841C-43ED99FB0F18}"/>
    <cellStyle name="Total 5 3 7 2" xfId="7035" xr:uid="{B89F6562-B287-46BA-B669-7F78791BEFB3}"/>
    <cellStyle name="Total 5 3 7 2 2" xfId="12162" xr:uid="{6D4B4C8A-8AB6-4386-A451-4FC506A1D2A9}"/>
    <cellStyle name="Total 5 3 7 2 2 2" xfId="21151" xr:uid="{2BD19245-B05F-4A9F-ACA7-59CF986F0CAF}"/>
    <cellStyle name="Total 5 3 7 2 2 2 2" xfId="26632" xr:uid="{C7C671B8-6AD1-4346-ABA4-6F85F2B8E853}"/>
    <cellStyle name="Total 5 3 7 2 2 3" xfId="43467" xr:uid="{BE8EEFBF-FD9E-4A18-8B45-6F0A38878943}"/>
    <cellStyle name="Total 5 3 7 2 3" xfId="12969" xr:uid="{1593F81C-C971-4EB4-B157-263B1C68ACD4}"/>
    <cellStyle name="Total 5 3 7 2 3 2" xfId="21958" xr:uid="{F991DA3B-93A3-4253-BB34-8C06FE8ABDC8}"/>
    <cellStyle name="Total 5 3 7 2 3 2 2" xfId="33626" xr:uid="{1D0834C1-7473-4354-83D0-B1D01C55301D}"/>
    <cellStyle name="Total 5 3 7 2 3 3" xfId="29487" xr:uid="{BBA4EF28-43DA-4DEC-9A79-72C71A6FC09C}"/>
    <cellStyle name="Total 5 3 7 2 4" xfId="16024" xr:uid="{D5507B67-FA53-4147-92C0-E81F7C416FD4}"/>
    <cellStyle name="Total 5 3 7 2 4 2" xfId="33654" xr:uid="{A5DF39A7-5426-4FDD-97A7-54700D98E700}"/>
    <cellStyle name="Total 5 3 7 2 5" xfId="32126" xr:uid="{0963CF69-CA45-4B2A-B527-439A131CB933}"/>
    <cellStyle name="Total 5 3 7 3" xfId="9598" xr:uid="{EB766B82-3CE2-4F10-BA8D-B19F76623697}"/>
    <cellStyle name="Total 5 3 7 3 2" xfId="18587" xr:uid="{E459CA2B-E610-4E84-9C8B-8DA13D1BEC80}"/>
    <cellStyle name="Total 5 3 7 3 2 2" xfId="23917" xr:uid="{A11439F9-4002-4E3B-B44E-A15856298E77}"/>
    <cellStyle name="Total 5 3 7 3 3" xfId="34952" xr:uid="{CF84782A-10F3-4E58-BFF7-A6A7A0D786FE}"/>
    <cellStyle name="Total 5 3 7 4" xfId="43596" xr:uid="{D571E98E-10E7-4A8F-8BDA-EE3540779E5F}"/>
    <cellStyle name="Total 5 3 8" xfId="4814" xr:uid="{C66FB330-02A3-4C78-BE46-3D78425625DA}"/>
    <cellStyle name="Total 5 3 8 2" xfId="7400" xr:uid="{882B6729-0FF4-4F01-AC79-E7A9BD13CD1E}"/>
    <cellStyle name="Total 5 3 8 2 2" xfId="16389" xr:uid="{AB7CB12B-1EE2-4F6C-95FD-9EA58C037B0C}"/>
    <cellStyle name="Total 5 3 8 2 2 2" xfId="27877" xr:uid="{7867E18F-16C3-45DD-847D-CCA40F7964FA}"/>
    <cellStyle name="Total 5 3 8 2 3" xfId="39371" xr:uid="{F28FEC41-7905-4FA8-9D23-248EC6D98502}"/>
    <cellStyle name="Total 5 3 8 3" xfId="10037" xr:uid="{8A786695-53C6-4BDC-8FE5-1EA5ACA65281}"/>
    <cellStyle name="Total 5 3 8 3 2" xfId="19026" xr:uid="{8C7F1E13-983E-4E09-BF2A-816146218E40}"/>
    <cellStyle name="Total 5 3 8 3 2 2" xfId="25796" xr:uid="{FA31A36A-FBDA-46DE-810C-115E049547BE}"/>
    <cellStyle name="Total 5 3 8 3 3" xfId="35388" xr:uid="{0F4C4E21-B9B3-404D-A2CE-A26DED683AD9}"/>
    <cellStyle name="Total 5 3 8 4" xfId="13803" xr:uid="{22CF60B7-B243-4A0A-9D3A-6E6B4BAEB3DB}"/>
    <cellStyle name="Total 5 3 8 4 2" xfId="42144" xr:uid="{2008E893-C99B-4C02-9530-E6BDD0E8671A}"/>
    <cellStyle name="Total 5 3 8 5" xfId="31580" xr:uid="{53AF306C-BD99-4B2A-92B4-9E172D6AC7D9}"/>
    <cellStyle name="Total 5 3 9" xfId="6720" xr:uid="{1E44423A-8A85-4FAF-9558-C5DF53039D3B}"/>
    <cellStyle name="Total 5 3 9 2" xfId="11921" xr:uid="{3229A5ED-180F-45A1-830C-6CF1BB344346}"/>
    <cellStyle name="Total 5 3 9 2 2" xfId="20910" xr:uid="{73046088-E27D-44FB-B9C6-7B399BB0E9E2}"/>
    <cellStyle name="Total 5 3 9 2 2 2" xfId="23588" xr:uid="{CA985A8F-6D7D-4137-BAED-822145871610}"/>
    <cellStyle name="Total 5 3 9 2 3" xfId="41675" xr:uid="{1CF3134F-D2FE-481D-8BB9-E0BC2FBD16FA}"/>
    <cellStyle name="Total 5 3 9 3" xfId="15709" xr:uid="{8B274DAD-641F-49BE-8D45-5223E7F277EB}"/>
    <cellStyle name="Total 5 3 9 3 2" xfId="29526" xr:uid="{536020D8-43AE-42F4-B9BB-FCC9D771E602}"/>
    <cellStyle name="Total 5 3 9 4" xfId="26196" xr:uid="{D147DB0D-A0AB-460C-BE75-B4D002B34120}"/>
    <cellStyle name="Total 5 30" xfId="45263" xr:uid="{2888CE20-9E81-4F87-8BF1-A854802C8621}"/>
    <cellStyle name="Total 5 30 2" xfId="55813" xr:uid="{569A5A31-B9BE-448A-A7B5-88519EDE68FF}"/>
    <cellStyle name="Total 5 30 3" xfId="49031" xr:uid="{C193A8F2-C6BE-440E-BDA3-31FAED81F272}"/>
    <cellStyle name="Total 5 31" xfId="45209" xr:uid="{0E33A6D8-6EEC-4C98-9AA6-201A25EA9A82}"/>
    <cellStyle name="Total 5 31 2" xfId="58455" xr:uid="{A416A14C-E3D7-4A5D-8A28-0D51974F67BB}"/>
    <cellStyle name="Total 5 31 3" xfId="51674" xr:uid="{D605A4D2-F866-41F4-B957-0DE66BB8652C}"/>
    <cellStyle name="Total 5 32" xfId="45274" xr:uid="{D3D03DE2-75E2-4440-B3D7-CDDD0687757B}"/>
    <cellStyle name="Total 5 33" xfId="45319" xr:uid="{D5D17DFA-EEB4-41AB-BD24-EAA35E86C180}"/>
    <cellStyle name="Total 5 34" xfId="45351" xr:uid="{119B53B8-9775-4D46-9997-D24DD0E0024B}"/>
    <cellStyle name="Total 5 35" xfId="45411" xr:uid="{1435657B-D124-4693-8AC2-528B27E6E101}"/>
    <cellStyle name="Total 5 36" xfId="45438" xr:uid="{A6433D3C-061C-474F-A445-427B6CE74694}"/>
    <cellStyle name="Total 5 37" xfId="44135" xr:uid="{6A697BBC-DAFB-4E09-ABA6-6AE2705E0211}"/>
    <cellStyle name="Total 5 38" xfId="45446" xr:uid="{DC790B3D-75EC-4EEC-A566-A4CF8C03DAA7}"/>
    <cellStyle name="Total 5 39" xfId="45502" xr:uid="{ABA57BD8-6E6C-48B4-92FC-F40BD9F6F832}"/>
    <cellStyle name="Total 5 4" xfId="517" xr:uid="{3338FED9-C19C-4294-A817-20840117037C}"/>
    <cellStyle name="Total 5 4 10" xfId="44392" xr:uid="{20289C4B-7B7F-4924-8604-CBBA1828D7A8}"/>
    <cellStyle name="Total 5 4 11" xfId="45594" xr:uid="{C1E01E1C-A2CA-413A-9B28-87C6B327E48C}"/>
    <cellStyle name="Total 5 4 2" xfId="866" xr:uid="{3E75C4F1-6F19-4DF9-9A06-E696D7558932}"/>
    <cellStyle name="Total 5 4 2 2" xfId="5235" xr:uid="{306B5B28-F492-4468-AE98-9D24F47FAD54}"/>
    <cellStyle name="Total 5 4 2 2 2" xfId="7821" xr:uid="{8E282A05-5812-413A-9742-699F90514A8D}"/>
    <cellStyle name="Total 5 4 2 2 2 2" xfId="16810" xr:uid="{FA85B5A7-EBBA-4493-B964-00BE16F10674}"/>
    <cellStyle name="Total 5 4 2 2 2 2 2" xfId="31317" xr:uid="{C3B740D0-8745-4C3B-9CD4-2AC5577F338D}"/>
    <cellStyle name="Total 5 4 2 2 2 3" xfId="24494" xr:uid="{EBB9D65F-794C-4B85-A9CE-8E627677EA7A}"/>
    <cellStyle name="Total 5 4 2 2 2 4" xfId="56382" xr:uid="{70D4605D-2852-47A9-922D-7E12C9767D62}"/>
    <cellStyle name="Total 5 4 2 2 3" xfId="10458" xr:uid="{D5105BAA-178E-4314-AAC3-9E3DC751ACEB}"/>
    <cellStyle name="Total 5 4 2 2 3 2" xfId="19447" xr:uid="{5AEA4F61-8D5A-4852-963D-3DD74CEFF714}"/>
    <cellStyle name="Total 5 4 2 2 3 2 2" xfId="29302" xr:uid="{AA2E261F-9D5B-4604-A210-AF7247D8622F}"/>
    <cellStyle name="Total 5 4 2 2 3 3" xfId="32255" xr:uid="{EF5F62BF-D93B-420B-89EA-B84346FA02A7}"/>
    <cellStyle name="Total 5 4 2 2 4" xfId="14224" xr:uid="{615F6FDA-5373-4ABC-B297-2F5A818FE3A6}"/>
    <cellStyle name="Total 5 4 2 2 4 2" xfId="30753" xr:uid="{0C625968-C1C2-45DC-B98C-101AF78D4559}"/>
    <cellStyle name="Total 5 4 2 2 5" xfId="36228" xr:uid="{F6A3CBD8-5348-4F6D-8B4E-04DBE90C21A6}"/>
    <cellStyle name="Total 5 4 2 2 6" xfId="49600" xr:uid="{9D8AB586-14FA-41AB-B782-C3FE90FBA6D5}"/>
    <cellStyle name="Total 5 4 2 3" xfId="3303" xr:uid="{17F3A1ED-C698-47B2-944D-C11788DE37C2}"/>
    <cellStyle name="Total 5 4 2 3 2" xfId="25838" xr:uid="{B9D399EC-90E2-4E09-BE6F-BCACB89C3031}"/>
    <cellStyle name="Total 5 4 2 3 2 2" xfId="58330" xr:uid="{076BFD59-49BE-4028-842C-5F8A32C6993A}"/>
    <cellStyle name="Total 5 4 2 3 3" xfId="51548" xr:uid="{B84CD929-A944-4B94-B0D2-FE317657BEE9}"/>
    <cellStyle name="Total 5 4 2 4" xfId="32576" xr:uid="{2823578C-AE1A-41AC-9753-B85F9B629294}"/>
    <cellStyle name="Total 5 4 2 4 2" xfId="54524" xr:uid="{B5F13AF3-03F6-47E2-BC09-382AEBF38019}"/>
    <cellStyle name="Total 5 4 2 4 3" xfId="47717" xr:uid="{825964F6-23A2-4DA7-8A34-EAB5DE3D5AB9}"/>
    <cellStyle name="Total 5 4 2 5" xfId="46106" xr:uid="{EBE714AA-3574-4423-9D1E-8B91FB404D61}"/>
    <cellStyle name="Total 5 4 3" xfId="1211" xr:uid="{8BEBA2B4-9A54-41B8-BC6C-DB451C289734}"/>
    <cellStyle name="Total 5 4 3 2" xfId="5556" xr:uid="{DA4FE66B-A1F5-462D-9424-5553194F6649}"/>
    <cellStyle name="Total 5 4 3 2 2" xfId="8142" xr:uid="{DF27072F-5F26-4B5F-8124-68138B887771}"/>
    <cellStyle name="Total 5 4 3 2 2 2" xfId="17131" xr:uid="{3EC990AF-EA63-423C-B15C-9760BFDC56B8}"/>
    <cellStyle name="Total 5 4 3 2 2 2 2" xfId="37292" xr:uid="{E02FBFC1-642B-4993-BA57-4069DB33B269}"/>
    <cellStyle name="Total 5 4 3 2 2 3" xfId="30162" xr:uid="{FBDDE6BC-4117-4014-AC04-BB7CACFCACF0}"/>
    <cellStyle name="Total 5 4 3 2 2 4" xfId="56787" xr:uid="{A467C653-30A6-417D-A16F-84EF2CF3BA9F}"/>
    <cellStyle name="Total 5 4 3 2 3" xfId="10779" xr:uid="{1F234481-866A-4CAA-87EA-9EB9BEB03609}"/>
    <cellStyle name="Total 5 4 3 2 3 2" xfId="19768" xr:uid="{401CCDD4-BAAA-4F5C-968E-61AF10728D80}"/>
    <cellStyle name="Total 5 4 3 2 3 2 2" xfId="38379" xr:uid="{9E594CEF-95E0-4F98-B8BD-2468DC81AB84}"/>
    <cellStyle name="Total 5 4 3 2 3 3" xfId="24297" xr:uid="{FB311C06-9D2F-4BBF-B204-CFD4448A2F1C}"/>
    <cellStyle name="Total 5 4 3 2 4" xfId="14545" xr:uid="{BAE895FE-3331-494F-9E0E-34073EB0348E}"/>
    <cellStyle name="Total 5 4 3 2 4 2" xfId="27752" xr:uid="{90A4DCBE-51F9-4DBF-9670-1F53BC082D00}"/>
    <cellStyle name="Total 5 4 3 2 5" xfId="30347" xr:uid="{C0225508-B461-4704-A945-E213BB2FBE3C}"/>
    <cellStyle name="Total 5 4 3 2 6" xfId="50005" xr:uid="{E64E5DEE-CE6B-44CB-B079-A6363A95434C}"/>
    <cellStyle name="Total 5 4 3 3" xfId="3648" xr:uid="{3B5632DB-AAAC-4FEF-A5EC-CD0F59894759}"/>
    <cellStyle name="Total 5 4 3 3 2" xfId="32050" xr:uid="{93F071ED-4C08-43E3-B9F4-B37C302B0A61}"/>
    <cellStyle name="Total 5 4 3 3 2 2" xfId="59111" xr:uid="{1777C0C0-BE65-4AB9-96C9-EE97F49CED42}"/>
    <cellStyle name="Total 5 4 3 3 3" xfId="52330" xr:uid="{4D5525F1-D250-458A-942D-0EB74059AE0D}"/>
    <cellStyle name="Total 5 4 3 4" xfId="40101" xr:uid="{E98B4095-E079-43E2-90ED-202F09B858DF}"/>
    <cellStyle name="Total 5 4 3 4 2" xfId="54914" xr:uid="{BD540D5B-7B34-40C3-B75A-FEE2E78CDCF9}"/>
    <cellStyle name="Total 5 4 3 4 3" xfId="48122" xr:uid="{C922BDFE-1290-42D2-821A-26D9BD27E886}"/>
    <cellStyle name="Total 5 4 3 5" xfId="53214" xr:uid="{F0A4D058-7EA2-48AE-BBDD-AB6FA36C2A1F}"/>
    <cellStyle name="Total 5 4 3 6" xfId="46508" xr:uid="{18A2D4DE-C427-4603-904C-4921BB04AC15}"/>
    <cellStyle name="Total 5 4 4" xfId="1555" xr:uid="{1230AD18-6E5D-4D9F-BDF5-F0427F742E62}"/>
    <cellStyle name="Total 5 4 4 2" xfId="5900" xr:uid="{B99208DF-E803-4A20-9065-3B586217FB89}"/>
    <cellStyle name="Total 5 4 4 2 2" xfId="8486" xr:uid="{44C979AC-628E-41FA-9347-5C85CCDA9630}"/>
    <cellStyle name="Total 5 4 4 2 2 2" xfId="17475" xr:uid="{FA7C9CBA-BBCA-460B-9B08-780BBB14D0BF}"/>
    <cellStyle name="Total 5 4 4 2 2 2 2" xfId="30661" xr:uid="{AFDD9D04-ED98-4341-9A05-989361DB5837}"/>
    <cellStyle name="Total 5 4 4 2 2 3" xfId="37317" xr:uid="{7E791117-828F-4CDC-9CE9-6D35EA1FB684}"/>
    <cellStyle name="Total 5 4 4 2 3" xfId="11123" xr:uid="{40738A9A-78B0-4E87-ADC4-078858E8AB8B}"/>
    <cellStyle name="Total 5 4 4 2 3 2" xfId="20112" xr:uid="{A53D305F-91E4-4C2F-9BDD-8875397ADE28}"/>
    <cellStyle name="Total 5 4 4 2 3 2 2" xfId="32312" xr:uid="{BAFBE33D-4AAE-4792-9AB8-CDFBD72CB5CC}"/>
    <cellStyle name="Total 5 4 4 2 3 3" xfId="24282" xr:uid="{76B69DF4-9FB0-4B51-ACF2-2BCBF2EE00C0}"/>
    <cellStyle name="Total 5 4 4 2 4" xfId="14889" xr:uid="{7DF19BE5-3609-446A-951D-75DFFE9EE66C}"/>
    <cellStyle name="Total 5 4 4 2 4 2" xfId="40987" xr:uid="{0C40EF15-767F-4840-BC67-62D2AEF48806}"/>
    <cellStyle name="Total 5 4 4 2 5" xfId="26868" xr:uid="{299897EE-E3ED-4F55-943B-21D38B376510}"/>
    <cellStyle name="Total 5 4 4 2 6" xfId="55910" xr:uid="{621CC000-120C-4217-8DAC-4060786530FE}"/>
    <cellStyle name="Total 5 4 4 3" xfId="3992" xr:uid="{59C29E29-247F-482D-8B78-48E1ED2C16FE}"/>
    <cellStyle name="Total 5 4 4 3 2" xfId="30010" xr:uid="{DD9C40F1-BF90-4F45-A785-0101F13FC45A}"/>
    <cellStyle name="Total 5 4 4 4" xfId="33054" xr:uid="{41C85E2D-75B1-4951-852A-140F7E67CEC3}"/>
    <cellStyle name="Total 5 4 4 5" xfId="49128" xr:uid="{934EC2EA-8485-4514-9C1D-CB9F42D15B8D}"/>
    <cellStyle name="Total 5 4 5" xfId="1867" xr:uid="{78D95795-5948-4057-9075-DB481D984D80}"/>
    <cellStyle name="Total 5 4 5 2" xfId="6183" xr:uid="{4EDC3F3C-174A-4752-B95F-2C760C734C23}"/>
    <cellStyle name="Total 5 4 5 2 2" xfId="8769" xr:uid="{DEF89A09-1FB3-4CD6-8049-109B880C647B}"/>
    <cellStyle name="Total 5 4 5 2 2 2" xfId="17758" xr:uid="{2066BB23-DFA7-40A5-8388-4C1239FEEB4E}"/>
    <cellStyle name="Total 5 4 5 2 2 2 2" xfId="23859" xr:uid="{12CA2FEF-3FC7-4182-A559-0F7D4838BE5B}"/>
    <cellStyle name="Total 5 4 5 2 2 3" xfId="26034" xr:uid="{54F679E4-F77F-400A-B215-3C9A24F1DE8A}"/>
    <cellStyle name="Total 5 4 5 2 3" xfId="11406" xr:uid="{96A19367-13B6-45ED-8BE3-EBDA04D54AD8}"/>
    <cellStyle name="Total 5 4 5 2 3 2" xfId="20395" xr:uid="{E3698403-7084-449D-B4BC-819CF1129D06}"/>
    <cellStyle name="Total 5 4 5 2 3 2 2" xfId="41291" xr:uid="{9C1A88B0-0AF0-4BE2-9DAF-50174D2CAA76}"/>
    <cellStyle name="Total 5 4 5 2 3 3" xfId="40487" xr:uid="{2C365179-B01E-4D97-ADFC-64B008C50732}"/>
    <cellStyle name="Total 5 4 5 2 4" xfId="15172" xr:uid="{22871D98-CA14-4E6C-B74F-D1D69BA4DD57}"/>
    <cellStyle name="Total 5 4 5 2 4 2" xfId="27541" xr:uid="{671B1829-AC14-4A49-8046-240B5C482EE3}"/>
    <cellStyle name="Total 5 4 5 2 5" xfId="28565" xr:uid="{73118B9F-1808-4C23-A9C3-C8171878EC67}"/>
    <cellStyle name="Total 5 4 5 2 6" xfId="58399" xr:uid="{AA0952D3-CFAF-4339-A4DC-D12892FCA513}"/>
    <cellStyle name="Total 5 4 5 3" xfId="4304" xr:uid="{DAA3A38C-BA86-4749-91CE-E22E85FD4D00}"/>
    <cellStyle name="Total 5 4 5 3 2" xfId="30824" xr:uid="{D426FCC0-8AE7-482A-85FC-9F3AFCDAA03C}"/>
    <cellStyle name="Total 5 4 5 4" xfId="28532" xr:uid="{A8D6A079-FBEF-4B2A-8629-1B6A2B8129C9}"/>
    <cellStyle name="Total 5 4 5 5" xfId="51618" xr:uid="{98666558-72D9-44B7-8DCB-9393B0DFA84A}"/>
    <cellStyle name="Total 5 4 6" xfId="2174" xr:uid="{CBB058A9-5AD0-4E19-81EE-F7AD20F95083}"/>
    <cellStyle name="Total 5 4 6 2" xfId="6475" xr:uid="{BD3772FD-6709-401A-8611-47C53390BF97}"/>
    <cellStyle name="Total 5 4 6 2 2" xfId="9061" xr:uid="{E34099FC-DB46-4E74-8907-57673E709406}"/>
    <cellStyle name="Total 5 4 6 2 2 2" xfId="18050" xr:uid="{14D8D05B-0FB3-488F-AB16-C7F4379B33A6}"/>
    <cellStyle name="Total 5 4 6 2 2 2 2" xfId="38655" xr:uid="{A94DCB88-0807-44E0-94B7-9296D9B3F5BD}"/>
    <cellStyle name="Total 5 4 6 2 2 3" xfId="33880" xr:uid="{B69A7739-1C51-4EAD-9352-B685FD0ED25B}"/>
    <cellStyle name="Total 5 4 6 2 3" xfId="11698" xr:uid="{A93B47B5-C804-42AC-BDB4-DF2FD0E7A280}"/>
    <cellStyle name="Total 5 4 6 2 3 2" xfId="20687" xr:uid="{18317EA6-83B6-4F44-8774-27E4E556A312}"/>
    <cellStyle name="Total 5 4 6 2 3 2 2" xfId="37430" xr:uid="{5057A5CA-A1FD-4D38-990E-1F36F074A444}"/>
    <cellStyle name="Total 5 4 6 2 3 3" xfId="22696" xr:uid="{9778A9BC-F970-4ADB-9A2F-3BEDE1BAA0B4}"/>
    <cellStyle name="Total 5 4 6 2 4" xfId="15464" xr:uid="{1292AF28-5665-4A35-8289-F3197FE884B6}"/>
    <cellStyle name="Total 5 4 6 2 4 2" xfId="39363" xr:uid="{87E1C269-A31E-49F4-882C-400560A74B50}"/>
    <cellStyle name="Total 5 4 6 2 5" xfId="22245" xr:uid="{C99F8C50-9B8C-4F70-A766-F9453AF21990}"/>
    <cellStyle name="Total 5 4 6 2 6" xfId="54076" xr:uid="{75AB4BA7-1B41-452E-BD71-F233173339B1}"/>
    <cellStyle name="Total 5 4 6 3" xfId="4611" xr:uid="{3917B65D-8F3D-4C6A-952B-4BC586EE1CD8}"/>
    <cellStyle name="Total 5 4 6 3 2" xfId="37929" xr:uid="{3EBB80FD-688B-4D4B-8749-7897586E28E8}"/>
    <cellStyle name="Total 5 4 6 4" xfId="34194" xr:uid="{CA7C1DC5-DB1F-4FE5-A0EF-1C3EFB04D2CE}"/>
    <cellStyle name="Total 5 4 6 5" xfId="47399" xr:uid="{4B1F7A6F-3E60-468D-AF85-5DF99015D415}"/>
    <cellStyle name="Total 5 4 7" xfId="4911" xr:uid="{11C94575-2705-417F-B049-FB409FE77B4D}"/>
    <cellStyle name="Total 5 4 7 2" xfId="7497" xr:uid="{8710F59E-C4E1-4469-AEA9-5046E9D4EF02}"/>
    <cellStyle name="Total 5 4 7 2 2" xfId="16486" xr:uid="{15EC3F8C-9D3C-4489-88A9-1889CC3A2A6C}"/>
    <cellStyle name="Total 5 4 7 2 2 2" xfId="25234" xr:uid="{0C4648C7-29EE-4A48-BD45-FC2B8A17DA78}"/>
    <cellStyle name="Total 5 4 7 2 3" xfId="37541" xr:uid="{0B3DC926-7044-4305-AF4C-AD4AE321F5C5}"/>
    <cellStyle name="Total 5 4 7 3" xfId="10134" xr:uid="{B843AC49-EAB1-4B86-9E5D-C961D81E9F0E}"/>
    <cellStyle name="Total 5 4 7 3 2" xfId="19123" xr:uid="{9F299737-7E19-43E9-800F-44C088BC908A}"/>
    <cellStyle name="Total 5 4 7 3 2 2" xfId="40765" xr:uid="{F86D78D2-23FC-4C09-AE6E-0C679BB437FD}"/>
    <cellStyle name="Total 5 4 7 3 3" xfId="32251" xr:uid="{9D55468F-7FFD-4D45-B56C-1EBDE8F5B6BC}"/>
    <cellStyle name="Total 5 4 7 4" xfId="13900" xr:uid="{1E59AA59-724F-4D6A-B9F1-ED15D1D2D8B0}"/>
    <cellStyle name="Total 5 4 7 4 2" xfId="41403" xr:uid="{55E9E822-B8F7-4073-B713-CC940268F072}"/>
    <cellStyle name="Total 5 4 7 5" xfId="43135" xr:uid="{73459623-75A8-495A-BF7E-B571DA47C3ED}"/>
    <cellStyle name="Total 5 4 8" xfId="2523" xr:uid="{C45C80FD-C110-4B3B-8ED7-8226FD749F18}"/>
    <cellStyle name="Total 5 4 8 2" xfId="40042" xr:uid="{F4D15290-EE6C-4D28-B433-1C4F58C1CFB5}"/>
    <cellStyle name="Total 5 4 9" xfId="24105" xr:uid="{CF21B898-5227-42A1-B5EA-D6F63C9FC07C}"/>
    <cellStyle name="Total 5 5" xfId="285" xr:uid="{E8688407-8CF5-455F-88D0-22F7A1F5B04C}"/>
    <cellStyle name="Total 5 5 2" xfId="4689" xr:uid="{A709370E-D4E1-4B77-885F-044CBDEE959F}"/>
    <cellStyle name="Total 5 5 2 2" xfId="7275" xr:uid="{CE7662AC-E335-4CE6-B262-F3EB8DFC950E}"/>
    <cellStyle name="Total 5 5 2 2 2" xfId="16264" xr:uid="{57746372-5085-4DBC-B935-2F9E0F93D199}"/>
    <cellStyle name="Total 5 5 2 2 2 2" xfId="31501" xr:uid="{16B2D91F-C0BD-4277-B95B-678C683F151C}"/>
    <cellStyle name="Total 5 5 2 2 2 3" xfId="56375" xr:uid="{D3861E16-1A5D-43B4-8E68-02DC4E755DE4}"/>
    <cellStyle name="Total 5 5 2 2 3" xfId="35348" xr:uid="{A447B0C1-42DE-4266-988D-11F1560B6971}"/>
    <cellStyle name="Total 5 5 2 2 4" xfId="49593" xr:uid="{0D69F194-05EA-4FFA-9F49-3AE3872FF35E}"/>
    <cellStyle name="Total 5 5 2 3" xfId="9912" xr:uid="{7CE9F2D4-EE13-4F9A-B972-07A9A9106F77}"/>
    <cellStyle name="Total 5 5 2 3 2" xfId="18901" xr:uid="{4176F436-CEAC-4A10-84AC-20781A4E929C}"/>
    <cellStyle name="Total 5 5 2 3 2 2" xfId="29429" xr:uid="{A6DF2A76-759A-4FCC-9D36-3E6C6D555B38}"/>
    <cellStyle name="Total 5 5 2 3 2 3" xfId="57954" xr:uid="{D8725154-F855-461E-88BF-3E6A03783086}"/>
    <cellStyle name="Total 5 5 2 3 3" xfId="38935" xr:uid="{F40732F0-5F0B-4E71-AE7C-6518C7D19C1B}"/>
    <cellStyle name="Total 5 5 2 3 4" xfId="51172" xr:uid="{3E7D0B26-D51A-40E0-8239-5DD96D2FA558}"/>
    <cellStyle name="Total 5 5 2 4" xfId="13678" xr:uid="{D698FBC6-40D5-4BBA-8D31-1600B723A2B6}"/>
    <cellStyle name="Total 5 5 2 4 2" xfId="35445" xr:uid="{60132068-C50C-4B7C-BA17-96AE06D95BD9}"/>
    <cellStyle name="Total 5 5 2 4 2 2" xfId="54517" xr:uid="{80CDF5AA-A52E-44C9-8A44-A0BA71D17943}"/>
    <cellStyle name="Total 5 5 2 4 3" xfId="47710" xr:uid="{9E6F2459-A396-4EA1-A4A2-AA55DE3F6F3D}"/>
    <cellStyle name="Total 5 5 2 5" xfId="23035" xr:uid="{191B7DC1-AD62-433B-9B08-BF1C0072E11B}"/>
    <cellStyle name="Total 5 5 2 6" xfId="46099" xr:uid="{A9F09B92-451E-4AF6-A819-83F1D74472BD}"/>
    <cellStyle name="Total 5 5 3" xfId="2753" xr:uid="{2634A695-F9A0-46D0-BAE5-2650915CC1C8}"/>
    <cellStyle name="Total 5 5 3 2" xfId="29462" xr:uid="{818DF77A-9CDA-4583-9301-DB7B5F65AF57}"/>
    <cellStyle name="Total 5 5 3 2 2" xfId="56780" xr:uid="{93DAEF71-1A2B-4ABE-AFE4-8E467CC55C3C}"/>
    <cellStyle name="Total 5 5 3 2 3" xfId="49998" xr:uid="{C72E95A7-9E01-4DBD-8849-425899AF05D5}"/>
    <cellStyle name="Total 5 5 3 3" xfId="50854" xr:uid="{8A894A91-2FFC-48EB-AFC9-50C043463A57}"/>
    <cellStyle name="Total 5 5 3 3 2" xfId="57636" xr:uid="{086AE1CD-0D05-46FC-8592-345A7F21D074}"/>
    <cellStyle name="Total 5 5 3 4" xfId="48115" xr:uid="{2657E469-7FC1-403A-9F06-5EE06154E423}"/>
    <cellStyle name="Total 5 5 3 4 2" xfId="54907" xr:uid="{0B3348E9-F371-45D5-B7A3-0501C760F59A}"/>
    <cellStyle name="Total 5 5 3 5" xfId="53207" xr:uid="{21DC1FCE-10C0-439F-8F59-4F5D452C69FD}"/>
    <cellStyle name="Total 5 5 3 6" xfId="46501" xr:uid="{E34E0D73-168B-450F-BF93-00DF4BDED7B7}"/>
    <cellStyle name="Total 5 5 4" xfId="38033" xr:uid="{0A9FC52A-DB2F-4F6F-B69C-D5457C83B7BB}"/>
    <cellStyle name="Total 5 5 4 2" xfId="55903" xr:uid="{33770426-C121-4098-B2D3-DD597258D31A}"/>
    <cellStyle name="Total 5 5 4 3" xfId="49121" xr:uid="{EF66BEC6-4BBE-44E0-87C6-1A0137EE207E}"/>
    <cellStyle name="Total 5 5 5" xfId="44369" xr:uid="{33EF2FF0-0CDF-4AB5-81F6-A44EC03B40A0}"/>
    <cellStyle name="Total 5 5 5 2" xfId="57717" xr:uid="{AB7DB597-842F-4B3F-9329-29134D881A71}"/>
    <cellStyle name="Total 5 5 5 3" xfId="50935" xr:uid="{D0816F60-483D-4F54-8DC3-4621D385BF5E}"/>
    <cellStyle name="Total 5 5 6" xfId="45587" xr:uid="{A1E87FF4-1E21-46F3-BEF9-5FAE100245DA}"/>
    <cellStyle name="Total 5 5 6 2" xfId="54069" xr:uid="{EF81B04F-BCB8-4150-B0FF-3DFAA7D24771}"/>
    <cellStyle name="Total 5 6" xfId="634" xr:uid="{BDA20A2B-6FB3-46C1-8B38-F34238CB49B9}"/>
    <cellStyle name="Total 5 6 2" xfId="5013" xr:uid="{D0AB27B5-BCCA-4BB6-84C1-3B10882A97D8}"/>
    <cellStyle name="Total 5 6 2 2" xfId="7599" xr:uid="{7AB3238D-D7F0-4244-B597-6EC22A701E00}"/>
    <cellStyle name="Total 5 6 2 2 2" xfId="16588" xr:uid="{0E5C3FDA-774F-4098-9208-F578495397D4}"/>
    <cellStyle name="Total 5 6 2 2 2 2" xfId="33945" xr:uid="{87F5727D-811D-4B50-B9A2-037102B78F5A}"/>
    <cellStyle name="Total 5 6 2 2 2 3" xfId="56445" xr:uid="{F76C55E0-D2F9-4B9D-8AFE-135B736CF97B}"/>
    <cellStyle name="Total 5 6 2 2 3" xfId="40815" xr:uid="{515F9C25-16FC-4B16-B687-6D2AECB9CF36}"/>
    <cellStyle name="Total 5 6 2 2 4" xfId="49663" xr:uid="{A67E4292-9C10-4160-8F53-F7A0D824E17E}"/>
    <cellStyle name="Total 5 6 2 3" xfId="10236" xr:uid="{EED70B00-591B-4B79-9EB5-8CEF2D50A4BB}"/>
    <cellStyle name="Total 5 6 2 3 2" xfId="19225" xr:uid="{0FB84ED3-D312-47E2-8BEC-A0452C23D952}"/>
    <cellStyle name="Total 5 6 2 3 2 2" xfId="38819" xr:uid="{895A4469-DA06-4E45-8BA9-66678254AF7A}"/>
    <cellStyle name="Total 5 6 2 3 2 3" xfId="57654" xr:uid="{C86E9678-5F02-45C1-81A6-351A1A8D802A}"/>
    <cellStyle name="Total 5 6 2 3 3" xfId="22917" xr:uid="{8773CF99-FD6C-4DF0-A25F-1455B276780D}"/>
    <cellStyle name="Total 5 6 2 3 4" xfId="50872" xr:uid="{779CA93D-63AD-409E-8500-BFA40B611392}"/>
    <cellStyle name="Total 5 6 2 4" xfId="14002" xr:uid="{5C1DD5E9-E6CE-4B7F-A9EC-2931D739C0CA}"/>
    <cellStyle name="Total 5 6 2 4 2" xfId="41795" xr:uid="{CC34E6F5-5BFD-42C1-B586-169796BCC114}"/>
    <cellStyle name="Total 5 6 2 4 2 2" xfId="54584" xr:uid="{F0A7396F-ADC4-4C86-882B-FD89C4CBA248}"/>
    <cellStyle name="Total 5 6 2 4 3" xfId="47780" xr:uid="{2C8BAA30-0540-44F4-A724-22D78D594C63}"/>
    <cellStyle name="Total 5 6 2 5" xfId="27778" xr:uid="{BAB132C5-F379-4394-BFCE-A3B982EE965D}"/>
    <cellStyle name="Total 5 6 2 6" xfId="46166" xr:uid="{269BCEB6-1ECA-42ED-BA54-C2CFCEE852FB}"/>
    <cellStyle name="Total 5 6 3" xfId="3071" xr:uid="{AA3A039B-405C-494A-9FDA-A6F3FF53FB07}"/>
    <cellStyle name="Total 5 6 3 2" xfId="37999" xr:uid="{A3B53CE7-108D-404F-B8E9-3A37925EAAD1}"/>
    <cellStyle name="Total 5 6 3 2 2" xfId="56847" xr:uid="{DCE2EF2B-E827-4BB6-963C-33E2F4CB1465}"/>
    <cellStyle name="Total 5 6 3 2 3" xfId="50065" xr:uid="{3AF6B2B1-C507-4B6E-8D74-DD18B03D3A2E}"/>
    <cellStyle name="Total 5 6 3 3" xfId="51452" xr:uid="{38EF2835-5CC2-4C8E-9117-524842E10D91}"/>
    <cellStyle name="Total 5 6 3 3 2" xfId="58234" xr:uid="{DC0CB5E8-88C8-46DF-9E8D-DD29922F39D3}"/>
    <cellStyle name="Total 5 6 3 4" xfId="48182" xr:uid="{DE80E9D0-F392-466F-9D93-C7BE8B01B6AE}"/>
    <cellStyle name="Total 5 6 3 4 2" xfId="54974" xr:uid="{67987704-771E-4D07-8436-DBE983571BE1}"/>
    <cellStyle name="Total 5 6 3 5" xfId="53274" xr:uid="{48D229F7-A9E8-43A5-8CB8-11A55AC26BB7}"/>
    <cellStyle name="Total 5 6 3 6" xfId="46568" xr:uid="{C04C1682-5FD0-4290-B645-B3A0844746AC}"/>
    <cellStyle name="Total 5 6 4" xfId="33994" xr:uid="{593FCF8F-96A8-46B5-9381-600A5CBEF9E9}"/>
    <cellStyle name="Total 5 6 4 2" xfId="55973" xr:uid="{77D76AAD-4AA7-4AB6-8553-C03FCE591CF2}"/>
    <cellStyle name="Total 5 6 4 3" xfId="49191" xr:uid="{4EDD1F2B-68B5-4C25-88EC-99F4F9CAD19D}"/>
    <cellStyle name="Total 5 6 5" xfId="44431" xr:uid="{A7BE9A49-51FC-47B4-8DF7-23E595C859B4}"/>
    <cellStyle name="Total 5 6 5 2" xfId="57812" xr:uid="{1F522FDF-EDAD-4ACA-966E-ADB10ED63D27}"/>
    <cellStyle name="Total 5 6 5 3" xfId="51030" xr:uid="{FD0A8F92-5CE3-4B7F-AE38-7FEFCBE485CB}"/>
    <cellStyle name="Total 5 6 6" xfId="45657" xr:uid="{A74CB709-2B33-4139-9C61-36B80B917EA4}"/>
    <cellStyle name="Total 5 6 6 2" xfId="54136" xr:uid="{A3F209B1-356F-4F13-BD03-737777BE687F}"/>
    <cellStyle name="Total 5 7" xfId="979" xr:uid="{16F091E8-82A3-4D32-A77F-00C1FA50B021}"/>
    <cellStyle name="Total 5 7 2" xfId="5334" xr:uid="{100A30CB-418D-4634-926E-FE4EC1A06614}"/>
    <cellStyle name="Total 5 7 2 2" xfId="7920" xr:uid="{91216669-F375-4A1D-90A5-B686A13790BC}"/>
    <cellStyle name="Total 5 7 2 2 2" xfId="16909" xr:uid="{CB33A376-5C4B-42DE-8D5C-7CB2FFDEC110}"/>
    <cellStyle name="Total 5 7 2 2 2 2" xfId="43800" xr:uid="{FD862BE9-EFC2-497F-ABBB-D61079A697C0}"/>
    <cellStyle name="Total 5 7 2 2 2 3" xfId="56481" xr:uid="{2DC779AE-3370-4DB6-BE5D-725E9995052D}"/>
    <cellStyle name="Total 5 7 2 2 3" xfId="39888" xr:uid="{90EF2423-D5AE-40A6-8194-FC5D934AB8C3}"/>
    <cellStyle name="Total 5 7 2 2 4" xfId="49699" xr:uid="{D10A5349-EFEC-43AE-BB6B-78617398AB90}"/>
    <cellStyle name="Total 5 7 2 3" xfId="10557" xr:uid="{94C47310-285C-4632-831E-E33A28EC15D0}"/>
    <cellStyle name="Total 5 7 2 3 2" xfId="19546" xr:uid="{BEEC9F85-1C85-4204-8275-8ED0E05FB5D5}"/>
    <cellStyle name="Total 5 7 2 3 2 2" xfId="34834" xr:uid="{05DA84D5-8EF9-48DA-BEFF-B88C8E58280D}"/>
    <cellStyle name="Total 5 7 2 3 2 3" xfId="58015" xr:uid="{D4E15C88-867E-4A5C-B35B-2DF2C534504C}"/>
    <cellStyle name="Total 5 7 2 3 3" xfId="42758" xr:uid="{688E400E-5864-4172-BAB2-E624752BB1AC}"/>
    <cellStyle name="Total 5 7 2 3 4" xfId="51233" xr:uid="{36E4ADD6-3086-47B4-951C-FDA0FE1F51CB}"/>
    <cellStyle name="Total 5 7 2 4" xfId="14323" xr:uid="{5089EE7A-E433-431F-B2B9-41584633D3DF}"/>
    <cellStyle name="Total 5 7 2 4 2" xfId="31642" xr:uid="{FD1E8188-44D4-41CA-A844-0FA94BB0E5BA}"/>
    <cellStyle name="Total 5 7 2 4 2 2" xfId="54620" xr:uid="{7A1ACE8D-BDD9-465A-A94C-71572FF21293}"/>
    <cellStyle name="Total 5 7 2 4 3" xfId="47816" xr:uid="{56189622-F699-48E3-8721-F4763A13F40F}"/>
    <cellStyle name="Total 5 7 2 5" xfId="43635" xr:uid="{DFB8E1C2-F9A3-47EC-B5FF-03D771371CD5}"/>
    <cellStyle name="Total 5 7 2 6" xfId="46202" xr:uid="{97B42F19-6488-4277-A47C-E53A86A05F84}"/>
    <cellStyle name="Total 5 7 3" xfId="3416" xr:uid="{C410634B-705C-4181-82C7-E9E72E41D035}"/>
    <cellStyle name="Total 5 7 3 2" xfId="27162" xr:uid="{01DA1870-0EAD-4EDF-8684-4EEEE77784AF}"/>
    <cellStyle name="Total 5 7 3 2 2" xfId="56883" xr:uid="{304E3C78-9F00-4229-9D7A-FA11D2BC8E7E}"/>
    <cellStyle name="Total 5 7 3 2 3" xfId="50101" xr:uid="{A1977DF9-099C-4824-9B26-8C83D323FC11}"/>
    <cellStyle name="Total 5 7 3 3" xfId="51488" xr:uid="{4E099593-7117-4F8B-98D2-8202898C5745}"/>
    <cellStyle name="Total 5 7 3 3 2" xfId="58270" xr:uid="{990ECCDA-55DB-4598-BE3C-D7731B9966D1}"/>
    <cellStyle name="Total 5 7 3 4" xfId="48218" xr:uid="{CF3E25C2-9C6F-4E2A-B0BB-7580213E5CE1}"/>
    <cellStyle name="Total 5 7 3 4 2" xfId="55010" xr:uid="{6417E8E2-BE02-461F-ACD0-275133773CB8}"/>
    <cellStyle name="Total 5 7 3 5" xfId="53310" xr:uid="{9C66C54A-4DBD-431E-951F-5F4FC1A06A6C}"/>
    <cellStyle name="Total 5 7 3 6" xfId="46604" xr:uid="{741DD30A-8E02-4A35-B4FC-AF91C324ABD6}"/>
    <cellStyle name="Total 5 7 4" xfId="27073" xr:uid="{B2F53240-3BEA-40EB-B813-6617BD5ED54C}"/>
    <cellStyle name="Total 5 7 4 2" xfId="56009" xr:uid="{1B8C74EF-0B1D-4EE9-B5E6-CBE8C5F97DBC}"/>
    <cellStyle name="Total 5 7 4 3" xfId="49227" xr:uid="{64EACC90-443E-4C51-BBBE-020F2A5BD6ED}"/>
    <cellStyle name="Total 5 7 5" xfId="44486" xr:uid="{07E79267-386C-4F94-99FA-0C68C322C84C}"/>
    <cellStyle name="Total 5 7 5 2" xfId="58268" xr:uid="{9BA6CA33-CCD4-4F5B-BE01-1FCC1EA164AD}"/>
    <cellStyle name="Total 5 7 5 3" xfId="51486" xr:uid="{86E4BE36-6CC1-45CA-9D01-8BBB0B917416}"/>
    <cellStyle name="Total 5 7 6" xfId="45693" xr:uid="{AA1F7451-A8D3-48AD-A7D2-1A7F0EB680B0}"/>
    <cellStyle name="Total 5 7 6 2" xfId="54172" xr:uid="{3F18674F-A3D9-4EA8-9581-30DFDA105905}"/>
    <cellStyle name="Total 5 8" xfId="1323" xr:uid="{69960595-2554-461A-B2AA-FF4BB59AF5BF}"/>
    <cellStyle name="Total 5 8 2" xfId="5668" xr:uid="{2AB18E4C-F8CF-4D09-B9D8-E87E7C4CFDA6}"/>
    <cellStyle name="Total 5 8 2 2" xfId="8254" xr:uid="{88E4740A-1D30-4B2A-A261-8E7129B2751D}"/>
    <cellStyle name="Total 5 8 2 2 2" xfId="17243" xr:uid="{D709F110-1728-4CAC-AA8D-2C4490F95B5B}"/>
    <cellStyle name="Total 5 8 2 2 2 2" xfId="29983" xr:uid="{7A10A738-0FAB-490E-B058-42F39A0B0B0C}"/>
    <cellStyle name="Total 5 8 2 2 2 3" xfId="56528" xr:uid="{1145D682-66DE-4326-85B3-D16D6619A7F2}"/>
    <cellStyle name="Total 5 8 2 2 3" xfId="40295" xr:uid="{26BF1BCB-268D-4BE4-AD8D-AF626FB148E4}"/>
    <cellStyle name="Total 5 8 2 2 4" xfId="49746" xr:uid="{29AA8264-8032-4094-B366-513BCA45A0D2}"/>
    <cellStyle name="Total 5 8 2 3" xfId="10891" xr:uid="{5F864967-1531-45DD-809F-8C8D1CCF196C}"/>
    <cellStyle name="Total 5 8 2 3 2" xfId="19880" xr:uid="{E3F91252-937F-4A54-AD0C-DB198E456E55}"/>
    <cellStyle name="Total 5 8 2 3 2 2" xfId="33733" xr:uid="{3F117307-33BE-4634-8C54-0F6063E45A29}"/>
    <cellStyle name="Total 5 8 2 3 2 3" xfId="57795" xr:uid="{27F4427A-1AFE-44CB-9A60-657DB56DDA4C}"/>
    <cellStyle name="Total 5 8 2 3 3" xfId="37502" xr:uid="{34F836BF-F616-4479-B746-148B76FDFCC9}"/>
    <cellStyle name="Total 5 8 2 3 4" xfId="51013" xr:uid="{37DDCEB7-EE4E-4B98-AEE3-D975743268C3}"/>
    <cellStyle name="Total 5 8 2 4" xfId="14657" xr:uid="{7220D4F4-3AF3-4998-8BDC-899B74AFF38D}"/>
    <cellStyle name="Total 5 8 2 4 2" xfId="35604" xr:uid="{99B89FF7-7A77-489D-81F5-6D17CBF4CDEA}"/>
    <cellStyle name="Total 5 8 2 4 2 2" xfId="54664" xr:uid="{03CC4792-E489-4810-9730-982EEF8C1CE1}"/>
    <cellStyle name="Total 5 8 2 4 3" xfId="47863" xr:uid="{296310D4-1912-4959-BEA2-B313DFDF3FF0}"/>
    <cellStyle name="Total 5 8 2 5" xfId="24610" xr:uid="{3C222966-8D45-49B6-8962-2D163CB2589A}"/>
    <cellStyle name="Total 5 8 2 6" xfId="46249" xr:uid="{E552D3B5-7FF5-490A-8A3A-3FA91C0D8C4C}"/>
    <cellStyle name="Total 5 8 3" xfId="3760" xr:uid="{8D539F24-31F4-4395-8432-C431A0AC3727}"/>
    <cellStyle name="Total 5 8 3 2" xfId="27457" xr:uid="{85D911CB-30FF-4D61-BAAA-EAC991057DD8}"/>
    <cellStyle name="Total 5 8 3 2 2" xfId="56927" xr:uid="{09D69A3C-FC3B-4EEA-B76C-27E8BDE7A381}"/>
    <cellStyle name="Total 5 8 3 2 3" xfId="50145" xr:uid="{07EEBBED-5C99-4C10-978D-4DE6342709D2}"/>
    <cellStyle name="Total 5 8 3 3" xfId="50980" xr:uid="{7F4D8A53-1D90-4A85-93EE-D56E09349C79}"/>
    <cellStyle name="Total 5 8 3 3 2" xfId="57762" xr:uid="{F0818CF0-121D-4FB4-A198-CF6510431EDE}"/>
    <cellStyle name="Total 5 8 3 4" xfId="48262" xr:uid="{41F0CF46-0EE7-4E15-B556-4BDEC4F33D5B}"/>
    <cellStyle name="Total 5 8 3 4 2" xfId="55054" xr:uid="{433A094E-60F2-4CF4-9437-68326451FCE4}"/>
    <cellStyle name="Total 5 8 3 5" xfId="53354" xr:uid="{B09FA405-4E2D-4E07-9D8D-070D92604256}"/>
    <cellStyle name="Total 5 8 3 6" xfId="46648" xr:uid="{B92DE46A-9563-44C2-B7E3-1580B4CCF578}"/>
    <cellStyle name="Total 5 8 4" xfId="38337" xr:uid="{CE7DE601-9BF0-4E4B-ACEF-F6BD2A3A5582}"/>
    <cellStyle name="Total 5 8 4 2" xfId="56056" xr:uid="{FD22BB4C-D53E-4B74-9165-552FDFE5AD75}"/>
    <cellStyle name="Total 5 8 4 3" xfId="49274" xr:uid="{E9CE9C42-E3EA-421E-A550-79858AE35561}"/>
    <cellStyle name="Total 5 8 5" xfId="44534" xr:uid="{66B32BBD-D46D-4F20-8CC9-B542E9C906DD}"/>
    <cellStyle name="Total 5 8 5 2" xfId="58239" xr:uid="{225AE6F5-B1D0-494F-A53B-AC920CDEAF3C}"/>
    <cellStyle name="Total 5 8 5 3" xfId="51457" xr:uid="{901811F7-6F5D-427C-A3B8-C6DE64C15CD4}"/>
    <cellStyle name="Total 5 8 6" xfId="45740" xr:uid="{BAC33CCB-3E6B-4BC9-B18D-7B173006D625}"/>
    <cellStyle name="Total 5 8 6 2" xfId="54216" xr:uid="{2B5C4B01-3E98-453C-B333-F211AC0471FA}"/>
    <cellStyle name="Total 5 9" xfId="1724" xr:uid="{555B9C41-1A73-45E9-A912-E4383D15CC08}"/>
    <cellStyle name="Total 5 9 2" xfId="6050" xr:uid="{4CE40585-CDDC-4AAA-AEF0-D9560FBA3C7E}"/>
    <cellStyle name="Total 5 9 2 2" xfId="8636" xr:uid="{729A68D4-C587-4A26-908D-E169387B8E1C}"/>
    <cellStyle name="Total 5 9 2 2 2" xfId="17625" xr:uid="{40F2DE58-9B2D-410B-A002-C39B83399CDC}"/>
    <cellStyle name="Total 5 9 2 2 2 2" xfId="26543" xr:uid="{B69F499C-2F08-4ABE-8FFF-31C729637785}"/>
    <cellStyle name="Total 5 9 2 2 2 3" xfId="56569" xr:uid="{97CA1B30-BDFE-4BBD-8BB9-2115C4874158}"/>
    <cellStyle name="Total 5 9 2 2 3" xfId="36554" xr:uid="{B34C073F-342A-4D9E-913D-FB159C1D9BC7}"/>
    <cellStyle name="Total 5 9 2 2 4" xfId="49787" xr:uid="{A6B339BD-8625-4737-B84B-A9CE6F6F2753}"/>
    <cellStyle name="Total 5 9 2 3" xfId="11273" xr:uid="{51D46533-DA02-42DE-BD93-B3F11F5D37D0}"/>
    <cellStyle name="Total 5 9 2 3 2" xfId="20262" xr:uid="{663F662C-C523-437F-B63C-F5FEB8595259}"/>
    <cellStyle name="Total 5 9 2 3 2 2" xfId="40323" xr:uid="{3F960E92-6847-4A77-A740-57F8C1C716FF}"/>
    <cellStyle name="Total 5 9 2 3 2 3" xfId="58596" xr:uid="{2B23AA03-D435-458A-8389-D38D105C262A}"/>
    <cellStyle name="Total 5 9 2 3 3" xfId="34361" xr:uid="{5775EFBA-76F4-41CD-A653-656DA69F1BCA}"/>
    <cellStyle name="Total 5 9 2 3 4" xfId="51815" xr:uid="{4B46CFE8-5000-45BC-A054-5BD10754823A}"/>
    <cellStyle name="Total 5 9 2 4" xfId="15039" xr:uid="{AF4DA9C4-633A-4469-8720-C8F3D90430CB}"/>
    <cellStyle name="Total 5 9 2 4 2" xfId="38558" xr:uid="{B1C05BFB-94E9-4570-8151-4B4B7B3D250B}"/>
    <cellStyle name="Total 5 9 2 4 2 2" xfId="54702" xr:uid="{3996D871-77D8-4F2D-BCBC-1ABCCB8C44BB}"/>
    <cellStyle name="Total 5 9 2 4 3" xfId="47904" xr:uid="{F16D8557-CF94-45D3-9D99-8D751AECF95F}"/>
    <cellStyle name="Total 5 9 2 5" xfId="25626" xr:uid="{AD027EB4-1B56-4406-8C1B-119498B505C0}"/>
    <cellStyle name="Total 5 9 2 6" xfId="46290" xr:uid="{7656B1D7-F6EE-435E-A0CC-334A5EDCF93B}"/>
    <cellStyle name="Total 5 9 3" xfId="4161" xr:uid="{64D07D03-AFF8-4B45-A3AE-BBFE28640E09}"/>
    <cellStyle name="Total 5 9 3 2" xfId="43581" xr:uid="{76308503-AF68-4401-8C2F-33506A2BD6C8}"/>
    <cellStyle name="Total 5 9 3 2 2" xfId="56965" xr:uid="{988BA33D-8D8A-45AA-85D2-F099E253CE27}"/>
    <cellStyle name="Total 5 9 3 2 3" xfId="50183" xr:uid="{71BA3660-0986-498D-AACD-06D1AAAD039C}"/>
    <cellStyle name="Total 5 9 3 3" xfId="51598" xr:uid="{3DFDB068-8426-4DF0-8BB6-AFA683428575}"/>
    <cellStyle name="Total 5 9 3 3 2" xfId="58380" xr:uid="{2D688EAF-4FA9-493B-A74F-5AF81F398C1D}"/>
    <cellStyle name="Total 5 9 3 4" xfId="48300" xr:uid="{D1C50631-41F8-443E-903B-9CAF4184C2A6}"/>
    <cellStyle name="Total 5 9 3 4 2" xfId="55092" xr:uid="{D38DC408-8355-4FF4-B88C-A1A7EE428E6D}"/>
    <cellStyle name="Total 5 9 3 5" xfId="53392" xr:uid="{F89214D6-637D-467E-B9F4-A245A9C7173B}"/>
    <cellStyle name="Total 5 9 3 6" xfId="46686" xr:uid="{F2706EB3-E803-4B4E-9C20-A3164061815F}"/>
    <cellStyle name="Total 5 9 4" xfId="30946" xr:uid="{AFA2241B-F536-409D-9143-4B7C5A1DA955}"/>
    <cellStyle name="Total 5 9 4 2" xfId="56097" xr:uid="{84BA8740-91BB-4EF4-A553-5D59FABE19C5}"/>
    <cellStyle name="Total 5 9 4 3" xfId="49315" xr:uid="{54174450-3F3F-4245-94EE-7A20875AB58E}"/>
    <cellStyle name="Total 5 9 5" xfId="44514" xr:uid="{857F9D95-B7BB-4686-892E-5BA49EF98FB9}"/>
    <cellStyle name="Total 5 9 5 2" xfId="57820" xr:uid="{C3570BB3-7F0C-4337-9728-4F55983606BD}"/>
    <cellStyle name="Total 5 9 5 3" xfId="51038" xr:uid="{5D2F9FD9-D767-4AFF-80DA-330944504686}"/>
    <cellStyle name="Total 5 9 6" xfId="45781" xr:uid="{91CF696E-B7A4-432B-9252-97E15C870E7B}"/>
    <cellStyle name="Total 5 9 6 2" xfId="54254" xr:uid="{2E17495B-E966-4937-B5F9-5FED42505B3A}"/>
    <cellStyle name="Total 6" xfId="129" xr:uid="{534235D4-98C1-44D0-9B9E-82D1340DA69A}"/>
    <cellStyle name="Total 6 10" xfId="1940" xr:uid="{6649E03F-9576-4BCD-B8FF-6E92C323646F}"/>
    <cellStyle name="Total 6 10 2" xfId="6251" xr:uid="{E5FEFB73-7764-4EC7-9C27-CA3F7CD7550D}"/>
    <cellStyle name="Total 6 10 2 2" xfId="8837" xr:uid="{A05ED532-376E-49AC-B062-EF1C03345F65}"/>
    <cellStyle name="Total 6 10 2 2 2" xfId="17826" xr:uid="{037F3B78-43CA-423F-9F9A-AB26CDAD3D1B}"/>
    <cellStyle name="Total 6 10 2 2 2 2" xfId="24531" xr:uid="{36971BF1-A8D9-4076-9635-2AF3B1ED7A8A}"/>
    <cellStyle name="Total 6 10 2 2 3" xfId="22473" xr:uid="{C480381B-E99A-4ED6-8CD0-C02DA005793E}"/>
    <cellStyle name="Total 6 10 2 3" xfId="11474" xr:uid="{2BC60BF4-F2F2-47DC-9514-B40904484944}"/>
    <cellStyle name="Total 6 10 2 3 2" xfId="20463" xr:uid="{1E0145A1-1AF9-48C9-8A33-3FAB069ACF94}"/>
    <cellStyle name="Total 6 10 2 3 2 2" xfId="36886" xr:uid="{ECE72026-F091-4E64-B3BD-419334D52546}"/>
    <cellStyle name="Total 6 10 2 3 3" xfId="22152" xr:uid="{8AECF6F4-CD4C-4212-A2F4-AF6054F0C0F2}"/>
    <cellStyle name="Total 6 10 2 4" xfId="15240" xr:uid="{D2081E0F-8086-4B86-BB35-1EA512BD7CBF}"/>
    <cellStyle name="Total 6 10 2 4 2" xfId="28488" xr:uid="{6BF9A4B0-DFEC-4993-B2B2-F755D89E15BC}"/>
    <cellStyle name="Total 6 10 2 5" xfId="43202" xr:uid="{FAC79846-9224-4831-BA27-A26541E1C613}"/>
    <cellStyle name="Total 6 10 3" xfId="4377" xr:uid="{DF31CAF1-BDF5-4ABB-B848-013ADC0BF37B}"/>
    <cellStyle name="Total 6 10 3 2" xfId="36163" xr:uid="{121B8911-824F-4C60-9BDD-83CE00F7ABB8}"/>
    <cellStyle name="Total 6 10 4" xfId="41184" xr:uid="{F9F0C919-BD7A-4AED-AE57-110E9DCD8CF7}"/>
    <cellStyle name="Total 6 11" xfId="2968" xr:uid="{47E0DF8F-601D-44D1-9C45-9D2B96F13C2D}"/>
    <cellStyle name="Total 6 11 2" xfId="7118" xr:uid="{B1AB1CBA-F7A5-4A30-8E66-71D88486BBBB}"/>
    <cellStyle name="Total 6 11 2 2" xfId="16107" xr:uid="{BEA20E38-3520-42C2-A608-C891928B5058}"/>
    <cellStyle name="Total 6 11 2 2 2" xfId="23934" xr:uid="{1F8EDA55-A5EF-42E7-98CB-15EE174BED15}"/>
    <cellStyle name="Total 6 11 2 3" xfId="42159" xr:uid="{7F8844D0-F871-48E9-87E7-197A667961E7}"/>
    <cellStyle name="Total 6 11 3" xfId="9681" xr:uid="{2AF47A71-2891-4812-9DC4-08B2DA2D8BE7}"/>
    <cellStyle name="Total 6 11 3 2" xfId="18670" xr:uid="{97748A16-38AA-4292-9FB9-79152FE44C90}"/>
    <cellStyle name="Total 6 11 3 2 2" xfId="43092" xr:uid="{905EA8C6-D69F-4215-8B0A-69D2C487E1A7}"/>
    <cellStyle name="Total 6 11 3 3" xfId="43850" xr:uid="{5F1D0062-BE36-48BF-8444-1195BB4BD466}"/>
    <cellStyle name="Total 6 11 4" xfId="13521" xr:uid="{255FC95B-70B6-4F31-B14E-34DE759BE11D}"/>
    <cellStyle name="Total 6 11 4 2" xfId="42597" xr:uid="{C2087EA2-ED0D-4252-95BA-B1B4B8FA5E01}"/>
    <cellStyle name="Total 6 11 5" xfId="25878" xr:uid="{07744B86-5C38-4F1B-B19E-233AC5282034}"/>
    <cellStyle name="Total 6 12" xfId="6585" xr:uid="{02E6F72E-F2DE-4D7D-B1B0-54883C297DE3}"/>
    <cellStyle name="Total 6 12 2" xfId="11794" xr:uid="{E05DC2C0-69F0-4EB4-BCCF-4CFFA962405E}"/>
    <cellStyle name="Total 6 12 2 2" xfId="20783" xr:uid="{AC3B42AC-97B8-4593-ACB4-088D67CC75AC}"/>
    <cellStyle name="Total 6 12 2 2 2" xfId="38357" xr:uid="{B396787C-0E15-4FB3-B488-8FE4221B3A4D}"/>
    <cellStyle name="Total 6 12 2 3" xfId="37768" xr:uid="{8C43BC19-928C-4AC8-98F8-1D299F2B6788}"/>
    <cellStyle name="Total 6 12 3" xfId="15574" xr:uid="{81212E89-1416-432C-93C7-C33C5BF2D5A1}"/>
    <cellStyle name="Total 6 12 3 2" xfId="39089" xr:uid="{55E01B21-6326-4811-AD11-5C2C3E99909A}"/>
    <cellStyle name="Total 6 12 4" xfId="36825" xr:uid="{86E01A55-2E6F-402F-85DB-D217DF6D40B2}"/>
    <cellStyle name="Total 6 13" xfId="9157" xr:uid="{2E06F6FE-7B66-46D0-A07F-E242D9B3B4AC}"/>
    <cellStyle name="Total 6 13 2" xfId="18146" xr:uid="{91A8302F-251E-401D-BF94-7EDB9D5B023F}"/>
    <cellStyle name="Total 6 13 2 2" xfId="31796" xr:uid="{CEECF31D-38E1-4269-A41B-A9323F677923}"/>
    <cellStyle name="Total 6 13 3" xfId="22504" xr:uid="{3FF25291-A588-4052-B072-41EA0EA1E213}"/>
    <cellStyle name="Total 6 14" xfId="9858" xr:uid="{C1C60350-0870-4CB0-BAB8-4C58D712E54E}"/>
    <cellStyle name="Total 6 14 2" xfId="18847" xr:uid="{CC547F57-71CE-4D7F-A924-CDD1602933A9}"/>
    <cellStyle name="Total 6 14 2 2" xfId="33741" xr:uid="{D8173641-72A1-4AC0-BA38-06B72AD8B62E}"/>
    <cellStyle name="Total 6 14 3" xfId="43779" xr:uid="{902470B7-F58F-485E-913A-DC759BBE6DCC}"/>
    <cellStyle name="Total 6 15" xfId="2289" xr:uid="{68AA6279-C25F-4F16-A695-0A7258FF2738}"/>
    <cellStyle name="Total 6 15 2" xfId="31643" xr:uid="{AACC61A8-312B-4CDC-B68C-748B0DCC71DD}"/>
    <cellStyle name="Total 6 16" xfId="13198" xr:uid="{0911A916-EEC7-4063-BE1B-1D1AD99F87C9}"/>
    <cellStyle name="Total 6 16 2" xfId="24909" xr:uid="{4937CF42-48DC-4B11-85C6-D91C8FA93ACF}"/>
    <cellStyle name="Total 6 17" xfId="30411" xr:uid="{EC668C38-A89C-415B-BB8A-8D5D4E0ED335}"/>
    <cellStyle name="Total 6 18" xfId="44238" xr:uid="{D735129B-1DA0-4B63-8261-CD2B741221BA}"/>
    <cellStyle name="Total 6 19" xfId="45495" xr:uid="{EEDF401E-3FB9-4213-ABD7-D5DC8C59D028}"/>
    <cellStyle name="Total 6 2" xfId="251" xr:uid="{7EFB58F8-D553-419B-9F85-B11961207773}"/>
    <cellStyle name="Total 6 2 10" xfId="6553" xr:uid="{2B119149-F19A-47DE-89E5-532C26C9D43A}"/>
    <cellStyle name="Total 6 2 10 2" xfId="11771" xr:uid="{D4759F86-AF3F-43EA-8BCD-080112E41B7C}"/>
    <cellStyle name="Total 6 2 10 2 2" xfId="20760" xr:uid="{656D9F2C-3EAD-470A-960D-D9EA0C9BEFBD}"/>
    <cellStyle name="Total 6 2 10 2 2 2" xfId="24672" xr:uid="{B06C1860-2066-4A11-8223-84A1B9E01432}"/>
    <cellStyle name="Total 6 2 10 2 3" xfId="34544" xr:uid="{FD6BE98E-9F53-4F7F-B4C1-A675E73FBE88}"/>
    <cellStyle name="Total 6 2 10 3" xfId="15542" xr:uid="{E6738474-9719-44D2-9218-CC1D35506A18}"/>
    <cellStyle name="Total 6 2 10 3 2" xfId="38971" xr:uid="{57253861-7E57-4572-971C-E571179A2FB3}"/>
    <cellStyle name="Total 6 2 10 4" xfId="23913" xr:uid="{51F948B8-02EF-41D2-A74C-E2B2DC88BE49}"/>
    <cellStyle name="Total 6 2 11" xfId="9134" xr:uid="{44546C95-D736-4E34-883A-9C08DA9E326D}"/>
    <cellStyle name="Total 6 2 11 2" xfId="18123" xr:uid="{3E159997-2F4C-4E7B-A6EC-EB8A6E3FD3DE}"/>
    <cellStyle name="Total 6 2 11 2 2" xfId="33883" xr:uid="{C571670E-5A43-4669-83D5-C8DA4695EB1B}"/>
    <cellStyle name="Total 6 2 11 3" xfId="32372" xr:uid="{E13D0629-7B28-4842-BBEF-9C13CE34283D}"/>
    <cellStyle name="Total 6 2 12" xfId="12570" xr:uid="{0E371CD3-1980-4872-92FD-D6811FF79C9D}"/>
    <cellStyle name="Total 6 2 12 2" xfId="21559" xr:uid="{301399D7-7A93-4165-AB6E-6AB5C5F07B93}"/>
    <cellStyle name="Total 6 2 12 2 2" xfId="23920" xr:uid="{B3985317-A7BB-454E-8777-8C45EFAC840F}"/>
    <cellStyle name="Total 6 2 12 3" xfId="38792" xr:uid="{24B47113-EEEB-433C-ADED-3ECD869F4ADA}"/>
    <cellStyle name="Total 6 2 13" xfId="2257" xr:uid="{B4441707-1474-4EFF-AE18-F0F595C2D1F6}"/>
    <cellStyle name="Total 6 2 13 2" xfId="35043" xr:uid="{A5B4CA5C-9519-402C-BE65-E613A9A65EA3}"/>
    <cellStyle name="Total 6 2 14" xfId="13166" xr:uid="{2CA52D39-1228-4B46-BF8E-0F68FF10894B}"/>
    <cellStyle name="Total 6 2 14 2" xfId="33669" xr:uid="{380C95A8-1C9C-4307-9063-66780B0EAFCD}"/>
    <cellStyle name="Total 6 2 15" xfId="29480" xr:uid="{0B85436C-B9C0-48FC-8A77-75A328411F6C}"/>
    <cellStyle name="Total 6 2 16" xfId="46006" xr:uid="{AA7CAAFD-16C8-4376-BEF9-C91F5A37F81D}"/>
    <cellStyle name="Total 6 2 2" xfId="389" xr:uid="{E6C7647B-A41A-4A4D-9C31-8D31B33193BA}"/>
    <cellStyle name="Total 6 2 2 10" xfId="9259" xr:uid="{2879F7A2-3657-4869-822A-4CC5E3C0105E}"/>
    <cellStyle name="Total 6 2 2 10 2" xfId="18248" xr:uid="{A1A225DF-0D3B-4848-AB5E-DA7F0528F1CF}"/>
    <cellStyle name="Total 6 2 2 10 2 2" xfId="30054" xr:uid="{4B1AA6F5-029E-430C-A05B-A3CA3E2B1719}"/>
    <cellStyle name="Total 6 2 2 10 3" xfId="26571" xr:uid="{96EC1EC4-C6B0-4D28-A607-4434AB6C97ED}"/>
    <cellStyle name="Total 6 2 2 11" xfId="12553" xr:uid="{11618D8C-4D8A-40DC-83D1-68308BC203D1}"/>
    <cellStyle name="Total 6 2 2 11 2" xfId="21542" xr:uid="{657B2AEE-27E7-463A-BAC1-3A718859E7AC}"/>
    <cellStyle name="Total 6 2 2 11 2 2" xfId="32919" xr:uid="{E69E625E-DC54-4D1F-886F-56DD6DBA44C6}"/>
    <cellStyle name="Total 6 2 2 11 3" xfId="34306" xr:uid="{B85EDAE6-28B4-4067-8E65-052B50921718}"/>
    <cellStyle name="Total 6 2 2 12" xfId="2395" xr:uid="{9D118645-0DE1-41C0-B61B-C5DB1122D23C}"/>
    <cellStyle name="Total 6 2 2 12 2" xfId="27882" xr:uid="{95E02FE5-F579-4F3C-835B-C8571946AEB7}"/>
    <cellStyle name="Total 6 2 2 13" xfId="13304" xr:uid="{9A0060F4-A921-4981-9650-7B0ACC3CB36A}"/>
    <cellStyle name="Total 6 2 2 13 2" xfId="33349" xr:uid="{B7ECF0A0-FF40-4E4D-967B-0A184F390201}"/>
    <cellStyle name="Total 6 2 2 14" xfId="37700" xr:uid="{D8FBEF0C-5CEB-45AF-8C45-4D49981B9668}"/>
    <cellStyle name="Total 6 2 2 15" xfId="49497" xr:uid="{4A707EBF-78C9-4354-AE37-FC2684EAA5FC}"/>
    <cellStyle name="Total 6 2 2 2" xfId="738" xr:uid="{9753D2F1-BF61-4799-BC33-681EA94733EE}"/>
    <cellStyle name="Total 6 2 2 2 2" xfId="5113" xr:uid="{E2A6FE5C-86E0-4A8E-AC24-08EA8BE0345D}"/>
    <cellStyle name="Total 6 2 2 2 2 2" xfId="7699" xr:uid="{FF30D9C1-E0F8-418E-A6C2-3B36F9FB3489}"/>
    <cellStyle name="Total 6 2 2 2 2 2 2" xfId="16688" xr:uid="{C8CC30A4-45FE-4801-A0B1-46448169B1EA}"/>
    <cellStyle name="Total 6 2 2 2 2 2 2 2" xfId="32666" xr:uid="{1A9309A1-C65B-4E41-999F-4C32F8608540}"/>
    <cellStyle name="Total 6 2 2 2 2 2 3" xfId="43106" xr:uid="{DB0AC4E8-D194-4CD3-9121-8CD082B83181}"/>
    <cellStyle name="Total 6 2 2 2 2 3" xfId="10336" xr:uid="{7F82D10F-F609-4B7D-8762-0E9C408C2A5C}"/>
    <cellStyle name="Total 6 2 2 2 2 3 2" xfId="19325" xr:uid="{1CF5CB56-EECF-49D5-845D-0A328035C80F}"/>
    <cellStyle name="Total 6 2 2 2 2 3 2 2" xfId="37347" xr:uid="{9606C89C-C4AF-4CCB-A52F-7A6FF927DA12}"/>
    <cellStyle name="Total 6 2 2 2 2 3 3" xfId="34448" xr:uid="{70F43C2E-1349-4BC4-8100-A7CF08255C2F}"/>
    <cellStyle name="Total 6 2 2 2 2 4" xfId="14102" xr:uid="{DD7168FA-CEEE-46F8-A013-79B4444CDDCC}"/>
    <cellStyle name="Total 6 2 2 2 2 4 2" xfId="33922" xr:uid="{E4FC5B02-8A84-4A67-AD67-44AA20D9AE31}"/>
    <cellStyle name="Total 6 2 2 2 2 5" xfId="31727" xr:uid="{CC7C4E30-B09F-498F-9035-64366B53D190}"/>
    <cellStyle name="Total 6 2 2 2 3" xfId="3175" xr:uid="{209BB7C7-6FED-4FE4-A716-67B81A00B35A}"/>
    <cellStyle name="Total 6 2 2 2 3 2" xfId="37666" xr:uid="{FF104645-71E2-458A-9F31-5DD11CBAD330}"/>
    <cellStyle name="Total 6 2 2 2 4" xfId="25790" xr:uid="{8B0F21F1-0DDF-4B20-A419-3322B314B294}"/>
    <cellStyle name="Total 6 2 2 2 5" xfId="56279" xr:uid="{5F1EA92D-227A-45A5-A7B2-ADCC67427C5A}"/>
    <cellStyle name="Total 6 2 2 3" xfId="1083" xr:uid="{5A87F5F9-6673-4324-A86A-996CC6C30865}"/>
    <cellStyle name="Total 6 2 2 3 2" xfId="5434" xr:uid="{D3DF4976-8ED1-460C-AFC3-883175F487D1}"/>
    <cellStyle name="Total 6 2 2 3 2 2" xfId="8020" xr:uid="{BA74F183-0AB5-4136-A4A3-16EA99A11686}"/>
    <cellStyle name="Total 6 2 2 3 2 2 2" xfId="17009" xr:uid="{8DF34E99-B928-4D2E-9798-FD2EC14A5D27}"/>
    <cellStyle name="Total 6 2 2 3 2 2 2 2" xfId="27652" xr:uid="{AE3CF981-4231-4BE8-803F-79E91FD4631D}"/>
    <cellStyle name="Total 6 2 2 3 2 2 3" xfId="23790" xr:uid="{8D725F98-6FC0-4D95-BF4E-3B20870047B8}"/>
    <cellStyle name="Total 6 2 2 3 2 3" xfId="10657" xr:uid="{A328966E-3B58-4F59-ADD9-412117CF285A}"/>
    <cellStyle name="Total 6 2 2 3 2 3 2" xfId="19646" xr:uid="{37B9046F-3E21-48B9-9C4A-BE9985818C9F}"/>
    <cellStyle name="Total 6 2 2 3 2 3 2 2" xfId="26143" xr:uid="{F054F3BF-2E3A-4B0D-A78D-66A21CE62065}"/>
    <cellStyle name="Total 6 2 2 3 2 3 3" xfId="40224" xr:uid="{144F5BC8-EFF8-464D-A673-3AAE51EF0996}"/>
    <cellStyle name="Total 6 2 2 3 2 4" xfId="14423" xr:uid="{11ADA345-0E9D-4C44-B182-AF48757DE7D3}"/>
    <cellStyle name="Total 6 2 2 3 2 4 2" xfId="33568" xr:uid="{71FE4C07-E2D7-4C59-BE0F-5EDF18267EAF}"/>
    <cellStyle name="Total 6 2 2 3 2 5" xfId="36467" xr:uid="{13E3014B-08B0-41B6-A9E6-6980BBBC9D8F}"/>
    <cellStyle name="Total 6 2 2 3 3" xfId="3520" xr:uid="{0EB40855-D13C-41EA-8793-231948ED9AF7}"/>
    <cellStyle name="Total 6 2 2 3 3 2" xfId="33323" xr:uid="{4A3FD111-3CBF-4E62-A142-FD00D15EF62B}"/>
    <cellStyle name="Total 6 2 2 3 4" xfId="41758" xr:uid="{A0B5D748-C678-4192-89AD-888A31673131}"/>
    <cellStyle name="Total 6 2 2 4" xfId="1427" xr:uid="{42E6FF2D-A763-49EE-8E40-F48F237A25E5}"/>
    <cellStyle name="Total 6 2 2 4 2" xfId="5772" xr:uid="{E4C5FDC5-F5FB-4BA0-9ABD-17E380599BD1}"/>
    <cellStyle name="Total 6 2 2 4 2 2" xfId="8358" xr:uid="{EBFA73BB-5825-4847-B5EC-F04B8C7E2060}"/>
    <cellStyle name="Total 6 2 2 4 2 2 2" xfId="17347" xr:uid="{B7E9F4FD-81A3-4A52-BC57-26202BBDBD3F}"/>
    <cellStyle name="Total 6 2 2 4 2 2 2 2" xfId="29700" xr:uid="{314C68C3-ADCA-485A-A7CC-41876BDFAC62}"/>
    <cellStyle name="Total 6 2 2 4 2 2 3" xfId="30449" xr:uid="{EFB3E6FE-3651-42F5-B775-7C70BAB0CD04}"/>
    <cellStyle name="Total 6 2 2 4 2 3" xfId="10995" xr:uid="{A90517CC-075F-4C1D-84E1-27E72ABC6E7A}"/>
    <cellStyle name="Total 6 2 2 4 2 3 2" xfId="19984" xr:uid="{61C15965-1E6A-456D-A342-16E5FC796B3A}"/>
    <cellStyle name="Total 6 2 2 4 2 3 2 2" xfId="36793" xr:uid="{1F6EB3AF-120E-45C4-AD60-546009E0E1BD}"/>
    <cellStyle name="Total 6 2 2 4 2 3 3" xfId="41492" xr:uid="{10966973-760E-42B2-8ADE-69AE658CE9BD}"/>
    <cellStyle name="Total 6 2 2 4 2 4" xfId="14761" xr:uid="{5903B619-9680-4621-807D-B4735E15572A}"/>
    <cellStyle name="Total 6 2 2 4 2 4 2" xfId="36430" xr:uid="{8733A0FA-5BBA-4555-9AE5-404C28FD436D}"/>
    <cellStyle name="Total 6 2 2 4 2 5" xfId="42859" xr:uid="{B9F6FF73-2E8F-4DFB-AE0F-2528CC9735B4}"/>
    <cellStyle name="Total 6 2 2 4 3" xfId="3864" xr:uid="{D01788F7-8971-4DE0-B3A3-378DC54E0223}"/>
    <cellStyle name="Total 6 2 2 4 3 2" xfId="37086" xr:uid="{0A0CF4FA-5C0F-44EC-80BC-1A5AE0B65B68}"/>
    <cellStyle name="Total 6 2 2 4 4" xfId="38021" xr:uid="{EA3D8383-110D-4D3D-BEFC-735931FBC41E}"/>
    <cellStyle name="Total 6 2 2 5" xfId="1618" xr:uid="{ACA682BF-01A6-43AF-84FC-70FEA62C02C8}"/>
    <cellStyle name="Total 6 2 2 5 2" xfId="5960" xr:uid="{AFD9F68D-9D7D-45DD-890A-9F1D45E34D69}"/>
    <cellStyle name="Total 6 2 2 5 2 2" xfId="8546" xr:uid="{45EF63EE-73BC-483A-A70E-12163179B84C}"/>
    <cellStyle name="Total 6 2 2 5 2 2 2" xfId="17535" xr:uid="{28BAA92D-DABB-417B-B483-A3A42368DFE1}"/>
    <cellStyle name="Total 6 2 2 5 2 2 2 2" xfId="31288" xr:uid="{13F6CBDD-BC92-4805-9E79-39E37FF4E7CC}"/>
    <cellStyle name="Total 6 2 2 5 2 2 3" xfId="22198" xr:uid="{E0D17C2E-7084-4109-8968-E23910FF964C}"/>
    <cellStyle name="Total 6 2 2 5 2 3" xfId="11183" xr:uid="{3FF296AB-EF81-4EAF-9C79-B8CDA42BF815}"/>
    <cellStyle name="Total 6 2 2 5 2 3 2" xfId="20172" xr:uid="{1B3A84C5-1C82-4360-8CA5-B00C101E825E}"/>
    <cellStyle name="Total 6 2 2 5 2 3 2 2" xfId="38269" xr:uid="{A0F7BB7E-C921-43A4-B3D0-7FE00198CDD2}"/>
    <cellStyle name="Total 6 2 2 5 2 3 3" xfId="25328" xr:uid="{C13835B3-1AE2-45DB-A022-C9D7E22A449F}"/>
    <cellStyle name="Total 6 2 2 5 2 4" xfId="14949" xr:uid="{633B5953-80A8-49B1-8A84-53274014DB6C}"/>
    <cellStyle name="Total 6 2 2 5 2 4 2" xfId="42750" xr:uid="{AC54CE94-5E47-4D2D-A814-E408720ECA26}"/>
    <cellStyle name="Total 6 2 2 5 2 5" xfId="35377" xr:uid="{81269B6C-97AF-4FC1-83DB-795BCE0154B8}"/>
    <cellStyle name="Total 6 2 2 5 3" xfId="4055" xr:uid="{17556E04-3965-4D37-8D59-B04C66FDCB33}"/>
    <cellStyle name="Total 6 2 2 5 3 2" xfId="27604" xr:uid="{3A4E0913-1B9C-4D02-B861-CA8197AF623C}"/>
    <cellStyle name="Total 6 2 2 5 4" xfId="39354" xr:uid="{7C0E6C20-E355-4D87-B5AD-9655E69736B0}"/>
    <cellStyle name="Total 6 2 2 6" xfId="2046" xr:uid="{4E0E490E-5542-4193-94D8-33FC6E02D803}"/>
    <cellStyle name="Total 6 2 2 6 2" xfId="6353" xr:uid="{78FB3974-94D6-4F67-9AD3-01C40756658D}"/>
    <cellStyle name="Total 6 2 2 6 2 2" xfId="8939" xr:uid="{4608B26D-120B-4E41-B7E7-6DFEF4AD6DE9}"/>
    <cellStyle name="Total 6 2 2 6 2 2 2" xfId="17928" xr:uid="{78E11B73-2D02-4C8E-A500-EA1B9D96C241}"/>
    <cellStyle name="Total 6 2 2 6 2 2 2 2" xfId="29858" xr:uid="{43B68216-9CB6-4E3B-949C-ADFBE4C066A0}"/>
    <cellStyle name="Total 6 2 2 6 2 2 3" xfId="25311" xr:uid="{57173E29-DFAA-4ED9-9964-E90FD7CBC413}"/>
    <cellStyle name="Total 6 2 2 6 2 3" xfId="11576" xr:uid="{D67CFD9B-D1DA-4201-BA78-D0660878A73F}"/>
    <cellStyle name="Total 6 2 2 6 2 3 2" xfId="20565" xr:uid="{DB5CCDBA-79A7-488A-9F32-F65B6C34CEAD}"/>
    <cellStyle name="Total 6 2 2 6 2 3 2 2" xfId="23208" xr:uid="{459805A0-A470-4942-AE68-3BDDF5C015C7}"/>
    <cellStyle name="Total 6 2 2 6 2 3 3" xfId="32113" xr:uid="{5DE03976-CAE3-4E09-AA59-A039FDBBAB03}"/>
    <cellStyle name="Total 6 2 2 6 2 4" xfId="15342" xr:uid="{91B766C3-9261-4594-9885-271E3DA00A2A}"/>
    <cellStyle name="Total 6 2 2 6 2 4 2" xfId="31541" xr:uid="{19A6D0D6-5674-4830-957E-6B014CECF666}"/>
    <cellStyle name="Total 6 2 2 6 2 5" xfId="23497" xr:uid="{A118E7D3-6613-41B3-AC79-5046A310D171}"/>
    <cellStyle name="Total 6 2 2 6 3" xfId="4483" xr:uid="{4149A60F-D0C0-4BB5-89F9-934309287F79}"/>
    <cellStyle name="Total 6 2 2 6 3 2" xfId="38951" xr:uid="{25F7CBC6-87E4-45EC-9015-C03BB594CB11}"/>
    <cellStyle name="Total 6 2 2 6 4" xfId="29090" xr:uid="{B82D90CD-CF5D-4F98-A311-CA42C0A396A1}"/>
    <cellStyle name="Total 6 2 2 7" xfId="2857" xr:uid="{B6936429-CD08-4350-BA4E-A48232EA9217}"/>
    <cellStyle name="Total 6 2 2 7 2" xfId="7007" xr:uid="{F474FAEA-46AA-4A83-8625-6FB29EA6911B}"/>
    <cellStyle name="Total 6 2 2 7 2 2" xfId="12136" xr:uid="{77CD688C-1071-484C-B012-BBEA932F8C1C}"/>
    <cellStyle name="Total 6 2 2 7 2 2 2" xfId="21125" xr:uid="{C35954C4-7139-4F24-9FD4-8138984A3369}"/>
    <cellStyle name="Total 6 2 2 7 2 2 2 2" xfId="23147" xr:uid="{80EA57BA-27F3-4070-B3F4-47763A745EB9}"/>
    <cellStyle name="Total 6 2 2 7 2 2 3" xfId="24850" xr:uid="{23092672-401D-48B1-95AE-7338A0B812B7}"/>
    <cellStyle name="Total 6 2 2 7 2 3" xfId="12948" xr:uid="{2390C983-2141-447F-9D14-CE8AE253B8CA}"/>
    <cellStyle name="Total 6 2 2 7 2 3 2" xfId="21937" xr:uid="{05CB6121-EEBA-496C-87A6-2B76622AD4AB}"/>
    <cellStyle name="Total 6 2 2 7 2 3 2 2" xfId="42786" xr:uid="{0212884E-E704-4236-BBC0-F970A5AE59EF}"/>
    <cellStyle name="Total 6 2 2 7 2 3 3" xfId="41127" xr:uid="{3E9B56B3-D2BD-4852-846E-6782F592984D}"/>
    <cellStyle name="Total 6 2 2 7 2 4" xfId="15996" xr:uid="{67412826-B2B4-48B8-9ABD-DCA3D58C494A}"/>
    <cellStyle name="Total 6 2 2 7 2 4 2" xfId="22444" xr:uid="{A2BE67B4-A145-4B99-AFC7-B8968723BA19}"/>
    <cellStyle name="Total 6 2 2 7 2 5" xfId="32966" xr:uid="{8C142E71-2FDE-4A71-A5E0-59CFE8473172}"/>
    <cellStyle name="Total 6 2 2 7 3" xfId="9570" xr:uid="{13E44A8D-DC41-46EF-A793-ABBE1E6D1A6F}"/>
    <cellStyle name="Total 6 2 2 7 3 2" xfId="18559" xr:uid="{8596EBB2-36A7-4E72-BBDC-0BC7AA183BAE}"/>
    <cellStyle name="Total 6 2 2 7 3 2 2" xfId="39469" xr:uid="{D48EED46-B252-4173-A985-1B5440C21DAC}"/>
    <cellStyle name="Total 6 2 2 7 3 3" xfId="42827" xr:uid="{54124EC2-7C75-4DB5-AA64-388D76E0F1E0}"/>
    <cellStyle name="Total 6 2 2 7 4" xfId="37142" xr:uid="{26B18825-4868-41D9-808B-C4AF644AEF04}"/>
    <cellStyle name="Total 6 2 2 8" xfId="4789" xr:uid="{333BE0A8-7408-4A52-BF0D-374797730163}"/>
    <cellStyle name="Total 6 2 2 8 2" xfId="7375" xr:uid="{6B1752E6-A390-4A79-874B-978F2ECC4BA6}"/>
    <cellStyle name="Total 6 2 2 8 2 2" xfId="16364" xr:uid="{BCF08585-26C9-448F-857E-C1447877B42A}"/>
    <cellStyle name="Total 6 2 2 8 2 2 2" xfId="36804" xr:uid="{8F0188A7-6C0A-482B-8E73-6A646D7FEC64}"/>
    <cellStyle name="Total 6 2 2 8 2 3" xfId="28985" xr:uid="{88286741-433E-4631-9754-A665A65F8A33}"/>
    <cellStyle name="Total 6 2 2 8 3" xfId="10012" xr:uid="{9623EDE9-8712-4F00-B116-9B18C92B0A66}"/>
    <cellStyle name="Total 6 2 2 8 3 2" xfId="19001" xr:uid="{A33D63AF-A523-4F21-8D10-C9FDE8D4A9BD}"/>
    <cellStyle name="Total 6 2 2 8 3 2 2" xfId="23598" xr:uid="{87F3EE2A-4213-4F4E-80F4-E217B35B287A}"/>
    <cellStyle name="Total 6 2 2 8 3 3" xfId="34404" xr:uid="{34B065FF-DCCA-428E-8F38-059B65765FA0}"/>
    <cellStyle name="Total 6 2 2 8 4" xfId="13778" xr:uid="{626EE859-8F66-40A2-B0EE-CC93F165CB6F}"/>
    <cellStyle name="Total 6 2 2 8 4 2" xfId="36069" xr:uid="{91747182-B3D6-4BDF-9315-27FE2839DB0B}"/>
    <cellStyle name="Total 6 2 2 8 5" xfId="38138" xr:uid="{F51BF338-2DB5-4E8C-A5AC-8A9731D869F5}"/>
    <cellStyle name="Total 6 2 2 9" xfId="6691" xr:uid="{36836D7F-D15E-4985-86AD-C273D0F58D42}"/>
    <cellStyle name="Total 6 2 2 9 2" xfId="11896" xr:uid="{2A5F446A-A21C-4BEA-9098-9E692537CA7C}"/>
    <cellStyle name="Total 6 2 2 9 2 2" xfId="20885" xr:uid="{E14A0811-49D3-4E07-8C12-2136A5899FC9}"/>
    <cellStyle name="Total 6 2 2 9 2 2 2" xfId="27865" xr:uid="{12B318F8-E18A-4782-B68E-7579B37A8135}"/>
    <cellStyle name="Total 6 2 2 9 2 3" xfId="22687" xr:uid="{A168A1AE-FDA4-4BE1-BEB2-1A5F59036E69}"/>
    <cellStyle name="Total 6 2 2 9 3" xfId="15680" xr:uid="{9ADB2E60-CDE7-48AB-AB19-728610317ACD}"/>
    <cellStyle name="Total 6 2 2 9 3 2" xfId="22263" xr:uid="{9809F003-2B64-405A-9CF2-B030463ADF8E}"/>
    <cellStyle name="Total 6 2 2 9 4" xfId="38437" xr:uid="{B5F56B3D-0029-483A-8828-F0E86E7D11DF}"/>
    <cellStyle name="Total 6 2 3" xfId="600" xr:uid="{14C1CE2F-9AB3-41F3-91CB-7380F9752964}"/>
    <cellStyle name="Total 6 2 3 2" xfId="4988" xr:uid="{DB9AF259-A50D-466A-A298-78B88EF139D7}"/>
    <cellStyle name="Total 6 2 3 2 2" xfId="7574" xr:uid="{8164CF78-FE4F-4F97-88E5-27EF4BA8B2C5}"/>
    <cellStyle name="Total 6 2 3 2 2 2" xfId="16563" xr:uid="{F6261568-291B-4E2B-991D-E1D051F5D455}"/>
    <cellStyle name="Total 6 2 3 2 2 2 2" xfId="24778" xr:uid="{C0F1AF23-EAA9-43CD-B099-E5660A20F1EC}"/>
    <cellStyle name="Total 6 2 3 2 2 3" xfId="25895" xr:uid="{C1366FA7-8E24-4947-BFC2-9D27CC0D0D74}"/>
    <cellStyle name="Total 6 2 3 2 3" xfId="10211" xr:uid="{27DD57C2-47EE-4B96-8139-5C2B2E4818AD}"/>
    <cellStyle name="Total 6 2 3 2 3 2" xfId="19200" xr:uid="{F4A0136A-4870-469F-9798-F370189C6F4C}"/>
    <cellStyle name="Total 6 2 3 2 3 2 2" xfId="28420" xr:uid="{ABF45219-5556-4F42-A56E-177634A8FD81}"/>
    <cellStyle name="Total 6 2 3 2 3 3" xfId="43860" xr:uid="{AC8FAFEF-5D13-46AB-A0EC-C80B48C77135}"/>
    <cellStyle name="Total 6 2 3 2 4" xfId="13977" xr:uid="{01C2776F-8333-43EE-8555-D1B9C2F79ABC}"/>
    <cellStyle name="Total 6 2 3 2 4 2" xfId="27560" xr:uid="{DA7CD686-173D-4473-A527-2EB0B425FDD3}"/>
    <cellStyle name="Total 6 2 3 2 5" xfId="30835" xr:uid="{1B221069-0585-45CB-A195-07A7E6C4B739}"/>
    <cellStyle name="Total 6 2 3 2 6" xfId="58651" xr:uid="{E3539EC0-30AE-401D-BC4F-311E8DD56C3A}"/>
    <cellStyle name="Total 6 2 3 3" xfId="3037" xr:uid="{9E912376-B0F3-49EC-A7A4-7CCD6A032B2F}"/>
    <cellStyle name="Total 6 2 3 3 2" xfId="29671" xr:uid="{333DEC74-1EA0-4D9E-A405-EEB19E553196}"/>
    <cellStyle name="Total 6 2 3 4" xfId="31495" xr:uid="{F845E29A-3C1E-4736-9C62-1683DCA3B8A4}"/>
    <cellStyle name="Total 6 2 3 5" xfId="51870" xr:uid="{4DB84883-5031-47E0-AF39-C584A30DEFE7}"/>
    <cellStyle name="Total 6 2 4" xfId="945" xr:uid="{73A6AF35-9474-4C8B-A5EF-5164998D061B}"/>
    <cellStyle name="Total 6 2 4 2" xfId="5309" xr:uid="{F92B5BF5-CE96-49F6-B11D-FCE0730DCC0D}"/>
    <cellStyle name="Total 6 2 4 2 2" xfId="7895" xr:uid="{8D285D47-46B0-4C4A-9E19-7C41CD72C785}"/>
    <cellStyle name="Total 6 2 4 2 2 2" xfId="16884" xr:uid="{01E04812-DFD7-423C-B3A2-77530C24A013}"/>
    <cellStyle name="Total 6 2 4 2 2 2 2" xfId="28492" xr:uid="{0252A986-C94B-4FFA-90B1-9D4B57C2F28B}"/>
    <cellStyle name="Total 6 2 4 2 2 3" xfId="23110" xr:uid="{DD57F4DE-A076-4C0C-887C-2DC02A3EBAD7}"/>
    <cellStyle name="Total 6 2 4 2 3" xfId="10532" xr:uid="{42E37535-CD3B-4FF0-A66C-8F484541F38C}"/>
    <cellStyle name="Total 6 2 4 2 3 2" xfId="19521" xr:uid="{53DF4E9E-8F67-46E2-89D1-3B705CDF4DE5}"/>
    <cellStyle name="Total 6 2 4 2 3 2 2" xfId="22174" xr:uid="{388B134A-2F94-4EEA-8BF5-995B5E340CB0}"/>
    <cellStyle name="Total 6 2 4 2 3 3" xfId="44054" xr:uid="{6CB3112E-5D80-47C7-A14D-0D3BB7364448}"/>
    <cellStyle name="Total 6 2 4 2 4" xfId="14298" xr:uid="{F3CB6F89-A9B2-4D50-9C52-8DE391F275DE}"/>
    <cellStyle name="Total 6 2 4 2 4 2" xfId="38199" xr:uid="{359D2334-06B5-4266-9742-A21F8D4AFE65}"/>
    <cellStyle name="Total 6 2 4 2 5" xfId="37703" xr:uid="{64E477EE-B589-47AD-B699-DCA383177FA2}"/>
    <cellStyle name="Total 6 2 4 2 6" xfId="54425" xr:uid="{3784F516-E6EF-43A7-A9E1-5013CA86C87F}"/>
    <cellStyle name="Total 6 2 4 3" xfId="3382" xr:uid="{E6D41B19-D519-4954-A072-D5AA186BA08C}"/>
    <cellStyle name="Total 6 2 4 3 2" xfId="23308" xr:uid="{297A1B9F-CEAA-44E0-BD90-DE4771D72F23}"/>
    <cellStyle name="Total 6 2 4 4" xfId="40302" xr:uid="{657EDD72-D7CD-4407-A952-F4707975ED24}"/>
    <cellStyle name="Total 6 2 4 5" xfId="47614" xr:uid="{A905ACD8-D3A2-404D-875C-63315AB1D7E7}"/>
    <cellStyle name="Total 6 2 5" xfId="1289" xr:uid="{0B326DB5-0FDE-4C7F-B624-1F3F1CD532A3}"/>
    <cellStyle name="Total 6 2 5 2" xfId="5634" xr:uid="{B3670052-03F1-40F9-9560-4D8B46A6C570}"/>
    <cellStyle name="Total 6 2 5 2 2" xfId="8220" xr:uid="{2917A9CD-48B6-4855-81A3-6722981E64E4}"/>
    <cellStyle name="Total 6 2 5 2 2 2" xfId="17209" xr:uid="{5851E108-F34F-4B70-9EA8-4F6B25DA9AD4}"/>
    <cellStyle name="Total 6 2 5 2 2 2 2" xfId="43681" xr:uid="{7CF2F731-B8FB-4B9F-9DBE-A8EE455B83F1}"/>
    <cellStyle name="Total 6 2 5 2 2 3" xfId="26395" xr:uid="{B84B2983-8C58-4D25-9054-55D2CED5C512}"/>
    <cellStyle name="Total 6 2 5 2 3" xfId="10857" xr:uid="{D520CDAA-DC3B-4783-A716-09DD487B69E9}"/>
    <cellStyle name="Total 6 2 5 2 3 2" xfId="19846" xr:uid="{92AA8961-5158-4815-9CF6-D379D49A1214}"/>
    <cellStyle name="Total 6 2 5 2 3 2 2" xfId="29719" xr:uid="{6D652694-6490-4254-B7FF-BF30D8A974DD}"/>
    <cellStyle name="Total 6 2 5 2 3 3" xfId="26451" xr:uid="{ECDACEB8-E58E-4E5D-8CCA-0F7055F10669}"/>
    <cellStyle name="Total 6 2 5 2 4" xfId="14623" xr:uid="{967C61DB-2768-47F3-9E35-2B1B1362BD6D}"/>
    <cellStyle name="Total 6 2 5 2 4 2" xfId="32849" xr:uid="{A0C0B95D-6F50-4FA2-9990-9351B9981533}"/>
    <cellStyle name="Total 6 2 5 2 5" xfId="42515" xr:uid="{D81BE5B1-E736-4521-AB20-291C4455CAC8}"/>
    <cellStyle name="Total 6 2 5 3" xfId="3726" xr:uid="{19908FFA-2588-4275-873C-00BF1BA490DB}"/>
    <cellStyle name="Total 6 2 5 3 2" xfId="23614" xr:uid="{339F9E05-2599-44F6-8484-241275F2D246}"/>
    <cellStyle name="Total 6 2 5 4" xfId="29978" xr:uid="{41CD0310-0B52-4939-9DE4-009A985283EF}"/>
    <cellStyle name="Total 6 2 6" xfId="1667" xr:uid="{053A718B-5C86-4690-B642-8CF14356E42B}"/>
    <cellStyle name="Total 6 2 6 2" xfId="5995" xr:uid="{5EF6F338-CC1B-4CFF-9872-60F3F5B67C12}"/>
    <cellStyle name="Total 6 2 6 2 2" xfId="8581" xr:uid="{EF1A0A65-CB4C-459E-959F-CA87ED17817E}"/>
    <cellStyle name="Total 6 2 6 2 2 2" xfId="17570" xr:uid="{C4C9A55C-D9E5-4752-B024-7B3B8F8B1D53}"/>
    <cellStyle name="Total 6 2 6 2 2 2 2" xfId="43204" xr:uid="{E39F0CB1-0963-4182-8093-A8D95A96ECA4}"/>
    <cellStyle name="Total 6 2 6 2 2 3" xfId="22690" xr:uid="{8CD37F3E-25DE-4937-B5B3-65402CCF61C8}"/>
    <cellStyle name="Total 6 2 6 2 3" xfId="11218" xr:uid="{E7572FDE-1051-4F76-AB5C-D1B29EBD1C41}"/>
    <cellStyle name="Total 6 2 6 2 3 2" xfId="20207" xr:uid="{352979A3-6082-4FA8-B025-08DCF42C61F3}"/>
    <cellStyle name="Total 6 2 6 2 3 2 2" xfId="24960" xr:uid="{8DAD3568-C999-46E2-BD77-1346BC5B79ED}"/>
    <cellStyle name="Total 6 2 6 2 3 3" xfId="37795" xr:uid="{F821F5FF-8231-4FC2-96BB-9216BA455158}"/>
    <cellStyle name="Total 6 2 6 2 4" xfId="14984" xr:uid="{6040AEDE-2016-4863-BB74-89568CEB8ED6}"/>
    <cellStyle name="Total 6 2 6 2 4 2" xfId="33730" xr:uid="{F05394BB-5295-47CA-B317-5D9780E784F2}"/>
    <cellStyle name="Total 6 2 6 2 5" xfId="38755" xr:uid="{83D16EB4-7BF8-4A35-B54A-D8F7F7284273}"/>
    <cellStyle name="Total 6 2 6 3" xfId="4104" xr:uid="{27BF8FBA-EC4D-40CB-849A-094C8276D9EF}"/>
    <cellStyle name="Total 6 2 6 3 2" xfId="38514" xr:uid="{C697F381-13A1-41FA-AB62-9CD4AD3AB446}"/>
    <cellStyle name="Total 6 2 6 4" xfId="34276" xr:uid="{6F6DFE5E-7D11-410B-AA73-F683CF0FA5C0}"/>
    <cellStyle name="Total 6 2 7" xfId="1919" xr:uid="{4BD39EEC-4281-4750-8532-877020D49151}"/>
    <cellStyle name="Total 6 2 7 2" xfId="6234" xr:uid="{2BD4FF66-C296-4E6C-8900-258A1EB830E4}"/>
    <cellStyle name="Total 6 2 7 2 2" xfId="8820" xr:uid="{755F398B-6A7B-401D-A9EF-486E790B9271}"/>
    <cellStyle name="Total 6 2 7 2 2 2" xfId="17809" xr:uid="{B565CA33-5AD9-49B4-AAD5-5866862C4A97}"/>
    <cellStyle name="Total 6 2 7 2 2 2 2" xfId="31209" xr:uid="{DC995B15-0F00-477E-8649-F7323AA421FC}"/>
    <cellStyle name="Total 6 2 7 2 2 3" xfId="24316" xr:uid="{6D45351A-3B6A-400B-B737-FFB673DC2B9D}"/>
    <cellStyle name="Total 6 2 7 2 3" xfId="11457" xr:uid="{E7EC2C57-9CA7-4ABA-B70C-0E60E54D5E4F}"/>
    <cellStyle name="Total 6 2 7 2 3 2" xfId="20446" xr:uid="{F7FA420B-5B2A-4ED0-89C8-8685A32EEC20}"/>
    <cellStyle name="Total 6 2 7 2 3 2 2" xfId="28570" xr:uid="{D702B6F6-1177-484C-8C49-0A7C96247C69}"/>
    <cellStyle name="Total 6 2 7 2 3 3" xfId="27488" xr:uid="{5ACA7150-104F-4FD0-B773-663A20C54621}"/>
    <cellStyle name="Total 6 2 7 2 4" xfId="15223" xr:uid="{AFDDC0BD-8328-4362-8D91-A69228907A4D}"/>
    <cellStyle name="Total 6 2 7 2 4 2" xfId="33421" xr:uid="{5F1C92E1-603F-494B-BEBD-B042CEF64BE1}"/>
    <cellStyle name="Total 6 2 7 2 5" xfId="39392" xr:uid="{6668EDA5-5D24-46F6-A956-09C5C4FAECAF}"/>
    <cellStyle name="Total 6 2 7 3" xfId="4356" xr:uid="{AF7E7858-A5D7-4915-B507-2E556ED58973}"/>
    <cellStyle name="Total 6 2 7 3 2" xfId="36852" xr:uid="{CD4E45FE-8BC5-467D-BEBD-6DEE5F232A70}"/>
    <cellStyle name="Total 6 2 7 4" xfId="39458" xr:uid="{023FB7BA-84AC-4717-AA53-CFC8CF752E4C}"/>
    <cellStyle name="Total 6 2 8" xfId="2719" xr:uid="{1DFEE4A7-B2DA-4924-8AC5-E14E6F555E03}"/>
    <cellStyle name="Total 6 2 8 2" xfId="6909" xr:uid="{BF94EE75-D0C8-4295-A64F-16919E78F430}"/>
    <cellStyle name="Total 6 2 8 2 2" xfId="12050" xr:uid="{45ED82FA-1C28-4F2C-896D-990945E1EA27}"/>
    <cellStyle name="Total 6 2 8 2 2 2" xfId="21039" xr:uid="{9C63B8DA-1FAA-4F42-860A-6BAA6070C079}"/>
    <cellStyle name="Total 6 2 8 2 2 2 2" xfId="26490" xr:uid="{4CE8F44D-C975-46C0-93FC-A971198895C1}"/>
    <cellStyle name="Total 6 2 8 2 2 3" xfId="38868" xr:uid="{67310B07-9092-4FDB-BE4E-35EDA7B0B017}"/>
    <cellStyle name="Total 6 2 8 2 3" xfId="12868" xr:uid="{78FA52E4-715C-4631-9CAB-DE66F2D9C803}"/>
    <cellStyle name="Total 6 2 8 2 3 2" xfId="21857" xr:uid="{7B2A0165-18BC-47D0-B4FE-D1B95ADBA267}"/>
    <cellStyle name="Total 6 2 8 2 3 2 2" xfId="35553" xr:uid="{CCD29C5F-562B-499A-A5D1-F5E7BFA0F8C5}"/>
    <cellStyle name="Total 6 2 8 2 3 3" xfId="42840" xr:uid="{9DC9944B-D175-4B25-8BFE-CC1BF9DD7DE5}"/>
    <cellStyle name="Total 6 2 8 2 4" xfId="15898" xr:uid="{2A23B697-AA37-4D6D-980E-C50E1D4A50B9}"/>
    <cellStyle name="Total 6 2 8 2 4 2" xfId="37088" xr:uid="{C351B0D6-AFD3-4984-901E-64188739181F}"/>
    <cellStyle name="Total 6 2 8 2 5" xfId="25506" xr:uid="{1F6C8675-A0E9-4E1B-BC94-A90421630188}"/>
    <cellStyle name="Total 6 2 8 3" xfId="9480" xr:uid="{321CAFB8-C70D-4C5A-A1A6-4327F40BF458}"/>
    <cellStyle name="Total 6 2 8 3 2" xfId="18469" xr:uid="{8D796109-2D80-41A3-8D37-200DE724FEBB}"/>
    <cellStyle name="Total 6 2 8 3 2 2" xfId="26609" xr:uid="{6B45F97E-EE39-4A7E-9ADB-F1E5812963DD}"/>
    <cellStyle name="Total 6 2 8 3 3" xfId="40930" xr:uid="{876B8E63-3C14-4F36-B8D9-600A9682B0C5}"/>
    <cellStyle name="Total 6 2 8 4" xfId="43321" xr:uid="{F5D261C1-79FE-4D5C-84F7-E7E7C25CC4AF}"/>
    <cellStyle name="Total 6 2 9" xfId="4664" xr:uid="{8F263C44-7BC5-4976-82FF-C45D518A7891}"/>
    <cellStyle name="Total 6 2 9 2" xfId="7250" xr:uid="{ED5B6C1C-81A0-4E72-A2A0-7E0219E13B48}"/>
    <cellStyle name="Total 6 2 9 2 2" xfId="16239" xr:uid="{58E04D20-9D97-4F94-BF5F-A2F0BDB19E9F}"/>
    <cellStyle name="Total 6 2 9 2 2 2" xfId="38065" xr:uid="{D71D917D-948B-431E-9168-13624D8089D2}"/>
    <cellStyle name="Total 6 2 9 2 3" xfId="31520" xr:uid="{4C372657-7FBD-4D50-8336-A6F98218B4E2}"/>
    <cellStyle name="Total 6 2 9 3" xfId="9887" xr:uid="{ED1D6D9A-B976-48C9-B2D8-92FBB7833CF8}"/>
    <cellStyle name="Total 6 2 9 3 2" xfId="18876" xr:uid="{B2F8818B-0519-4DEA-AB5C-25B399FCB9ED}"/>
    <cellStyle name="Total 6 2 9 3 2 2" xfId="35326" xr:uid="{E7DFAFE0-9724-476E-B58E-15B014E3647B}"/>
    <cellStyle name="Total 6 2 9 3 3" xfId="40184" xr:uid="{94A3D9B3-3264-41F2-ACA5-C7764B5C98B0}"/>
    <cellStyle name="Total 6 2 9 4" xfId="13653" xr:uid="{1E07AFA3-3170-47A1-BB8F-5E5610850AA6}"/>
    <cellStyle name="Total 6 2 9 4 2" xfId="31550" xr:uid="{FEEDE4B7-5BFF-464E-991A-B9D8182B0338}"/>
    <cellStyle name="Total 6 2 9 5" xfId="40941" xr:uid="{DFC162E3-8842-4E7E-B23D-0D87E950F96B}"/>
    <cellStyle name="Total 6 3" xfId="416" xr:uid="{839BB700-73BF-4868-AACF-6342B12D80E3}"/>
    <cellStyle name="Total 6 3 10" xfId="9282" xr:uid="{ECB60879-45A8-4EC9-A4CE-FC5C26D57C37}"/>
    <cellStyle name="Total 6 3 10 2" xfId="18271" xr:uid="{5BA1E60F-5138-4841-A7B7-6A4200847F0C}"/>
    <cellStyle name="Total 6 3 10 2 2" xfId="28146" xr:uid="{862AA2E7-EC5E-4990-A59B-53D08F8DE7C2}"/>
    <cellStyle name="Total 6 3 10 3" xfId="42844" xr:uid="{68934D82-6357-4BE0-BA68-E7D1161112EE}"/>
    <cellStyle name="Total 6 3 11" xfId="12491" xr:uid="{68B65AA9-4057-4B28-A54F-FE9530B70640}"/>
    <cellStyle name="Total 6 3 11 2" xfId="21480" xr:uid="{9F5D668F-32A6-45A3-AED9-7A642C299B83}"/>
    <cellStyle name="Total 6 3 11 2 2" xfId="37587" xr:uid="{F011F13C-3B72-4457-8041-F3C8D6E693A3}"/>
    <cellStyle name="Total 6 3 11 3" xfId="36216" xr:uid="{334D65CE-E8A3-4B3E-8FEE-CB974AD202C0}"/>
    <cellStyle name="Total 6 3 12" xfId="2422" xr:uid="{7B0B2EB2-F5C9-4F98-B93D-CDE8A7D17815}"/>
    <cellStyle name="Total 6 3 12 2" xfId="32723" xr:uid="{519209C2-9AB7-47B0-9666-308FC0AD4E5A}"/>
    <cellStyle name="Total 6 3 13" xfId="13331" xr:uid="{C9633A1F-A261-47AC-A2DB-6719DB77404F}"/>
    <cellStyle name="Total 6 3 13 2" xfId="35003" xr:uid="{FD82FF08-0337-4304-9181-311DC4966E21}"/>
    <cellStyle name="Total 6 3 14" xfId="39785" xr:uid="{4BB61ABF-C6E2-461F-B7E8-F5C65A57D6B2}"/>
    <cellStyle name="Total 6 3 15" xfId="46413" xr:uid="{64A7AB14-70E8-4822-A142-A97088985E75}"/>
    <cellStyle name="Total 6 3 2" xfId="765" xr:uid="{79A10949-EA01-41F1-BF86-D37A5623178F}"/>
    <cellStyle name="Total 6 3 2 2" xfId="5136" xr:uid="{1F31A505-C5BA-453B-BBD5-517FFB7AE587}"/>
    <cellStyle name="Total 6 3 2 2 2" xfId="7722" xr:uid="{D04EF8B0-8C45-44FB-A3B0-C1B3E5BB2430}"/>
    <cellStyle name="Total 6 3 2 2 2 2" xfId="16711" xr:uid="{3CE0350D-707B-4DE9-AAC9-57C50DE3056B}"/>
    <cellStyle name="Total 6 3 2 2 2 2 2" xfId="25928" xr:uid="{1C566826-B64C-496A-9B56-9EB188816672}"/>
    <cellStyle name="Total 6 3 2 2 2 3" xfId="40998" xr:uid="{D5BD9645-9B72-41F0-ADDB-EA76B0C1FF73}"/>
    <cellStyle name="Total 6 3 2 2 3" xfId="10359" xr:uid="{FC6C8069-DF6C-415F-8DB6-A039ECFC5F68}"/>
    <cellStyle name="Total 6 3 2 2 3 2" xfId="19348" xr:uid="{2D449A53-E3CB-48B4-9D4C-E4DD5BEC2D42}"/>
    <cellStyle name="Total 6 3 2 2 3 2 2" xfId="23278" xr:uid="{23BD0D60-B1CB-4EEB-8899-DC10A9B7CE95}"/>
    <cellStyle name="Total 6 3 2 2 3 3" xfId="31118" xr:uid="{A1957CCD-5927-4F60-A2E8-D19D44F26477}"/>
    <cellStyle name="Total 6 3 2 2 4" xfId="14125" xr:uid="{25341FDA-708D-4365-9F0B-C13D3CE5324E}"/>
    <cellStyle name="Total 6 3 2 2 4 2" xfId="31812" xr:uid="{671EBFFA-D4F3-4356-A2B3-F5EAAD89845E}"/>
    <cellStyle name="Total 6 3 2 2 5" xfId="25225" xr:uid="{690E7D92-EC49-456E-AD43-7C66DDD4BE98}"/>
    <cellStyle name="Total 6 3 2 2 6" xfId="56692" xr:uid="{7AD6D9C3-BD6F-4798-A579-B18B9EBA3E9A}"/>
    <cellStyle name="Total 6 3 2 3" xfId="3202" xr:uid="{38D79706-D3E5-4E87-BC46-6DF4D65D74CF}"/>
    <cellStyle name="Total 6 3 2 3 2" xfId="30533" xr:uid="{826D426B-BA06-474D-B0FB-4990A68D4B92}"/>
    <cellStyle name="Total 6 3 2 4" xfId="37233" xr:uid="{4DD00331-E7D0-4750-A044-3334B17FC65E}"/>
    <cellStyle name="Total 6 3 2 5" xfId="49910" xr:uid="{3217AB4F-8F48-4107-B8C8-85E91DD3E390}"/>
    <cellStyle name="Total 6 3 3" xfId="1110" xr:uid="{36862AD6-C902-4C7F-B820-E3B9FE179CA2}"/>
    <cellStyle name="Total 6 3 3 2" xfId="5457" xr:uid="{9BDD3240-13E8-47F6-8D61-7B09F6AD4B92}"/>
    <cellStyle name="Total 6 3 3 2 2" xfId="8043" xr:uid="{F4C4C056-7D60-4261-A664-A58108A8DFE4}"/>
    <cellStyle name="Total 6 3 3 2 2 2" xfId="17032" xr:uid="{85281F65-59B8-49AA-AC86-55A53B9FDA2D}"/>
    <cellStyle name="Total 6 3 3 2 2 2 2" xfId="38811" xr:uid="{E0B456DA-70F1-43E4-9536-1A62532FDB94}"/>
    <cellStyle name="Total 6 3 3 2 2 3" xfId="29448" xr:uid="{A141CEA3-4751-4DE0-BEF8-DDE6234B7AAC}"/>
    <cellStyle name="Total 6 3 3 2 3" xfId="10680" xr:uid="{8FF5C6F6-CEF5-4DF0-8631-C58272F03F09}"/>
    <cellStyle name="Total 6 3 3 2 3 2" xfId="19669" xr:uid="{0D365334-960E-4A02-9DA0-64B2460FDA35}"/>
    <cellStyle name="Total 6 3 3 2 3 2 2" xfId="40179" xr:uid="{0937E705-489E-4309-B752-7E27A455ADF3}"/>
    <cellStyle name="Total 6 3 3 2 3 3" xfId="33312" xr:uid="{74371A08-5C11-4EAF-9221-BFCF452E98AB}"/>
    <cellStyle name="Total 6 3 3 2 4" xfId="14446" xr:uid="{4E225381-C4D9-404E-A01E-B14476CC45A0}"/>
    <cellStyle name="Total 6 3 3 2 4 2" xfId="31455" xr:uid="{5887ADF6-4DA4-4067-9A9D-E3516395E890}"/>
    <cellStyle name="Total 6 3 3 2 5" xfId="35872" xr:uid="{1661E345-D1D3-447F-B806-4D5FB6D92087}"/>
    <cellStyle name="Total 6 3 3 2 6" xfId="58119" xr:uid="{B7DCD45B-7CCD-4701-AA5C-6BD797EA4DE7}"/>
    <cellStyle name="Total 6 3 3 3" xfId="3547" xr:uid="{5ECC499A-C266-442E-A10F-9E2848357C10}"/>
    <cellStyle name="Total 6 3 3 3 2" xfId="34929" xr:uid="{522721B2-9DF3-4364-9A0E-CE12652927CD}"/>
    <cellStyle name="Total 6 3 3 4" xfId="28850" xr:uid="{5AA8E302-AB70-4841-A8D4-36B3D275EB69}"/>
    <cellStyle name="Total 6 3 3 5" xfId="51337" xr:uid="{D120423D-DEF2-4F31-A317-6AA252B5CD00}"/>
    <cellStyle name="Total 6 3 4" xfId="1454" xr:uid="{B4553144-5435-411F-BDE8-4508A677C8BC}"/>
    <cellStyle name="Total 6 3 4 2" xfId="5799" xr:uid="{17A9AC92-5490-4295-8D14-AC4608D41E11}"/>
    <cellStyle name="Total 6 3 4 2 2" xfId="8385" xr:uid="{1EA51793-B8CD-4EA4-B8E9-005F1E909A5B}"/>
    <cellStyle name="Total 6 3 4 2 2 2" xfId="17374" xr:uid="{319B2BBE-FFC4-4FD6-A5CD-692A1169C0E6}"/>
    <cellStyle name="Total 6 3 4 2 2 2 2" xfId="37609" xr:uid="{7B91F28C-4636-489B-979E-45A6CCEE37FD}"/>
    <cellStyle name="Total 6 3 4 2 2 3" xfId="42650" xr:uid="{C9EF4CA6-E7BE-4277-AAEB-967C84E82506}"/>
    <cellStyle name="Total 6 3 4 2 3" xfId="11022" xr:uid="{7E4897C0-A8E4-4843-9770-E6CB2E754695}"/>
    <cellStyle name="Total 6 3 4 2 3 2" xfId="20011" xr:uid="{49CEFC85-27AE-4C0B-870B-21F31A54BAE2}"/>
    <cellStyle name="Total 6 3 4 2 3 2 2" xfId="36960" xr:uid="{AD307F3F-AB85-4659-AA9D-9BD7CF3380A9}"/>
    <cellStyle name="Total 6 3 4 2 3 3" xfId="40477" xr:uid="{E94FC0D0-B632-4071-86F8-74206B1D4312}"/>
    <cellStyle name="Total 6 3 4 2 4" xfId="14788" xr:uid="{25281026-9B99-40C7-82BF-2E6B527B53F3}"/>
    <cellStyle name="Total 6 3 4 2 4 2" xfId="38601" xr:uid="{DDAA963C-B395-4F85-ABEA-EE138443CD4A}"/>
    <cellStyle name="Total 6 3 4 2 5" xfId="43042" xr:uid="{4C316984-ED89-4565-9067-1568A70E51DA}"/>
    <cellStyle name="Total 6 3 4 2 6" xfId="54819" xr:uid="{C6FAF0C9-E12D-444F-A0A2-13260F637803}"/>
    <cellStyle name="Total 6 3 4 3" xfId="3891" xr:uid="{FB3BF990-2018-4076-9F3B-30593495B4F2}"/>
    <cellStyle name="Total 6 3 4 3 2" xfId="42323" xr:uid="{8986804D-A7C3-4BFD-B40C-15CD2BBD5C55}"/>
    <cellStyle name="Total 6 3 4 4" xfId="28013" xr:uid="{0A93B56F-E4FC-492C-B735-5CA270A83F35}"/>
    <cellStyle name="Total 6 3 4 5" xfId="48027" xr:uid="{C416A0D6-A8F4-4190-901D-934714E4C99A}"/>
    <cellStyle name="Total 6 3 5" xfId="180" xr:uid="{DFCA54F8-DFB0-4CC5-AE34-3163C29FB6DC}"/>
    <cellStyle name="Total 6 3 5 2" xfId="2596" xr:uid="{2DA6A7B7-583D-4551-AB9E-325BD5837A60}"/>
    <cellStyle name="Total 6 3 5 2 2" xfId="6837" xr:uid="{3300DEFD-E211-4AB7-9A26-7594552B212B}"/>
    <cellStyle name="Total 6 3 5 2 2 2" xfId="15826" xr:uid="{60F875BF-DA9F-4B24-82C0-E687C685A5D2}"/>
    <cellStyle name="Total 6 3 5 2 2 2 2" xfId="30817" xr:uid="{E1E758A0-7171-4764-BFA8-4E63C34DE475}"/>
    <cellStyle name="Total 6 3 5 2 2 3" xfId="41054" xr:uid="{DC5FD22B-AAE6-4B4E-A221-F48136795B25}"/>
    <cellStyle name="Total 6 3 5 2 3" xfId="9407" xr:uid="{AB87603B-F241-402A-B96D-6DB4A370C52B}"/>
    <cellStyle name="Total 6 3 5 2 3 2" xfId="18396" xr:uid="{F9775F41-D076-42A7-BDAA-F8CC7127045A}"/>
    <cellStyle name="Total 6 3 5 2 3 2 2" xfId="30089" xr:uid="{B90F1383-4CDA-434C-BD4A-605948D8DE65}"/>
    <cellStyle name="Total 6 3 5 2 3 3" xfId="26604" xr:uid="{E6CF97D3-FE01-48A8-8C62-745A730F3A84}"/>
    <cellStyle name="Total 6 3 5 2 4" xfId="13450" xr:uid="{4B56BDAD-9CFE-44E7-9ADD-42C68F445B99}"/>
    <cellStyle name="Total 6 3 5 2 4 2" xfId="39789" xr:uid="{4098F3F5-9B42-48AD-A507-61356B9850DD}"/>
    <cellStyle name="Total 6 3 5 2 5" xfId="30333" xr:uid="{DD7E8423-9D14-4367-991C-B28BCDE85714}"/>
    <cellStyle name="Total 6 3 5 3" xfId="2648" xr:uid="{613157B1-4E1C-43F1-8AA5-0180ADE828B1}"/>
    <cellStyle name="Total 6 3 5 3 2" xfId="32365" xr:uid="{C16D416E-CC15-46CB-8EE4-9C0B43192B33}"/>
    <cellStyle name="Total 6 3 5 4" xfId="24966" xr:uid="{1194EBB7-A466-4083-AC5C-9152A844AB1F}"/>
    <cellStyle name="Total 6 3 6" xfId="2073" xr:uid="{F77E0866-67B2-4D61-8A8B-1DC2E7431E23}"/>
    <cellStyle name="Total 6 3 6 2" xfId="6376" xr:uid="{CBC7D5C7-384B-44D0-82CB-3192CB570CCE}"/>
    <cellStyle name="Total 6 3 6 2 2" xfId="8962" xr:uid="{82F75292-8129-48FE-A339-456853AF1EDA}"/>
    <cellStyle name="Total 6 3 6 2 2 2" xfId="17951" xr:uid="{E81CD373-1254-42DD-BDF4-4EEF762B6E57}"/>
    <cellStyle name="Total 6 3 6 2 2 2 2" xfId="26890" xr:uid="{7E99809D-2A8E-4D57-8524-DAB9BD6BE013}"/>
    <cellStyle name="Total 6 3 6 2 2 3" xfId="38634" xr:uid="{7E868944-61F9-41DF-AFB3-75CEF35994C6}"/>
    <cellStyle name="Total 6 3 6 2 3" xfId="11599" xr:uid="{66DC9ED9-B9EB-4CB2-905A-7F9DCFA154E6}"/>
    <cellStyle name="Total 6 3 6 2 3 2" xfId="20588" xr:uid="{657D2ED2-8611-4F44-A158-65D29F536E20}"/>
    <cellStyle name="Total 6 3 6 2 3 2 2" xfId="43852" xr:uid="{A5E1B592-4C7B-4525-88B7-D3A734B4B919}"/>
    <cellStyle name="Total 6 3 6 2 3 3" xfId="43882" xr:uid="{BC6C4F88-BD57-41BB-908E-4F70207C3A37}"/>
    <cellStyle name="Total 6 3 6 2 4" xfId="15365" xr:uid="{2FA3C054-B6D4-4E76-80D1-CE68BDE6D2F8}"/>
    <cellStyle name="Total 6 3 6 2 4 2" xfId="27646" xr:uid="{8057BB89-D30C-4A03-A8FD-45ABA50A9A9A}"/>
    <cellStyle name="Total 6 3 6 2 5" xfId="29174" xr:uid="{4E534D42-912F-4807-8EC4-347BAB3942D3}"/>
    <cellStyle name="Total 6 3 6 3" xfId="4510" xr:uid="{67E8C72C-95BF-45D4-9285-978FD75A2A09}"/>
    <cellStyle name="Total 6 3 6 3 2" xfId="24639" xr:uid="{DDB65A36-C931-4114-94AB-EDCAE107674B}"/>
    <cellStyle name="Total 6 3 6 4" xfId="41139" xr:uid="{BA652818-DD48-43F4-B146-9D4A4483632B}"/>
    <cellStyle name="Total 6 3 7" xfId="2883" xr:uid="{1182DB40-E715-45B5-BF25-E8EDBF2EB1AB}"/>
    <cellStyle name="Total 6 3 7 2" xfId="7033" xr:uid="{0EFFF40A-116F-429E-B62F-C60706F9E17C}"/>
    <cellStyle name="Total 6 3 7 2 2" xfId="12160" xr:uid="{8E0E8BA0-8E62-4397-9656-85D3F948E556}"/>
    <cellStyle name="Total 6 3 7 2 2 2" xfId="21149" xr:uid="{138E1E8C-1939-4632-A478-F9607864A94E}"/>
    <cellStyle name="Total 6 3 7 2 2 2 2" xfId="30711" xr:uid="{A7FA1553-8A30-4C24-BFE5-1B50C607F624}"/>
    <cellStyle name="Total 6 3 7 2 2 3" xfId="26070" xr:uid="{CBB780D7-4D49-4D3F-A646-0BE5CC1E0CCB}"/>
    <cellStyle name="Total 6 3 7 2 3" xfId="12968" xr:uid="{52579C36-90CA-45C9-9C2D-EF2E0CDF3E45}"/>
    <cellStyle name="Total 6 3 7 2 3 2" xfId="21957" xr:uid="{5F306B5E-39FE-4136-B09E-C21B9F097A4E}"/>
    <cellStyle name="Total 6 3 7 2 3 2 2" xfId="25640" xr:uid="{035FF89E-D42B-49A7-B117-D6CEA5AB6292}"/>
    <cellStyle name="Total 6 3 7 2 3 3" xfId="42474" xr:uid="{FEA44B3F-13D1-4BBF-809A-B62C33F6F865}"/>
    <cellStyle name="Total 6 3 7 2 4" xfId="16022" xr:uid="{455B3628-6193-4D96-A258-C0664D9E5B83}"/>
    <cellStyle name="Total 6 3 7 2 4 2" xfId="38105" xr:uid="{CFC3F720-9848-4A50-8769-B8BF1F6D75F0}"/>
    <cellStyle name="Total 6 3 7 2 5" xfId="30812" xr:uid="{D2E5968B-9FA8-44B6-AE09-EA8D5FA2DF7C}"/>
    <cellStyle name="Total 6 3 7 3" xfId="9596" xr:uid="{EEADEB4D-97ED-488B-BC71-B18D5150230D}"/>
    <cellStyle name="Total 6 3 7 3 2" xfId="18585" xr:uid="{40A26AD3-820B-452D-8DF7-021879AF3B96}"/>
    <cellStyle name="Total 6 3 7 3 2 2" xfId="35506" xr:uid="{7491185F-D14B-43E9-A95C-63545A3B877B}"/>
    <cellStyle name="Total 6 3 7 3 3" xfId="27017" xr:uid="{2406071E-9CDB-4D9E-9B82-B842DAF07C87}"/>
    <cellStyle name="Total 6 3 7 4" xfId="26199" xr:uid="{64CAD7FC-271B-4AD7-86EE-CFF23E6EDE89}"/>
    <cellStyle name="Total 6 3 8" xfId="4812" xr:uid="{ABA17B03-82E4-4C90-BB09-DC8203D7E9E7}"/>
    <cellStyle name="Total 6 3 8 2" xfId="7398" xr:uid="{88762B71-6D09-4B67-82DB-9C193277BFF9}"/>
    <cellStyle name="Total 6 3 8 2 2" xfId="16387" xr:uid="{EEEA3DFD-ABC6-4E61-A5EF-F80A0EC0FF78}"/>
    <cellStyle name="Total 6 3 8 2 2 2" xfId="31321" xr:uid="{E66A5E2D-2D47-448F-BBB6-AD8E67B31F10}"/>
    <cellStyle name="Total 6 3 8 2 3" xfId="43218" xr:uid="{28A50393-2324-4AF7-803B-594DE804B7E7}"/>
    <cellStyle name="Total 6 3 8 3" xfId="10035" xr:uid="{08834D75-5329-4812-9E5C-7B9523246679}"/>
    <cellStyle name="Total 6 3 8 3 2" xfId="19024" xr:uid="{EBA91F6E-C183-4639-B101-99DC53855C1F}"/>
    <cellStyle name="Total 6 3 8 3 2 2" xfId="29093" xr:uid="{BEC87F86-75CA-457C-A330-2A64A5CDD1D7}"/>
    <cellStyle name="Total 6 3 8 3 3" xfId="31121" xr:uid="{96462330-82E5-4005-8BF0-0D7184C9B485}"/>
    <cellStyle name="Total 6 3 8 4" xfId="13801" xr:uid="{BDD5236D-610C-49F9-8DA1-EDEA143191A3}"/>
    <cellStyle name="Total 6 3 8 4 2" xfId="24748" xr:uid="{FAA44097-A247-465B-8FB5-7A4D8181F77B}"/>
    <cellStyle name="Total 6 3 8 5" xfId="30180" xr:uid="{1B64FC50-A8C7-4D92-A978-1B0D834F6ED1}"/>
    <cellStyle name="Total 6 3 9" xfId="6718" xr:uid="{2AA1C887-439E-40D3-8096-4281E0566AC8}"/>
    <cellStyle name="Total 6 3 9 2" xfId="11919" xr:uid="{8E443B65-3ADA-427D-A41B-E2C84DB4BA60}"/>
    <cellStyle name="Total 6 3 9 2 2" xfId="20908" xr:uid="{A3B59C79-A6B8-4593-B29F-D9357A66E742}"/>
    <cellStyle name="Total 6 3 9 2 2 2" xfId="35120" xr:uid="{2B40A38A-09C7-4231-9070-15AA56C63B99}"/>
    <cellStyle name="Total 6 3 9 2 3" xfId="40252" xr:uid="{981EC5F5-72B8-4982-940B-08D7F8BC0C73}"/>
    <cellStyle name="Total 6 3 9 3" xfId="15707" xr:uid="{E16A5623-0C39-4D38-A2FB-F763B39163AF}"/>
    <cellStyle name="Total 6 3 9 3 2" xfId="33103" xr:uid="{B1740D0A-DBA0-4733-A87E-6EE4B95FC5CC}"/>
    <cellStyle name="Total 6 3 9 4" xfId="35984" xr:uid="{AABFD9ED-960E-4E6E-BA32-872F4988D29F}"/>
    <cellStyle name="Total 6 4" xfId="515" xr:uid="{218CBFB6-75A7-4DB4-8871-35A2568B792D}"/>
    <cellStyle name="Total 6 4 10" xfId="49015" xr:uid="{7D6A07ED-BD6C-43FC-8496-B9FB62D158A3}"/>
    <cellStyle name="Total 6 4 2" xfId="864" xr:uid="{5EE41F63-C2A5-4941-9D76-CFF8ED7AD4C7}"/>
    <cellStyle name="Total 6 4 2 2" xfId="5233" xr:uid="{3A006F89-7057-4E3A-AB3C-8DE9C7F00911}"/>
    <cellStyle name="Total 6 4 2 2 2" xfId="7819" xr:uid="{AA94BFCE-BFD0-4D89-917B-7AFE81B342FA}"/>
    <cellStyle name="Total 6 4 2 2 2 2" xfId="16808" xr:uid="{0028FDEB-F6B3-4067-9F0E-DB1CDE550030}"/>
    <cellStyle name="Total 6 4 2 2 2 2 2" xfId="29918" xr:uid="{64CCA71E-B2F8-4553-8021-A231C4854699}"/>
    <cellStyle name="Total 6 4 2 2 2 3" xfId="22535" xr:uid="{7080D418-1F5C-4174-BBB3-C6FDB1CCFBBD}"/>
    <cellStyle name="Total 6 4 2 2 3" xfId="10456" xr:uid="{4AA81DC7-AB00-409B-9D70-357EF4CDBACD}"/>
    <cellStyle name="Total 6 4 2 2 3 2" xfId="19445" xr:uid="{09002513-C725-48E6-81CD-0187A18A199A}"/>
    <cellStyle name="Total 6 4 2 2 3 2 2" xfId="32879" xr:uid="{321D24E5-2A3B-4480-BC32-60BCFE7D58C1}"/>
    <cellStyle name="Total 6 4 2 2 3 3" xfId="44088" xr:uid="{50E55085-67FA-47E2-B898-E36D535559D2}"/>
    <cellStyle name="Total 6 4 2 2 4" xfId="14222" xr:uid="{507F85AF-B38B-428B-877C-B7F7617B00C0}"/>
    <cellStyle name="Total 6 4 2 2 4 2" xfId="34443" xr:uid="{805318F8-F8E4-40FE-BAE2-331548F35F72}"/>
    <cellStyle name="Total 6 4 2 2 5" xfId="37035" xr:uid="{7E9FC56E-A458-40B7-A34D-33949BC58ECA}"/>
    <cellStyle name="Total 6 4 2 3" xfId="3301" xr:uid="{E6C11BDE-7C6C-4E5B-8DF4-FCF4A7D885BA}"/>
    <cellStyle name="Total 6 4 2 3 2" xfId="29135" xr:uid="{DC5BA8C6-FB95-4C1F-B4E4-94DBE42DEA90}"/>
    <cellStyle name="Total 6 4 2 4" xfId="23458" xr:uid="{C3CC93A1-9498-4328-B581-2740E7076D46}"/>
    <cellStyle name="Total 6 4 2 5" xfId="55798" xr:uid="{1B3E74F0-EA5B-4A00-B67A-D9465325B1CC}"/>
    <cellStyle name="Total 6 4 3" xfId="1209" xr:uid="{9E494390-A076-444F-9FA3-0DCF696E626C}"/>
    <cellStyle name="Total 6 4 3 2" xfId="5554" xr:uid="{1EB0BA4D-9414-4134-AB85-A20ED9FB0EEB}"/>
    <cellStyle name="Total 6 4 3 2 2" xfId="8140" xr:uid="{73F2D36D-D44F-49B2-AC81-074771653381}"/>
    <cellStyle name="Total 6 4 3 2 2 2" xfId="17129" xr:uid="{265EBC00-19B3-4810-A030-7B8E10B12D78}"/>
    <cellStyle name="Total 6 4 3 2 2 2 2" xfId="41138" xr:uid="{D90E5908-F528-45DC-A117-362354984791}"/>
    <cellStyle name="Total 6 4 3 2 2 3" xfId="33805" xr:uid="{E8C099F6-A706-44CB-95DB-FB264589B927}"/>
    <cellStyle name="Total 6 4 3 2 3" xfId="10777" xr:uid="{694B1EAE-44AA-417D-B6CB-2A5DB38AA5C8}"/>
    <cellStyle name="Total 6 4 3 2 3 2" xfId="19766" xr:uid="{7CD039B4-F876-45E8-A4FF-5EC048C091C4}"/>
    <cellStyle name="Total 6 4 3 2 3 2 2" xfId="42226" xr:uid="{1A2A04CE-9454-4BF2-9EFF-F0B71A2EF215}"/>
    <cellStyle name="Total 6 4 3 2 3 3" xfId="35442" xr:uid="{C97202B4-AC51-439D-A8B1-B999D32383EA}"/>
    <cellStyle name="Total 6 4 3 2 4" xfId="14543" xr:uid="{037E1A9D-F3CC-49EA-83C8-0FC7F9746B70}"/>
    <cellStyle name="Total 6 4 3 2 4 2" xfId="31196" xr:uid="{E30B2245-D19C-4A74-836C-6C9160976A2C}"/>
    <cellStyle name="Total 6 4 3 2 5" xfId="33990" xr:uid="{C3FDBB71-7F2F-4198-951D-7559463EE7AD}"/>
    <cellStyle name="Total 6 4 3 3" xfId="3646" xr:uid="{EDB21DB7-C8A2-4E85-B4F2-461D5233CF16}"/>
    <cellStyle name="Total 6 4 3 3 2" xfId="22262" xr:uid="{B6CADEB7-B1B2-4334-9A7A-43ECBA682486}"/>
    <cellStyle name="Total 6 4 3 4" xfId="43948" xr:uid="{B0290526-5CE3-480D-9891-9E378893838D}"/>
    <cellStyle name="Total 6 4 4" xfId="1553" xr:uid="{45DCBBB0-E523-479A-94C3-722607D9C3FC}"/>
    <cellStyle name="Total 6 4 4 2" xfId="5898" xr:uid="{4C3F7BBA-884B-4196-BAB1-AC77845D6539}"/>
    <cellStyle name="Total 6 4 4 2 2" xfId="8484" xr:uid="{B57DE206-CB97-4E7A-AFBD-E87344554676}"/>
    <cellStyle name="Total 6 4 4 2 2 2" xfId="17473" xr:uid="{DFFD0B97-A6CE-440E-B1EC-501D29E87EB1}"/>
    <cellStyle name="Total 6 4 4 2 2 2 2" xfId="34308" xr:uid="{F93FFC5E-5F71-4319-B85D-BABFB84F9F42}"/>
    <cellStyle name="Total 6 4 4 2 2 3" xfId="41163" xr:uid="{9476E0DD-9AC1-4E07-AC66-294572B55397}"/>
    <cellStyle name="Total 6 4 4 2 3" xfId="11121" xr:uid="{C77DFD41-7F8A-4FF7-9391-D6394B7CF1B1}"/>
    <cellStyle name="Total 6 4 4 2 3 2" xfId="20110" xr:uid="{9F0757E9-7B33-4C20-BDB1-A25D82C8706A}"/>
    <cellStyle name="Total 6 4 4 2 3 2 2" xfId="23194" xr:uid="{6C863296-75C6-4B61-91B2-CB3157304601}"/>
    <cellStyle name="Total 6 4 4 2 3 3" xfId="35174" xr:uid="{97514083-BAAA-47B3-B13B-939B5FECDB46}"/>
    <cellStyle name="Total 6 4 4 2 4" xfId="14887" xr:uid="{ACB06BC2-1762-4F6B-8CCA-A4C5248DF416}"/>
    <cellStyle name="Total 6 4 4 2 4 2" xfId="39384" xr:uid="{1E961C5D-08BF-4EC2-9E55-C766473DAFC6}"/>
    <cellStyle name="Total 6 4 4 2 5" xfId="27816" xr:uid="{CAB6EFFD-28C7-4AFE-8099-3C56D2918176}"/>
    <cellStyle name="Total 6 4 4 3" xfId="3990" xr:uid="{A6413F67-0D11-4671-BBC5-D9998BEC14A2}"/>
    <cellStyle name="Total 6 4 4 3 2" xfId="33652" xr:uid="{DBCA9171-38DC-4586-9C74-7CF637C3E047}"/>
    <cellStyle name="Total 6 4 4 4" xfId="22115" xr:uid="{06C703F9-A037-4AC1-816B-AAC7E9DC4D54}"/>
    <cellStyle name="Total 6 4 5" xfId="1865" xr:uid="{6A52A0E5-664F-4B81-BD64-A60A7FF5175C}"/>
    <cellStyle name="Total 6 4 5 2" xfId="6181" xr:uid="{5A48C2D8-28DC-46C7-9481-E43CDF141DC0}"/>
    <cellStyle name="Total 6 4 5 2 2" xfId="8767" xr:uid="{041728B1-BC8D-4AA2-BE5A-BBDF95E0F7C1}"/>
    <cellStyle name="Total 6 4 5 2 2 2" xfId="17756" xr:uid="{264A6A8A-88FD-4663-BBF2-27E1FBE01A5D}"/>
    <cellStyle name="Total 6 4 5 2 2 2 2" xfId="35407" xr:uid="{CAB2020A-2CE8-4422-8B0A-70F6E58B5C51}"/>
    <cellStyle name="Total 6 4 5 2 2 3" xfId="29331" xr:uid="{63CB7A0D-4402-4855-A00E-818E183591A5}"/>
    <cellStyle name="Total 6 4 5 2 3" xfId="11404" xr:uid="{375B54D1-BC67-483A-B72D-45F24639BC61}"/>
    <cellStyle name="Total 6 4 5 2 3 2" xfId="20393" xr:uid="{62C603B6-663F-4A27-B87F-6FD8F5B27D27}"/>
    <cellStyle name="Total 6 4 5 2 3 2 2" xfId="39688" xr:uid="{5EF750DD-2385-4FBE-80C8-2BF221C18133}"/>
    <cellStyle name="Total 6 4 5 2 3 3" xfId="36033" xr:uid="{68E3D7F8-DA0C-485E-96D9-BCBBA793EB6C}"/>
    <cellStyle name="Total 6 4 5 2 4" xfId="15170" xr:uid="{ACF903FB-34A9-42A9-9F71-277575247A80}"/>
    <cellStyle name="Total 6 4 5 2 4 2" xfId="28312" xr:uid="{84D276F5-B55E-4750-A60B-8A5B65E75CE1}"/>
    <cellStyle name="Total 6 4 5 2 5" xfId="32033" xr:uid="{57F490D6-80BC-45B3-B1DA-3F8C37F67225}"/>
    <cellStyle name="Total 6 4 5 3" xfId="4302" xr:uid="{2C058A1B-2A46-4104-9D48-F23CDD86D6FF}"/>
    <cellStyle name="Total 6 4 5 3 2" xfId="34577" xr:uid="{D7F97EA9-AD1C-4F1A-87C9-F59F45F83B63}"/>
    <cellStyle name="Total 6 4 5 4" xfId="31993" xr:uid="{F546B89E-AE10-461B-B459-74B3073E038C}"/>
    <cellStyle name="Total 6 4 6" xfId="2172" xr:uid="{9559954F-3705-4DC3-A48D-0DA3EE8671CF}"/>
    <cellStyle name="Total 6 4 6 2" xfId="6473" xr:uid="{F4F4C8BB-97D4-440B-950D-F0C32EA9B6E0}"/>
    <cellStyle name="Total 6 4 6 2 2" xfId="9059" xr:uid="{14F300A4-DF00-4F76-BA63-ED2D4D8C5622}"/>
    <cellStyle name="Total 6 4 6 2 2 2" xfId="18048" xr:uid="{78F7C12E-3F26-46CB-B779-3DFCA4B15E05}"/>
    <cellStyle name="Total 6 4 6 2 2 2 2" xfId="42502" xr:uid="{8AB6CF0D-8592-429D-91D3-A4B124605FE9}"/>
    <cellStyle name="Total 6 4 6 2 2 3" xfId="38330" xr:uid="{A0DA12EF-683D-4C19-B046-C4C52C5E187A}"/>
    <cellStyle name="Total 6 4 6 2 3" xfId="11696" xr:uid="{9086859D-CE9E-4719-91B9-4A19F8724B48}"/>
    <cellStyle name="Total 6 4 6 2 3 2" xfId="20685" xr:uid="{69E9BAE3-8A54-4378-87B8-C0658C9A133B}"/>
    <cellStyle name="Total 6 4 6 2 3 2 2" xfId="41276" xr:uid="{EAC5AAB6-B95C-467E-A207-408C4CB45842}"/>
    <cellStyle name="Total 6 4 6 2 3 3" xfId="40495" xr:uid="{36E783A0-1D0E-46E0-BBD4-FE84E6D5E772}"/>
    <cellStyle name="Total 6 4 6 2 4" xfId="15462" xr:uid="{BA4E7BF7-8125-4F73-9821-116B4E493DB5}"/>
    <cellStyle name="Total 6 4 6 2 4 2" xfId="43210" xr:uid="{B20F8C6F-FBF0-4C4B-BFDC-90CC300EB6F0}"/>
    <cellStyle name="Total 6 4 6 2 5" xfId="28550" xr:uid="{3FA71A1A-03D4-4AC1-B558-F1EEAC33D16F}"/>
    <cellStyle name="Total 6 4 6 3" xfId="4609" xr:uid="{235ACBBD-82A2-4F64-B462-8CF4A03FB5C5}"/>
    <cellStyle name="Total 6 4 6 3 2" xfId="41775" xr:uid="{EF7F0F05-BFC6-4BBD-9D6A-C4AA4DB0D450}"/>
    <cellStyle name="Total 6 4 6 4" xfId="23979" xr:uid="{803ACCAE-CC2A-48AD-9256-205CE86A5BCB}"/>
    <cellStyle name="Total 6 4 7" xfId="4909" xr:uid="{EC593B27-2F80-4F86-8BF2-82AC92DEDB7B}"/>
    <cellStyle name="Total 6 4 7 2" xfId="7495" xr:uid="{8C58A206-C043-4673-B785-DE422A2D9696}"/>
    <cellStyle name="Total 6 4 7 2 2" xfId="16484" xr:uid="{B5E0303D-0C28-404C-9CD4-37955A41CC72}"/>
    <cellStyle name="Total 6 4 7 2 2 2" xfId="28634" xr:uid="{8702B32E-A541-45EA-B819-9503C591934B}"/>
    <cellStyle name="Total 6 4 7 2 3" xfId="41387" xr:uid="{1B518467-A084-43D1-90BE-C734BF028B79}"/>
    <cellStyle name="Total 6 4 7 3" xfId="10132" xr:uid="{693DBFCC-4ACD-423B-926C-0D56A1BCBAC3}"/>
    <cellStyle name="Total 6 4 7 3 2" xfId="19121" xr:uid="{EA55DCC7-58F8-44CC-8848-9E4886654AB0}"/>
    <cellStyle name="Total 6 4 7 3 2 2" xfId="39162" xr:uid="{B89E3435-7D72-4EBB-B7BF-DE38C3001227}"/>
    <cellStyle name="Total 6 4 7 3 3" xfId="44084" xr:uid="{461C63E9-EE0F-45F2-92B8-24ECCA122238}"/>
    <cellStyle name="Total 6 4 7 4" xfId="13898" xr:uid="{C39E9279-EB46-4E0A-8C96-8BFA5B43B25F}"/>
    <cellStyle name="Total 6 4 7 4 2" xfId="39783" xr:uid="{83F3691E-F490-4818-B087-201B9EE151EB}"/>
    <cellStyle name="Total 6 4 7 5" xfId="25738" xr:uid="{92D52F2E-05F2-43D5-A73D-A63CEE6CE4C3}"/>
    <cellStyle name="Total 6 4 8" xfId="2521" xr:uid="{01EFF619-DA64-4453-93C6-5FABCA1845C6}"/>
    <cellStyle name="Total 6 4 8 2" xfId="43889" xr:uid="{EC165CF4-402B-4921-A040-2D1B26D39853}"/>
    <cellStyle name="Total 6 4 9" xfId="35474" xr:uid="{F4D6FC2B-A5EC-4615-B441-459D2C33CE50}"/>
    <cellStyle name="Total 6 5" xfId="283" xr:uid="{B01C6F12-1369-4191-A76C-C2980573D9FA}"/>
    <cellStyle name="Total 6 5 2" xfId="4687" xr:uid="{25C335F4-3DF5-4B86-9D98-D7BE1CE86501}"/>
    <cellStyle name="Total 6 5 2 2" xfId="7273" xr:uid="{776ECD3C-56A0-4560-BB56-642A1AAD57FB}"/>
    <cellStyle name="Total 6 5 2 2 2" xfId="16262" xr:uid="{1617D597-D4BF-4530-AD69-610F1D6B3944}"/>
    <cellStyle name="Total 6 5 2 2 2 2" xfId="30102" xr:uid="{98C6EF4D-97CB-47A2-870A-F8204B7A4283}"/>
    <cellStyle name="Total 6 5 2 2 3" xfId="27414" xr:uid="{824B0103-94C9-4927-9673-75E46E31C6C4}"/>
    <cellStyle name="Total 6 5 2 3" xfId="9910" xr:uid="{D55BFA8A-2B07-45DC-B610-653D21CD3A17}"/>
    <cellStyle name="Total 6 5 2 3 2" xfId="18899" xr:uid="{895E31BD-7E2B-42BF-8674-F589892D3C43}"/>
    <cellStyle name="Total 6 5 2 3 2 2" xfId="33006" xr:uid="{B4C100A8-68C0-4356-8C88-76B4D6B83C38}"/>
    <cellStyle name="Total 6 5 2 3 3" xfId="33372" xr:uid="{13DC8A68-2463-4255-9057-5C06E6513C30}"/>
    <cellStyle name="Total 6 5 2 4" xfId="13676" xr:uid="{83099BD9-5A8B-4B82-B7C6-7E54E136B046}"/>
    <cellStyle name="Total 6 5 2 4 2" xfId="27511" xr:uid="{B41C8BB0-DD17-459D-8FF1-2D0242475EF6}"/>
    <cellStyle name="Total 6 5 2 5" xfId="36432" xr:uid="{6857ADE2-E94C-4287-9F45-E029F4A33F72}"/>
    <cellStyle name="Total 6 5 2 6" xfId="58011" xr:uid="{0A55F487-B5F3-467B-9B80-2C7AC56C9A9F}"/>
    <cellStyle name="Total 6 5 3" xfId="2751" xr:uid="{1A5848EB-C74E-46A8-98ED-4143840D1B3D}"/>
    <cellStyle name="Total 6 5 3 2" xfId="33039" xr:uid="{5FD44F0E-FBB3-47C6-A14E-72919D3BE0AF}"/>
    <cellStyle name="Total 6 5 4" xfId="41879" xr:uid="{3475DC28-46E8-4D8E-B55B-25395C4DFFCC}"/>
    <cellStyle name="Total 6 5 5" xfId="51229" xr:uid="{93932F33-FDF0-4172-92D5-7B2267882208}"/>
    <cellStyle name="Total 6 6" xfId="632" xr:uid="{CF055BFB-7309-42CC-9384-A9F0FA53D8EB}"/>
    <cellStyle name="Total 6 6 2" xfId="5011" xr:uid="{3FF35E07-93A1-4AF7-B9FC-A4E80115F79E}"/>
    <cellStyle name="Total 6 6 2 2" xfId="7597" xr:uid="{085A97FF-9502-4644-928F-92265FF9D8DC}"/>
    <cellStyle name="Total 6 6 2 2 2" xfId="16586" xr:uid="{32784EB3-140E-4FDE-84E5-C2B39E7383D2}"/>
    <cellStyle name="Total 6 6 2 2 2 2" xfId="38395" xr:uid="{D0E93AE9-A339-4696-A2F5-4D860187D306}"/>
    <cellStyle name="Total 6 6 2 2 3" xfId="39212" xr:uid="{DBD2F084-A0E9-4661-9550-633AF5EADB5B}"/>
    <cellStyle name="Total 6 6 2 3" xfId="10234" xr:uid="{40334753-E535-4849-B11E-F70D9F40FA75}"/>
    <cellStyle name="Total 6 6 2 3 2" xfId="19223" xr:uid="{463FEE77-7617-4DC7-9EA0-9F85E6C3EA77}"/>
    <cellStyle name="Total 6 6 2 3 2 2" xfId="42666" xr:uid="{B1102808-87E0-414A-A7B5-79CC14414B32}"/>
    <cellStyle name="Total 6 6 2 3 3" xfId="40513" xr:uid="{A876CCBC-63F7-48F1-BCA5-DCEA6742E5E6}"/>
    <cellStyle name="Total 6 6 2 4" xfId="14000" xr:uid="{057D58DB-1117-4A95-A4FE-FAFD18DC0492}"/>
    <cellStyle name="Total 6 6 2 4 2" xfId="24400" xr:uid="{862D9E24-5F78-4226-9C88-1F9CA465D345}"/>
    <cellStyle name="Total 6 6 2 5" xfId="31222" xr:uid="{1F1DE3AF-E4BC-4BE7-99B4-6C8DB5861DB0}"/>
    <cellStyle name="Total 6 6 2 6" xfId="53987" xr:uid="{826F2A82-FDA4-4F13-A876-BCA81F9BD8AA}"/>
    <cellStyle name="Total 6 6 3" xfId="3069" xr:uid="{A9AB4AE5-F0ED-4C48-BCE1-246CB660CAEA}"/>
    <cellStyle name="Total 6 6 3 2" xfId="41845" xr:uid="{847864EB-6EBD-44E7-9E8B-77A9D0D3DA1D}"/>
    <cellStyle name="Total 6 6 4" xfId="38444" xr:uid="{914BFA81-E8D5-4773-ADDB-5BC5D71063BB}"/>
    <cellStyle name="Total 6 6 5" xfId="47317" xr:uid="{EC81EE4E-C598-417C-8C33-1585CA4DAC63}"/>
    <cellStyle name="Total 6 7" xfId="977" xr:uid="{D475243F-11F1-4D25-B0CF-7D04F211ADE7}"/>
    <cellStyle name="Total 6 7 2" xfId="5332" xr:uid="{0159AD6A-EF5D-42BE-9CDB-754214399C51}"/>
    <cellStyle name="Total 6 7 2 2" xfId="7918" xr:uid="{67BB403E-CE56-4F82-B2D5-A02D6B02338F}"/>
    <cellStyle name="Total 6 7 2 2 2" xfId="16907" xr:uid="{52362EBF-DF55-4690-BF65-01351135F16E}"/>
    <cellStyle name="Total 6 7 2 2 2 2" xfId="26404" xr:uid="{4D2DEB5B-79F5-4165-83F9-3CE2D366B8DB}"/>
    <cellStyle name="Total 6 7 2 2 3" xfId="43735" xr:uid="{99B4F437-124E-448B-BDD3-423FEDAE1F34}"/>
    <cellStyle name="Total 6 7 2 3" xfId="10555" xr:uid="{9CD26FF8-91C6-4A88-A2C4-5A8092DB42C6}"/>
    <cellStyle name="Total 6 7 2 3 2" xfId="19544" xr:uid="{B82D2983-CE9D-4D24-8581-A63165BBE45D}"/>
    <cellStyle name="Total 6 7 2 3 2 2" xfId="30938" xr:uid="{9FCFEAFC-3029-4F63-B65F-3EA4886EEB93}"/>
    <cellStyle name="Total 6 7 2 3 3" xfId="25362" xr:uid="{362BBE51-C052-42F5-8375-D4F3026DCC55}"/>
    <cellStyle name="Total 6 7 2 4" xfId="14321" xr:uid="{1343C109-F839-49C7-BA27-105F98858629}"/>
    <cellStyle name="Total 6 7 2 4 2" xfId="30242" xr:uid="{1BF67901-7476-4BAF-83C8-BF1F1BE590D0}"/>
    <cellStyle name="Total 6 7 2 5" xfId="26238" xr:uid="{F922943A-90BB-4482-9A13-7A415B0A02CB}"/>
    <cellStyle name="Total 6 7 3" xfId="3414" xr:uid="{8B1DEB8F-BB31-47BB-B94C-E49257CF4E0B}"/>
    <cellStyle name="Total 6 7 3 2" xfId="27981" xr:uid="{4881D760-10FF-456A-98DF-E5054B6B3FBE}"/>
    <cellStyle name="Total 6 7 4" xfId="27903" xr:uid="{4C3B9E9E-8C1F-4BB7-8A52-4E3E4E0B3687}"/>
    <cellStyle name="Total 6 7 5" xfId="52629" xr:uid="{C4824424-DB3C-4368-B8EB-85A9C4E838E4}"/>
    <cellStyle name="Total 6 8" xfId="1321" xr:uid="{5E5AB66E-1399-42A3-B366-8CFA108FC23F}"/>
    <cellStyle name="Total 6 8 2" xfId="5666" xr:uid="{25A1777B-3C63-434B-83B6-996C3B4F81C1}"/>
    <cellStyle name="Total 6 8 2 2" xfId="8252" xr:uid="{89567577-9C67-4550-95B1-999FFE51614F}"/>
    <cellStyle name="Total 6 8 2 2 2" xfId="17241" xr:uid="{7082A93C-204A-4E86-94A4-91C1BB6C5190}"/>
    <cellStyle name="Total 6 8 2 2 2 2" xfId="33625" xr:uid="{0BDC4C41-F483-45BF-9DF9-BCB626C33240}"/>
    <cellStyle name="Total 6 8 2 2 3" xfId="35670" xr:uid="{78401212-A51F-4AB3-81CA-6BD61A42939E}"/>
    <cellStyle name="Total 6 8 2 3" xfId="10889" xr:uid="{E985D89F-E978-42B8-B98D-352B57AB325F}"/>
    <cellStyle name="Total 6 8 2 3 2" xfId="19878" xr:uid="{67C39CD0-B3E1-41CB-8A84-CDC64437CE98}"/>
    <cellStyle name="Total 6 8 2 3 2 2" xfId="38184" xr:uid="{673BC0B6-54D8-45ED-8557-F55D447164B2}"/>
    <cellStyle name="Total 6 8 2 3 3" xfId="31939" xr:uid="{EF858E2A-B1A9-4666-BEC6-F0CB644C6975}"/>
    <cellStyle name="Total 6 8 2 4" xfId="14655" xr:uid="{914A4ECA-60FF-48F6-843A-4C4BD920BD9E}"/>
    <cellStyle name="Total 6 8 2 4 2" xfId="27670" xr:uid="{0CDF21DC-2BDE-4C0F-A8F6-04DED9A1003C}"/>
    <cellStyle name="Total 6 8 2 5" xfId="22673" xr:uid="{E3C4476A-0006-44C9-9988-377FD980DA20}"/>
    <cellStyle name="Total 6 8 3" xfId="3758" xr:uid="{7BA9EAD6-B679-48E3-BC84-5F060D37E63D}"/>
    <cellStyle name="Total 6 8 3 2" xfId="28247" xr:uid="{3D783435-DF7B-45CC-9A5B-5CF72BCB7F4E}"/>
    <cellStyle name="Total 6 8 4" xfId="42184" xr:uid="{B78BE9B7-B8A5-4C56-9D0B-B6F8AC0E6553}"/>
    <cellStyle name="Total 6 9" xfId="1675" xr:uid="{FCFDF34B-860E-41D1-BDD7-1D9C6C4B6C2D}"/>
    <cellStyle name="Total 6 9 2" xfId="6003" xr:uid="{BA719213-02BB-4124-82B4-35FCDFC34275}"/>
    <cellStyle name="Total 6 9 2 2" xfId="8589" xr:uid="{0E1F0A1C-D7BE-4589-9F4A-A6C1780412F4}"/>
    <cellStyle name="Total 6 9 2 2 2" xfId="17578" xr:uid="{F01EC6E5-3835-4BA9-A007-D6FCBB85EAC7}"/>
    <cellStyle name="Total 6 9 2 2 2 2" xfId="36314" xr:uid="{8728992F-BC98-476A-A6EB-455081CF8C3D}"/>
    <cellStyle name="Total 6 9 2 2 3" xfId="33723" xr:uid="{E7D2239D-99F9-4186-A516-49DD74522866}"/>
    <cellStyle name="Total 6 9 2 3" xfId="11226" xr:uid="{45CE1231-821F-49D2-8259-6C7062F3D5C8}"/>
    <cellStyle name="Total 6 9 2 3 2" xfId="20215" xr:uid="{E5C7E85B-4915-409F-A34F-1E38F01E3EE6}"/>
    <cellStyle name="Total 6 9 2 3 2 2" xfId="30416" xr:uid="{E5240FCF-829B-4684-B729-DF8BDD865326}"/>
    <cellStyle name="Total 6 9 2 3 3" xfId="40510" xr:uid="{E47174A1-D4D6-473E-ADBA-03618CFB9DEF}"/>
    <cellStyle name="Total 6 9 2 4" xfId="14992" xr:uid="{9F10F074-899B-49F2-8F59-326FBC3CF0A8}"/>
    <cellStyle name="Total 6 9 2 4 2" xfId="27242" xr:uid="{6E34F0BA-208A-4198-AE5F-E8A0041BE079}"/>
    <cellStyle name="Total 6 9 2 5" xfId="26214" xr:uid="{D8E4049C-BA2C-44C8-A5D9-1470E014A868}"/>
    <cellStyle name="Total 6 9 3" xfId="4112" xr:uid="{7FC9D4E6-DD0D-4E57-8AE8-16500E494114}"/>
    <cellStyle name="Total 6 9 3 2" xfId="28377" xr:uid="{54ECCA4E-3EDB-458C-AC41-2AD689CBFAE2}"/>
    <cellStyle name="Total 6 9 4" xfId="40090" xr:uid="{60B380F2-2E91-4713-8080-818DC59D546B}"/>
    <cellStyle name="Total 7" xfId="138" xr:uid="{D17C6530-9587-4D99-84EE-1B62D48C3326}"/>
    <cellStyle name="Total 7 10" xfId="1949" xr:uid="{58B27414-F5B1-487D-A227-F907875281AC}"/>
    <cellStyle name="Total 7 10 2" xfId="6259" xr:uid="{24619A67-1EC8-4519-8943-853ED40A355C}"/>
    <cellStyle name="Total 7 10 2 2" xfId="8845" xr:uid="{795A52D9-F9A9-45A3-838C-52B504BFD9C3}"/>
    <cellStyle name="Total 7 10 2 2 2" xfId="17834" xr:uid="{122061A2-8AE8-4894-A3E8-7327F1BF18D0}"/>
    <cellStyle name="Total 7 10 2 2 2 2" xfId="29987" xr:uid="{17B519D0-CD2D-4EEA-BE55-28EDA56AA7C8}"/>
    <cellStyle name="Total 7 10 2 2 3" xfId="33543" xr:uid="{22769BAB-2C7A-4E8C-A65A-BD14D148F992}"/>
    <cellStyle name="Total 7 10 2 3" xfId="11482" xr:uid="{7C6699F1-3BCB-4E94-924E-F5820710A06F}"/>
    <cellStyle name="Total 7 10 2 3 2" xfId="20471" xr:uid="{77BBD4F5-F76D-4905-A669-47AAA0333465}"/>
    <cellStyle name="Total 7 10 2 3 2 2" xfId="41994" xr:uid="{F570A925-9DED-47F4-A374-072D56BE3E16}"/>
    <cellStyle name="Total 7 10 2 3 3" xfId="22550" xr:uid="{F828AF8A-8D0F-406E-9468-DACFAB77EA78}"/>
    <cellStyle name="Total 7 10 2 4" xfId="15248" xr:uid="{F42179B5-91B1-4EC1-BEB2-DED4FFC56E6D}"/>
    <cellStyle name="Total 7 10 2 4 2" xfId="33332" xr:uid="{1BC17AE6-C622-4D65-A107-020311A421F8}"/>
    <cellStyle name="Total 7 10 2 5" xfId="36312" xr:uid="{05F782F4-BBD1-4507-9FB3-817998B8E849}"/>
    <cellStyle name="Total 7 10 3" xfId="4386" xr:uid="{C21E24EB-6491-4908-B14F-F5E4AEA1AA24}"/>
    <cellStyle name="Total 7 10 3 2" xfId="25809" xr:uid="{DA108605-8D8D-4359-9BCF-0B8247CCDE74}"/>
    <cellStyle name="Total 7 10 4" xfId="33023" xr:uid="{AE4DEDB3-2C4E-4AC2-BECF-3C9BCF506F76}"/>
    <cellStyle name="Total 7 11" xfId="2608" xr:uid="{33F7CD1D-A25B-42F1-AB00-2F3FC6FC95A3}"/>
    <cellStyle name="Total 7 11 2" xfId="6849" xr:uid="{9E7AAF1A-5256-489C-915C-D6F91F2C3813}"/>
    <cellStyle name="Total 7 11 2 2" xfId="15838" xr:uid="{CE29318F-7DC7-443A-9658-C7DF5301652B}"/>
    <cellStyle name="Total 7 11 2 2 2" xfId="23217" xr:uid="{4EC72781-47B6-4346-B403-29C19BF41517}"/>
    <cellStyle name="Total 7 11 2 3" xfId="38494" xr:uid="{3F385989-F6F9-4911-8239-BE251E44AF4A}"/>
    <cellStyle name="Total 7 11 3" xfId="9419" xr:uid="{4ED8AAA2-14C3-4949-A11F-332E695871F7}"/>
    <cellStyle name="Total 7 11 3 2" xfId="18408" xr:uid="{C6B6955B-75E0-46E1-BF1A-DAA9C929368D}"/>
    <cellStyle name="Total 7 11 3 2 2" xfId="32755" xr:uid="{11BD372A-74D8-4FA6-A246-5DE466AD5488}"/>
    <cellStyle name="Total 7 11 3 3" xfId="29669" xr:uid="{29C3E64A-09AD-4A09-9902-BF7E787D0ED7}"/>
    <cellStyle name="Total 7 11 4" xfId="13462" xr:uid="{D0CC8C95-0973-4907-AAA9-98EB4DA3D39F}"/>
    <cellStyle name="Total 7 11 4 2" xfId="25550" xr:uid="{916B5EE4-4B17-4EC0-B818-F5A535BE2934}"/>
    <cellStyle name="Total 7 11 5" xfId="33001" xr:uid="{48FD12CD-D71E-4B3D-A9FB-927CA94B40B4}"/>
    <cellStyle name="Total 7 12" xfId="6594" xr:uid="{BCBDC296-8C74-4245-9FB8-53D79570DF6E}"/>
    <cellStyle name="Total 7 12 2" xfId="11802" xr:uid="{2B1D733B-11FF-427F-9C2C-DA9EE6CAAFD0}"/>
    <cellStyle name="Total 7 12 2 2" xfId="20791" xr:uid="{AF946D49-2B19-4985-9D48-7EAA08379C2F}"/>
    <cellStyle name="Total 7 12 2 2 2" xfId="28220" xr:uid="{4487FF2B-2444-4FEF-8F6D-067F49CEA546}"/>
    <cellStyle name="Total 7 12 2 3" xfId="40483" xr:uid="{7818077D-48D4-484D-96F6-7AF22B3B391B}"/>
    <cellStyle name="Total 7 12 3" xfId="15583" xr:uid="{6FD3A617-7DBE-4009-8B0D-24D137E4C138}"/>
    <cellStyle name="Total 7 12 3 2" xfId="23426" xr:uid="{89567EED-F864-443A-AE88-70931F93979F}"/>
    <cellStyle name="Total 7 12 4" xfId="28728" xr:uid="{59EA6B92-BDC5-40CD-9D2A-218F55FBE9BD}"/>
    <cellStyle name="Total 7 13" xfId="9165" xr:uid="{857E7E52-DF24-4EE9-BB14-B1B491569D76}"/>
    <cellStyle name="Total 7 13 2" xfId="18154" xr:uid="{CEBF3524-93FF-4F03-AF39-564CC2D1AC14}"/>
    <cellStyle name="Total 7 13 2 2" xfId="23894" xr:uid="{A7FA6642-795C-40DF-9026-A237C6337905}"/>
    <cellStyle name="Total 7 13 3" xfId="33563" xr:uid="{6CD0BEC0-BD05-4701-BFDA-F881123AB435}"/>
    <cellStyle name="Total 7 14" xfId="9359" xr:uid="{01FB3612-9F91-4520-9ED3-B4C653F60923}"/>
    <cellStyle name="Total 7 14 2" xfId="18348" xr:uid="{91E07966-2703-4FF1-8812-81A8CA3427CB}"/>
    <cellStyle name="Total 7 14 2 2" xfId="40603" xr:uid="{7D8D52A8-AFAC-42FC-B980-5936B1FC1B89}"/>
    <cellStyle name="Total 7 14 3" xfId="27377" xr:uid="{F4FEF583-DE95-474A-B8E2-93BCFE783676}"/>
    <cellStyle name="Total 7 15" xfId="2298" xr:uid="{B1A6E5CB-FD79-4D78-AB1F-B715409DD0DA}"/>
    <cellStyle name="Total 7 15 2" xfId="24943" xr:uid="{94A7A14F-17E5-4E77-B3A3-504206B1B90E}"/>
    <cellStyle name="Total 7 16" xfId="13207" xr:uid="{E28BE683-C2A0-4FAE-B728-9654EE90E1BC}"/>
    <cellStyle name="Total 7 16 2" xfId="39571" xr:uid="{3238E985-3D18-408D-859C-9DBA52E8380F}"/>
    <cellStyle name="Total 7 17" xfId="22286" xr:uid="{74294E66-2AD3-4160-8E6D-85EDFBF74E6A}"/>
    <cellStyle name="Total 7 18" xfId="44688" xr:uid="{F58900DC-1305-4151-BFA2-76CDC98FF190}"/>
    <cellStyle name="Total 7 19" xfId="45735" xr:uid="{A46B69A0-9C91-4DFB-BE49-C8FCCE95FB65}"/>
    <cellStyle name="Total 7 2" xfId="353" xr:uid="{0A3D6A4F-69FD-40CC-BE9F-EE9D06CD7EE7}"/>
    <cellStyle name="Total 7 2 10" xfId="6655" xr:uid="{49A95B0E-8982-4D48-9BCC-3BB6D7C6000B}"/>
    <cellStyle name="Total 7 2 10 2" xfId="11861" xr:uid="{DB22D756-7808-42C4-8E9F-675CE3E08E79}"/>
    <cellStyle name="Total 7 2 10 2 2" xfId="20850" xr:uid="{A075D23A-35F0-4EBA-985C-468DB39A8D5D}"/>
    <cellStyle name="Total 7 2 10 2 2 2" xfId="35798" xr:uid="{C61EB529-34A1-4E00-87E5-B6B24A347210}"/>
    <cellStyle name="Total 7 2 10 2 3" xfId="43912" xr:uid="{5B58B11E-BE57-4541-B112-19AD890C936B}"/>
    <cellStyle name="Total 7 2 10 3" xfId="15644" xr:uid="{DD0F6E5A-01E5-4508-84DC-F5374FFF223C}"/>
    <cellStyle name="Total 7 2 10 3 2" xfId="29263" xr:uid="{21926652-CAB8-47AA-8910-6F774B31B645}"/>
    <cellStyle name="Total 7 2 10 4" xfId="43220" xr:uid="{8181F44F-09CA-4F26-9E4E-67921C565C90}"/>
    <cellStyle name="Total 7 2 11" xfId="9224" xr:uid="{915885E3-F621-44DF-BCA1-025EF80C0FDD}"/>
    <cellStyle name="Total 7 2 11 2" xfId="18213" xr:uid="{ECC6C5B6-F6AF-41F5-98CF-21142AD6C43F}"/>
    <cellStyle name="Total 7 2 11 2 2" xfId="30613" xr:uid="{97554E65-D3BB-4251-8B82-F4A60E3E4B97}"/>
    <cellStyle name="Total 7 2 11 3" xfId="30348" xr:uid="{0BCF7280-E72C-45A0-B4FD-4E1826CA83A8}"/>
    <cellStyle name="Total 7 2 12" xfId="9844" xr:uid="{E901C28A-651F-466D-AF93-BEE7C1905CD4}"/>
    <cellStyle name="Total 7 2 12 2" xfId="18833" xr:uid="{4E3355FE-93EE-4B8A-BC5A-F7311F34E116}"/>
    <cellStyle name="Total 7 2 12 2 2" xfId="40777" xr:uid="{68208FEA-84D6-4E07-9966-0FB2FADA7F97}"/>
    <cellStyle name="Total 7 2 12 3" xfId="36474" xr:uid="{83253A0A-1B1E-45AC-8CE0-9CC562962A00}"/>
    <cellStyle name="Total 7 2 13" xfId="2359" xr:uid="{9BFA93FB-0526-4281-9798-B2E6A6E7952F}"/>
    <cellStyle name="Total 7 2 13 2" xfId="41787" xr:uid="{A6838D57-5A55-4264-BC42-E65A7C694BE8}"/>
    <cellStyle name="Total 7 2 14" xfId="13268" xr:uid="{88D709C9-F83A-406B-B207-A5CF0B1AC74A}"/>
    <cellStyle name="Total 7 2 14 2" xfId="40576" xr:uid="{7B3F60D1-710F-419B-A145-71ABA01DCBF3}"/>
    <cellStyle name="Total 7 2 15" xfId="36503" xr:uid="{0636DB92-61A4-4CCD-9B5D-6936DA8CFFD9}"/>
    <cellStyle name="Total 7 2 16" xfId="46244" xr:uid="{868FBAD0-9EF3-446D-9B9E-0BBAB345495C}"/>
    <cellStyle name="Total 7 2 2" xfId="485" xr:uid="{93D070F0-8AA1-46C9-A941-632DBC599878}"/>
    <cellStyle name="Total 7 2 2 10" xfId="9349" xr:uid="{0E3E8BFF-A5EE-4F20-ACC2-ED0E86DE225E}"/>
    <cellStyle name="Total 7 2 2 10 2" xfId="18338" xr:uid="{BF4986CC-DD3B-4EF1-8FCF-3C8521CDCB42}"/>
    <cellStyle name="Total 7 2 2 10 2 2" xfId="32325" xr:uid="{BF267C69-F5F2-4A1C-8846-3779DBD678EE}"/>
    <cellStyle name="Total 7 2 2 10 3" xfId="38313" xr:uid="{81527792-714C-485D-BABB-900EFA055349}"/>
    <cellStyle name="Total 7 2 2 11" xfId="9834" xr:uid="{5E5BAC14-7605-44DB-896D-64BED45FDE9F}"/>
    <cellStyle name="Total 7 2 2 11 2" xfId="18823" xr:uid="{9F9927D2-DF13-4FF6-9C8F-013790BA96E2}"/>
    <cellStyle name="Total 7 2 2 11 2 2" xfId="32499" xr:uid="{3C4DBDE3-2AF3-4D69-A265-FF6D451F90C0}"/>
    <cellStyle name="Total 7 2 2 11 3" xfId="44091" xr:uid="{75A9816F-FDEE-4072-B3A5-16B02CF3523C}"/>
    <cellStyle name="Total 7 2 2 12" xfId="2491" xr:uid="{3F5169B5-9A14-4952-8F33-E390FB9C2E4B}"/>
    <cellStyle name="Total 7 2 2 12 2" xfId="37687" xr:uid="{0D66F410-920E-4965-931E-4B64047DB596}"/>
    <cellStyle name="Total 7 2 2 13" xfId="13400" xr:uid="{72348F05-32D5-4A03-9812-9A45BCC36C58}"/>
    <cellStyle name="Total 7 2 2 13 2" xfId="39657" xr:uid="{CC2785E3-0500-4FB8-ACE4-C8E4FAE96687}"/>
    <cellStyle name="Total 7 2 2 14" xfId="25934" xr:uid="{C05BF64F-F521-4788-B456-68B2F7222E8D}"/>
    <cellStyle name="Total 7 2 2 15" xfId="49741" xr:uid="{678C3197-B190-42DC-9932-4A47D55B7B38}"/>
    <cellStyle name="Total 7 2 2 2" xfId="834" xr:uid="{23BA3DB4-3BA9-4637-9628-20187CE5D4E1}"/>
    <cellStyle name="Total 7 2 2 2 2" xfId="5203" xr:uid="{174AC441-0BFC-4B70-BDAD-5C0FA6D8CCD2}"/>
    <cellStyle name="Total 7 2 2 2 2 2" xfId="7789" xr:uid="{1150EB70-DD00-43E8-9AFF-ED535E8BFFF3}"/>
    <cellStyle name="Total 7 2 2 2 2 2 2" xfId="16778" xr:uid="{D19432D5-3FDB-4BFC-A6C6-128F6B32FFA2}"/>
    <cellStyle name="Total 7 2 2 2 2 2 2 2" xfId="34918" xr:uid="{5DF82B64-9F0A-419D-8664-E6E249C65706}"/>
    <cellStyle name="Total 7 2 2 2 2 2 3" xfId="24338" xr:uid="{56E4C178-6337-49E5-AFFD-4B8EF727ED7F}"/>
    <cellStyle name="Total 7 2 2 2 2 3" xfId="10426" xr:uid="{1D882617-8497-4505-B8B9-0B221565ADBF}"/>
    <cellStyle name="Total 7 2 2 2 2 3 2" xfId="19415" xr:uid="{D63ADC6D-31A5-4596-97AF-4DFBD17C1096}"/>
    <cellStyle name="Total 7 2 2 2 2 3 2 2" xfId="39242" xr:uid="{CE971414-F2A0-49A2-B191-8863CB55F401}"/>
    <cellStyle name="Total 7 2 2 2 2 3 3" xfId="33382" xr:uid="{106AFBAB-CCE3-41A9-B3C0-0C8CF978421A}"/>
    <cellStyle name="Total 7 2 2 2 2 4" xfId="14192" xr:uid="{1B7533FC-C632-4E23-891B-F8F8A82096A6}"/>
    <cellStyle name="Total 7 2 2 2 2 4 2" xfId="24075" xr:uid="{6C07DB3B-B002-4747-B002-1EE1416F51BE}"/>
    <cellStyle name="Total 7 2 2 2 2 5" xfId="41882" xr:uid="{429C062E-7C25-484B-988F-5A0DFDCB94E3}"/>
    <cellStyle name="Total 7 2 2 2 3" xfId="3271" xr:uid="{28D2640F-C583-4073-8ED8-3A8F25296FCA}"/>
    <cellStyle name="Total 7 2 2 2 3 2" xfId="40884" xr:uid="{6A32A54C-03B1-400F-9F39-34A3A156AF9C}"/>
    <cellStyle name="Total 7 2 2 2 4" xfId="42839" xr:uid="{A8A43D1A-82B2-4B22-8B3A-14CB1D2CB392}"/>
    <cellStyle name="Total 7 2 2 2 5" xfId="56523" xr:uid="{66EB8460-3867-4C8C-906C-0D165BE34512}"/>
    <cellStyle name="Total 7 2 2 3" xfId="1179" xr:uid="{12F8BB5B-AAE8-4D96-BB27-EF6FF7F7D9FF}"/>
    <cellStyle name="Total 7 2 2 3 2" xfId="5524" xr:uid="{5EEB3A04-2157-4FEB-8678-E658BB2EC0AF}"/>
    <cellStyle name="Total 7 2 2 3 2 2" xfId="8110" xr:uid="{420AC1B1-DBF3-40B7-ACEA-C6B553E176AC}"/>
    <cellStyle name="Total 7 2 2 3 2 2 2" xfId="17099" xr:uid="{41431986-0405-4101-A6DA-7B87739D6989}"/>
    <cellStyle name="Total 7 2 2 3 2 2 2 2" xfId="24705" xr:uid="{8CFC9EA1-A9C4-43C9-A558-2690F7E8696B}"/>
    <cellStyle name="Total 7 2 2 3 2 2 3" xfId="27013" xr:uid="{CC447AB2-098E-4ECB-9D97-394C4D7FB506}"/>
    <cellStyle name="Total 7 2 2 3 2 3" xfId="10747" xr:uid="{5D6AF964-CAD0-415D-A892-B42B0B7C339E}"/>
    <cellStyle name="Total 7 2 2 3 2 3 2" xfId="19736" xr:uid="{6EBD6F14-1915-4B43-8BD1-AC224CFC1B6F}"/>
    <cellStyle name="Total 7 2 2 3 2 3 2 2" xfId="31459" xr:uid="{254DB632-BAB8-4714-8CF4-EA94EFAA9082}"/>
    <cellStyle name="Total 7 2 2 3 2 3 3" xfId="40225" xr:uid="{126D4325-D790-4BD3-83C6-D4419D9754E0}"/>
    <cellStyle name="Total 7 2 2 3 2 4" xfId="14513" xr:uid="{4897254A-AD63-4ABB-B656-19387C173243}"/>
    <cellStyle name="Total 7 2 2 3 2 4 2" xfId="34301" xr:uid="{8D009351-E0C9-4A09-A6C7-595C7D236349}"/>
    <cellStyle name="Total 7 2 2 3 2 5" xfId="27150" xr:uid="{B8EC56B8-22BA-419C-AD0E-450994BC1FC7}"/>
    <cellStyle name="Total 7 2 2 3 3" xfId="3616" xr:uid="{1DC07C33-BB0E-4949-A3C6-881582108F7D}"/>
    <cellStyle name="Total 7 2 2 3 3 2" xfId="39552" xr:uid="{BB49C862-E721-429D-9F63-FC0FB1323494}"/>
    <cellStyle name="Total 7 2 2 3 4" xfId="35849" xr:uid="{083086A3-007D-441B-B09B-8E44332079EB}"/>
    <cellStyle name="Total 7 2 2 4" xfId="1523" xr:uid="{437C1AE6-4A3C-4D33-961D-52837D4D1D36}"/>
    <cellStyle name="Total 7 2 2 4 2" xfId="5868" xr:uid="{D550B855-BBD4-403E-9CFF-7C3B2B1AE735}"/>
    <cellStyle name="Total 7 2 2 4 2 2" xfId="8454" xr:uid="{012ACEE0-9328-4ADB-8AB7-D147DA527E60}"/>
    <cellStyle name="Total 7 2 2 4 2 2 2" xfId="17443" xr:uid="{4700C408-2F63-4A1C-A21B-CE7E1BFC8F80}"/>
    <cellStyle name="Total 7 2 2 4 2 2 2 2" xfId="38749" xr:uid="{724822AC-C54C-48B7-A2BC-1EDB51B797ED}"/>
    <cellStyle name="Total 7 2 2 4 2 2 3" xfId="24698" xr:uid="{0507A1D1-8C95-4687-8D09-2AC32A451F4C}"/>
    <cellStyle name="Total 7 2 2 4 2 3" xfId="11091" xr:uid="{469A33BB-A40B-4D91-A790-58BAB9059AD1}"/>
    <cellStyle name="Total 7 2 2 4 2 3 2" xfId="20080" xr:uid="{9077762D-3904-4A50-A76E-486B17372A0A}"/>
    <cellStyle name="Total 7 2 2 4 2 3 2 2" xfId="34149" xr:uid="{D78FCC1C-071F-4690-B6BC-3F6BCF81D120}"/>
    <cellStyle name="Total 7 2 2 4 2 3 3" xfId="40204" xr:uid="{BF53DBE6-AD80-4386-83E4-82B8942D16A8}"/>
    <cellStyle name="Total 7 2 2 4 2 4" xfId="14857" xr:uid="{3DD8C17C-443F-4E7A-844F-B4FD8B2B7BDE}"/>
    <cellStyle name="Total 7 2 2 4 2 4 2" xfId="22648" xr:uid="{6843C3F1-4F57-4467-84A7-58C2FBA9E454}"/>
    <cellStyle name="Total 7 2 2 4 2 5" xfId="25041" xr:uid="{904EEDB9-5C7B-46E8-9F11-2BCD825A394E}"/>
    <cellStyle name="Total 7 2 2 4 3" xfId="3960" xr:uid="{01ABA513-F6AC-4737-B2A7-16078299F0B5}"/>
    <cellStyle name="Total 7 2 2 4 3 2" xfId="35855" xr:uid="{891C7A5C-6DD3-48F0-85EF-4C858E4EC860}"/>
    <cellStyle name="Total 7 2 2 4 4" xfId="26578" xr:uid="{B9B550C6-D978-4232-843B-4E1AC7D44CC0}"/>
    <cellStyle name="Total 7 2 2 5" xfId="1914" xr:uid="{D870DDD8-D647-4410-84DB-40E62746CB08}"/>
    <cellStyle name="Total 7 2 2 5 2" xfId="6230" xr:uid="{364E4B2A-6319-4E2C-B2B3-847108727DE6}"/>
    <cellStyle name="Total 7 2 2 5 2 2" xfId="8816" xr:uid="{B3E9871A-8CFA-4AE2-9EB7-EFD2DC8702FD}"/>
    <cellStyle name="Total 7 2 2 5 2 2 2" xfId="17805" xr:uid="{288997D2-3550-4027-8783-BDC3F8C07CC8}"/>
    <cellStyle name="Total 7 2 2 5 2 2 2 2" xfId="33452" xr:uid="{8477D4FD-4105-4D10-87BB-6D5BBBFD4690}"/>
    <cellStyle name="Total 7 2 2 5 2 2 3" xfId="35789" xr:uid="{3BA650E0-4CB7-430C-9342-FA4D5E398728}"/>
    <cellStyle name="Total 7 2 2 5 2 3" xfId="11453" xr:uid="{AD041D4A-7505-4EA1-940F-785E0FBD0FCA}"/>
    <cellStyle name="Total 7 2 2 5 2 3 2" xfId="20442" xr:uid="{DBBDB8D2-E7AF-48E0-B5C3-66AECB76D131}"/>
    <cellStyle name="Total 7 2 2 5 2 3 2 2" xfId="30614" xr:uid="{5E5CC223-C064-496B-A647-62A9894B1CAF}"/>
    <cellStyle name="Total 7 2 2 5 2 3 3" xfId="25170" xr:uid="{6AC21295-B14E-4498-AE02-2B0C1E4031BB}"/>
    <cellStyle name="Total 7 2 2 5 2 4" xfId="15219" xr:uid="{C4823B4E-92CD-4030-99FF-5C9F35781825}"/>
    <cellStyle name="Total 7 2 2 5 2 4 2" xfId="41718" xr:uid="{16BC25B3-0F99-4D4C-AB28-4289ED523953}"/>
    <cellStyle name="Total 7 2 2 5 2 5" xfId="25842" xr:uid="{EE98C5CC-9381-455C-96EF-2B7DC0C74725}"/>
    <cellStyle name="Total 7 2 2 5 3" xfId="4351" xr:uid="{E9E3355C-3993-4D5F-9EE9-5940AD899724}"/>
    <cellStyle name="Total 7 2 2 5 3 2" xfId="29891" xr:uid="{63B6884A-AE3E-483D-A827-A30F3941C44B}"/>
    <cellStyle name="Total 7 2 2 5 4" xfId="38345" xr:uid="{DA899436-B053-436A-82F6-8335942EBBB2}"/>
    <cellStyle name="Total 7 2 2 6" xfId="2142" xr:uid="{AD646DF4-145D-4461-A4D3-2D65F632A46D}"/>
    <cellStyle name="Total 7 2 2 6 2" xfId="6443" xr:uid="{DE080FAD-CC4B-4A52-B0F7-96EEDF64DA0B}"/>
    <cellStyle name="Total 7 2 2 6 2 2" xfId="9029" xr:uid="{737B82F6-97D7-455A-94A4-EA370975E557}"/>
    <cellStyle name="Total 7 2 2 6 2 2 2" xfId="18018" xr:uid="{5FB941DC-2D55-403F-B6B1-67E82E87FB91}"/>
    <cellStyle name="Total 7 2 2 6 2 2 2 2" xfId="28502" xr:uid="{CF5478BD-6A2D-453F-BB56-882E7B45304A}"/>
    <cellStyle name="Total 7 2 2 6 2 2 3" xfId="27926" xr:uid="{DDD3BC03-F37F-43D0-9057-3F4C4CCD033C}"/>
    <cellStyle name="Total 7 2 2 6 2 3" xfId="11666" xr:uid="{6B6B98DD-BD54-418B-8885-461589ADF7B4}"/>
    <cellStyle name="Total 7 2 2 6 2 3 2" xfId="20655" xr:uid="{B0A74FA6-E428-4839-B40C-DF822EC3BCAA}"/>
    <cellStyle name="Total 7 2 2 6 2 3 2 2" xfId="24821" xr:uid="{4DF5DDBB-4BD7-4DF1-906B-D4FF318C4F45}"/>
    <cellStyle name="Total 7 2 2 6 2 3 3" xfId="41372" xr:uid="{12F32EDD-C298-44EB-80E1-215A45190EAC}"/>
    <cellStyle name="Total 7 2 2 6 2 4" xfId="15432" xr:uid="{E71D4050-618A-4A97-B81F-6E0E4D244E8E}"/>
    <cellStyle name="Total 7 2 2 6 2 4 2" xfId="36013" xr:uid="{ABF51B40-35B6-4D04-8C41-95CF3878AA6F}"/>
    <cellStyle name="Total 7 2 2 6 2 5" xfId="37716" xr:uid="{5BE9D659-5A98-4AD5-B271-C75216EEB5A8}"/>
    <cellStyle name="Total 7 2 2 6 3" xfId="4579" xr:uid="{80951B57-D8F9-4C93-959D-77AE73D5E7EE}"/>
    <cellStyle name="Total 7 2 2 6 3 2" xfId="28428" xr:uid="{8C154E71-2203-4179-A678-A36A5CDB5F0B}"/>
    <cellStyle name="Total 7 2 2 6 4" xfId="42360" xr:uid="{A2845503-18D9-4206-80BF-7FB36228FA70}"/>
    <cellStyle name="Total 7 2 2 7" xfId="2952" xr:uid="{8DEE4BF5-A4C1-41F1-8F1B-E95D152AFD7D}"/>
    <cellStyle name="Total 7 2 2 7 2" xfId="7102" xr:uid="{63B34028-4368-4A2B-9DCC-C82D1F2D975C}"/>
    <cellStyle name="Total 7 2 2 7 2 2" xfId="12228" xr:uid="{9BB9AA9E-FE91-4946-9283-AD6BC1E8D785}"/>
    <cellStyle name="Total 7 2 2 7 2 2 2" xfId="21217" xr:uid="{99658379-FB01-4B62-9DE4-094264A7A023}"/>
    <cellStyle name="Total 7 2 2 7 2 2 2 2" xfId="25718" xr:uid="{1FFE3CBD-089E-4A1E-BEB7-7F4243708C0A}"/>
    <cellStyle name="Total 7 2 2 7 2 2 3" xfId="27617" xr:uid="{42F40000-082F-4160-B885-3713741B0F5D}"/>
    <cellStyle name="Total 7 2 2 7 2 3" xfId="13019" xr:uid="{87AC803E-7733-4859-A866-CD21FB2CEB0D}"/>
    <cellStyle name="Total 7 2 2 7 2 3 2" xfId="22008" xr:uid="{83FB0C55-EBBA-4190-B758-98279ADAF314}"/>
    <cellStyle name="Total 7 2 2 7 2 3 2 2" xfId="30250" xr:uid="{9751055C-2D5A-4FCC-A30A-94CEA5EE92CD}"/>
    <cellStyle name="Total 7 2 2 7 2 3 3" xfId="32607" xr:uid="{05C7B773-CED6-4130-AC54-76A8A0177E1D}"/>
    <cellStyle name="Total 7 2 2 7 2 4" xfId="16091" xr:uid="{C1B2AE71-C493-4C92-B008-A5EEE5B2C4AD}"/>
    <cellStyle name="Total 7 2 2 7 2 4 2" xfId="35486" xr:uid="{BFEA73E5-8DBD-42F0-9A27-6DA8EADC912E}"/>
    <cellStyle name="Total 7 2 2 7 2 5" xfId="25739" xr:uid="{020F5F8B-9501-48D3-9684-9D1189A4443B}"/>
    <cellStyle name="Total 7 2 2 7 3" xfId="9665" xr:uid="{B9DE4000-6F09-4B03-8D59-226B6FD8103F}"/>
    <cellStyle name="Total 7 2 2 7 3 2" xfId="18654" xr:uid="{F9C3C579-4C9F-4AF9-8069-CCA06F20DF22}"/>
    <cellStyle name="Total 7 2 2 7 3 2 2" xfId="31308" xr:uid="{4550D69F-8CE9-4758-AC4F-0DDA1178FA00}"/>
    <cellStyle name="Total 7 2 2 7 3 3" xfId="34715" xr:uid="{14665C8E-0F1D-4773-81FB-508D33F12170}"/>
    <cellStyle name="Total 7 2 2 7 4" xfId="30086" xr:uid="{61C190B6-5980-4A8A-BA50-C7694863C1BA}"/>
    <cellStyle name="Total 7 2 2 8" xfId="4879" xr:uid="{95E899C5-03A2-4A5A-ADE9-3458C484EAF1}"/>
    <cellStyle name="Total 7 2 2 8 2" xfId="7465" xr:uid="{D0AAD278-61CD-4F47-80FA-78494898569B}"/>
    <cellStyle name="Total 7 2 2 8 2 2" xfId="16454" xr:uid="{48C5055E-B4EF-469D-9A08-1721BF277D52}"/>
    <cellStyle name="Total 7 2 2 8 2 2 2" xfId="32959" xr:uid="{42C1BF7B-FB9E-492E-8D30-F3FE027A4A91}"/>
    <cellStyle name="Total 7 2 2 8 2 3" xfId="43590" xr:uid="{269C73C4-2029-44FD-9E10-C6DDE0FC9FE9}"/>
    <cellStyle name="Total 7 2 2 8 3" xfId="10102" xr:uid="{5F7E3C6B-EBEE-4712-ABCD-CAC4BD26F533}"/>
    <cellStyle name="Total 7 2 2 8 3 2" xfId="19091" xr:uid="{FAF3598A-1FD7-4B80-9CFD-1A12ADC957D1}"/>
    <cellStyle name="Total 7 2 2 8 3 2 2" xfId="40598" xr:uid="{7F406BA9-4350-4113-8880-AAFBFE0BCDD5}"/>
    <cellStyle name="Total 7 2 2 8 3 3" xfId="33386" xr:uid="{B5FF8DC0-C518-4A5B-BD2E-2191BD842350}"/>
    <cellStyle name="Total 7 2 2 8 4" xfId="13868" xr:uid="{0563A909-9F5F-4CCA-AC38-A10B36BBFC41}"/>
    <cellStyle name="Total 7 2 2 8 4 2" xfId="32135" xr:uid="{BFAEC541-15E6-48A2-AC20-A4A04B5979DB}"/>
    <cellStyle name="Total 7 2 2 8 5" xfId="35747" xr:uid="{CE04EC67-0C6A-4787-8BEC-EBBA1D28D5CA}"/>
    <cellStyle name="Total 7 2 2 9" xfId="6787" xr:uid="{F76D0285-B07E-4391-A467-33FB1256285E}"/>
    <cellStyle name="Total 7 2 2 9 2" xfId="11986" xr:uid="{7513F381-C2B9-49E7-9024-8966AA1965FE}"/>
    <cellStyle name="Total 7 2 2 9 2 2" xfId="20975" xr:uid="{AA3784A5-D56D-4005-B8D2-8D937B18CE5A}"/>
    <cellStyle name="Total 7 2 2 9 2 2 2" xfId="42705" xr:uid="{FB4491F0-7D35-44C4-93AE-012700A055D9}"/>
    <cellStyle name="Total 7 2 2 9 2 3" xfId="26640" xr:uid="{3F17092C-624D-4C23-9377-84B6DE204044}"/>
    <cellStyle name="Total 7 2 2 9 3" xfId="15776" xr:uid="{37ED3A1E-1D69-4DD1-904A-6B3DA5604613}"/>
    <cellStyle name="Total 7 2 2 9 3 2" xfId="36363" xr:uid="{6E9D3C58-B348-4DD1-A0DE-B69B6EDE386B}"/>
    <cellStyle name="Total 7 2 2 9 4" xfId="23391" xr:uid="{9A31806A-B7FA-44CE-979F-4C6D763847E4}"/>
    <cellStyle name="Total 7 2 3" xfId="702" xr:uid="{0577CF74-85CF-4841-902E-4BCFB243E3B4}"/>
    <cellStyle name="Total 7 2 3 2" xfId="5078" xr:uid="{821F9545-9E19-4654-AB31-3FC04EAE0B29}"/>
    <cellStyle name="Total 7 2 3 2 2" xfId="7664" xr:uid="{6E29A238-7B77-417E-AAD4-15EC73A9412D}"/>
    <cellStyle name="Total 7 2 3 2 2 2" xfId="16653" xr:uid="{9FE9A2AC-B25D-410C-A811-DBE97D2C4D0D}"/>
    <cellStyle name="Total 7 2 3 2 2 2 2" xfId="27794" xr:uid="{88E0E443-596C-4B5E-BDC2-2DD31BE61A6D}"/>
    <cellStyle name="Total 7 2 3 2 2 3" xfId="43665" xr:uid="{C790E6E6-39CA-4C0D-B336-CBA44D22930C}"/>
    <cellStyle name="Total 7 2 3 2 3" xfId="10301" xr:uid="{06F17B35-A2BF-4E37-8904-C9D27A00BED7}"/>
    <cellStyle name="Total 7 2 3 2 3 2" xfId="19290" xr:uid="{378CD704-CCE1-4910-B62B-A7260A6501B4}"/>
    <cellStyle name="Total 7 2 3 2 3 2 2" xfId="35215" xr:uid="{EE348060-B5A3-4688-B7C1-045943DD243B}"/>
    <cellStyle name="Total 7 2 3 2 3 3" xfId="43859" xr:uid="{59ABE206-08A0-4983-9FD5-EA8241D438B5}"/>
    <cellStyle name="Total 7 2 3 2 4" xfId="14067" xr:uid="{CDFE80FA-401E-4543-998D-C43E379810EE}"/>
    <cellStyle name="Total 7 2 3 2 4 2" xfId="39213" xr:uid="{942F86EB-FA15-4789-8D4C-BCEB8386505E}"/>
    <cellStyle name="Total 7 2 3 2 5" xfId="37127" xr:uid="{6D4DA32A-B128-4EC6-8218-03D42178269B}"/>
    <cellStyle name="Total 7 2 3 2 6" xfId="58599" xr:uid="{60F65FFE-FD6F-48C4-B963-218877B29900}"/>
    <cellStyle name="Total 7 2 3 3" xfId="3139" xr:uid="{2C3D774F-C370-4AB9-AD43-8B09CA711D97}"/>
    <cellStyle name="Total 7 2 3 3 2" xfId="36485" xr:uid="{5080144E-95A0-4C33-BBF1-2CBE559ABE1A}"/>
    <cellStyle name="Total 7 2 3 4" xfId="26261" xr:uid="{FF3E364B-43C7-41AE-877E-11E3FD84A05D}"/>
    <cellStyle name="Total 7 2 3 5" xfId="51818" xr:uid="{4EB079FB-7BB7-4320-85D7-D1BAE9910254}"/>
    <cellStyle name="Total 7 2 4" xfId="1047" xr:uid="{5BE58031-4725-4488-A89B-06B80BA87BE9}"/>
    <cellStyle name="Total 7 2 4 2" xfId="5399" xr:uid="{7D2B386E-0198-4D1F-86C6-C4322AB9C28E}"/>
    <cellStyle name="Total 7 2 4 2 2" xfId="7985" xr:uid="{26395A05-D31B-4940-93F7-777E8ADE7067}"/>
    <cellStyle name="Total 7 2 4 2 2 2" xfId="16974" xr:uid="{5BE455B5-2FB5-41AA-B9B6-B8D5E02D0BE2}"/>
    <cellStyle name="Total 7 2 4 2 2 2 2" xfId="22905" xr:uid="{3EB1359B-B176-4858-AA35-D7D65D1AF3BB}"/>
    <cellStyle name="Total 7 2 4 2 2 3" xfId="42057" xr:uid="{A14A24A7-DFDA-4760-85A1-4346A66E1E53}"/>
    <cellStyle name="Total 7 2 4 2 3" xfId="10622" xr:uid="{2E01D692-C799-48B7-BB78-ADDDC0A5B035}"/>
    <cellStyle name="Total 7 2 4 2 3 2" xfId="19611" xr:uid="{F1F0D63D-0F68-4053-9E6E-58FC8A17EEB2}"/>
    <cellStyle name="Total 7 2 4 2 3 2 2" xfId="30246" xr:uid="{96268A64-3805-44E6-8F51-2CB60B491454}"/>
    <cellStyle name="Total 7 2 4 2 3 3" xfId="32115" xr:uid="{5EB0B2DC-8208-4AAA-83B5-1CE46AB6BAEA}"/>
    <cellStyle name="Total 7 2 4 2 4" xfId="14388" xr:uid="{A25691B6-E55D-4889-9A74-65D10EA84C6B}"/>
    <cellStyle name="Total 7 2 4 2 4 2" xfId="38840" xr:uid="{78A72DF1-AC87-403C-B1C6-8B4325524D51}"/>
    <cellStyle name="Total 7 2 4 2 5" xfId="23729" xr:uid="{E0F3EDBF-4946-44B0-9F30-486430F1E191}"/>
    <cellStyle name="Total 7 2 4 2 6" xfId="54659" xr:uid="{8DC4B512-15F4-429C-8340-9E5ED2FF8CD9}"/>
    <cellStyle name="Total 7 2 4 3" xfId="3484" xr:uid="{3A2D6FC2-045A-43AB-98FA-989712ED8E36}"/>
    <cellStyle name="Total 7 2 4 3 2" xfId="34536" xr:uid="{78B054D8-D19B-4A73-9578-D66BA4B2D593}"/>
    <cellStyle name="Total 7 2 4 4" xfId="34098" xr:uid="{E7ACB53E-65D7-4509-A656-8996EE6F869B}"/>
    <cellStyle name="Total 7 2 4 5" xfId="47858" xr:uid="{53F0D927-EE18-42D7-8AA1-5D3145C5E576}"/>
    <cellStyle name="Total 7 2 5" xfId="1391" xr:uid="{9FB25E4F-50E3-4A28-B93C-3920F6A21AA2}"/>
    <cellStyle name="Total 7 2 5 2" xfId="5736" xr:uid="{FB14DE2F-5939-4C1F-9476-CF7E5403D7FC}"/>
    <cellStyle name="Total 7 2 5 2 2" xfId="8322" xr:uid="{CCDE5E52-04BF-4178-80A7-668ADB97C85C}"/>
    <cellStyle name="Total 7 2 5 2 2 2" xfId="17311" xr:uid="{C5AE195F-09CB-4A07-A57C-5C473D9C02F0}"/>
    <cellStyle name="Total 7 2 5 2 2 2 2" xfId="25034" xr:uid="{0CB9F64A-55C7-4E7F-BF8B-09930E0FDDB1}"/>
    <cellStyle name="Total 7 2 5 2 2 3" xfId="31608" xr:uid="{F3CEEF2B-A04A-4F17-B4C0-C5A0887D58BE}"/>
    <cellStyle name="Total 7 2 5 2 3" xfId="10959" xr:uid="{1CE5B877-859A-46F5-9970-D8E7E2C0FE97}"/>
    <cellStyle name="Total 7 2 5 2 3 2" xfId="19948" xr:uid="{6CDE4910-4E66-4C53-8716-D7377439F155}"/>
    <cellStyle name="Total 7 2 5 2 3 2 2" xfId="22406" xr:uid="{94F5323F-B721-4046-9472-9A321140FE1B}"/>
    <cellStyle name="Total 7 2 5 2 3 3" xfId="40249" xr:uid="{14683F4B-1B50-4FBE-A182-F68C05038B70}"/>
    <cellStyle name="Total 7 2 5 2 4" xfId="14725" xr:uid="{DDC62D3C-DB88-4808-9C27-C7082EF06C8F}"/>
    <cellStyle name="Total 7 2 5 2 4 2" xfId="22745" xr:uid="{F58EBD20-936E-4591-BBF1-DC46690BDEC4}"/>
    <cellStyle name="Total 7 2 5 2 5" xfId="41252" xr:uid="{03E96F51-D5D8-48FF-97C9-40943A662E3C}"/>
    <cellStyle name="Total 7 2 5 3" xfId="3828" xr:uid="{4DAEF748-04CB-4E17-9A2E-6F6170921C80}"/>
    <cellStyle name="Total 7 2 5 3 2" xfId="37554" xr:uid="{222CBE95-1759-4497-B1A7-E959C2DCA529}"/>
    <cellStyle name="Total 7 2 5 4" xfId="33279" xr:uid="{44133E3E-AFE6-4AF4-A197-BB1106256EA1}"/>
    <cellStyle name="Total 7 2 6" xfId="1711" xr:uid="{7B079188-F011-47A4-AECF-9E0FB66FB36F}"/>
    <cellStyle name="Total 7 2 6 2" xfId="6037" xr:uid="{46141127-3FDA-4976-BB6E-75A26F8571B8}"/>
    <cellStyle name="Total 7 2 6 2 2" xfId="8623" xr:uid="{135B3B83-402C-4B3F-9B0F-38C6DD485926}"/>
    <cellStyle name="Total 7 2 6 2 2 2" xfId="17612" xr:uid="{0D5D1337-0E64-4022-8441-052C04F0E985}"/>
    <cellStyle name="Total 7 2 6 2 2 2 2" xfId="41135" xr:uid="{C0986E1E-65FC-466F-9DCA-2EB5153CBC6C}"/>
    <cellStyle name="Total 7 2 6 2 2 3" xfId="42303" xr:uid="{06EB0C06-EA9A-49E1-BB54-36F4BF937F73}"/>
    <cellStyle name="Total 7 2 6 2 3" xfId="11260" xr:uid="{5816BAC7-5733-4618-A3FB-372F9AFE3125}"/>
    <cellStyle name="Total 7 2 6 2 3 2" xfId="20249" xr:uid="{293D2E37-2F70-47E3-A355-29C550880921}"/>
    <cellStyle name="Total 7 2 6 2 3 2 2" xfId="25091" xr:uid="{468A7C0C-6CA8-4D29-A334-2A8E4EA779B8}"/>
    <cellStyle name="Total 7 2 6 2 3 3" xfId="36476" xr:uid="{B185DBAB-6BA0-4539-ACDC-7C11F1971E91}"/>
    <cellStyle name="Total 7 2 6 2 4" xfId="15026" xr:uid="{85AC67E8-E116-4E22-AE1C-A5E0B1D41457}"/>
    <cellStyle name="Total 7 2 6 2 4 2" xfId="31689" xr:uid="{F0E2415C-148B-4F96-AB37-0F0D8E2D35F3}"/>
    <cellStyle name="Total 7 2 6 2 5" xfId="38941" xr:uid="{C1029856-907A-4899-8495-34C8284BB391}"/>
    <cellStyle name="Total 7 2 6 3" xfId="4148" xr:uid="{227B11B1-B658-49FB-88B6-4FCCABFD07B0}"/>
    <cellStyle name="Total 7 2 6 3 2" xfId="34423" xr:uid="{2B64A258-5994-4BFB-A487-05005409034D}"/>
    <cellStyle name="Total 7 2 6 4" xfId="22182" xr:uid="{DE65FC9D-E9B8-49E9-92C3-6E129B6A53EC}"/>
    <cellStyle name="Total 7 2 7" xfId="2010" xr:uid="{631F363A-7A0C-4508-82FE-C1E10D3190B8}"/>
    <cellStyle name="Total 7 2 7 2" xfId="6318" xr:uid="{708A0ED8-2F39-4555-898D-EF66EB2FE472}"/>
    <cellStyle name="Total 7 2 7 2 2" xfId="8904" xr:uid="{F612A99D-CE66-4531-8261-1F26266F18BC}"/>
    <cellStyle name="Total 7 2 7 2 2 2" xfId="17893" xr:uid="{BAE94252-DF0C-41F9-B11C-333C740CC48F}"/>
    <cellStyle name="Total 7 2 7 2 2 2 2" xfId="31776" xr:uid="{48981E5A-764F-4BE5-9BED-34FD792D6519}"/>
    <cellStyle name="Total 7 2 7 2 2 3" xfId="30331" xr:uid="{1F575B46-406F-4149-B09E-F130FFDF1E16}"/>
    <cellStyle name="Total 7 2 7 2 3" xfId="11541" xr:uid="{8F48D398-8CBF-460D-8165-016C9E9CA919}"/>
    <cellStyle name="Total 7 2 7 2 3 2" xfId="20530" xr:uid="{6C8768E9-6945-496C-8B44-93395E9FAE51}"/>
    <cellStyle name="Total 7 2 7 2 3 2 2" xfId="38525" xr:uid="{1A7AEB67-779E-4E4F-A0B8-BFB041154E48}"/>
    <cellStyle name="Total 7 2 7 2 3 3" xfId="40274" xr:uid="{714C4298-58A4-4CAC-85AA-DEB33AD9EB89}"/>
    <cellStyle name="Total 7 2 7 2 4" xfId="15307" xr:uid="{3CC16788-FC70-4530-8BB4-DC0FC8445580}"/>
    <cellStyle name="Total 7 2 7 2 4 2" xfId="37037" xr:uid="{09655E19-536A-4856-B90E-42D3F161F7E6}"/>
    <cellStyle name="Total 7 2 7 2 5" xfId="25138" xr:uid="{B8CF1561-952B-40C1-A429-A6BB6AA1DA19}"/>
    <cellStyle name="Total 7 2 7 3" xfId="4447" xr:uid="{7CF109E0-7034-4537-86CF-11F5B726F869}"/>
    <cellStyle name="Total 7 2 7 3 2" xfId="40094" xr:uid="{9AEFED9D-01ED-4A07-9A48-155FB2529ED1}"/>
    <cellStyle name="Total 7 2 7 4" xfId="33523" xr:uid="{6C8A17C8-B039-4BD6-9C2E-B3BF050B68B8}"/>
    <cellStyle name="Total 7 2 8" xfId="2821" xr:uid="{1B0D9C30-DBBB-4A70-B9C6-EEA921E9C6F4}"/>
    <cellStyle name="Total 7 2 8 2" xfId="6971" xr:uid="{7F8BAAF5-C4CA-49A9-85B2-7EA15116541F}"/>
    <cellStyle name="Total 7 2 8 2 2" xfId="12100" xr:uid="{1CC2111A-36EA-458E-88C4-2ACB90813152}"/>
    <cellStyle name="Total 7 2 8 2 2 2" xfId="21089" xr:uid="{38C4B52E-003D-4ED7-BA55-20AE06C02A79}"/>
    <cellStyle name="Total 7 2 8 2 2 2 2" xfId="24792" xr:uid="{6BD40135-E595-4607-97C1-55C5075BD492}"/>
    <cellStyle name="Total 7 2 8 2 2 3" xfId="41950" xr:uid="{3BB6CA69-D303-451D-8B13-79A61C404F0F}"/>
    <cellStyle name="Total 7 2 8 2 3" xfId="12919" xr:uid="{B8C48C08-1181-4A4E-8D98-690DEB9F3271}"/>
    <cellStyle name="Total 7 2 8 2 3 2" xfId="21908" xr:uid="{A47C1A8A-86C7-482D-B96A-E9FF2849B444}"/>
    <cellStyle name="Total 7 2 8 2 3 2 2" xfId="30572" xr:uid="{C9DF2E74-B889-49EC-8CD1-28E4ACC31643}"/>
    <cellStyle name="Total 7 2 8 2 3 3" xfId="32713" xr:uid="{A4134EAE-2AA6-43A6-8361-A833C1F64826}"/>
    <cellStyle name="Total 7 2 8 2 4" xfId="15960" xr:uid="{DF71B5E4-CE5E-4B99-874F-3C86F4C96822}"/>
    <cellStyle name="Total 7 2 8 2 4 2" xfId="24411" xr:uid="{095AA98C-6641-43DE-B34B-88BFAA1656DC}"/>
    <cellStyle name="Total 7 2 8 2 5" xfId="29148" xr:uid="{A0266B71-83F8-481E-8F5A-DD0B3389BD5E}"/>
    <cellStyle name="Total 7 2 8 3" xfId="9534" xr:uid="{2C88F859-5533-4724-89C0-91CBBE671035}"/>
    <cellStyle name="Total 7 2 8 3 2" xfId="18523" xr:uid="{55C62591-83AD-4463-9C84-9E280A71C163}"/>
    <cellStyle name="Total 7 2 8 3 2 2" xfId="40805" xr:uid="{7DA822A6-6E9B-485F-A973-6B059132332E}"/>
    <cellStyle name="Total 7 2 8 3 3" xfId="30499" xr:uid="{E3D448E9-1CCC-40D2-8DBF-B155E447960C}"/>
    <cellStyle name="Total 7 2 8 4" xfId="36043" xr:uid="{114AF164-3DF3-4576-B00B-7B29B1483747}"/>
    <cellStyle name="Total 7 2 9" xfId="4754" xr:uid="{2FEA2591-8397-40B1-8949-8F79AE181915}"/>
    <cellStyle name="Total 7 2 9 2" xfId="7340" xr:uid="{53F4772F-7EE5-4C3A-B7DB-7D13F3D61895}"/>
    <cellStyle name="Total 7 2 9 2 2" xfId="16329" xr:uid="{1E26C477-C843-4BDF-8E26-FC34E8DECA5E}"/>
    <cellStyle name="Total 7 2 9 2 2 2" xfId="24186" xr:uid="{9B0E4257-13A9-407D-9AF9-9CEBD38A75D8}"/>
    <cellStyle name="Total 7 2 9 2 3" xfId="33416" xr:uid="{1FDF8DFA-CA18-47D7-9BF8-F3DEC9D4DFB5}"/>
    <cellStyle name="Total 7 2 9 3" xfId="9977" xr:uid="{0790FF16-82C0-4D51-95BA-D80704D28B74}"/>
    <cellStyle name="Total 7 2 9 3 2" xfId="18966" xr:uid="{DFA6AC6A-EE81-4CA9-9AFB-3F9527DD5574}"/>
    <cellStyle name="Total 7 2 9 3 2 2" xfId="41858" xr:uid="{2A57AE2D-2080-4ECD-8A99-E40ECD892DFC}"/>
    <cellStyle name="Total 7 2 9 3 3" xfId="43815" xr:uid="{5DC45F85-8C96-4EE5-9BF4-29E0DFC7B40D}"/>
    <cellStyle name="Total 7 2 9 4" xfId="13743" xr:uid="{ED1297F1-CC4A-44AA-93F9-967F27183922}"/>
    <cellStyle name="Total 7 2 9 4 2" xfId="28481" xr:uid="{78DC70CB-8D00-4734-837F-00226CC69E77}"/>
    <cellStyle name="Total 7 2 9 5" xfId="42838" xr:uid="{FB5BF8BB-5369-40F7-9123-89EA4116208A}"/>
    <cellStyle name="Total 7 3" xfId="425" xr:uid="{F786FE2F-5FDF-4816-AFDE-3499FD006624}"/>
    <cellStyle name="Total 7 3 10" xfId="9290" xr:uid="{F47C4F70-3BAA-46A4-9ADF-5EE863E88703}"/>
    <cellStyle name="Total 7 3 10 2" xfId="18279" xr:uid="{E02F4C59-F74C-4B5E-941A-42FD1E75C33E}"/>
    <cellStyle name="Total 7 3 10 2 2" xfId="32826" xr:uid="{D893F90F-73BB-43F9-A52D-F9DA6A9CF7A7}"/>
    <cellStyle name="Total 7 3 10 3" xfId="25137" xr:uid="{B5498EA9-EC7C-4A3F-9E21-A43D3EC2A3CB}"/>
    <cellStyle name="Total 7 3 11" xfId="12541" xr:uid="{1DD2AC50-09A8-47A5-8FDD-7355D36BC4B9}"/>
    <cellStyle name="Total 7 3 11 2" xfId="21530" xr:uid="{C82353F1-17B7-4F87-9258-38CF2A905C22}"/>
    <cellStyle name="Total 7 3 11 2 2" xfId="30266" xr:uid="{4F460F0A-245B-4E9E-915A-08C85DE727C9}"/>
    <cellStyle name="Total 7 3 11 3" xfId="30438" xr:uid="{3AE6B373-C171-454B-B443-DA17E6135D3D}"/>
    <cellStyle name="Total 7 3 12" xfId="2431" xr:uid="{30C1D745-E627-4524-A536-0C1C8EDFFE4A}"/>
    <cellStyle name="Total 7 3 12 2" xfId="31593" xr:uid="{AE70DE61-8CC7-4F5A-BFBC-33A81A226272}"/>
    <cellStyle name="Total 7 3 13" xfId="13340" xr:uid="{A6EC62AC-B79D-4DE7-9E37-922743E2C75B}"/>
    <cellStyle name="Total 7 3 13 2" xfId="33716" xr:uid="{1ED11737-E503-45D5-AC1C-392B629DEE9E}"/>
    <cellStyle name="Total 7 3 14" xfId="41829" xr:uid="{9AD4103A-900D-442C-8514-906AB92ECD63}"/>
    <cellStyle name="Total 7 3 15" xfId="46643" xr:uid="{7F5B5F81-E0C7-4C98-BD0F-718C9DE96B95}"/>
    <cellStyle name="Total 7 3 2" xfId="774" xr:uid="{4D9947BA-1BA9-4861-B5BB-B07867717E93}"/>
    <cellStyle name="Total 7 3 2 2" xfId="5144" xr:uid="{4B74FE02-A2F5-4C57-A409-1B138932C722}"/>
    <cellStyle name="Total 7 3 2 2 2" xfId="7730" xr:uid="{D2274BB2-C6C3-4FEC-8231-51CF03E144E9}"/>
    <cellStyle name="Total 7 3 2 2 2 2" xfId="16719" xr:uid="{D517B3A8-D1EB-475F-8666-C99F380969EB}"/>
    <cellStyle name="Total 7 3 2 2 2 2 2" xfId="37235" xr:uid="{23F098E1-00EF-41F5-B108-359BEF060530}"/>
    <cellStyle name="Total 7 3 2 2 2 3" xfId="24889" xr:uid="{EEFA8FD5-CE5B-4E87-AF63-EED65C1F06D7}"/>
    <cellStyle name="Total 7 3 2 2 3" xfId="10367" xr:uid="{B4D8D4A3-8887-4D45-88D5-4836CA6854DE}"/>
    <cellStyle name="Total 7 3 2 2 3 2" xfId="19356" xr:uid="{C61A1EFC-3184-4197-B7E0-77D4C45F04EC}"/>
    <cellStyle name="Total 7 3 2 2 3 2 2" xfId="42918" xr:uid="{E64C66C0-BB7C-4999-8C3E-3E174515F88B}"/>
    <cellStyle name="Total 7 3 2 2 3 3" xfId="40256" xr:uid="{EAA81E90-9F20-497A-B41E-50988549D50C}"/>
    <cellStyle name="Total 7 3 2 2 4" xfId="14133" xr:uid="{94433020-F999-4D12-A9F2-E4A8703C0330}"/>
    <cellStyle name="Total 7 3 2 2 4 2" xfId="24079" xr:uid="{A20C1DDC-39B7-428D-8076-A0899327586E}"/>
    <cellStyle name="Total 7 3 2 2 5" xfId="32303" xr:uid="{4409992E-6708-4213-9BEF-5B2A85599ABB}"/>
    <cellStyle name="Total 7 3 2 2 6" xfId="56922" xr:uid="{744A60C0-5637-4300-A4E6-677DFD4DA2E8}"/>
    <cellStyle name="Total 7 3 2 3" xfId="3211" xr:uid="{66FCB7A1-7545-4A38-B9B8-4FFEDD6A2137}"/>
    <cellStyle name="Total 7 3 2 3 2" xfId="29486" xr:uid="{973FB5E7-5773-48FD-8E18-3023E93FE160}"/>
    <cellStyle name="Total 7 3 2 4" xfId="29346" xr:uid="{636E53BA-94FE-4BB1-9A58-5A3D13646709}"/>
    <cellStyle name="Total 7 3 2 5" xfId="50140" xr:uid="{E58E6AE1-E35A-4748-8723-CBCC50ACD970}"/>
    <cellStyle name="Total 7 3 3" xfId="1119" xr:uid="{3EA56720-0B02-45C3-BA28-61747F0F90F8}"/>
    <cellStyle name="Total 7 3 3 2" xfId="5465" xr:uid="{08685172-3B98-41A6-89B6-D6C296A36089}"/>
    <cellStyle name="Total 7 3 3 2 2" xfId="8051" xr:uid="{30D45CCA-9F52-412E-9295-798411B684B7}"/>
    <cellStyle name="Total 7 3 3 2 2 2" xfId="17040" xr:uid="{0D0F7F0B-F8CF-484A-9DF7-42887E9EADB8}"/>
    <cellStyle name="Total 7 3 3 2 2 2 2" xfId="25476" xr:uid="{64F9ABC7-C9C3-4FCD-B9DB-6CCDFB9F6729}"/>
    <cellStyle name="Total 7 3 3 2 2 3" xfId="41304" xr:uid="{C3B151B2-B199-4DB4-9F9E-7B76D7EB5729}"/>
    <cellStyle name="Total 7 3 3 2 3" xfId="10688" xr:uid="{887DBCC2-42D6-4BED-9664-104EDF6578D8}"/>
    <cellStyle name="Total 7 3 3 2 3 2" xfId="19677" xr:uid="{CC71F2B8-DFCD-4CDA-8D43-2FCB1BC4796C}"/>
    <cellStyle name="Total 7 3 3 2 3 2 2" xfId="29697" xr:uid="{5FC404AB-7E0F-4D2E-9C09-998C38E3FF90}"/>
    <cellStyle name="Total 7 3 3 2 3 3" xfId="23073" xr:uid="{7B07742E-8410-4588-AC21-8EACBA67FB95}"/>
    <cellStyle name="Total 7 3 3 2 4" xfId="14454" xr:uid="{64429A12-5558-47BD-9A5C-530E906BD042}"/>
    <cellStyle name="Total 7 3 3 2 4 2" xfId="23605" xr:uid="{CCE8D08E-D52B-4027-BC08-2C9A4A3C4BC2}"/>
    <cellStyle name="Total 7 3 3 2 5" xfId="33406" xr:uid="{2EC77AF4-E35E-4CD4-BB57-4583C9779C9F}"/>
    <cellStyle name="Total 7 3 3 2 6" xfId="58298" xr:uid="{A7090F50-68AA-461C-B97B-DC808017EE7B}"/>
    <cellStyle name="Total 7 3 3 3" xfId="3556" xr:uid="{9AB4CA88-D2C6-45A7-9485-7D699B850723}"/>
    <cellStyle name="Total 7 3 3 3 2" xfId="33657" xr:uid="{35EC0ED4-CC4B-4040-AEAD-BE17D2B34E91}"/>
    <cellStyle name="Total 7 3 3 4" xfId="27853" xr:uid="{0714698A-3AF2-4525-8EE0-34B7DC169C14}"/>
    <cellStyle name="Total 7 3 3 5" xfId="51516" xr:uid="{B985DDCB-597B-4D67-9875-39B07F8DA59C}"/>
    <cellStyle name="Total 7 3 4" xfId="1463" xr:uid="{ABC3C011-38B6-4A42-B25E-6CD207E54F32}"/>
    <cellStyle name="Total 7 3 4 2" xfId="5808" xr:uid="{D646B45C-2339-4E55-BAE9-0682D4606B11}"/>
    <cellStyle name="Total 7 3 4 2 2" xfId="8394" xr:uid="{C8448D2E-CD3E-4771-ADCE-B52C2D05633E}"/>
    <cellStyle name="Total 7 3 4 2 2 2" xfId="17383" xr:uid="{99F3BE21-1D13-422E-B232-5BE6B964357B}"/>
    <cellStyle name="Total 7 3 4 2 2 2 2" xfId="33575" xr:uid="{2418627F-16ED-4771-B829-3021FCC5D64E}"/>
    <cellStyle name="Total 7 3 4 2 2 3" xfId="37906" xr:uid="{1461C1BA-6D2D-498A-8045-E4F6AE214CD4}"/>
    <cellStyle name="Total 7 3 4 2 3" xfId="11031" xr:uid="{711BF523-3816-4742-BC05-1268CB34C8E1}"/>
    <cellStyle name="Total 7 3 4 2 3 2" xfId="20020" xr:uid="{15D95CE6-6A92-457C-8BB0-92BA83F7B72A}"/>
    <cellStyle name="Total 7 3 4 2 3 2 2" xfId="29081" xr:uid="{C6E7176E-CF86-4523-B98C-FC99DE268409}"/>
    <cellStyle name="Total 7 3 4 2 3 3" xfId="41632" xr:uid="{9BBA71CA-1A26-4D39-87DC-E31C43C932D9}"/>
    <cellStyle name="Total 7 3 4 2 4" xfId="14797" xr:uid="{AF738902-0B33-421F-A3FE-F2839A6C1001}"/>
    <cellStyle name="Total 7 3 4 2 4 2" xfId="37471" xr:uid="{0BFE260C-E71C-48F8-BD84-A0DC2B52E0B9}"/>
    <cellStyle name="Total 7 3 4 2 5" xfId="35056" xr:uid="{85A61511-F1C9-473C-B310-CA416C9C492E}"/>
    <cellStyle name="Total 7 3 4 2 6" xfId="55049" xr:uid="{55A96BE9-3FFC-4A20-B799-0AFF20ADC75F}"/>
    <cellStyle name="Total 7 3 4 3" xfId="3900" xr:uid="{E93EE1B0-487E-49A1-9680-5910DD006E76}"/>
    <cellStyle name="Total 7 3 4 3 2" xfId="41192" xr:uid="{0F49DAB3-A14E-41F7-ACAB-466B35AC57B8}"/>
    <cellStyle name="Total 7 3 4 4" xfId="42134" xr:uid="{51C62153-1AE1-40C8-BB98-D77BCE59A44A}"/>
    <cellStyle name="Total 7 3 4 5" xfId="48257" xr:uid="{A9FD074A-862C-4635-9647-550FC1F5CC7D}"/>
    <cellStyle name="Total 7 3 5" xfId="1696" xr:uid="{19135E9D-4871-4AFF-A256-C9C0BD8C7320}"/>
    <cellStyle name="Total 7 3 5 2" xfId="6022" xr:uid="{21983F3D-D3C7-48F7-8B67-D27BF25FE548}"/>
    <cellStyle name="Total 7 3 5 2 2" xfId="8608" xr:uid="{4771945C-5853-485C-BABD-68638ABCD878}"/>
    <cellStyle name="Total 7 3 5 2 2 2" xfId="17597" xr:uid="{299DC61B-A09C-48F7-96D5-FA495A8EAE7C}"/>
    <cellStyle name="Total 7 3 5 2 2 2 2" xfId="36562" xr:uid="{69A386C2-B0FC-4918-9482-1D7E2E57A8AE}"/>
    <cellStyle name="Total 7 3 5 2 2 3" xfId="33860" xr:uid="{890B9D87-DFAE-456C-B4A8-32222D6E2E48}"/>
    <cellStyle name="Total 7 3 5 2 3" xfId="11245" xr:uid="{16B979E0-C4A3-49E6-A0DB-6B42DC91293E}"/>
    <cellStyle name="Total 7 3 5 2 3 2" xfId="20234" xr:uid="{CFFEDB0B-BC3A-4560-BCB9-EC311B2F22B9}"/>
    <cellStyle name="Total 7 3 5 2 3 2 2" xfId="38852" xr:uid="{1605A063-BAF5-4D98-AB9C-DF34BB12C0D9}"/>
    <cellStyle name="Total 7 3 5 2 3 3" xfId="35389" xr:uid="{B3A3D16B-DED8-4DCA-B72C-76B42A923CF0}"/>
    <cellStyle name="Total 7 3 5 2 4" xfId="15011" xr:uid="{7CD5DBCB-A06C-419A-97C8-BAC417C4B71B}"/>
    <cellStyle name="Total 7 3 5 2 4 2" xfId="27381" xr:uid="{BC95A6A6-0526-421E-9682-59F98E254585}"/>
    <cellStyle name="Total 7 3 5 2 5" xfId="26790" xr:uid="{1A89C0E8-8591-45CD-8BCF-E70268A9F2AB}"/>
    <cellStyle name="Total 7 3 5 3" xfId="4133" xr:uid="{88C5FCA7-CEFD-4486-A7B8-CB4E0CDB21EF}"/>
    <cellStyle name="Total 7 3 5 3 2" xfId="26208" xr:uid="{CB394DFB-F480-4A93-AE99-6A65465B81C6}"/>
    <cellStyle name="Total 7 3 5 4" xfId="38722" xr:uid="{4B8F6046-11C3-4CEC-86EE-F87E474A35F6}"/>
    <cellStyle name="Total 7 3 5 5" xfId="53349" xr:uid="{39A6329F-4BE0-4F83-ACBA-18F1A5E4F480}"/>
    <cellStyle name="Total 7 3 6" xfId="2082" xr:uid="{60A4DC3F-8513-4097-B0E6-E6749051A7D6}"/>
    <cellStyle name="Total 7 3 6 2" xfId="6384" xr:uid="{E45AE40F-3A0F-44AA-B98C-DDCD80EE4786}"/>
    <cellStyle name="Total 7 3 6 2 2" xfId="8970" xr:uid="{03ECBC18-3720-4540-BF93-1BF5A65E8BDB}"/>
    <cellStyle name="Total 7 3 6 2 2 2" xfId="17959" xr:uid="{F4EA9CB8-B976-42E2-AC25-9B7AB3A35BC1}"/>
    <cellStyle name="Total 7 3 6 2 2 2 2" xfId="32413" xr:uid="{5AD128F6-A9F7-47AA-85E3-69430A1615C9}"/>
    <cellStyle name="Total 7 3 6 2 2 3" xfId="30900" xr:uid="{5B699C4B-7FEE-4B96-A5C0-C729A3B5A6E9}"/>
    <cellStyle name="Total 7 3 6 2 3" xfId="11607" xr:uid="{E3CCDB0A-37D2-4D4C-BB9D-C27524250AC0}"/>
    <cellStyle name="Total 7 3 6 2 3 2" xfId="20596" xr:uid="{DE181733-D7FA-452B-9F45-6F2133A31296}"/>
    <cellStyle name="Total 7 3 6 2 3 2 2" xfId="22548" xr:uid="{154065AA-733E-4631-8BE7-D2D9ED120521}"/>
    <cellStyle name="Total 7 3 6 2 3 3" xfId="24250" xr:uid="{2336AE37-0EC9-463F-B562-0B770510C613}"/>
    <cellStyle name="Total 7 3 6 2 4" xfId="15373" xr:uid="{8A64014F-8381-45A4-843D-4CBC84DCE408}"/>
    <cellStyle name="Total 7 3 6 2 4 2" xfId="30673" xr:uid="{9E67A2CB-02C1-4B19-BE39-A05837D603D1}"/>
    <cellStyle name="Total 7 3 6 2 5" xfId="41030" xr:uid="{A76B0E96-C03C-4400-A07E-456B5EA8A466}"/>
    <cellStyle name="Total 7 3 6 3" xfId="4519" xr:uid="{BA550FCF-6B01-43B6-8582-6212E8B3303B}"/>
    <cellStyle name="Total 7 3 6 3 2" xfId="39300" xr:uid="{0F7484CB-CE7E-4E91-B87B-AC97E1EDE1B6}"/>
    <cellStyle name="Total 7 3 6 4" xfId="32937" xr:uid="{2AA6B9E0-4DEF-4256-890B-FD59DCC3BE2B}"/>
    <cellStyle name="Total 7 3 7" xfId="2892" xr:uid="{53A36A5A-7ECD-4C57-98C4-369EA577DC89}"/>
    <cellStyle name="Total 7 3 7 2" xfId="7042" xr:uid="{DFF5DF2A-9868-4D7E-B9FE-BA04CC7538EC}"/>
    <cellStyle name="Total 7 3 7 2 2" xfId="12168" xr:uid="{358FD039-5E61-4E4A-AA39-25F93146213F}"/>
    <cellStyle name="Total 7 3 7 2 2 2" xfId="21157" xr:uid="{35F45B1A-AC3F-4C4C-82D5-6349E8CB6E79}"/>
    <cellStyle name="Total 7 3 7 2 2 2 2" xfId="41591" xr:uid="{B9C3092B-2A19-41DF-8459-D0AB45A72F9A}"/>
    <cellStyle name="Total 7 3 7 2 2 3" xfId="37377" xr:uid="{93F9DDA9-A45C-4CCC-AC5C-0E91F014C1B3}"/>
    <cellStyle name="Total 7 3 7 2 3" xfId="12973" xr:uid="{FB026CD7-5771-4A24-AF6F-22043E129FF8}"/>
    <cellStyle name="Total 7 3 7 2 3 2" xfId="21962" xr:uid="{8E3F3A94-63DB-4100-A8F6-C0C68518F013}"/>
    <cellStyle name="Total 7 3 7 2 3 2 2" xfId="31383" xr:uid="{4D2667F4-830F-45B6-A4BA-97E9BCF29DA8}"/>
    <cellStyle name="Total 7 3 7 2 3 3" xfId="43869" xr:uid="{DB7E7AA8-0FF3-4615-8B6E-9B9300E9CF9C}"/>
    <cellStyle name="Total 7 3 7 2 4" xfId="16031" xr:uid="{055AFD2B-82C5-477F-B9CE-5FA7EB927E6C}"/>
    <cellStyle name="Total 7 3 7 2 4 2" xfId="36974" xr:uid="{6AFD8F44-E875-4417-B2E0-AB6FA5A6B2C9}"/>
    <cellStyle name="Total 7 3 7 2 5" xfId="29643" xr:uid="{0243B6FD-6EA6-45BB-92A0-38CFFC8BAE8E}"/>
    <cellStyle name="Total 7 3 7 3" xfId="9605" xr:uid="{AF8352ED-2115-43E7-8558-4CC897860F7A}"/>
    <cellStyle name="Total 7 3 7 3 2" xfId="18594" xr:uid="{AFF5A4BD-0223-460C-AF75-861D6698ACDE}"/>
    <cellStyle name="Total 7 3 7 3 2 2" xfId="34147" xr:uid="{75FA1A6B-A49E-43BA-AF9E-08A1EC14D7F0}"/>
    <cellStyle name="Total 7 3 7 3 3" xfId="38127" xr:uid="{8F818B2B-E2E6-4EEE-B999-D56A579F81B5}"/>
    <cellStyle name="Total 7 3 7 4" xfId="25087" xr:uid="{0EC5EEB7-CDDF-4696-9E7C-98BFCE4100BD}"/>
    <cellStyle name="Total 7 3 8" xfId="4820" xr:uid="{F223EFA1-F405-4261-9FD5-E8B134351DAB}"/>
    <cellStyle name="Total 7 3 8 2" xfId="7406" xr:uid="{2B7AA72F-221F-4725-B599-68193B65AEFC}"/>
    <cellStyle name="Total 7 3 8 2 2" xfId="16395" xr:uid="{FBE172D3-9164-4EAA-9458-38597F359EB3}"/>
    <cellStyle name="Total 7 3 8 2 2 2" xfId="23464" xr:uid="{9260BA22-80E8-493C-A712-64E2E70FCB9C}"/>
    <cellStyle name="Total 7 3 8 2 3" xfId="36328" xr:uid="{02885905-57FF-42D7-B14F-39B8532B1D32}"/>
    <cellStyle name="Total 7 3 8 3" xfId="10043" xr:uid="{F4648F07-ADA8-43C7-8ACA-AFD0D3D54573}"/>
    <cellStyle name="Total 7 3 8 3 2" xfId="19032" xr:uid="{F0D4CC2A-A752-4B58-81BA-FB0337E3E706}"/>
    <cellStyle name="Total 7 3 8 3 2 2" xfId="40949" xr:uid="{3071179A-1942-485B-AA6E-AC41DF3E2E59}"/>
    <cellStyle name="Total 7 3 8 3 3" xfId="40258" xr:uid="{5F4259A3-703F-4986-A2D9-0E9B5C893F1B}"/>
    <cellStyle name="Total 7 3 8 4" xfId="13809" xr:uid="{C1E0BD10-AB2B-4C52-9DF3-7D09538AA561}"/>
    <cellStyle name="Total 7 3 8 4 2" xfId="30204" xr:uid="{F5F09B69-064D-4DAD-BF37-AB25199580B6}"/>
    <cellStyle name="Total 7 3 8 5" xfId="35271" xr:uid="{4C339ED8-4DB0-4653-9915-3530FB60A630}"/>
    <cellStyle name="Total 7 3 9" xfId="6727" xr:uid="{BB5EA3D4-55EF-4CFC-8A1A-1D79C1D376E2}"/>
    <cellStyle name="Total 7 3 9 2" xfId="11927" xr:uid="{560AEFAD-FCFB-43B8-BC1A-498C3BA4678D}"/>
    <cellStyle name="Total 7 3 9 2 2" xfId="20916" xr:uid="{579D71EB-61E0-439A-A9E0-B72EFC7B5F7E}"/>
    <cellStyle name="Total 7 3 9 2 2 2" xfId="25831" xr:uid="{2BE64AE4-A4B9-42D2-B894-893DDA86B657}"/>
    <cellStyle name="Total 7 3 9 2 3" xfId="27512" xr:uid="{3BA574BD-22AE-4322-88FB-CC214E9CDCE4}"/>
    <cellStyle name="Total 7 3 9 3" xfId="15716" xr:uid="{EEF1A7D0-8435-4E85-AF70-00ACAAEA52CB}"/>
    <cellStyle name="Total 7 3 9 3 2" xfId="26805" xr:uid="{144B5112-CAD8-4445-88A1-F4279926E882}"/>
    <cellStyle name="Total 7 3 9 4" xfId="28496" xr:uid="{C0822855-7EF3-4ADF-9846-223031A9056B}"/>
    <cellStyle name="Total 7 4" xfId="523" xr:uid="{C626FBCC-F4AB-4E83-B322-69F1E98826E1}"/>
    <cellStyle name="Total 7 4 10" xfId="49269" xr:uid="{84913AFF-0005-47EC-AF95-6A679CF34025}"/>
    <cellStyle name="Total 7 4 2" xfId="872" xr:uid="{0B6A3787-FE18-4AFC-A3B2-AE48D07F266C}"/>
    <cellStyle name="Total 7 4 2 2" xfId="5241" xr:uid="{A0662C2C-7082-4F59-B9F0-3B04FE5F1D31}"/>
    <cellStyle name="Total 7 4 2 2 2" xfId="7827" xr:uid="{C06F28F4-925B-4447-85A2-F573D5327202}"/>
    <cellStyle name="Total 7 4 2 2 2 2" xfId="16816" xr:uid="{952341B9-D28B-4235-88D8-FEDC5FC4B7B9}"/>
    <cellStyle name="Total 7 4 2 2 2 2 2" xfId="34977" xr:uid="{4196FAC8-8BF2-42C0-9009-6A96CF8670A5}"/>
    <cellStyle name="Total 7 4 2 2 2 3" xfId="33592" xr:uid="{A1EB9901-FC6C-44E6-AED9-4CC96323BD02}"/>
    <cellStyle name="Total 7 4 2 2 3" xfId="10464" xr:uid="{9DF2C18A-C44A-4D1F-8720-848543672F82}"/>
    <cellStyle name="Total 7 4 2 2 3 2" xfId="19453" xr:uid="{576270F2-12E3-4378-B941-C77C99D5790B}"/>
    <cellStyle name="Total 7 4 2 2 3 2 2" xfId="39555" xr:uid="{D7ACC165-85ED-4B42-9E72-5F3A3EA53F51}"/>
    <cellStyle name="Total 7 4 2 2 3 3" xfId="38892" xr:uid="{2E7EA272-D802-4901-8C1F-272A4E141541}"/>
    <cellStyle name="Total 7 4 2 2 4" xfId="14230" xr:uid="{609680F9-8F6E-42A0-8FEF-5602611D22F8}"/>
    <cellStyle name="Total 7 4 2 2 4 2" xfId="34741" xr:uid="{5F91E059-07E6-454C-BF12-75E4066D301F}"/>
    <cellStyle name="Total 7 4 2 2 5" xfId="42149" xr:uid="{80BCFC30-F44F-44E0-AF60-7F714AE00623}"/>
    <cellStyle name="Total 7 4 2 3" xfId="3309" xr:uid="{BB8596C8-837B-4D87-B283-8921CDC0B4B4}"/>
    <cellStyle name="Total 7 4 2 3 2" xfId="40991" xr:uid="{F5FAA27B-4FCA-423E-A03F-2E1895D8BE02}"/>
    <cellStyle name="Total 7 4 2 4" xfId="43099" xr:uid="{89A9681A-A0F8-4D61-81BD-A15B8C940238}"/>
    <cellStyle name="Total 7 4 2 5" xfId="56051" xr:uid="{ECEE03B1-719F-4F13-B294-2D33D481D102}"/>
    <cellStyle name="Total 7 4 3" xfId="1217" xr:uid="{AF85916D-3D88-442C-AF45-0A1C17202278}"/>
    <cellStyle name="Total 7 4 3 2" xfId="5562" xr:uid="{BD023E0C-B48E-45BD-8E6E-BBFA1BFEEE51}"/>
    <cellStyle name="Total 7 4 3 2 2" xfId="8148" xr:uid="{4FC2CAE7-B4AB-49B4-8DE1-5A241E545174}"/>
    <cellStyle name="Total 7 4 3 2 2 2" xfId="17137" xr:uid="{244EF2F7-A6D3-42F7-895F-A8FBC8BEF9CD}"/>
    <cellStyle name="Total 7 4 3 2 2 2 2" xfId="24869" xr:uid="{C6C576B0-8827-4281-8617-BBB077301A8B}"/>
    <cellStyle name="Total 7 4 3 2 2 3" xfId="27319" xr:uid="{3FDDEB21-9265-4D23-8981-E271C7C57B2E}"/>
    <cellStyle name="Total 7 4 3 2 3" xfId="10785" xr:uid="{E0DBEC0B-EE89-4CDB-BC53-AA00DD289321}"/>
    <cellStyle name="Total 7 4 3 2 3 2" xfId="19774" xr:uid="{7BC7432F-63C2-40CB-8193-2429EFDCD6B9}"/>
    <cellStyle name="Total 7 4 3 2 3 2 2" xfId="31686" xr:uid="{A81997AC-C9F6-4010-A707-7EF2FC832DF9}"/>
    <cellStyle name="Total 7 4 3 2 3 3" xfId="41692" xr:uid="{C93778E6-EAAE-4C64-B586-EDA5934A8C65}"/>
    <cellStyle name="Total 7 4 3 2 4" xfId="14551" xr:uid="{8C5D8C51-7299-4323-951A-36B37C7A1012}"/>
    <cellStyle name="Total 7 4 3 2 4 2" xfId="29555" xr:uid="{E1F14953-4A2E-4D13-A860-60DE0B629DA0}"/>
    <cellStyle name="Total 7 4 3 2 5" xfId="27530" xr:uid="{41DE1D32-A0F7-47FA-BEA9-0AE9BB6DC25B}"/>
    <cellStyle name="Total 7 4 3 3" xfId="3654" xr:uid="{46A68F5C-980C-4ECC-A872-0DE5C4132F29}"/>
    <cellStyle name="Total 7 4 3 3 2" xfId="42571" xr:uid="{A288B47B-0664-4F62-BAFB-9FBD705CAD1B}"/>
    <cellStyle name="Total 7 4 3 4" xfId="33209" xr:uid="{30A0B6B7-607D-44FC-B26E-0368C8E9E945}"/>
    <cellStyle name="Total 7 4 4" xfId="1561" xr:uid="{FB305F7F-1AFC-428F-99E6-D2BBDF276191}"/>
    <cellStyle name="Total 7 4 4 2" xfId="5906" xr:uid="{B50A2A61-A4F4-44E9-B1B2-404F368E4DF7}"/>
    <cellStyle name="Total 7 4 4 2 2" xfId="8492" xr:uid="{291B41F3-13FF-4EAD-B047-1FB6FA5F6998}"/>
    <cellStyle name="Total 7 4 4 2 2 2" xfId="17481" xr:uid="{2040A86F-22E8-4E9B-9B11-EA7A3BCCE542}"/>
    <cellStyle name="Total 7 4 4 2 2 2 2" xfId="40132" xr:uid="{55E73664-0761-47DC-BDC5-47F824194210}"/>
    <cellStyle name="Total 7 4 4 2 2 3" xfId="24902" xr:uid="{2EC22F0C-412D-4E42-A6AC-9150BB85E3D1}"/>
    <cellStyle name="Total 7 4 4 2 3" xfId="11129" xr:uid="{78982FEB-654C-4EDD-9D2E-2E29CFABB07A}"/>
    <cellStyle name="Total 7 4 4 2 3 2" xfId="20118" xr:uid="{CCB42ECD-5377-423D-88B9-C3F8DCE330C4}"/>
    <cellStyle name="Total 7 4 4 2 3 2 2" xfId="42834" xr:uid="{84074E1D-7A47-40B2-8B68-3A19F246D21A}"/>
    <cellStyle name="Total 7 4 4 2 3 3" xfId="41677" xr:uid="{7B79C4FB-FE12-44F3-8D87-7867E6A03905}"/>
    <cellStyle name="Total 7 4 4 2 4" xfId="14895" xr:uid="{4A302684-12D6-4854-A754-D77FD2583734}"/>
    <cellStyle name="Total 7 4 4 2 4 2" xfId="23003" xr:uid="{78F3B433-24D4-40F5-A4B7-0DA9203C566B}"/>
    <cellStyle name="Total 7 4 4 2 5" xfId="32055" xr:uid="{A5AD25F2-6EE0-4E54-A6B6-74A0A7DB5F0E}"/>
    <cellStyle name="Total 7 4 4 3" xfId="3998" xr:uid="{F37AB5EF-68E2-457E-84E0-A857A9382AF0}"/>
    <cellStyle name="Total 7 4 4 3 2" xfId="27141" xr:uid="{85E72DD9-317B-4531-ACD3-A21EBE6D8428}"/>
    <cellStyle name="Total 7 4 4 4" xfId="42712" xr:uid="{EB79A301-A1CD-4BF0-9919-092B1E0D9F13}"/>
    <cellStyle name="Total 7 4 5" xfId="1873" xr:uid="{9975A0AD-0E69-493F-958A-57BC3FC87F0E}"/>
    <cellStyle name="Total 7 4 5 2" xfId="6189" xr:uid="{860C3694-4F2E-4A86-BFCA-16955B1F0404}"/>
    <cellStyle name="Total 7 4 5 2 2" xfId="8775" xr:uid="{58A20DF9-215D-422E-8853-8F52A6DA3FC0}"/>
    <cellStyle name="Total 7 4 5 2 2 2" xfId="17764" xr:uid="{1F287A47-7536-4E59-A4C9-C2CD2A671F7E}"/>
    <cellStyle name="Total 7 4 5 2 2 2 2" xfId="26102" xr:uid="{6E2D4F8A-A7AB-407D-B9CF-79D395681501}"/>
    <cellStyle name="Total 7 4 5 2 2 3" xfId="41187" xr:uid="{BB89784A-8DFB-4CBE-9333-C4F1996ABA01}"/>
    <cellStyle name="Total 7 4 5 2 3" xfId="11412" xr:uid="{D5DBC978-619F-4717-9B11-7561CF88F941}"/>
    <cellStyle name="Total 7 4 5 2 3 2" xfId="20401" xr:uid="{713153DE-F3CD-49C7-86C8-9C2967660831}"/>
    <cellStyle name="Total 7 4 5 2 3 2 2" xfId="22421" xr:uid="{0C60E445-F0EA-4C4E-A392-4B742F5B2C6D}"/>
    <cellStyle name="Total 7 4 5 2 3 3" xfId="44066" xr:uid="{4570768B-97E9-47C2-9D6C-A9D8D00758C1}"/>
    <cellStyle name="Total 7 4 5 2 4" xfId="15178" xr:uid="{EDC9735D-2A7C-4F20-8E3F-8379595FA1A8}"/>
    <cellStyle name="Total 7 4 5 2 4 2" xfId="32892" xr:uid="{AE4DA1D8-BFEA-4A75-93DF-5E978731FC11}"/>
    <cellStyle name="Total 7 4 5 2 5" xfId="41859" xr:uid="{D996B598-1092-46A3-82D1-BDA9AE92BD62}"/>
    <cellStyle name="Total 7 4 5 3" xfId="4310" xr:uid="{04199106-F207-4098-92D0-6C14935131C2}"/>
    <cellStyle name="Total 7 4 5 3 2" xfId="25253" xr:uid="{728BC43A-33C5-4BC0-ABA1-2E55DB7D477C}"/>
    <cellStyle name="Total 7 4 5 4" xfId="32516" xr:uid="{74051226-4ADF-4755-87AF-3D9E9466C89D}"/>
    <cellStyle name="Total 7 4 6" xfId="2180" xr:uid="{EE2CBFC5-AF9F-42FD-8621-5164C41E858C}"/>
    <cellStyle name="Total 7 4 6 2" xfId="6481" xr:uid="{02DC70C1-553C-414D-9BEF-DF09644763E5}"/>
    <cellStyle name="Total 7 4 6 2 2" xfId="9067" xr:uid="{17C10B2F-1450-4018-94F1-E70F26705D4F}"/>
    <cellStyle name="Total 7 4 6 2 2 2" xfId="18056" xr:uid="{F6E8874C-C3B1-45FD-83F5-75086783D358}"/>
    <cellStyle name="Total 7 4 6 2 2 2 2" xfId="26794" xr:uid="{C53EDAD3-F7B8-42C5-BDC3-74C69E38EBB3}"/>
    <cellStyle name="Total 7 4 6 2 2 3" xfId="28193" xr:uid="{C94A4D63-C6B5-4F50-BA34-BC8471CA6239}"/>
    <cellStyle name="Total 7 4 6 2 3" xfId="11704" xr:uid="{FAD072A5-FE5E-4717-ADD8-8F36716AF612}"/>
    <cellStyle name="Total 7 4 6 2 3 2" xfId="20693" xr:uid="{08F89123-0E06-4557-80B8-A789EB90F90D}"/>
    <cellStyle name="Total 7 4 6 2 3 2 2" xfId="26350" xr:uid="{B5037357-82D8-4374-B8B8-9E0997C08F20}"/>
    <cellStyle name="Total 7 4 6 2 3 3" xfId="32241" xr:uid="{808F2408-9F64-4683-A8E9-07935AB5DA4D}"/>
    <cellStyle name="Total 7 4 6 2 4" xfId="15470" xr:uid="{9C5BA363-BBD6-469E-B988-3E4D080F545E}"/>
    <cellStyle name="Total 7 4 6 2 4 2" xfId="36320" xr:uid="{9F8665DF-8136-4E19-BAC5-F539D2AF5940}"/>
    <cellStyle name="Total 7 4 6 2 5" xfId="28945" xr:uid="{A841CCDD-1FDF-46AA-BCFD-AB4DDA46DEC9}"/>
    <cellStyle name="Total 7 4 6 3" xfId="4617" xr:uid="{AC0FD815-2A20-4542-9682-CF88D732A078}"/>
    <cellStyle name="Total 7 4 6 3 2" xfId="31235" xr:uid="{B233959D-29AE-4A9D-BB52-A3E9D72F698E}"/>
    <cellStyle name="Total 7 4 6 4" xfId="28507" xr:uid="{4C5632B6-9E18-4D85-BA28-E2A109B93537}"/>
    <cellStyle name="Total 7 4 7" xfId="4917" xr:uid="{B195BF24-B321-4E7A-B1BA-916A758ABBD2}"/>
    <cellStyle name="Total 7 4 7 2" xfId="7503" xr:uid="{DE403DC3-2BC3-41E2-A1B1-F842A2B8DB2F}"/>
    <cellStyle name="Total 7 4 7 2 2" xfId="16492" xr:uid="{C35EC45C-E1A6-4447-BB53-5703BC75A9BA}"/>
    <cellStyle name="Total 7 4 7 2 2 2" xfId="23205" xr:uid="{A0B734D8-B303-4B96-8B40-00B5312D5526}"/>
    <cellStyle name="Total 7 4 7 2 3" xfId="25381" xr:uid="{972B249D-77CD-4235-9071-E88D76EDFAC7}"/>
    <cellStyle name="Total 7 4 7 3" xfId="10140" xr:uid="{1DFAFF8E-EFCF-4A84-90BD-FB6273315909}"/>
    <cellStyle name="Total 7 4 7 3 2" xfId="19129" xr:uid="{DDC9CAD1-8D7F-48B6-8634-D5E91CA99F6C}"/>
    <cellStyle name="Total 7 4 7 3 2 2" xfId="22697" xr:uid="{31D85401-9E35-459D-80C6-F1858CF6CE46}"/>
    <cellStyle name="Total 7 4 7 3 3" xfId="38901" xr:uid="{B1EEEF90-C5C5-4A48-B9BA-3CBF316EB213}"/>
    <cellStyle name="Total 7 4 7 4" xfId="13906" xr:uid="{B551674E-340A-425E-89B9-0D0DC8D690CD}"/>
    <cellStyle name="Total 7 4 7 4 2" xfId="24529" xr:uid="{E0CCD170-7D1D-43A2-9676-A01C1B0CCCBB}"/>
    <cellStyle name="Total 7 4 7 5" xfId="37044" xr:uid="{DC064577-A44C-47D8-A1A0-3BBFA595A37C}"/>
    <cellStyle name="Total 7 4 8" xfId="2529" xr:uid="{534E251D-8A06-4B33-AB62-DE7ABEE2420A}"/>
    <cellStyle name="Total 7 4 8 2" xfId="22553" xr:uid="{D183E152-4831-4F39-9621-44377421BA07}"/>
    <cellStyle name="Total 7 4 9" xfId="26544" xr:uid="{F0623A2B-EE9F-4E72-B7F5-BABE864F0C1A}"/>
    <cellStyle name="Total 7 5" xfId="292" xr:uid="{A65CFF0C-0C51-4E4B-940D-CCCC1E8CB62C}"/>
    <cellStyle name="Total 7 5 2" xfId="4695" xr:uid="{33AE98EC-FB05-4D1E-8DA0-D5EE96ECA01F}"/>
    <cellStyle name="Total 7 5 2 2" xfId="7281" xr:uid="{EF836A2F-AB1B-4E64-A800-AC8C32614836}"/>
    <cellStyle name="Total 7 5 2 2 2" xfId="16270" xr:uid="{F5E1A7B9-8B4A-4CB2-93FC-3B761E38748D}"/>
    <cellStyle name="Total 7 5 2 2 2 2" xfId="35192" xr:uid="{8BC2446C-3E70-40ED-9D6E-3F5F78E8D3C6}"/>
    <cellStyle name="Total 7 5 2 2 3" xfId="29333" xr:uid="{ACF99A44-776B-4A4B-AA99-13B1188513CD}"/>
    <cellStyle name="Total 7 5 2 3" xfId="9918" xr:uid="{711C9996-9BE3-476C-A86A-CD7AE73A00FA}"/>
    <cellStyle name="Total 7 5 2 3 2" xfId="18907" xr:uid="{3C4A6F35-13CB-4B42-B312-0419742910B5}"/>
    <cellStyle name="Total 7 5 2 3 2 2" xfId="39682" xr:uid="{2FB240EA-F9E6-404D-8E2C-EF19EAFFF56C}"/>
    <cellStyle name="Total 7 5 2 3 3" xfId="22296" xr:uid="{2B832B00-E54B-4198-BABC-1545803130E9}"/>
    <cellStyle name="Total 7 5 2 4" xfId="13684" xr:uid="{BF1334CF-77BB-4C78-A8C5-F0ABAEE42DC8}"/>
    <cellStyle name="Total 7 5 2 4 2" xfId="29268" xr:uid="{1BA95B7F-CFF2-4F1C-9CCC-6E20175A8AD9}"/>
    <cellStyle name="Total 7 5 2 5" xfId="38485" xr:uid="{A33B0958-396F-4CE9-8254-170105B899C8}"/>
    <cellStyle name="Total 7 5 2 6" xfId="58644" xr:uid="{ED4AD6DA-0897-4738-B45A-6A65AB4C6C4B}"/>
    <cellStyle name="Total 7 5 3" xfId="2760" xr:uid="{EC380FD0-2304-41E6-96D6-17C0274302D5}"/>
    <cellStyle name="Total 7 5 3 2" xfId="31909" xr:uid="{1DF3AFEE-CCC6-4BFC-AFA8-787402906ED4}"/>
    <cellStyle name="Total 7 5 4" xfId="40748" xr:uid="{B09674C5-4358-412F-9DB8-964B928547A1}"/>
    <cellStyle name="Total 7 5 5" xfId="51863" xr:uid="{C78465FF-28C1-46DB-AD2C-018B3AB8F01F}"/>
    <cellStyle name="Total 7 6" xfId="641" xr:uid="{2B4AC369-1D79-477A-9FEA-F88D53ECBDAC}"/>
    <cellStyle name="Total 7 6 2" xfId="5019" xr:uid="{76939465-13DC-4469-AD77-CD0FFD11E71C}"/>
    <cellStyle name="Total 7 6 2 2" xfId="7605" xr:uid="{4DAEDDE1-C0CD-464D-BED9-6BFB30F1DDD9}"/>
    <cellStyle name="Total 7 6 2 2 2" xfId="16594" xr:uid="{7510AAB6-D154-4AF3-B057-CBF5A60F3CFA}"/>
    <cellStyle name="Total 7 6 2 2 2 2" xfId="28258" xr:uid="{36BE02BA-58A0-4E88-8D05-F9EB0E6F875D}"/>
    <cellStyle name="Total 7 6 2 2 3" xfId="23138" xr:uid="{B3C22E8C-9611-4793-B593-15A1AF5B74F9}"/>
    <cellStyle name="Total 7 6 2 3" xfId="10242" xr:uid="{0D96BE4E-C843-4CE7-AF2E-FC8ECF0DED92}"/>
    <cellStyle name="Total 7 6 2 3 2" xfId="19231" xr:uid="{D42506FE-CAB2-4DB4-84E9-397C0C7A6FDC}"/>
    <cellStyle name="Total 7 6 2 3 2 2" xfId="28780" xr:uid="{E955ED7E-F736-411B-8CB9-C0850DA69049}"/>
    <cellStyle name="Total 7 6 2 3 3" xfId="32256" xr:uid="{EA3CC954-C305-4BF5-BAB0-E46AEA2F0E52}"/>
    <cellStyle name="Total 7 6 2 4" xfId="14008" xr:uid="{EA041732-D6EA-4C30-9FCF-7BDC993EBE37}"/>
    <cellStyle name="Total 7 6 2 4 2" xfId="29856" xr:uid="{5C1C6DDA-E101-4CFE-BF33-E476987BC183}"/>
    <cellStyle name="Total 7 6 2 5" xfId="30591" xr:uid="{EF98DA15-E594-403D-A492-E88C2FF42948}"/>
    <cellStyle name="Total 7 6 2 6" xfId="54211" xr:uid="{CE3688C9-61E7-403D-BF6C-90D22401D020}"/>
    <cellStyle name="Total 7 6 3" xfId="3078" xr:uid="{692D7FFB-27E9-402C-AB30-E3784C0F3458}"/>
    <cellStyle name="Total 7 6 3 2" xfId="40714" xr:uid="{D9166633-8EB6-479B-9B84-ADB4A9E717DC}"/>
    <cellStyle name="Total 7 6 4" xfId="37314" xr:uid="{C0D69161-70F0-4754-A2F7-BC708384FE99}"/>
    <cellStyle name="Total 7 6 5" xfId="47458" xr:uid="{56B1D975-CBBC-4061-BB2F-F16D7FD793DC}"/>
    <cellStyle name="Total 7 7" xfId="986" xr:uid="{8A9F0233-E9ED-4F52-9355-789207273947}"/>
    <cellStyle name="Total 7 7 2" xfId="5340" xr:uid="{7200A0B0-CD76-4708-9A09-4492003E753F}"/>
    <cellStyle name="Total 7 7 2 2" xfId="7926" xr:uid="{E81D6F3D-ACA9-4E66-83A5-B7EF8DEC0109}"/>
    <cellStyle name="Total 7 7 2 2 2" xfId="16915" xr:uid="{DC87DA4C-AD3A-48FF-B3F6-201DB76B3C15}"/>
    <cellStyle name="Total 7 7 2 2 2 2" xfId="40369" xr:uid="{22ED1C8C-2720-4BBB-9EEE-5DC161A216E4}"/>
    <cellStyle name="Total 7 7 2 2 3" xfId="32148" xr:uid="{93B70098-EA1E-4A9F-B150-22F9B589A00A}"/>
    <cellStyle name="Total 7 7 2 3" xfId="10563" xr:uid="{E9D614A1-D3C9-49E8-86A7-59EF11DE14ED}"/>
    <cellStyle name="Total 7 7 2 3 2" xfId="19552" xr:uid="{D3921E92-5681-465E-B2D7-7A75EC3AC699}"/>
    <cellStyle name="Total 7 7 2 3 2 2" xfId="38712" xr:uid="{B3274479-EB05-431E-93DA-C6C6E90A8231}"/>
    <cellStyle name="Total 7 7 2 3 3" xfId="35186" xr:uid="{342ACEE8-909F-4FB6-B82D-AF62636F64D7}"/>
    <cellStyle name="Total 7 7 2 4" xfId="14329" xr:uid="{64E4AA87-671A-4DA9-8430-1A32BCA43C27}"/>
    <cellStyle name="Total 7 7 2 4 2" xfId="35333" xr:uid="{DE814453-287E-4A8B-9C64-9618CB392BE0}"/>
    <cellStyle name="Total 7 7 2 5" xfId="37562" xr:uid="{A5334312-5EF1-4020-9958-B41B8B94FB2F}"/>
    <cellStyle name="Total 7 7 3" xfId="3423" xr:uid="{EFEE71AA-D1E6-4680-99AA-3010A09CC9D1}"/>
    <cellStyle name="Total 7 7 3 2" xfId="42098" xr:uid="{8C628B34-758A-4F51-85B6-219A979173A4}"/>
    <cellStyle name="Total 7 7 4" xfId="42017" xr:uid="{41CA3D98-E91A-4883-A9E5-FA0F4849185D}"/>
    <cellStyle name="Total 7 8" xfId="1330" xr:uid="{64FAEA86-48E3-49F8-B5A7-934275619328}"/>
    <cellStyle name="Total 7 8 2" xfId="5675" xr:uid="{0EBD9950-72B2-409E-AC6B-54E779957A69}"/>
    <cellStyle name="Total 7 8 2 2" xfId="8261" xr:uid="{F546A7E3-BB67-4041-8FC5-61F73C8C9757}"/>
    <cellStyle name="Total 7 8 2 2 2" xfId="17250" xr:uid="{74A62978-8881-4D1F-90C5-066A2ED02936}"/>
    <cellStyle name="Total 7 8 2 2 2 2" xfId="36121" xr:uid="{1AA35AC5-911A-4B72-AA9B-9DA1080792EA}"/>
    <cellStyle name="Total 7 8 2 2 3" xfId="38674" xr:uid="{5346BED7-3B8C-41F6-83F3-F9D43F3929A2}"/>
    <cellStyle name="Total 7 8 2 3" xfId="10898" xr:uid="{726A9A9B-F909-4AD6-8BB2-CF3D1414AD4A}"/>
    <cellStyle name="Total 7 8 2 3 2" xfId="19887" xr:uid="{E5F7B6C4-B868-496F-A7C0-D04A34C800B3}"/>
    <cellStyle name="Total 7 8 2 3 2 2" xfId="37053" xr:uid="{99A8CD73-009F-4145-AA6A-5C1AFCD45573}"/>
    <cellStyle name="Total 7 8 2 3 3" xfId="22117" xr:uid="{D7FE95B2-9219-4744-A52D-78CA0E16DC6D}"/>
    <cellStyle name="Total 7 8 2 4" xfId="14664" xr:uid="{2E0DB98C-888C-494B-95E2-826AD4F2781D}"/>
    <cellStyle name="Total 7 8 2 4 2" xfId="39902" xr:uid="{6D9526B1-34F4-4DBA-ADEA-5C261A33BE63}"/>
    <cellStyle name="Total 7 8 2 5" xfId="43119" xr:uid="{9DD39A99-8D07-4593-BB85-B4B77D7FA295}"/>
    <cellStyle name="Total 7 8 3" xfId="3767" xr:uid="{F64AADC1-F8B2-488F-BC88-9EF4B8DFDF0B}"/>
    <cellStyle name="Total 7 8 3 2" xfId="42382" xr:uid="{C1B505D5-196E-42F2-A310-CCDE4D983C7F}"/>
    <cellStyle name="Total 7 8 4" xfId="41053" xr:uid="{5F04AB2B-8FDD-4F34-83C4-3E6379D1FFB9}"/>
    <cellStyle name="Total 7 9" xfId="1826" xr:uid="{C35F4043-24FC-4BAC-A519-BE849A5CB328}"/>
    <cellStyle name="Total 7 9 2" xfId="6143" xr:uid="{6FD34A34-662A-4441-AEB8-8276712E8DDF}"/>
    <cellStyle name="Total 7 9 2 2" xfId="8729" xr:uid="{AC3861C0-FE96-40A1-82A9-510451AD4424}"/>
    <cellStyle name="Total 7 9 2 2 2" xfId="17718" xr:uid="{0224ADEA-3ED0-4DC8-9F79-B10C5ED354EC}"/>
    <cellStyle name="Total 7 9 2 2 2 2" xfId="35152" xr:uid="{BEE4F157-3B47-4380-A82D-3D7DFC9D6D67}"/>
    <cellStyle name="Total 7 9 2 2 3" xfId="29071" xr:uid="{267972D1-A2C8-43C3-9A77-F638D9944E72}"/>
    <cellStyle name="Total 7 9 2 3" xfId="11366" xr:uid="{FA5B3135-10D2-4D9F-B094-07E426099E4B}"/>
    <cellStyle name="Total 7 9 2 3 2" xfId="20355" xr:uid="{464D4F0F-FB56-483F-93FA-E9371C0980EB}"/>
    <cellStyle name="Total 7 9 2 3 2 2" xfId="39447" xr:uid="{58C187C6-17B0-4F99-B2A4-E5231DE6CFE9}"/>
    <cellStyle name="Total 7 9 2 3 3" xfId="43840" xr:uid="{F5027619-3BA5-4A5C-911E-4679A04E1C3D}"/>
    <cellStyle name="Total 7 9 2 4" xfId="15132" xr:uid="{FC281451-A5D4-43AB-9C79-739E48C87810}"/>
    <cellStyle name="Total 7 9 2 4 2" xfId="27993" xr:uid="{D7D1A57E-03F4-4D65-BAC1-79EEF2A68388}"/>
    <cellStyle name="Total 7 9 2 5" xfId="30699" xr:uid="{75B460CD-8897-4ED4-AE21-8E9B4BCDD878}"/>
    <cellStyle name="Total 7 9 3" xfId="4263" xr:uid="{BE935821-970F-4E12-9775-D417F3580EE7}"/>
    <cellStyle name="Total 7 9 3 2" xfId="25959" xr:uid="{08110284-770C-4D5A-9783-130384A5C19C}"/>
    <cellStyle name="Total 7 9 4" xfId="43722" xr:uid="{2802EDA2-09C5-49F4-A755-2E2136FDF7EC}"/>
    <cellStyle name="Total 8" xfId="139" xr:uid="{1C47829D-668B-4019-8C95-C207E8BBFC04}"/>
    <cellStyle name="Total 8 10" xfId="1950" xr:uid="{B7C5E022-4300-40A1-B105-161B3E95C1B1}"/>
    <cellStyle name="Total 8 10 2" xfId="6260" xr:uid="{038A2F72-58A6-4067-8249-8CE0EA9F1D8E}"/>
    <cellStyle name="Total 8 10 2 2" xfId="8846" xr:uid="{6F448E35-8963-4486-8DB6-E2CD44E7FDFA}"/>
    <cellStyle name="Total 8 10 2 2 2" xfId="17835" xr:uid="{C96E4C26-DA95-4B9D-BE64-24DD6FC7549A}"/>
    <cellStyle name="Total 8 10 2 2 2 2" xfId="39192" xr:uid="{BE4B6D38-9A4E-48CB-AE87-B0725A8DB286}"/>
    <cellStyle name="Total 8 10 2 2 3" xfId="42953" xr:uid="{7044E45F-3D71-4A59-8A54-957923862232}"/>
    <cellStyle name="Total 8 10 2 3" xfId="11483" xr:uid="{C1BE23C8-47AA-4440-B8F6-A6FB4A2E6397}"/>
    <cellStyle name="Total 8 10 2 3 2" xfId="20472" xr:uid="{A82948A3-F111-415A-9D37-88FDB0036D87}"/>
    <cellStyle name="Total 8 10 2 3 2 2" xfId="29007" xr:uid="{AA432E09-70FC-4A9D-BD64-97FF07CDC79A}"/>
    <cellStyle name="Total 8 10 2 3 3" xfId="24234" xr:uid="{E35D02D5-D458-4734-87C1-ED02B11770E7}"/>
    <cellStyle name="Total 8 10 2 4" xfId="15249" xr:uid="{F60D0963-9EA7-4DDA-BD9B-A780A29210F6}"/>
    <cellStyle name="Total 8 10 2 4 2" xfId="42742" xr:uid="{9A50B585-2CEB-4FCD-AFDE-724E981CFDEC}"/>
    <cellStyle name="Total 8 10 2 5" xfId="35240" xr:uid="{DEE83680-AAD0-4F56-8B7D-C51681ADCDE0}"/>
    <cellStyle name="Total 8 10 3" xfId="4387" xr:uid="{4EDC341E-AD5E-4715-BA34-0DD2F70FED2E}"/>
    <cellStyle name="Total 8 10 3 2" xfId="33796" xr:uid="{D8C032AC-2862-48F6-8AB4-79B321A6E495}"/>
    <cellStyle name="Total 8 10 4" xfId="42433" xr:uid="{E1B17512-FD25-484A-BDF2-B85BB22A0208}"/>
    <cellStyle name="Total 8 11" xfId="2956" xr:uid="{DBCBE3C1-5846-4288-AD41-7D86152DB30C}"/>
    <cellStyle name="Total 8 11 2" xfId="7106" xr:uid="{9DBE9405-F114-4352-9E03-795939E5ADF9}"/>
    <cellStyle name="Total 8 11 2 2" xfId="16095" xr:uid="{8E9C4A54-D46D-4363-8A5F-56F5A76CA016}"/>
    <cellStyle name="Total 8 11 2 2 2" xfId="41598" xr:uid="{9D1DAD09-68E6-4708-93AA-2F152D7CF3DD}"/>
    <cellStyle name="Total 8 11 2 3" xfId="39288" xr:uid="{58232E53-D628-475D-942E-C947B629CE4C}"/>
    <cellStyle name="Total 8 11 3" xfId="9669" xr:uid="{B77F0429-0E7A-4524-80A3-02CCB7816F13}"/>
    <cellStyle name="Total 8 11 3 2" xfId="18658" xr:uid="{9CBDD455-2F26-4C29-BA8D-11937F12634E}"/>
    <cellStyle name="Total 8 11 3 2 2" xfId="27028" xr:uid="{E4B615E1-DA7B-4B3A-A7B0-2ADBA600334F}"/>
    <cellStyle name="Total 8 11 3 3" xfId="34745" xr:uid="{40846C37-A1FB-4778-812E-AB8AC10DD08E}"/>
    <cellStyle name="Total 8 11 4" xfId="13509" xr:uid="{D0C1456A-A537-4CC0-A3A5-CE1FF0FEB14E}"/>
    <cellStyle name="Total 8 11 4 2" xfId="27313" xr:uid="{52A761EC-60B1-463A-A0D5-2512996EE1DC}"/>
    <cellStyle name="Total 8 11 5" xfId="28041" xr:uid="{CE0F4725-FA71-477F-8F54-4E207431D7CF}"/>
    <cellStyle name="Total 8 12" xfId="6595" xr:uid="{5922CFF7-B471-47AD-B9D0-4E80C3AD3D68}"/>
    <cellStyle name="Total 8 12 2" xfId="11803" xr:uid="{72521786-B28A-41C6-A564-0DAABC3031C5}"/>
    <cellStyle name="Total 8 12 2 2" xfId="20792" xr:uid="{3AA9AEED-E36E-4F49-9997-A23228237082}"/>
    <cellStyle name="Total 8 12 2 2 2" xfId="37227" xr:uid="{56455BF7-BA46-4CCE-8BE7-5C7190D0F132}"/>
    <cellStyle name="Total 8 12 2 3" xfId="34956" xr:uid="{3FCB1EAA-3B98-4E87-9FBE-D3DB44606093}"/>
    <cellStyle name="Total 8 12 3" xfId="15584" xr:uid="{41F79291-0C22-43F1-944B-5C3AA9499EE9}"/>
    <cellStyle name="Total 8 12 3 2" xfId="24558" xr:uid="{56A3C503-AF51-4E25-A081-5F9FE05B6AEF}"/>
    <cellStyle name="Total 8 12 4" xfId="37869" xr:uid="{50B9B64B-F019-41A3-BF7A-278EF1E728D5}"/>
    <cellStyle name="Total 8 13" xfId="9166" xr:uid="{483FA4AC-5569-4709-82FA-54B934FA2CB5}"/>
    <cellStyle name="Total 8 13 2" xfId="18155" xr:uid="{64620F1D-49E7-4B97-9812-FF34F3B0E35F}"/>
    <cellStyle name="Total 8 13 2 2" xfId="25025" xr:uid="{7EC7A784-0947-43BD-B4EC-B72E912FD616}"/>
    <cellStyle name="Total 8 13 3" xfId="42973" xr:uid="{67E392A3-A34E-4AAE-9E94-1AFCD0EE18BA}"/>
    <cellStyle name="Total 8 14" xfId="12295" xr:uid="{E2B745B8-263F-42E1-AAA2-0F6DB8450760}"/>
    <cellStyle name="Total 8 14 2" xfId="21284" xr:uid="{35E6DF15-485C-4A81-BF99-6A05D6AF5CB3}"/>
    <cellStyle name="Total 8 14 2 2" xfId="36639" xr:uid="{50C5D382-C50A-4C2B-B450-4AF1D24488F0}"/>
    <cellStyle name="Total 8 14 3" xfId="40348" xr:uid="{F2F1FC4B-6548-4B39-97CE-35AC97527D30}"/>
    <cellStyle name="Total 8 15" xfId="2299" xr:uid="{23436A73-769D-44B7-A6B0-3B8BE4FC86DB}"/>
    <cellStyle name="Total 8 15 2" xfId="32929" xr:uid="{B254087D-AE2F-4780-B344-A93CAABE87B3}"/>
    <cellStyle name="Total 8 16" xfId="13208" xr:uid="{DE3F179C-A8BF-4341-AD43-7CF2AF9AB1F9}"/>
    <cellStyle name="Total 8 16 2" xfId="31765" xr:uid="{C2670D49-6FD6-4123-A4A3-8B5A2CE405CB}"/>
    <cellStyle name="Total 8 17" xfId="24088" xr:uid="{259BAF05-A1C1-44FA-A214-7C4DC7E1E1E8}"/>
    <cellStyle name="Total 8 18" xfId="44773" xr:uid="{FB7B8474-BA10-498D-81E7-C72CB261F548}"/>
    <cellStyle name="Total 8 19" xfId="45953" xr:uid="{69B76E5F-09A7-4901-BC84-117DD6026687}"/>
    <cellStyle name="Total 8 2" xfId="329" xr:uid="{E56C21C4-B378-4226-80BE-05981BF7E4FC}"/>
    <cellStyle name="Total 8 2 10" xfId="6631" xr:uid="{CCC3BA14-A760-4FB2-A9FB-85405938D14E}"/>
    <cellStyle name="Total 8 2 10 2" xfId="11837" xr:uid="{462B2E31-36DE-40D0-BEEC-80BBF47CFDEE}"/>
    <cellStyle name="Total 8 2 10 2 2" xfId="20826" xr:uid="{99C10B48-36C0-4305-A744-AB1DBC582CC0}"/>
    <cellStyle name="Total 8 2 10 2 2 2" xfId="39711" xr:uid="{96B17FD2-516A-41BD-B783-E409C4EF0439}"/>
    <cellStyle name="Total 8 2 10 2 3" xfId="31119" xr:uid="{788F05F8-86CD-4B6F-9F0C-19C811E07424}"/>
    <cellStyle name="Total 8 2 10 3" xfId="15620" xr:uid="{FB8D9A1B-5650-4219-852D-F8D128082314}"/>
    <cellStyle name="Total 8 2 10 3 2" xfId="22940" xr:uid="{1DCC95E9-DB3E-49B8-88D6-C95740DD2045}"/>
    <cellStyle name="Total 8 2 10 4" xfId="41974" xr:uid="{EA486001-D5F8-4A40-AA81-42BCB771C498}"/>
    <cellStyle name="Total 8 2 11" xfId="9200" xr:uid="{7AF848D0-2A57-4589-9FB7-C85F71B4D44A}"/>
    <cellStyle name="Total 8 2 11 2" xfId="18189" xr:uid="{62DFB6A0-4D7D-4816-8441-7627D69A4AB7}"/>
    <cellStyle name="Total 8 2 11 2 2" xfId="33275" xr:uid="{C0A61C18-B8A4-4AD8-B852-785A2B3A296F}"/>
    <cellStyle name="Total 8 2 11 3" xfId="29140" xr:uid="{1511C2FE-9CA0-4C24-A597-D1024AEA7617}"/>
    <cellStyle name="Total 8 2 12" xfId="12656" xr:uid="{5BF34B5A-F40A-487A-ADD9-C6BC78BFFBCD}"/>
    <cellStyle name="Total 8 2 12 2" xfId="21645" xr:uid="{986301FC-93B8-4383-B620-23198FD46F1C}"/>
    <cellStyle name="Total 8 2 12 2 2" xfId="31441" xr:uid="{D7FD65B7-45F1-40C2-A122-7DF4B9202095}"/>
    <cellStyle name="Total 8 2 12 3" xfId="37196" xr:uid="{AD56BAAE-49D9-429A-8725-27B0C7E2D56F}"/>
    <cellStyle name="Total 8 2 13" xfId="2335" xr:uid="{96EE50F5-B1B4-4DAC-98FF-29DA8BFF9324}"/>
    <cellStyle name="Total 8 2 13 2" xfId="24191" xr:uid="{F61D8C6C-FDDD-4D3D-BA91-BE949A1CB050}"/>
    <cellStyle name="Total 8 2 14" xfId="13244" xr:uid="{4C79465E-5B05-4909-8D6B-43607885933F}"/>
    <cellStyle name="Total 8 2 14 2" xfId="30796" xr:uid="{8D4B9C64-9B87-40E1-B3B6-72428B16DE62}"/>
    <cellStyle name="Total 8 2 15" xfId="31606" xr:uid="{521A1D12-F451-47E4-BFA9-5DCA849CC6BF}"/>
    <cellStyle name="Total 8 2 16" xfId="49444" xr:uid="{82459EBC-ABD1-4EC1-ADCF-452533CABF50}"/>
    <cellStyle name="Total 8 2 2" xfId="461" xr:uid="{B36E6E0B-394A-44FE-9F24-9F9CC7C29AE1}"/>
    <cellStyle name="Total 8 2 2 10" xfId="9325" xr:uid="{CB717738-F365-4320-A560-25DCBE2184DD}"/>
    <cellStyle name="Total 8 2 2 10 2" xfId="18314" xr:uid="{958A8A04-2A54-4759-A46E-C3A651946CA1}"/>
    <cellStyle name="Total 8 2 2 10 2 2" xfId="22367" xr:uid="{3264D745-9AC7-4CCF-B776-48DC91BE5B34}"/>
    <cellStyle name="Total 8 2 2 10 3" xfId="23496" xr:uid="{D7A7B719-F50B-4A26-9ABB-060A76005DC2}"/>
    <cellStyle name="Total 8 2 2 11" xfId="12280" xr:uid="{69A51ECF-98E7-42ED-8C4B-91FC3ABC956E}"/>
    <cellStyle name="Total 8 2 2 11 2" xfId="21269" xr:uid="{62CCA058-704C-4F72-8BC5-AB9AF640BD5C}"/>
    <cellStyle name="Total 8 2 2 11 2 2" xfId="24983" xr:uid="{47A39F43-65E0-47E3-BE33-E31CFE61A2AD}"/>
    <cellStyle name="Total 8 2 2 11 3" xfId="28525" xr:uid="{65069C81-77F7-45D6-9316-5E38A7D4B135}"/>
    <cellStyle name="Total 8 2 2 12" xfId="2467" xr:uid="{A93185BE-5BFE-4B04-84F2-384F5FF67A23}"/>
    <cellStyle name="Total 8 2 2 12 2" xfId="30434" xr:uid="{4B34261F-D036-422A-98DE-470997696289}"/>
    <cellStyle name="Total 8 2 2 13" xfId="13376" xr:uid="{E326AC41-99AF-4912-9CAA-F9DB27C32A86}"/>
    <cellStyle name="Total 8 2 2 13 2" xfId="38266" xr:uid="{C9F6FA3A-8858-4B17-A7E5-3D96CDFCBCC9}"/>
    <cellStyle name="Total 8 2 2 14" xfId="24696" xr:uid="{FA5BE498-D894-48BA-BFFE-FD2C5262FFCE}"/>
    <cellStyle name="Total 8 2 2 15" xfId="56226" xr:uid="{C3870727-87E8-4F04-A988-2BE52EDE0275}"/>
    <cellStyle name="Total 8 2 2 2" xfId="810" xr:uid="{3B78CD87-5485-4F2F-9D7C-617E88A6B955}"/>
    <cellStyle name="Total 8 2 2 2 2" xfId="5179" xr:uid="{8F0EFF01-E162-4FB1-AE0F-C7C738E18344}"/>
    <cellStyle name="Total 8 2 2 2 2 2" xfId="7765" xr:uid="{EE0C9DF5-A29D-4778-8E43-A673175F7C04}"/>
    <cellStyle name="Total 8 2 2 2 2 2 2" xfId="16754" xr:uid="{D79DEFF7-E029-4FA5-B7E6-6B383DD19FAB}"/>
    <cellStyle name="Total 8 2 2 2 2 2 2 2" xfId="31913" xr:uid="{4BC7AE0F-C006-4710-A6A2-3F0AE72B8F71}"/>
    <cellStyle name="Total 8 2 2 2 2 2 3" xfId="35558" xr:uid="{9872DF6A-6350-47B1-A53E-B90A73853D6C}"/>
    <cellStyle name="Total 8 2 2 2 2 3" xfId="10402" xr:uid="{0FEF15B3-6843-44FC-8716-2EC92BD555B9}"/>
    <cellStyle name="Total 8 2 2 2 2 3 2" xfId="19391" xr:uid="{CDA87E53-2E09-4727-BD5A-D5EE0E806B4E}"/>
    <cellStyle name="Total 8 2 2 2 2 3 2 2" xfId="38000" xr:uid="{E67C8B7C-1D86-4BF7-8A83-BAA5CF0F7E09}"/>
    <cellStyle name="Total 8 2 2 2 2 3 3" xfId="43960" xr:uid="{E9CCE1AE-6F84-4C98-9CFE-5DB5BECCB6C9}"/>
    <cellStyle name="Total 8 2 2 2 2 4" xfId="14168" xr:uid="{DCB76D5C-EBB0-475E-A8B7-A37E539CF34A}"/>
    <cellStyle name="Total 8 2 2 2 2 4 2" xfId="35651" xr:uid="{EC880C97-A5A2-411D-929C-32F0DB8AA922}"/>
    <cellStyle name="Total 8 2 2 2 2 5" xfId="35671" xr:uid="{5E2155C1-1270-4B36-A18E-251AAD060C7A}"/>
    <cellStyle name="Total 8 2 2 2 3" xfId="3247" xr:uid="{C9BC0613-5ABC-4E5F-8DE4-B65AB2DC36C2}"/>
    <cellStyle name="Total 8 2 2 2 3 2" xfId="33588" xr:uid="{2F362DA9-78B4-43C0-8861-07EA149057C0}"/>
    <cellStyle name="Total 8 2 2 2 4" xfId="41814" xr:uid="{0E9EA490-AAB7-487E-BE5F-CC41A192F6B1}"/>
    <cellStyle name="Total 8 2 2 3" xfId="1155" xr:uid="{FBA78D9A-357E-4265-AD85-539ED1B9D6B1}"/>
    <cellStyle name="Total 8 2 2 3 2" xfId="5500" xr:uid="{9CF6D1A6-F9C4-4728-B1E4-DECAEF22BAC3}"/>
    <cellStyle name="Total 8 2 2 3 2 2" xfId="8086" xr:uid="{BE0F1A3E-2A8B-4840-8682-16D0757FD3E4}"/>
    <cellStyle name="Total 8 2 2 3 2 2 2" xfId="17075" xr:uid="{471467D7-55A3-4287-9844-AC0438824DD7}"/>
    <cellStyle name="Total 8 2 2 3 2 2 2 2" xfId="27012" xr:uid="{89E0E4DA-17C6-4D18-9310-786D082BFFFB}"/>
    <cellStyle name="Total 8 2 2 3 2 2 3" xfId="38976" xr:uid="{E1A3F7FB-06A4-4021-9FA9-37DAD0BB09AE}"/>
    <cellStyle name="Total 8 2 2 3 2 3" xfId="10723" xr:uid="{B2129A7B-B9A0-4905-BF53-A6C0B078E0E5}"/>
    <cellStyle name="Total 8 2 2 3 2 3 2" xfId="19712" xr:uid="{2E0619F5-A8C1-4D44-BE04-21EC75BB1029}"/>
    <cellStyle name="Total 8 2 2 3 2 3 2 2" xfId="25586" xr:uid="{937F36A1-1C7F-4E56-9DA0-BDDBD6DE5EB9}"/>
    <cellStyle name="Total 8 2 2 3 2 3 3" xfId="34853" xr:uid="{75D1CAAA-DB6F-4D83-A9BD-AC8D85615359}"/>
    <cellStyle name="Total 8 2 2 3 2 4" xfId="14489" xr:uid="{13531846-7C90-431A-993A-8F541F1992ED}"/>
    <cellStyle name="Total 8 2 2 3 2 4 2" xfId="36458" xr:uid="{5190D771-D0C9-4CF4-8A49-F7C1FCCEFFAC}"/>
    <cellStyle name="Total 8 2 2 3 2 5" xfId="39091" xr:uid="{527CD5DE-3216-474D-85A2-A07F74F3D7AC}"/>
    <cellStyle name="Total 8 2 2 3 3" xfId="3592" xr:uid="{AB73E8B5-9653-404B-B791-0AD211CD7E28}"/>
    <cellStyle name="Total 8 2 2 3 3 2" xfId="38391" xr:uid="{8D09B0B3-2438-477B-BAFF-4EDF734EF0F3}"/>
    <cellStyle name="Total 8 2 2 3 4" xfId="31560" xr:uid="{6DBD10CF-C098-461F-AB0A-B77352D0A79C}"/>
    <cellStyle name="Total 8 2 2 4" xfId="1499" xr:uid="{983114E2-E389-4326-B357-D863C7BCDA81}"/>
    <cellStyle name="Total 8 2 2 4 2" xfId="5844" xr:uid="{BB406833-3283-4448-A312-4AEC98361711}"/>
    <cellStyle name="Total 8 2 2 4 2 2" xfId="8430" xr:uid="{ED294B18-C9CF-448D-9B73-6E57B671D71B}"/>
    <cellStyle name="Total 8 2 2 4 2 2 2" xfId="17419" xr:uid="{9D189E83-96A4-4697-9608-21A13D017721}"/>
    <cellStyle name="Total 8 2 2 4 2 2 2 2" xfId="38292" xr:uid="{86569F35-FEF9-4DA0-BE29-8C4B1ED04FF7}"/>
    <cellStyle name="Total 8 2 2 4 2 2 3" xfId="27003" xr:uid="{1D9364C2-61C5-4BDC-9AD6-07189239B2F1}"/>
    <cellStyle name="Total 8 2 2 4 2 3" xfId="11067" xr:uid="{AE268248-2FED-4263-8C7A-3B438ABEF3F0}"/>
    <cellStyle name="Total 8 2 2 4 2 3 2" xfId="20056" xr:uid="{69A65026-3D9A-4071-9C83-CD4D67421BB9}"/>
    <cellStyle name="Total 8 2 2 4 2 3 2 2" xfId="32918" xr:uid="{34387AE2-3DA8-4EA6-928C-894B10F38D23}"/>
    <cellStyle name="Total 8 2 2 4 2 3 3" xfId="41684" xr:uid="{71EF72A2-321D-4A4C-BE18-B36D735AE5B6}"/>
    <cellStyle name="Total 8 2 2 4 2 4" xfId="14833" xr:uid="{0679392C-0FD8-4A47-8866-D578819E936D}"/>
    <cellStyle name="Total 8 2 2 4 2 4 2" xfId="27739" xr:uid="{0918CB9F-9788-4494-9437-0C422450A3F6}"/>
    <cellStyle name="Total 8 2 2 4 2 5" xfId="27413" xr:uid="{CE2746F8-B951-4DC7-9428-467F75E29A37}"/>
    <cellStyle name="Total 8 2 2 4 3" xfId="3936" xr:uid="{89D606A6-09A4-4A0C-9140-3FFA52176B3A}"/>
    <cellStyle name="Total 8 2 2 4 3 2" xfId="31264" xr:uid="{92C1048D-3D61-484F-874E-7783C24C93E1}"/>
    <cellStyle name="Total 8 2 2 4 4" xfId="24979" xr:uid="{2B14C063-83C3-4A07-8A9D-FA4379577730}"/>
    <cellStyle name="Total 8 2 2 5" xfId="177" xr:uid="{827439B4-8B71-4D84-BBE4-929CC784AB12}"/>
    <cellStyle name="Total 8 2 2 5 2" xfId="2962" xr:uid="{32BBF342-5A45-4EE4-B255-C24001389A3C}"/>
    <cellStyle name="Total 8 2 2 5 2 2" xfId="7112" xr:uid="{DB967EB8-22D5-4373-A955-47F622D8902E}"/>
    <cellStyle name="Total 8 2 2 5 2 2 2" xfId="16101" xr:uid="{906D0C87-66A5-4068-AD0B-174B9942A66E}"/>
    <cellStyle name="Total 8 2 2 5 2 2 2 2" xfId="29706" xr:uid="{B5AD9ECA-972D-44A2-BD39-F2F064D44136}"/>
    <cellStyle name="Total 8 2 2 5 2 2 3" xfId="36240" xr:uid="{1D509D08-FE4E-4BC2-85D0-51BD1CF51D84}"/>
    <cellStyle name="Total 8 2 2 5 2 3" xfId="9675" xr:uid="{277922D4-4938-4BE8-891A-BE5108CEDAD9}"/>
    <cellStyle name="Total 8 2 2 5 2 3 2" xfId="18664" xr:uid="{374D2D9F-7E85-4985-A1F6-AD2DA7923B49}"/>
    <cellStyle name="Total 8 2 2 5 2 3 2 2" xfId="32569" xr:uid="{EF078057-506B-4504-A8B2-911722AAD2AE}"/>
    <cellStyle name="Total 8 2 2 5 2 3 3" xfId="40116" xr:uid="{25FF82CF-EC9C-4847-9F57-151A68F924BF}"/>
    <cellStyle name="Total 8 2 2 5 2 4" xfId="13515" xr:uid="{98E3E50B-4830-4298-AD07-54BCDFAF36E8}"/>
    <cellStyle name="Total 8 2 2 5 2 4 2" xfId="32076" xr:uid="{998824F5-D36D-40FB-91E4-5760F64F4039}"/>
    <cellStyle name="Total 8 2 2 5 2 5" xfId="23635" xr:uid="{A08F0BFF-FA26-4856-B32F-145227DA59DB}"/>
    <cellStyle name="Total 8 2 2 5 3" xfId="2645" xr:uid="{5A1202FA-2EF7-4AF2-87D6-9C62B82B8639}"/>
    <cellStyle name="Total 8 2 2 5 3 2" xfId="35958" xr:uid="{6948D292-986B-452A-90DE-5D6057E5CCFF}"/>
    <cellStyle name="Total 8 2 2 5 4" xfId="22157" xr:uid="{7984149A-24A6-4342-A5BC-290936077AD0}"/>
    <cellStyle name="Total 8 2 2 6" xfId="2118" xr:uid="{D2928AB2-0DF0-4E4C-ADAD-05824253D500}"/>
    <cellStyle name="Total 8 2 2 6 2" xfId="6419" xr:uid="{85F01E66-03C2-4944-831D-7F72A5D56865}"/>
    <cellStyle name="Total 8 2 2 6 2 2" xfId="9005" xr:uid="{849905FB-1B40-4CB6-89BF-04CCA3E753F8}"/>
    <cellStyle name="Total 8 2 2 6 2 2 2" xfId="17994" xr:uid="{4964AB48-50C3-41F9-A1D1-D60E898AC414}"/>
    <cellStyle name="Total 8 2 2 6 2 2 2 2" xfId="35406" xr:uid="{83F5841D-B954-4EB7-9530-BD7D12812BA0}"/>
    <cellStyle name="Total 8 2 2 6 2 2 3" xfId="26467" xr:uid="{00CC3C5D-5064-4755-89C1-6F79B80FED32}"/>
    <cellStyle name="Total 8 2 2 6 2 3" xfId="11642" xr:uid="{140485C4-0D14-4937-9450-7F7FA8265EAD}"/>
    <cellStyle name="Total 8 2 2 6 2 3 2" xfId="20631" xr:uid="{64937D6A-4E22-49B5-A6AF-E219A8D2D4B0}"/>
    <cellStyle name="Total 8 2 2 6 2 3 2 2" xfId="27244" xr:uid="{7FF5CBE5-75B9-4F49-A233-A7CE28992BEE}"/>
    <cellStyle name="Total 8 2 2 6 2 3 3" xfId="23066" xr:uid="{652A2B1D-707F-4769-97DD-AA4D4FCB02ED}"/>
    <cellStyle name="Total 8 2 2 6 2 4" xfId="15408" xr:uid="{6F62956A-D528-48E1-80A3-DD7FDCF3DD7D}"/>
    <cellStyle name="Total 8 2 2 6 2 4 2" xfId="43637" xr:uid="{9944629C-E7C0-4593-81EB-FEDD81BB2440}"/>
    <cellStyle name="Total 8 2 2 6 2 5" xfId="30462" xr:uid="{079F712B-FECC-4D20-8034-51DF29A088B3}"/>
    <cellStyle name="Total 8 2 2 6 3" xfId="4555" xr:uid="{181EFD65-C023-472D-B2C6-61EF46607A68}"/>
    <cellStyle name="Total 8 2 2 6 3 2" xfId="43338" xr:uid="{1E5ECB0C-4566-4297-AC64-74CB971ABB74}"/>
    <cellStyle name="Total 8 2 2 6 4" xfId="39721" xr:uid="{2F3592AE-0CA2-420A-961F-B1391669DDF9}"/>
    <cellStyle name="Total 8 2 2 7" xfId="2928" xr:uid="{F065BE27-7347-4EBB-B15C-4861676D5D42}"/>
    <cellStyle name="Total 8 2 2 7 2" xfId="7078" xr:uid="{62D6ABEB-5994-44CE-8437-65030C32DAF4}"/>
    <cellStyle name="Total 8 2 2 7 2 2" xfId="12204" xr:uid="{A0A37D94-38B6-4602-90CC-8C09BA16718C}"/>
    <cellStyle name="Total 8 2 2 7 2 2 2" xfId="21193" xr:uid="{059AEFA6-2E56-41B0-AD02-839F9D9AA9EF}"/>
    <cellStyle name="Total 8 2 2 7 2 2 2 2" xfId="24476" xr:uid="{14C5DE6D-C097-40CC-ADFC-8CEFB877B761}"/>
    <cellStyle name="Total 8 2 2 7 2 2 3" xfId="43836" xr:uid="{8F3706D6-B933-471C-BC41-163EB7628207}"/>
    <cellStyle name="Total 8 2 2 7 2 3" xfId="12998" xr:uid="{6CF214BE-8536-4FC1-B007-FDA21EF3DFD4}"/>
    <cellStyle name="Total 8 2 2 7 2 3 2" xfId="21987" xr:uid="{DA1B19D4-8554-43A3-92D4-99CCAE7B3FD8}"/>
    <cellStyle name="Total 8 2 2 7 2 3 2 2" xfId="40922" xr:uid="{C80039AA-C655-4C7D-AEC1-6923F11DC54F}"/>
    <cellStyle name="Total 8 2 2 7 2 3 3" xfId="23359" xr:uid="{79357070-32B6-4976-8D26-D94F3E10CA54}"/>
    <cellStyle name="Total 8 2 2 7 2 4" xfId="16067" xr:uid="{7D929146-E4CE-47C3-A4CF-0FEE25DFC6A6}"/>
    <cellStyle name="Total 8 2 2 7 2 4 2" xfId="40471" xr:uid="{9796723D-8187-4940-A9B2-5FEC655A3E71}"/>
    <cellStyle name="Total 8 2 2 7 2 5" xfId="24497" xr:uid="{C8DA9254-AC12-4BFE-BAE4-B781F4875A71}"/>
    <cellStyle name="Total 8 2 2 7 3" xfId="9641" xr:uid="{874814C8-278A-4824-B70B-636C827624E0}"/>
    <cellStyle name="Total 8 2 2 7 3 2" xfId="18630" xr:uid="{AC9CDBA6-43F7-4BBD-84C4-EB4A88F88D56}"/>
    <cellStyle name="Total 8 2 2 7 3 2 2" xfId="25436" xr:uid="{859911E1-D3E3-4C1D-8C83-342304EF8818}"/>
    <cellStyle name="Total 8 2 2 7 3 3" xfId="42304" xr:uid="{751F3689-1B61-4243-A86B-727A1F6A64D8}"/>
    <cellStyle name="Total 8 2 2 7 4" xfId="28908" xr:uid="{9E0C5C32-AC56-446F-A9B6-374B62756739}"/>
    <cellStyle name="Total 8 2 2 8" xfId="4855" xr:uid="{A375980F-EBDD-43A6-8F4B-7FEC3F80E581}"/>
    <cellStyle name="Total 8 2 2 8 2" xfId="7441" xr:uid="{6E3752CE-3805-4965-81BD-357F5F650BC4}"/>
    <cellStyle name="Total 8 2 2 8 2 2" xfId="16430" xr:uid="{BCD057FA-2980-4AF5-AEC8-68594BBBFD40}"/>
    <cellStyle name="Total 8 2 2 8 2 2 2" xfId="36351" xr:uid="{1914A3F0-67A6-49C1-8A03-4A8834C5A9E2}"/>
    <cellStyle name="Total 8 2 2 8 2 3" xfId="41104" xr:uid="{C76A2C63-6ACC-4706-A0A7-BBE5DB09488D}"/>
    <cellStyle name="Total 8 2 2 8 3" xfId="10078" xr:uid="{98FDC574-5935-4C7B-A86B-EA6761B6B4E5}"/>
    <cellStyle name="Total 8 2 2 8 3 2" xfId="19067" xr:uid="{F1D818D0-288E-4543-979D-B3FD9FCD5C09}"/>
    <cellStyle name="Total 8 2 2 8 3 2 2" xfId="30802" xr:uid="{293BBFEE-5462-4878-A08D-8F926498D5D4}"/>
    <cellStyle name="Total 8 2 2 8 3 3" xfId="43955" xr:uid="{93864C0D-C805-4EEB-A8DE-9282C0166D82}"/>
    <cellStyle name="Total 8 2 2 8 4" xfId="13844" xr:uid="{E8C27107-EDF1-4D4D-9343-3AF8BC2AD382}"/>
    <cellStyle name="Total 8 2 2 8 4 2" xfId="26101" xr:uid="{4613B319-B006-425F-8969-B8F673F4A546}"/>
    <cellStyle name="Total 8 2 2 8 5" xfId="29492" xr:uid="{45339E0D-3C86-41E2-A5D1-321497592819}"/>
    <cellStyle name="Total 8 2 2 9" xfId="6763" xr:uid="{4A64D544-FF14-49C7-9E68-3A259D095460}"/>
    <cellStyle name="Total 8 2 2 9 2" xfId="11962" xr:uid="{58D4DA6A-E8BE-43FF-8F40-BEB6D826AC91}"/>
    <cellStyle name="Total 8 2 2 9 2 2" xfId="20951" xr:uid="{9FD3C3F4-DE0A-4AE4-B220-EB650EFE0A8F}"/>
    <cellStyle name="Total 8 2 2 9 2 2 2" xfId="32948" xr:uid="{2384F55C-8EE1-439A-92C0-2C2751F4EA62}"/>
    <cellStyle name="Total 8 2 2 9 2 3" xfId="26821" xr:uid="{870A5B1F-89D6-4628-9FE4-E1152647663A}"/>
    <cellStyle name="Total 8 2 2 9 3" xfId="15752" xr:uid="{EA7910C8-EA0E-4D82-83B3-1A999E92D209}"/>
    <cellStyle name="Total 8 2 2 9 3 2" xfId="31463" xr:uid="{AFFE77BD-7B62-4B93-BEF6-7E84A5A11033}"/>
    <cellStyle name="Total 8 2 2 9 4" xfId="30748" xr:uid="{B72FCA57-B9EF-47B0-9997-2D1DF0311EBF}"/>
    <cellStyle name="Total 8 2 3" xfId="678" xr:uid="{86A0F7CD-C881-485F-ACA2-56FD4CC21583}"/>
    <cellStyle name="Total 8 2 3 2" xfId="5054" xr:uid="{E191C090-AFC2-45EC-B830-74A6F5ED27A5}"/>
    <cellStyle name="Total 8 2 3 2 2" xfId="7640" xr:uid="{ECE939FF-B03A-43C8-A4C6-BD6D63DF2EDE}"/>
    <cellStyle name="Total 8 2 3 2 2 2" xfId="16629" xr:uid="{D28873E1-4128-427C-8D8F-C32BABF04A40}"/>
    <cellStyle name="Total 8 2 3 2 2 2 2" xfId="40167" xr:uid="{137DCB28-ADE5-47B7-B10D-D56F64C2BE7D}"/>
    <cellStyle name="Total 8 2 3 2 2 3" xfId="25288" xr:uid="{42E305B0-C825-48F9-9179-B3A2FB7EFDB3}"/>
    <cellStyle name="Total 8 2 3 2 3" xfId="10277" xr:uid="{91D711FB-1412-4008-873A-B77EC404512F}"/>
    <cellStyle name="Total 8 2 3 2 3 2" xfId="19266" xr:uid="{15F77DD8-27EE-4555-8857-C85CB38B9AA1}"/>
    <cellStyle name="Total 8 2 3 2 3 2 2" xfId="40803" xr:uid="{832DFB07-A0BD-411B-AB05-C9212330F18A}"/>
    <cellStyle name="Total 8 2 3 2 3 3" xfId="31960" xr:uid="{9B30BB5B-5B74-4C6B-A282-309C0D388FBD}"/>
    <cellStyle name="Total 8 2 3 2 4" xfId="14043" xr:uid="{6F4ED0FC-3742-4AA0-BADC-AD425615907A}"/>
    <cellStyle name="Total 8 2 3 2 4 2" xfId="25538" xr:uid="{1DAA0414-455B-4062-A818-152CD4341B33}"/>
    <cellStyle name="Total 8 2 3 2 5" xfId="30032" xr:uid="{C7C599FE-2359-4B71-84AD-8C6F2A955B4D}"/>
    <cellStyle name="Total 8 2 3 3" xfId="3115" xr:uid="{05FC7A02-5000-4816-B5C2-D64051BDF27A}"/>
    <cellStyle name="Total 8 2 3 3 2" xfId="31568" xr:uid="{3D97FEC0-A06F-4290-AC61-9279690C7A5C}"/>
    <cellStyle name="Total 8 2 3 4" xfId="28681" xr:uid="{D4ACB2BE-EFDC-4A6E-9264-7D56C062C399}"/>
    <cellStyle name="Total 8 2 4" xfId="1023" xr:uid="{291A936A-DB9D-4A3C-A7F1-EB452B81516D}"/>
    <cellStyle name="Total 8 2 4 2" xfId="5375" xr:uid="{B71A7A7A-453E-4980-91E7-EBB51CF3FB47}"/>
    <cellStyle name="Total 8 2 4 2 2" xfId="7961" xr:uid="{A0F569BD-8209-4373-BD74-085FA9FED1E6}"/>
    <cellStyle name="Total 8 2 4 2 2 2" xfId="16950" xr:uid="{1E5163AD-A9C0-4291-947A-8CBB581887ED}"/>
    <cellStyle name="Total 8 2 4 2 2 2 2" xfId="28034" xr:uid="{3F09C991-3530-4FF5-A83D-658F04883FB6}"/>
    <cellStyle name="Total 8 2 4 2 2 3" xfId="22240" xr:uid="{8E71CECE-FBE4-41EA-AD92-8A4615BFAAA1}"/>
    <cellStyle name="Total 8 2 4 2 3" xfId="10598" xr:uid="{BEA2E775-3182-49F5-9BFA-70D189E3124E}"/>
    <cellStyle name="Total 8 2 4 2 3 2" xfId="19587" xr:uid="{C049CB9E-16B9-444E-B4D8-725294673EEE}"/>
    <cellStyle name="Total 8 2 4 2 3 2 2" xfId="29062" xr:uid="{743FF38D-AFF7-449B-AA2A-2359E605F580}"/>
    <cellStyle name="Total 8 2 4 2 3 3" xfId="40567" xr:uid="{63F86224-D077-4E79-8F8E-9CAFC1929182}"/>
    <cellStyle name="Total 8 2 4 2 4" xfId="14364" xr:uid="{1FD95ECD-A470-4765-B0AB-D6ED33096B0A}"/>
    <cellStyle name="Total 8 2 4 2 4 2" xfId="37446" xr:uid="{0B3319C5-1FC9-4730-BFE6-60B5E871AB6F}"/>
    <cellStyle name="Total 8 2 4 2 5" xfId="36985" xr:uid="{274042ED-A7C1-4FCA-BF3E-974BAAB77664}"/>
    <cellStyle name="Total 8 2 4 3" xfId="3460" xr:uid="{004A1CE7-21CF-4DD4-A9B5-A2A87715D81B}"/>
    <cellStyle name="Total 8 2 4 3 2" xfId="32938" xr:uid="{8143515A-F9AE-4516-B716-C0A3B81ADED2}"/>
    <cellStyle name="Total 8 2 4 4" xfId="32867" xr:uid="{673083B4-9043-4BE1-A87B-A3CDBD46B58C}"/>
    <cellStyle name="Total 8 2 5" xfId="1367" xr:uid="{96A521DE-FACE-4BE2-B870-4003B7DF5AE3}"/>
    <cellStyle name="Total 8 2 5 2" xfId="5712" xr:uid="{94217273-7A34-437F-98DF-0F40C9A59764}"/>
    <cellStyle name="Total 8 2 5 2 2" xfId="8298" xr:uid="{DE9FD4F8-6C5E-47FC-AC61-847603FF4D47}"/>
    <cellStyle name="Total 8 2 5 2 2 2" xfId="17287" xr:uid="{BAFCC470-8718-46C1-A02B-31DE2F57E7E9}"/>
    <cellStyle name="Total 8 2 5 2 2 2 2" xfId="27406" xr:uid="{A76632FA-2F7A-4088-9BD2-39EC0933434D}"/>
    <cellStyle name="Total 8 2 5 2 2 3" xfId="25728" xr:uid="{1C5503F8-EA52-43F3-8071-D4674AC6CA52}"/>
    <cellStyle name="Total 8 2 5 2 3" xfId="10935" xr:uid="{5870FE95-210F-4FA0-96B1-3EBBAE03170B}"/>
    <cellStyle name="Total 8 2 5 2 3 2" xfId="19924" xr:uid="{A453BFF4-8CAD-4C3F-BD28-BB39AE32FE25}"/>
    <cellStyle name="Total 8 2 5 2 3 2 2" xfId="28284" xr:uid="{F686A48A-76B9-409A-A36C-98A1FCA4D05A}"/>
    <cellStyle name="Total 8 2 5 2 3 3" xfId="35087" xr:uid="{02307CEF-C186-44C2-8491-FC15705334BC}"/>
    <cellStyle name="Total 8 2 5 2 4" xfId="14701" xr:uid="{3857D0D8-6AF8-4D07-BBCC-930AFF64B342}"/>
    <cellStyle name="Total 8 2 5 2 4 2" xfId="32025" xr:uid="{744BA80C-8675-4957-B5D5-E22409058EBC}"/>
    <cellStyle name="Total 8 2 5 2 5" xfId="33993" xr:uid="{2962B9FD-C5C9-4DBD-B331-F34D020DCEA0}"/>
    <cellStyle name="Total 8 2 5 3" xfId="3804" xr:uid="{BBBB2895-B85C-4A7E-80D4-F4F780323796}"/>
    <cellStyle name="Total 8 2 5 3 2" xfId="23218" xr:uid="{4753DA54-4024-404D-A1E3-8288BECE2BA1}"/>
    <cellStyle name="Total 8 2 5 4" xfId="31885" xr:uid="{252C5083-A9AB-447A-8655-E5FF7AF8D33E}"/>
    <cellStyle name="Total 8 2 6" xfId="1638" xr:uid="{1E5C430A-BC7A-4ABE-A7CD-227AB1585082}"/>
    <cellStyle name="Total 8 2 6 2" xfId="5972" xr:uid="{BAA7A192-6681-44EB-A3DB-CA1CFCE53ED7}"/>
    <cellStyle name="Total 8 2 6 2 2" xfId="8558" xr:uid="{75F2E89B-205B-4A40-A885-BD97D9397558}"/>
    <cellStyle name="Total 8 2 6 2 2 2" xfId="17547" xr:uid="{2CABC859-0737-480E-943F-73C5A17C4BD1}"/>
    <cellStyle name="Total 8 2 6 2 2 2 2" xfId="28971" xr:uid="{100E3253-6189-4FA7-BB8D-80366E3B33D9}"/>
    <cellStyle name="Total 8 2 6 2 2 3" xfId="35746" xr:uid="{CAA57113-A618-4E6A-B24A-F46DE3AA811A}"/>
    <cellStyle name="Total 8 2 6 2 3" xfId="11195" xr:uid="{01C19F0F-CFE8-47B1-A19C-E4B20B4AB36B}"/>
    <cellStyle name="Total 8 2 6 2 3 2" xfId="20184" xr:uid="{035A34B4-D7A6-4265-BDE4-0095C2B24B3F}"/>
    <cellStyle name="Total 8 2 6 2 3 2 2" xfId="35267" xr:uid="{C717B3DA-0BE6-4FC1-96BD-89B60DD7CABE}"/>
    <cellStyle name="Total 8 2 6 2 3 3" xfId="34631" xr:uid="{1F34B08E-47CA-4673-ADBD-BB35469A3B26}"/>
    <cellStyle name="Total 8 2 6 2 4" xfId="14961" xr:uid="{8242CA5E-CB4E-47F9-8257-8BBCDB059202}"/>
    <cellStyle name="Total 8 2 6 2 4 2" xfId="41897" xr:uid="{34CA9D9A-7BD1-4974-87AB-6C72575A99C7}"/>
    <cellStyle name="Total 8 2 6 2 5" xfId="31032" xr:uid="{24C15D75-09F9-49FD-BE6C-6465EB9798D7}"/>
    <cellStyle name="Total 8 2 6 3" xfId="4075" xr:uid="{37201B1E-F9EE-4D3E-8190-005FB352BA25}"/>
    <cellStyle name="Total 8 2 6 3 2" xfId="34159" xr:uid="{6F1420C9-F809-4305-9E46-451293348A20}"/>
    <cellStyle name="Total 8 2 6 4" xfId="31772" xr:uid="{78ED52AB-0274-4989-8D24-6B202AB9EB4D}"/>
    <cellStyle name="Total 8 2 7" xfId="1986" xr:uid="{BBD26E46-9A36-45BF-9094-F84D7FC65881}"/>
    <cellStyle name="Total 8 2 7 2" xfId="6294" xr:uid="{9B318B93-2C57-4F96-8C00-A6EB08CAD79E}"/>
    <cellStyle name="Total 8 2 7 2 2" xfId="8880" xr:uid="{E0931BF5-6CB2-423F-8D15-E13053161234}"/>
    <cellStyle name="Total 8 2 7 2 2 2" xfId="17869" xr:uid="{EE1F3D83-8D69-4399-8DF2-CA281076B971}"/>
    <cellStyle name="Total 8 2 7 2 2 2 2" xfId="25909" xr:uid="{124ECD4B-EF22-4933-97A5-559E7CB45E94}"/>
    <cellStyle name="Total 8 2 7 2 2 3" xfId="29116" xr:uid="{B5C534D5-55EF-4767-99A8-811689FA90A9}"/>
    <cellStyle name="Total 8 2 7 2 3" xfId="11517" xr:uid="{494CEE26-D2D3-49D1-86E9-688C67C5E8D7}"/>
    <cellStyle name="Total 8 2 7 2 3 2" xfId="20506" xr:uid="{7E2D2517-234B-47C1-8BB6-AC7A03E39247}"/>
    <cellStyle name="Total 8 2 7 2 3 2 2" xfId="23770" xr:uid="{869DBAD1-D8A3-439A-A54A-4AC1AFB1D0AD}"/>
    <cellStyle name="Total 8 2 7 2 3 3" xfId="35180" xr:uid="{709EB937-EA04-4B7D-8E10-42FD9DD33D2D}"/>
    <cellStyle name="Total 8 2 7 2 4" xfId="15283" xr:uid="{C6F928CE-6717-429E-919F-9A9587D78434}"/>
    <cellStyle name="Total 8 2 7 2 4 2" xfId="29945" xr:uid="{6051FA88-7669-4629-847C-E63A59100FCA}"/>
    <cellStyle name="Total 8 2 7 2 5" xfId="28632" xr:uid="{0853173C-0F7C-4DE4-BAFB-AFB852B7C97B}"/>
    <cellStyle name="Total 8 2 7 3" xfId="4423" xr:uid="{31641E80-A2EB-41B9-B44C-D6027B66C2CA}"/>
    <cellStyle name="Total 8 2 7 3 2" xfId="38466" xr:uid="{254E703D-F46E-4DB1-BDEC-5C9A79FAFD23}"/>
    <cellStyle name="Total 8 2 7 4" xfId="32054" xr:uid="{6CC9700E-6E56-4414-868C-069891A9F0D8}"/>
    <cellStyle name="Total 8 2 8" xfId="2797" xr:uid="{DC364846-234D-4A67-84B5-F2A24F486AE6}"/>
    <cellStyle name="Total 8 2 8 2" xfId="6947" xr:uid="{2620A1E7-77B4-4E29-A659-03F009BC382C}"/>
    <cellStyle name="Total 8 2 8 2 2" xfId="12076" xr:uid="{A45AA876-5EC0-431D-9F8B-A7FD1C3E9F41}"/>
    <cellStyle name="Total 8 2 8 2 2 2" xfId="21065" xr:uid="{AC3427F2-41A4-4F9A-A134-A655E30642E5}"/>
    <cellStyle name="Total 8 2 8 2 2 2 2" xfId="27113" xr:uid="{35814173-C93F-4B31-B825-5F780C4D9086}"/>
    <cellStyle name="Total 8 2 8 2 2 3" xfId="41471" xr:uid="{3FE42202-E0D4-4380-9E1B-911F359ED43B}"/>
    <cellStyle name="Total 8 2 8 2 3" xfId="12898" xr:uid="{E20853D3-842C-49FC-8F2C-41FB6256C884}"/>
    <cellStyle name="Total 8 2 8 2 3 2" xfId="21887" xr:uid="{C8A1AAF1-4490-4451-AECC-9AEACC5383C4}"/>
    <cellStyle name="Total 8 2 8 2 3 2 2" xfId="37536" xr:uid="{EDF4E134-38F9-44CE-910E-1274CC27E20A}"/>
    <cellStyle name="Total 8 2 8 2 3 3" xfId="23459" xr:uid="{6ED7F3EB-A60C-4DFA-BAEE-37BBB21B1677}"/>
    <cellStyle name="Total 8 2 8 2 4" xfId="15936" xr:uid="{C00089B7-2239-47A9-8494-A0FDF41254C9}"/>
    <cellStyle name="Total 8 2 8 2 4 2" xfId="37348" xr:uid="{2092310D-FAE3-417E-B4E9-7E45597B1D78}"/>
    <cellStyle name="Total 8 2 8 2 5" xfId="22666" xr:uid="{FFA81DAC-BA2C-4077-9A30-1FDFE3C5726A}"/>
    <cellStyle name="Total 8 2 8 3" xfId="9510" xr:uid="{8CC64578-C994-42ED-A3FE-517CF85C94C9}"/>
    <cellStyle name="Total 8 2 8 3 2" xfId="18499" xr:uid="{CB0F8F60-59E2-4CA0-83A7-7ADCC78A9A01}"/>
    <cellStyle name="Total 8 2 8 3 2 2" xfId="24033" xr:uid="{1B1858F7-A945-4BA1-B42D-365FA703789A}"/>
    <cellStyle name="Total 8 2 8 3 3" xfId="29334" xr:uid="{4D7809E3-0273-4722-AC2D-1677381A2C52}"/>
    <cellStyle name="Total 8 2 8 4" xfId="31184" xr:uid="{3C534AE5-9AFD-4580-8D26-31EB466D14AF}"/>
    <cellStyle name="Total 8 2 9" xfId="4730" xr:uid="{A6807270-4649-48B7-804F-1BDA54619D8F}"/>
    <cellStyle name="Total 8 2 9 2" xfId="7316" xr:uid="{485D417C-AD54-47AF-92B9-09A955B1B6B6}"/>
    <cellStyle name="Total 8 2 9 2 2" xfId="16305" xr:uid="{BFE6E82D-D151-43C7-8D9F-7FBF48DBBCE3}"/>
    <cellStyle name="Total 8 2 9 2 2 2" xfId="35818" xr:uid="{B2A76AC7-89C1-4855-AA30-D47FF6B69795}"/>
    <cellStyle name="Total 8 2 9 2 3" xfId="32392" xr:uid="{48C07078-FEED-4BF5-A5D0-0B9119E1A289}"/>
    <cellStyle name="Total 8 2 9 3" xfId="9953" xr:uid="{60A4AD76-27CA-4722-984F-0C25833713BC}"/>
    <cellStyle name="Total 8 2 9 3 2" xfId="18942" xr:uid="{25F49B08-3A26-45A3-BAE3-2C8D5E2414FD}"/>
    <cellStyle name="Total 8 2 9 3 2 2" xfId="37933" xr:uid="{96052466-AD7B-45D1-A721-9EFAD7868E8C}"/>
    <cellStyle name="Total 8 2 9 3 3" xfId="35534" xr:uid="{68B2DF85-0CC7-4A71-8E3D-9585E4B9AC93}"/>
    <cellStyle name="Total 8 2 9 4" xfId="13719" xr:uid="{BCA4D63E-FC50-4E57-80DF-E4D8BF448E7E}"/>
    <cellStyle name="Total 8 2 9 4 2" xfId="35867" xr:uid="{2B95212D-3999-49C8-B230-01F49EE009D8}"/>
    <cellStyle name="Total 8 2 9 5" xfId="41813" xr:uid="{CD91CAB9-5FFF-44EF-A2EF-B1255EE473F6}"/>
    <cellStyle name="Total 8 3" xfId="426" xr:uid="{0E7FFB01-04A7-4F80-962F-33695B25AFAC}"/>
    <cellStyle name="Total 8 3 10" xfId="9291" xr:uid="{8ED5E376-99B0-42D5-B43C-B763FD4A38C9}"/>
    <cellStyle name="Total 8 3 10 2" xfId="18280" xr:uid="{3046C387-E359-41D5-8A95-FED837ABC282}"/>
    <cellStyle name="Total 8 3 10 2 2" xfId="42236" xr:uid="{938AFE1C-C606-4984-BE29-1F29CB064C8E}"/>
    <cellStyle name="Total 8 3 10 3" xfId="33123" xr:uid="{641C45D1-0ECB-4E92-8961-7991A2B06301}"/>
    <cellStyle name="Total 8 3 11" xfId="9765" xr:uid="{AA473923-FB21-4F6B-A8CC-477A21AEDA41}"/>
    <cellStyle name="Total 8 3 11 2" xfId="18754" xr:uid="{517E231D-8203-43BC-B001-4886075E5633}"/>
    <cellStyle name="Total 8 3 11 2 2" xfId="26200" xr:uid="{4461E624-EE56-4870-96A5-6E7F1DE2D4DA}"/>
    <cellStyle name="Total 8 3 11 3" xfId="31969" xr:uid="{E9A1162D-B7CB-4ED6-8B82-FF20AF07DBA7}"/>
    <cellStyle name="Total 8 3 12" xfId="2432" xr:uid="{0A0270C2-5099-4D0A-83C1-20DED1488BDD}"/>
    <cellStyle name="Total 8 3 12 2" xfId="41002" xr:uid="{1850B56D-5B13-4842-9C4D-A90208D937C4}"/>
    <cellStyle name="Total 8 3 13" xfId="13341" xr:uid="{AD248C43-D2DE-434B-92EC-173B73AD136A}"/>
    <cellStyle name="Total 8 3 13 2" xfId="43127" xr:uid="{9DC0A1D8-F10D-484E-AA6A-751AF37CB187}"/>
    <cellStyle name="Total 8 3 14" xfId="28842" xr:uid="{B03EF840-F596-4249-A4A0-D8818DF3642C}"/>
    <cellStyle name="Total 8 3 15" xfId="51854" xr:uid="{47D6B386-EB22-44B2-A14E-D389CDD5A82F}"/>
    <cellStyle name="Total 8 3 2" xfId="775" xr:uid="{566DB4C5-4CFC-4317-9B44-A2829D5681E9}"/>
    <cellStyle name="Total 8 3 2 2" xfId="5145" xr:uid="{87E659BC-2C32-44B9-BD3A-5555C5B69601}"/>
    <cellStyle name="Total 8 3 2 2 2" xfId="7731" xr:uid="{9C89E2A6-A46F-4B87-8106-DF9F2C4B58BE}"/>
    <cellStyle name="Total 8 3 2 2 2 2" xfId="16720" xr:uid="{A053D720-2AD2-42CC-B213-5B96AFCEA1FC}"/>
    <cellStyle name="Total 8 3 2 2 2 2 2" xfId="27429" xr:uid="{15F0FE57-036B-441D-9544-AC1DEFDAC74B}"/>
    <cellStyle name="Total 8 3 2 2 2 3" xfId="32875" xr:uid="{AFD3A7E9-5486-4295-8426-95867D8DC924}"/>
    <cellStyle name="Total 8 3 2 2 3" xfId="10368" xr:uid="{3EDDEC16-9AB6-4673-A282-0F1E0E9488E6}"/>
    <cellStyle name="Total 8 3 2 2 3 2" xfId="19357" xr:uid="{A3B90708-43AD-4E05-B546-6C52D754448B}"/>
    <cellStyle name="Total 8 3 2 2 3 2 2" xfId="29866" xr:uid="{B84EB770-67F1-4477-843C-6292FB98196A}"/>
    <cellStyle name="Total 8 3 2 2 3 3" xfId="32270" xr:uid="{CE77C497-224B-46BA-A9E5-BE0B58652964}"/>
    <cellStyle name="Total 8 3 2 2 4" xfId="14134" xr:uid="{24605CDC-9CA5-4D68-8ED9-7FC603AF53C2}"/>
    <cellStyle name="Total 8 3 2 2 4 2" xfId="32065" xr:uid="{BC419608-DEAE-4AF6-A9A1-0A18413C0060}"/>
    <cellStyle name="Total 8 3 2 2 5" xfId="41712" xr:uid="{BF4BE718-1E5C-49DB-BCBE-E3BC51314499}"/>
    <cellStyle name="Total 8 3 2 3" xfId="3212" xr:uid="{EF8A2ABA-BA6D-4EC3-8569-69DA50C981BA}"/>
    <cellStyle name="Total 8 3 2 3 2" xfId="38626" xr:uid="{E8063114-709C-4B25-AA3F-A9A753BC26A5}"/>
    <cellStyle name="Total 8 3 2 4" xfId="38486" xr:uid="{8FE5C256-C11E-47A1-8F64-2FE7EF786991}"/>
    <cellStyle name="Total 8 3 2 5" xfId="58635" xr:uid="{4AD063BA-7191-4EB1-8A43-18C4D254B172}"/>
    <cellStyle name="Total 8 3 3" xfId="1120" xr:uid="{3816BF41-772C-4517-A125-F56A007520F8}"/>
    <cellStyle name="Total 8 3 3 2" xfId="5466" xr:uid="{07E07420-D107-4A96-B521-5F861334B53A}"/>
    <cellStyle name="Total 8 3 3 2 2" xfId="8052" xr:uid="{3D3F794B-2A0A-4DF7-9280-F4C4AA477F70}"/>
    <cellStyle name="Total 8 3 3 2 2 2" xfId="17041" xr:uid="{1DF9EF74-F0EE-4633-A3AB-1B8D4F5357C8}"/>
    <cellStyle name="Total 8 3 3 2 2 2 2" xfId="33462" xr:uid="{85DB6A15-071E-4477-8711-876295158026}"/>
    <cellStyle name="Total 8 3 3 2 2 3" xfId="28451" xr:uid="{C3D42ED5-43D5-4792-A48B-21A103C4CB98}"/>
    <cellStyle name="Total 8 3 3 2 3" xfId="10689" xr:uid="{29AF722A-705A-4617-985D-2565A59D1302}"/>
    <cellStyle name="Total 8 3 3 2 3 2" xfId="19678" xr:uid="{487B478B-D020-442F-A623-630D36AFBA4E}"/>
    <cellStyle name="Total 8 3 3 2 3 2 2" xfId="38844" xr:uid="{442D5935-E31D-4711-B177-93F44765277A}"/>
    <cellStyle name="Total 8 3 3 2 3 3" xfId="24296" xr:uid="{2BCAE8A1-2EC3-4C16-A193-B358CCFCE81A}"/>
    <cellStyle name="Total 8 3 3 2 4" xfId="14455" xr:uid="{1F494D6D-CF71-4423-8199-1816ECF56EA0}"/>
    <cellStyle name="Total 8 3 3 2 4 2" xfId="24736" xr:uid="{93DAB7F8-C140-4135-B2D8-B03393488EEB}"/>
    <cellStyle name="Total 8 3 3 2 5" xfId="42816" xr:uid="{77AE4EFC-3E1F-4690-A282-4BA098FFED54}"/>
    <cellStyle name="Total 8 3 3 3" xfId="3557" xr:uid="{E1B1FBCC-DC44-4BE3-9FD5-D5A81EE8BA6F}"/>
    <cellStyle name="Total 8 3 3 3 2" xfId="43068" xr:uid="{9B5C8684-62B8-40C4-9720-8B459E38D7CB}"/>
    <cellStyle name="Total 8 3 3 4" xfId="36859" xr:uid="{A322BB41-B5F1-4C02-893A-66ED933CDF2D}"/>
    <cellStyle name="Total 8 3 4" xfId="1464" xr:uid="{57245C8A-FEE5-4D33-9EE0-0F4F7FFB4930}"/>
    <cellStyle name="Total 8 3 4 2" xfId="5809" xr:uid="{FB3DBCA9-382D-4492-BFFC-E2315154A016}"/>
    <cellStyle name="Total 8 3 4 2 2" xfId="8395" xr:uid="{752F7E11-5270-40C8-AECA-544CB8CFE854}"/>
    <cellStyle name="Total 8 3 4 2 2 2" xfId="17384" xr:uid="{2F962BDC-A141-4340-A753-113929609FFE}"/>
    <cellStyle name="Total 8 3 4 2 2 2 2" xfId="42985" xr:uid="{59499834-C8B9-4DC2-A2D7-BE6BE87421C5}"/>
    <cellStyle name="Total 8 3 4 2 2 3" xfId="25469" xr:uid="{123BCE5D-C0ED-41D7-AC34-57406D986907}"/>
    <cellStyle name="Total 8 3 4 2 3" xfId="11032" xr:uid="{706AD7B4-2546-4C60-BBF3-9FEB8D5754CB}"/>
    <cellStyle name="Total 8 3 4 2 3 2" xfId="20021" xr:uid="{C3675CA7-C4E8-4722-9725-D5E318BB4EE5}"/>
    <cellStyle name="Total 8 3 4 2 3 2 2" xfId="38222" xr:uid="{40D15143-A5A4-4E54-A591-6F42C8CFAAFB}"/>
    <cellStyle name="Total 8 3 4 2 3 3" xfId="37786" xr:uid="{4D30578E-E9B9-45AA-86AE-880A37F9ECF7}"/>
    <cellStyle name="Total 8 3 4 2 4" xfId="14798" xr:uid="{BF1BBA16-6A8A-41F0-9778-2894A55420D7}"/>
    <cellStyle name="Total 8 3 4 2 4 2" xfId="27709" xr:uid="{4215D9A0-6A04-4492-8433-5D55460F1AE4}"/>
    <cellStyle name="Total 8 3 4 2 5" xfId="22734" xr:uid="{6E0A18A0-D6C1-4068-864D-29B28A79EEF0}"/>
    <cellStyle name="Total 8 3 4 3" xfId="3901" xr:uid="{FEB75921-36FB-4E47-AF03-E4F242484141}"/>
    <cellStyle name="Total 8 3 4 3 2" xfId="28339" xr:uid="{A6B217F0-311F-49B6-91DA-DAC2BD341004}"/>
    <cellStyle name="Total 8 3 4 4" xfId="29147" xr:uid="{8CC00865-3A9A-4045-82BD-45B75D804493}"/>
    <cellStyle name="Total 8 3 5" xfId="1656" xr:uid="{45D51E30-887C-40DA-B516-F2CA00DE1928}"/>
    <cellStyle name="Total 8 3 5 2" xfId="5986" xr:uid="{3BB9DC01-4D7D-4FFD-98B6-F1A3CFA6D02A}"/>
    <cellStyle name="Total 8 3 5 2 2" xfId="8572" xr:uid="{33FC7BCC-BFD5-4A6F-8CE0-FDF395872F2C}"/>
    <cellStyle name="Total 8 3 5 2 2 2" xfId="17561" xr:uid="{52022310-C190-49B6-892E-CACFFFA55E4A}"/>
    <cellStyle name="Total 8 3 5 2 2 2 2" xfId="22765" xr:uid="{364870A3-F2E1-4139-BF70-F099529E5A85}"/>
    <cellStyle name="Total 8 3 5 2 2 3" xfId="29951" xr:uid="{B2DC1316-415B-4A7E-86CE-B2B5C70B5B74}"/>
    <cellStyle name="Total 8 3 5 2 3" xfId="11209" xr:uid="{F17F056F-DEDD-4D87-8542-67D1B0B3ACE7}"/>
    <cellStyle name="Total 8 3 5 2 3 2" xfId="20198" xr:uid="{1A3D3103-6335-422B-A888-4A94366BE931}"/>
    <cellStyle name="Total 8 3 5 2 3 2 2" xfId="41084" xr:uid="{319D90E6-CDE0-4542-980B-F303BCE23268}"/>
    <cellStyle name="Total 8 3 5 2 3 3" xfId="34960" xr:uid="{5A2A96E2-B36E-45B4-9AAC-2E82FBFEB208}"/>
    <cellStyle name="Total 8 3 5 2 4" xfId="14975" xr:uid="{1EC5C465-880B-4F29-829A-0290904D0F42}"/>
    <cellStyle name="Total 8 3 5 2 4 2" xfId="35022" xr:uid="{B05BBF98-7873-4D02-A306-663AC30B1D67}"/>
    <cellStyle name="Total 8 3 5 2 5" xfId="25086" xr:uid="{8196A3B2-A6A5-4B28-9E71-DC6C262D9FFF}"/>
    <cellStyle name="Total 8 3 5 3" xfId="4093" xr:uid="{7B76C199-A5A9-49A7-BA3F-FF8642DF22AB}"/>
    <cellStyle name="Total 8 3 5 3 2" xfId="26731" xr:uid="{C8166E9C-4F10-497F-8F38-9F4041111F8B}"/>
    <cellStyle name="Total 8 3 5 4" xfId="39505" xr:uid="{C5A1FE67-517D-440A-A8F4-C5B9D298E16A}"/>
    <cellStyle name="Total 8 3 6" xfId="2083" xr:uid="{9C2B4F74-4984-4F02-A386-F452D999B66C}"/>
    <cellStyle name="Total 8 3 6 2" xfId="6385" xr:uid="{CEB5F5BF-E66E-4B91-9D0A-5F159745249F}"/>
    <cellStyle name="Total 8 3 6 2 2" xfId="8971" xr:uid="{4BC3735D-7A51-49F9-9B94-D31218CC1908}"/>
    <cellStyle name="Total 8 3 6 2 2 2" xfId="17960" xr:uid="{4A459ECB-7BD8-4D83-96FB-B21B9AF22C47}"/>
    <cellStyle name="Total 8 3 6 2 2 2 2" xfId="41822" xr:uid="{29783C53-BB52-49AC-93D1-47DC9EC67F4A}"/>
    <cellStyle name="Total 8 3 6 2 2 3" xfId="40309" xr:uid="{06FF0569-2226-4E6D-BBD3-83A304F5291D}"/>
    <cellStyle name="Total 8 3 6 2 3" xfId="11608" xr:uid="{5EDD79FC-5587-4BD1-9751-2737BB7890C8}"/>
    <cellStyle name="Total 8 3 6 2 3 2" xfId="20597" xr:uid="{15D4C22B-9DCC-4158-95D0-5568DBE9FD8B}"/>
    <cellStyle name="Total 8 3 6 2 3 2 2" xfId="23372" xr:uid="{32A48ABA-3947-4232-AF83-A5CD82D0D1FC}"/>
    <cellStyle name="Total 8 3 6 2 3 3" xfId="26673" xr:uid="{8C73ACFF-15EA-4A3B-8D0E-8220C17507C1}"/>
    <cellStyle name="Total 8 3 6 2 4" xfId="15374" xr:uid="{4410B3CC-D4A7-459E-A620-7E7B399FDD69}"/>
    <cellStyle name="Total 8 3 6 2 4 2" xfId="39883" xr:uid="{1ECD4D09-AB49-4989-903C-0D83FF4ED9AA}"/>
    <cellStyle name="Total 8 3 6 2 5" xfId="28177" xr:uid="{23D1B04C-49C3-48C3-8C68-E4FE0C22EE3E}"/>
    <cellStyle name="Total 8 3 6 3" xfId="4520" xr:uid="{EAC831F9-076A-4138-940A-02EAACD98D98}"/>
    <cellStyle name="Total 8 3 6 3 2" xfId="31494" xr:uid="{34CA8736-F635-43E3-96CE-AEE257C8DADD}"/>
    <cellStyle name="Total 8 3 6 4" xfId="42347" xr:uid="{6F3D572C-74EE-4E76-A532-BF48F08FCD9F}"/>
    <cellStyle name="Total 8 3 7" xfId="2893" xr:uid="{02C132ED-261D-4179-A198-7B8377F2FBFD}"/>
    <cellStyle name="Total 8 3 7 2" xfId="7043" xr:uid="{B4CA7E29-CA50-4B34-A1A2-1CEF50B7C3CC}"/>
    <cellStyle name="Total 8 3 7 2 2" xfId="12169" xr:uid="{DDD660CA-42CF-40A9-9878-368660CA6DE4}"/>
    <cellStyle name="Total 8 3 7 2 2 2" xfId="21158" xr:uid="{ECA631BE-5D3E-47A4-A832-E8D92C326903}"/>
    <cellStyle name="Total 8 3 7 2 2 2 2" xfId="28697" xr:uid="{34328820-8A20-4BE1-BF86-99C9D4C49891}"/>
    <cellStyle name="Total 8 3 7 2 2 3" xfId="27603" xr:uid="{80977B8C-7149-41E6-8C4D-74952A7984E3}"/>
    <cellStyle name="Total 8 3 7 2 3" xfId="12974" xr:uid="{70519757-513A-4608-B208-7DF5B3380ABA}"/>
    <cellStyle name="Total 8 3 7 2 3 2" xfId="21963" xr:uid="{030714D9-A4F7-400C-A24A-A6A99FC3BC8E}"/>
    <cellStyle name="Total 8 3 7 2 3 2 2" xfId="40792" xr:uid="{3BD684C8-8829-4EA4-9458-6E743344AC46}"/>
    <cellStyle name="Total 8 3 7 2 3 3" xfId="30761" xr:uid="{E4480066-2AA8-4EE0-B7E7-DA97DBE811C3}"/>
    <cellStyle name="Total 8 3 7 2 4" xfId="16032" xr:uid="{C097EEA5-3197-4C19-A647-C81A12B461AC}"/>
    <cellStyle name="Total 8 3 7 2 4 2" xfId="27146" xr:uid="{387859DD-C530-4D6B-BE59-3F5A327C7D57}"/>
    <cellStyle name="Total 8 3 7 2 5" xfId="38790" xr:uid="{08AB6A6A-51E5-4DF4-A7A9-17C145A05CA5}"/>
    <cellStyle name="Total 8 3 7 3" xfId="9606" xr:uid="{632BCAB8-F7CE-4BBC-A196-86269497ED23}"/>
    <cellStyle name="Total 8 3 7 3 2" xfId="18595" xr:uid="{FE11DFD4-B2DA-475D-9B7D-A7F4AB41193D}"/>
    <cellStyle name="Total 8 3 7 3 2 2" xfId="43557" xr:uid="{68C2C0BA-9D48-448B-8996-E7947D3D42F4}"/>
    <cellStyle name="Total 8 3 7 3 3" xfId="25690" xr:uid="{40BA0582-4739-4746-A699-A97B29DD53A7}"/>
    <cellStyle name="Total 8 3 7 4" xfId="33073" xr:uid="{6DC8068A-9D34-4771-B894-227EF5F1DFB3}"/>
    <cellStyle name="Total 8 3 8" xfId="4821" xr:uid="{E3EBDE65-E9CA-4C33-9492-D08C9683AB98}"/>
    <cellStyle name="Total 8 3 8 2" xfId="7407" xr:uid="{CD61F4A1-751B-4AA8-83A5-B60F435AB410}"/>
    <cellStyle name="Total 8 3 8 2 2" xfId="16396" xr:uid="{35A31AF4-A9CB-4233-ACDC-2897CDD7B289}"/>
    <cellStyle name="Total 8 3 8 2 2 2" xfId="24596" xr:uid="{83FD0E38-49FA-4EB0-994E-484D23E14135}"/>
    <cellStyle name="Total 8 3 8 2 3" xfId="35256" xr:uid="{533F43A8-9A44-45C0-A33A-4F3882F46A6C}"/>
    <cellStyle name="Total 8 3 8 3" xfId="10044" xr:uid="{9AC5697B-31E2-43CD-8286-CE922BF04693}"/>
    <cellStyle name="Total 8 3 8 3 2" xfId="19033" xr:uid="{ACA705F3-FA57-4724-A043-89C71057D623}"/>
    <cellStyle name="Total 8 3 8 3 2 2" xfId="28096" xr:uid="{99F81B8C-704B-4EB1-8293-C780310CE160}"/>
    <cellStyle name="Total 8 3 8 3 3" xfId="32272" xr:uid="{0E0907E9-A1AC-439A-975B-22564ACAE1F1}"/>
    <cellStyle name="Total 8 3 8 4" xfId="13810" xr:uid="{D2C392C3-64A8-4AAE-A11B-5BA523583498}"/>
    <cellStyle name="Total 8 3 8 4 2" xfId="39410" xr:uid="{3A3F47CC-C5A2-456D-8857-58619BE90D87}"/>
    <cellStyle name="Total 8 3 8 5" xfId="22979" xr:uid="{BC0E7832-A8BC-446B-8883-E79438C695E2}"/>
    <cellStyle name="Total 8 3 9" xfId="6728" xr:uid="{CE222534-F06E-42DE-B42F-EBB92232FE82}"/>
    <cellStyle name="Total 8 3 9 2" xfId="11928" xr:uid="{AE0F03DF-4DF3-463D-94CE-3AB6137D36FD}"/>
    <cellStyle name="Total 8 3 9 2 2" xfId="20917" xr:uid="{60E26599-F705-4113-9D62-C9FF5A0EB5A5}"/>
    <cellStyle name="Total 8 3 9 2 2 2" xfId="33818" xr:uid="{711A790B-1152-40BA-8CA2-7A161315223F}"/>
    <cellStyle name="Total 8 3 9 2 3" xfId="36518" xr:uid="{5E8D7AD9-09DF-4C72-94AD-323AB8D6BCBF}"/>
    <cellStyle name="Total 8 3 9 3" xfId="15717" xr:uid="{A28EE88D-B34E-4BAC-8828-97DC29E0FA45}"/>
    <cellStyle name="Total 8 3 9 3 2" xfId="35727" xr:uid="{B2977650-7C57-464F-B2EF-7778A2322DE3}"/>
    <cellStyle name="Total 8 3 9 4" xfId="37509" xr:uid="{AC7743E3-56F2-49E1-98D1-D41BC9A3F8F8}"/>
    <cellStyle name="Total 8 4" xfId="524" xr:uid="{6EE2F793-4230-4634-BBCD-FAA5D5F062A8}"/>
    <cellStyle name="Total 8 4 10" xfId="47563" xr:uid="{C63A4281-C27F-4300-A3AC-3ADF626DD9AB}"/>
    <cellStyle name="Total 8 4 2" xfId="873" xr:uid="{E9F9D2FF-ABD8-4E46-8CCD-2454D8E6D4C3}"/>
    <cellStyle name="Total 8 4 2 2" xfId="5242" xr:uid="{3EB0CF11-2B3D-4A65-BF55-658CF42E0B65}"/>
    <cellStyle name="Total 8 4 2 2 2" xfId="7828" xr:uid="{7586355D-1E78-4AA8-882F-8F588FB36F96}"/>
    <cellStyle name="Total 8 4 2 2 2 2" xfId="16817" xr:uid="{AD95B6DC-AE00-404A-92E1-D06C639C7365}"/>
    <cellStyle name="Total 8 4 2 2 2 2 2" xfId="22655" xr:uid="{128A7669-D7E8-4F2C-926F-6EE7A5F5885F}"/>
    <cellStyle name="Total 8 4 2 2 2 3" xfId="43002" xr:uid="{FD6369C9-50C0-422A-9896-F19A38E78861}"/>
    <cellStyle name="Total 8 4 2 2 3" xfId="10465" xr:uid="{3BC8CF71-0CA9-457D-9A16-AF6D78230D30}"/>
    <cellStyle name="Total 8 4 2 2 3 2" xfId="19454" xr:uid="{CF8A6E15-3A3B-4CDD-882F-B02195FF1368}"/>
    <cellStyle name="Total 8 4 2 2 3 2 2" xfId="31749" xr:uid="{4B98FC18-2162-4B04-91AB-468A9BF9F1B9}"/>
    <cellStyle name="Total 8 4 2 2 3 3" xfId="27459" xr:uid="{D8658107-F964-4234-96BC-2FC51E52C0BB}"/>
    <cellStyle name="Total 8 4 2 2 4" xfId="14231" xr:uid="{BEA6E9F9-6BB2-4E53-A8CB-2A83DAF228AA}"/>
    <cellStyle name="Total 8 4 2 2 4 2" xfId="22170" xr:uid="{BC098502-0EBD-4B05-825E-292A68A7B92F}"/>
    <cellStyle name="Total 8 4 2 2 5" xfId="29162" xr:uid="{AFD6FE7B-73B0-432E-B6B4-EE77B875533A}"/>
    <cellStyle name="Total 8 4 2 3" xfId="3310" xr:uid="{F3CA7B6C-9C8B-471F-B719-53BBC1250DCA}"/>
    <cellStyle name="Total 8 4 2 3 2" xfId="28138" xr:uid="{AD41BE32-AF5E-4C6D-A9F5-CC97F5A8C857}"/>
    <cellStyle name="Total 8 4 2 4" xfId="30046" xr:uid="{256A66EB-2B3B-435A-949F-5087EFEF0F92}"/>
    <cellStyle name="Total 8 4 2 5" xfId="54376" xr:uid="{DCCC8DA1-0E0E-417B-AB50-A9D5AA77B2E2}"/>
    <cellStyle name="Total 8 4 3" xfId="1218" xr:uid="{8A358900-1659-42C5-B9B8-82671E8E53E0}"/>
    <cellStyle name="Total 8 4 3 2" xfId="5563" xr:uid="{B7B6F541-09C5-450D-9CB5-C083A1E8C80A}"/>
    <cellStyle name="Total 8 4 3 2 2" xfId="8149" xr:uid="{10F75DC4-DF28-4A1C-AA66-99BCD5A0C51A}"/>
    <cellStyle name="Total 8 4 3 2 2 2" xfId="17138" xr:uid="{7D4A18C8-9D72-4B73-A803-7C867D20C700}"/>
    <cellStyle name="Total 8 4 3 2 2 2 2" xfId="32855" xr:uid="{FA267DFC-8F2A-4526-ACD0-D74503BC4901}"/>
    <cellStyle name="Total 8 4 3 2 2 3" xfId="36325" xr:uid="{1223E4BD-6CE4-48EF-AEA2-4C4A9C7D7C8A}"/>
    <cellStyle name="Total 8 4 3 2 3" xfId="10786" xr:uid="{A507343F-1608-4E0E-8CF6-14D4A50650ED}"/>
    <cellStyle name="Total 8 4 3 2 3 2" xfId="19775" xr:uid="{4110EC88-B222-4BF0-B2A1-701BAF15AA45}"/>
    <cellStyle name="Total 8 4 3 2 3 2 2" xfId="41095" xr:uid="{99DB339C-320D-4A26-BF4C-0F0A9EC70130}"/>
    <cellStyle name="Total 8 4 3 2 3 3" xfId="37846" xr:uid="{54802A0A-2E46-4E08-A8BE-FF21BBB1277E}"/>
    <cellStyle name="Total 8 4 3 2 4" xfId="14552" xr:uid="{87E9D203-4CFA-45D4-941E-82C56BEBE48D}"/>
    <cellStyle name="Total 8 4 3 2 4 2" xfId="38695" xr:uid="{D42559E7-1481-4464-A805-F4204C31DFD3}"/>
    <cellStyle name="Total 8 4 3 2 5" xfId="36536" xr:uid="{F70E67AC-4EF9-4374-9163-7F28CE0FD300}"/>
    <cellStyle name="Total 8 4 3 3" xfId="3655" xr:uid="{37703D72-834D-47F0-9771-C9D00616B778}"/>
    <cellStyle name="Total 8 4 3 3 2" xfId="29581" xr:uid="{D595F62F-DE41-454B-953F-52A156C646FA}"/>
    <cellStyle name="Total 8 4 3 4" xfId="42619" xr:uid="{98CDE40A-6048-48C1-83B7-09CB451DFBCB}"/>
    <cellStyle name="Total 8 4 4" xfId="1562" xr:uid="{92FE31E4-8339-43B7-92A6-AE5876D5BAF1}"/>
    <cellStyle name="Total 8 4 4 2" xfId="5907" xr:uid="{D41F809F-239F-4764-AFCA-1BAF65D63C40}"/>
    <cellStyle name="Total 8 4 4 2 2" xfId="8493" xr:uid="{D07C41B8-62C7-44C0-82DC-990EDCFA929A}"/>
    <cellStyle name="Total 8 4 4 2 2 2" xfId="17482" xr:uid="{A3FC8A8E-C3E0-49F4-9D55-B1EE5D6FDBFB}"/>
    <cellStyle name="Total 8 4 4 2 2 2 2" xfId="32130" xr:uid="{9CEC53DD-4477-4E7C-9CDB-FA28DC7C4E3E}"/>
    <cellStyle name="Total 8 4 4 2 2 3" xfId="32888" xr:uid="{06D6BD69-69C6-431A-882D-0CC2EBCE09BB}"/>
    <cellStyle name="Total 8 4 4 2 3" xfId="11130" xr:uid="{E65219A6-64DF-4471-B1AB-9A103FDDAB63}"/>
    <cellStyle name="Total 8 4 4 2 3 2" xfId="20119" xr:uid="{0E5FAA2D-E0A9-4408-9E67-376A839216C4}"/>
    <cellStyle name="Total 8 4 4 2 3 2 2" xfId="29782" xr:uid="{16EC1768-A25F-4F54-9624-F55E74F81369}"/>
    <cellStyle name="Total 8 4 4 2 3 3" xfId="37831" xr:uid="{B4BC4884-9253-41B2-A584-709BCA729B59}"/>
    <cellStyle name="Total 8 4 4 2 4" xfId="14896" xr:uid="{42025E6B-E1DF-46F7-87E9-3EEED0C91B4B}"/>
    <cellStyle name="Total 8 4 4 2 4 2" xfId="23774" xr:uid="{9B09D092-C179-4684-A601-070DD87FB88B}"/>
    <cellStyle name="Total 8 4 4 2 5" xfId="41464" xr:uid="{A1A0DBC2-682E-4B18-BF1E-6DE74ABDB36B}"/>
    <cellStyle name="Total 8 4 4 3" xfId="3999" xr:uid="{1275A14D-9919-43DA-AEDA-6CC841AA6469}"/>
    <cellStyle name="Total 8 4 4 3 2" xfId="36148" xr:uid="{30256547-BB51-474A-A866-3C49E33C3D99}"/>
    <cellStyle name="Total 8 4 4 4" xfId="29716" xr:uid="{01439BBC-169B-487A-BD57-395A799FCF99}"/>
    <cellStyle name="Total 8 4 5" xfId="1874" xr:uid="{C9B0675D-A2C2-49A1-8E59-BE9B44475E0E}"/>
    <cellStyle name="Total 8 4 5 2" xfId="6190" xr:uid="{A2110D28-EA97-4FD7-B520-031CD7E31141}"/>
    <cellStyle name="Total 8 4 5 2 2" xfId="8776" xr:uid="{5D4C2882-8253-48FA-9C23-4D23634D1CFA}"/>
    <cellStyle name="Total 8 4 5 2 2 2" xfId="17765" xr:uid="{358BD4BA-1126-456C-A99C-C54956DF19A6}"/>
    <cellStyle name="Total 8 4 5 2 2 2 2" xfId="34089" xr:uid="{CD694F3C-0E6C-4ACB-B8BD-06D548A384D9}"/>
    <cellStyle name="Total 8 4 5 2 2 3" xfId="28334" xr:uid="{AC780A18-F50F-4A45-A3E9-5048775EC45F}"/>
    <cellStyle name="Total 8 4 5 2 3" xfId="11413" xr:uid="{B024FCDC-AF40-4C4D-839D-EDA2E2F61B53}"/>
    <cellStyle name="Total 8 4 5 2 3 2" xfId="20402" xr:uid="{F8E2EBEA-B371-41D8-94D1-F156494CC131}"/>
    <cellStyle name="Total 8 4 5 2 3 2 2" xfId="24189" xr:uid="{9CFEF0A9-885D-43ED-AA1A-3FAAC59F18B0}"/>
    <cellStyle name="Total 8 4 5 2 3 3" xfId="40219" xr:uid="{4F675CF1-2027-4743-A9BC-F805521F0E4E}"/>
    <cellStyle name="Total 8 4 5 2 4" xfId="15179" xr:uid="{D5321611-D91A-4D05-AE89-9D61ED495AC9}"/>
    <cellStyle name="Total 8 4 5 2 4 2" xfId="42302" xr:uid="{BA85EF51-7606-4B56-BAA8-EF22EF2FF486}"/>
    <cellStyle name="Total 8 4 5 2 5" xfId="28872" xr:uid="{4E1F15EB-7B97-4A2A-9AAD-CED172690ABD}"/>
    <cellStyle name="Total 8 4 5 3" xfId="4311" xr:uid="{DF225CB1-8FE6-4C75-AC44-174074F9D948}"/>
    <cellStyle name="Total 8 4 5 3 2" xfId="33239" xr:uid="{3760DFEE-467F-4D62-85E7-66575B204E83}"/>
    <cellStyle name="Total 8 4 5 4" xfId="41925" xr:uid="{4FB503A6-9625-4C7B-A33E-00CFE1CE046C}"/>
    <cellStyle name="Total 8 4 6" xfId="2181" xr:uid="{352D315C-C766-44BB-B7DF-5D46B5537FFA}"/>
    <cellStyle name="Total 8 4 6 2" xfId="6482" xr:uid="{995D8946-33EE-4D6C-98DE-FCEE10F0383F}"/>
    <cellStyle name="Total 8 4 6 2 2" xfId="9068" xr:uid="{B6E6F5D8-A407-4AFA-8F22-8F317B14C2E6}"/>
    <cellStyle name="Total 8 4 6 2 2 2" xfId="18057" xr:uid="{163B2BC7-46CE-42C4-8CCA-71E6420AACB0}"/>
    <cellStyle name="Total 8 4 6 2 2 2 2" xfId="35716" xr:uid="{B9A94A4E-AA3C-4FD2-9F93-67BCB25115DC}"/>
    <cellStyle name="Total 8 4 6 2 2 3" xfId="37200" xr:uid="{A4C49DB6-3AE6-48AE-BCA4-B56295D13385}"/>
    <cellStyle name="Total 8 4 6 2 3" xfId="11705" xr:uid="{24F7C0A9-91A4-46E8-BD6B-EE3D3AB03F9D}"/>
    <cellStyle name="Total 8 4 6 2 3 2" xfId="20694" xr:uid="{0017101F-D07B-4532-81F1-672E814390AC}"/>
    <cellStyle name="Total 8 4 6 2 3 2 2" xfId="34336" xr:uid="{0DC2804A-8056-47CF-8362-2F15611F4594}"/>
    <cellStyle name="Total 8 4 6 2 3 3" xfId="41650" xr:uid="{BCD49F2C-7E2D-4BC9-BA5D-F4794AC453B6}"/>
    <cellStyle name="Total 8 4 6 2 4" xfId="15471" xr:uid="{3B9A6611-0781-4F13-985B-7685D55B39C9}"/>
    <cellStyle name="Total 8 4 6 2 4 2" xfId="35248" xr:uid="{EF61EB1B-F7A7-4295-9A22-D7DE28E028FA}"/>
    <cellStyle name="Total 8 4 6 2 5" xfId="38086" xr:uid="{2E94C484-F379-4C4E-98E5-55931C2A583C}"/>
    <cellStyle name="Total 8 4 6 3" xfId="4618" xr:uid="{CB7F52D4-4C01-41D5-BD31-26F7BAB39301}"/>
    <cellStyle name="Total 8 4 6 3 2" xfId="40644" xr:uid="{0D795448-A195-4727-98D3-9AB78AA5F616}"/>
    <cellStyle name="Total 8 4 6 4" xfId="37529" xr:uid="{E9D9E595-44B9-486E-A6C7-305277B5BAFF}"/>
    <cellStyle name="Total 8 4 7" xfId="4918" xr:uid="{1CDF4360-BD25-44B6-8AFF-BABC857BBACC}"/>
    <cellStyle name="Total 8 4 7 2" xfId="7504" xr:uid="{263C69FE-2C67-4853-B69D-0A4A810865D2}"/>
    <cellStyle name="Total 8 4 7 2 2" xfId="16493" xr:uid="{CD33712B-82E3-4997-9BD3-D618D8B86C92}"/>
    <cellStyle name="Total 8 4 7 2 2 2" xfId="24337" xr:uid="{379C0E5D-12D9-44A7-8B0D-34CAE664CAB9}"/>
    <cellStyle name="Total 8 4 7 2 3" xfId="33367" xr:uid="{E5C0285B-1EBD-4773-8535-4551C5BBA4DD}"/>
    <cellStyle name="Total 8 4 7 3" xfId="10141" xr:uid="{4A276BBC-4029-4196-A7D1-F2101F25EAD7}"/>
    <cellStyle name="Total 8 4 7 3 2" xfId="19130" xr:uid="{A50F8F9F-25AA-4D0A-8105-B880D7229497}"/>
    <cellStyle name="Total 8 4 7 3 2 2" xfId="23499" xr:uid="{0CF015E2-24CE-4CC1-82F3-C6FCE10C6B33}"/>
    <cellStyle name="Total 8 4 7 3 3" xfId="27453" xr:uid="{54A4457B-DC6E-4D9A-893B-9F9E186B486C}"/>
    <cellStyle name="Total 8 4 7 4" xfId="13907" xr:uid="{9F2D6CC9-6089-4EFA-85E9-525AFA0F694E}"/>
    <cellStyle name="Total 8 4 7 4 2" xfId="32515" xr:uid="{CC011266-2314-452B-A818-8F1F1F666EBC}"/>
    <cellStyle name="Total 8 4 7 5" xfId="27233" xr:uid="{3B0A688F-2D67-4CD2-AD5E-09134A8F5A8E}"/>
    <cellStyle name="Total 8 4 8" xfId="2530" xr:uid="{0E67F223-C8CE-42AD-9ACE-48DC9E66BC72}"/>
    <cellStyle name="Total 8 4 8 2" xfId="23376" xr:uid="{AE1789CB-399A-4683-9119-232A489C8F96}"/>
    <cellStyle name="Total 8 4 9" xfId="34530" xr:uid="{B6ECC5A7-52B9-463B-8785-AC5E361DE06B}"/>
    <cellStyle name="Total 8 5" xfId="293" xr:uid="{FCA1989D-E80F-4900-9108-91B1E1140D87}"/>
    <cellStyle name="Total 8 5 2" xfId="4696" xr:uid="{64879CAD-7EE4-43E2-B41E-1BD2422E11CA}"/>
    <cellStyle name="Total 8 5 2 2" xfId="7282" xr:uid="{4EAFE8FC-23C6-4C62-BA16-E7D3B9CE47DA}"/>
    <cellStyle name="Total 8 5 2 2 2" xfId="16271" xr:uid="{E4961F8F-5B0C-4BD8-B1E8-B35938F108E3}"/>
    <cellStyle name="Total 8 5 2 2 2 2" xfId="22852" xr:uid="{C328AE57-D648-45C9-AB3D-A3FB4016C1BC}"/>
    <cellStyle name="Total 8 5 2 2 3" xfId="38473" xr:uid="{D7FE7B33-342E-4FC2-B294-D53A11D89CE6}"/>
    <cellStyle name="Total 8 5 2 3" xfId="9919" xr:uid="{5CD4AFEC-AF36-425A-B909-4E377707FA17}"/>
    <cellStyle name="Total 8 5 2 3 2" xfId="18908" xr:uid="{B4141511-0509-4902-A825-752D90224458}"/>
    <cellStyle name="Total 8 5 2 3 2 2" xfId="31876" xr:uid="{98A78D6B-CEE5-460B-9565-3B887B616186}"/>
    <cellStyle name="Total 8 5 2 3 3" xfId="24093" xr:uid="{ABEE3C47-F86D-4524-9D76-139BA72CE630}"/>
    <cellStyle name="Total 8 5 2 4" xfId="13685" xr:uid="{B7B4240A-055A-47D3-B5AE-C0C2F5A720EC}"/>
    <cellStyle name="Total 8 5 2 4 2" xfId="38408" xr:uid="{EC660A00-2D81-4E96-90D2-5E3AD91FB04B}"/>
    <cellStyle name="Total 8 5 2 5" xfId="26048" xr:uid="{788F8773-DE2D-47A5-88EE-BC50F06D3B3B}"/>
    <cellStyle name="Total 8 5 3" xfId="2761" xr:uid="{F9357DF6-C7C0-4BA5-A73F-D84DACD47B9E}"/>
    <cellStyle name="Total 8 5 3 2" xfId="41318" xr:uid="{7085939A-649E-4D29-B387-28913EF26380}"/>
    <cellStyle name="Total 8 5 4" xfId="27895" xr:uid="{ABDF8F4F-DBAE-4465-B185-E08BAAC25354}"/>
    <cellStyle name="Total 8 6" xfId="642" xr:uid="{2188EEE5-E414-4408-8FF9-6CF93B069A01}"/>
    <cellStyle name="Total 8 6 2" xfId="5020" xr:uid="{6B124B00-17DD-4812-A74F-81CD8B22C11C}"/>
    <cellStyle name="Total 8 6 2 2" xfId="7606" xr:uid="{85308C89-76B8-498C-B096-0285BE861E1D}"/>
    <cellStyle name="Total 8 6 2 2 2" xfId="16595" xr:uid="{0F932E49-33E2-4A3B-A6C8-D75D50ABA7DE}"/>
    <cellStyle name="Total 8 6 2 2 2 2" xfId="37265" xr:uid="{759A19CD-9D89-494B-9A42-9C43A224B3C6}"/>
    <cellStyle name="Total 8 6 2 2 3" xfId="23893" xr:uid="{EBAEED28-D198-469F-AF75-BCAAD3CE4FC8}"/>
    <cellStyle name="Total 8 6 2 3" xfId="10243" xr:uid="{19DC0AD2-EB0E-49DB-9A24-CB90A59EF8D7}"/>
    <cellStyle name="Total 8 6 2 3 2" xfId="19232" xr:uid="{531A7394-94F3-4822-ADFE-62002849FAE6}"/>
    <cellStyle name="Total 8 6 2 3 2 2" xfId="37921" xr:uid="{E0CD650F-9E82-4EBA-809C-B9DBBAAA1441}"/>
    <cellStyle name="Total 8 6 2 3 3" xfId="41665" xr:uid="{E49D391D-6A4C-4979-9017-27C6F496CADF}"/>
    <cellStyle name="Total 8 6 2 4" xfId="14009" xr:uid="{905F5E81-2B1E-4D87-B83C-BE748A8AC850}"/>
    <cellStyle name="Total 8 6 2 4 2" xfId="39061" xr:uid="{F02DF9B7-70A5-4048-839B-B8C0D688F678}"/>
    <cellStyle name="Total 8 6 2 5" xfId="39797" xr:uid="{6E3A32CA-F438-4484-A981-840E6D52C8EE}"/>
    <cellStyle name="Total 8 6 3" xfId="3079" xr:uid="{295C06FA-1819-4CEA-9E1D-C5D78E74DFA3}"/>
    <cellStyle name="Total 8 6 3 2" xfId="27861" xr:uid="{992232A4-66AD-42E0-8D90-57CFC9A50F3E}"/>
    <cellStyle name="Total 8 6 4" xfId="27535" xr:uid="{50832EC1-9F2E-45DA-96E6-E6E64C9D8BF2}"/>
    <cellStyle name="Total 8 7" xfId="987" xr:uid="{4ED30480-D0C3-4A60-8F22-9C066C55F84B}"/>
    <cellStyle name="Total 8 7 2" xfId="5341" xr:uid="{43B50D79-8306-4ED2-935C-2DAF9B179150}"/>
    <cellStyle name="Total 8 7 2 2" xfId="7927" xr:uid="{C5BC891D-0FEC-4067-94EB-C7265163D2AF}"/>
    <cellStyle name="Total 8 7 2 2 2" xfId="16916" xr:uid="{6B04D1B9-B235-4822-9888-AC8209EF454B}"/>
    <cellStyle name="Total 8 7 2 2 2 2" xfId="34856" xr:uid="{98FBF884-9398-4448-A274-6421A0464F46}"/>
    <cellStyle name="Total 8 7 2 2 3" xfId="41557" xr:uid="{7AB627D3-6961-4EE3-A176-1B5D27E0C00F}"/>
    <cellStyle name="Total 8 7 2 3" xfId="10564" xr:uid="{93D35817-0935-455F-8EC3-E205E69AAC71}"/>
    <cellStyle name="Total 8 7 2 3 2" xfId="19553" xr:uid="{39D260B2-A8B0-470B-90D1-10A9AAE02536}"/>
    <cellStyle name="Total 8 7 2 3 2 2" xfId="26427" xr:uid="{003035DA-ED86-4CCC-85F4-2E4384616F42}"/>
    <cellStyle name="Total 8 7 2 3 3" xfId="22993" xr:uid="{B949B889-8818-4F7F-AB8A-9AB67BB2293E}"/>
    <cellStyle name="Total 8 7 2 4" xfId="14330" xr:uid="{2AAD200B-7B90-48F9-AA6C-8F851AD71C67}"/>
    <cellStyle name="Total 8 7 2 4 2" xfId="23041" xr:uid="{03C96CEC-8AF5-43DB-AE4A-E2C2F110A462}"/>
    <cellStyle name="Total 8 7 2 5" xfId="22463" xr:uid="{E5EF38BF-32F7-47C7-A105-4895BAA792AA}"/>
    <cellStyle name="Total 8 7 3" xfId="3424" xr:uid="{8E238BB5-E57B-423C-9304-9EB4CBFAD2B5}"/>
    <cellStyle name="Total 8 7 3 2" xfId="29111" xr:uid="{BA82F5BE-7579-4665-B11B-C897004CD81C}"/>
    <cellStyle name="Total 8 7 4" xfId="29030" xr:uid="{BE6EEC0E-11BC-4931-976D-3FCBF84CA8AE}"/>
    <cellStyle name="Total 8 8" xfId="1331" xr:uid="{8F62B000-EB76-447D-ADF0-3FE6F39DD3B8}"/>
    <cellStyle name="Total 8 8 2" xfId="5676" xr:uid="{50846148-7D70-4C10-A935-F35BEEDBDC9C}"/>
    <cellStyle name="Total 8 8 2 2" xfId="8262" xr:uid="{444E1615-27E6-45DE-B94E-3205CB17873C}"/>
    <cellStyle name="Total 8 8 2 2 2" xfId="17251" xr:uid="{FD78A38B-5D46-4A6A-A55F-7271D4E4B111}"/>
    <cellStyle name="Total 8 8 2 2 2 2" xfId="35049" xr:uid="{803C2745-6C63-4681-A50C-1BF36D70161A}"/>
    <cellStyle name="Total 8 8 2 2 3" xfId="25403" xr:uid="{E9F2971C-E1DC-4F9A-8EB2-27188C10083B}"/>
    <cellStyle name="Total 8 8 2 3" xfId="10899" xr:uid="{DE96C880-E3D5-4E0B-B376-6B74FB89ABBF}"/>
    <cellStyle name="Total 8 8 2 3 2" xfId="19888" xr:uid="{C0BDE018-62DC-47DF-ACC8-A0FFCC897BAE}"/>
    <cellStyle name="Total 8 8 2 3 2 2" xfId="27245" xr:uid="{F0C23DEE-A68F-4967-A1F8-83C13C9B3CD5}"/>
    <cellStyle name="Total 8 8 2 3 3" xfId="34778" xr:uid="{673FA1C0-FF4C-4190-8A68-A8EC104CB7E8}"/>
    <cellStyle name="Total 8 8 2 4" xfId="14665" xr:uid="{B32952B2-2DAB-40F5-AC96-2B95D2CE4402}"/>
    <cellStyle name="Total 8 8 2 4 2" xfId="26613" xr:uid="{1C0B4769-B948-4660-BD36-D3E94EBFF7E4}"/>
    <cellStyle name="Total 8 8 2 5" xfId="30066" xr:uid="{04F0308A-DC5E-4A1B-80C4-63E53A8CC3F2}"/>
    <cellStyle name="Total 8 8 3" xfId="3768" xr:uid="{E795B302-8933-44E8-9E09-81981531A6B3}"/>
    <cellStyle name="Total 8 8 3 2" xfId="29395" xr:uid="{9E83B651-8CAC-4F00-9276-078EFF421DAD}"/>
    <cellStyle name="Total 8 8 4" xfId="28200" xr:uid="{A604D7CF-EF97-47ED-8845-03230088965E}"/>
    <cellStyle name="Total 8 9" xfId="1698" xr:uid="{17A5D19C-CA21-4BF5-9F28-B80AD7A5F71E}"/>
    <cellStyle name="Total 8 9 2" xfId="6024" xr:uid="{4A0E6D22-0D54-4026-ACC9-C4907716DF18}"/>
    <cellStyle name="Total 8 9 2 2" xfId="8610" xr:uid="{69955635-A6C8-47E6-8556-D2618D9BED36}"/>
    <cellStyle name="Total 8 9 2 2 2" xfId="17599" xr:uid="{33DA5D87-A76B-457D-BC0E-4F4589CC95C0}"/>
    <cellStyle name="Total 8 9 2 2 2 2" xfId="22959" xr:uid="{8924DA0E-2751-467E-8BD3-08D1CCF1F8AA}"/>
    <cellStyle name="Total 8 9 2 2 3" xfId="30217" xr:uid="{086960D7-FA89-474A-B987-D17098427ED1}"/>
    <cellStyle name="Total 8 9 2 3" xfId="11247" xr:uid="{14F9A0AA-E9E7-4126-ABA1-259D1E7102F2}"/>
    <cellStyle name="Total 8 9 2 3 2" xfId="20236" xr:uid="{0622CA7B-87A4-45AB-9975-61A83C2D4FC4}"/>
    <cellStyle name="Total 8 9 2 3 2 2" xfId="40466" xr:uid="{CEB52A1F-3BC0-4CD7-9FA1-3D8B08DFD31B}"/>
    <cellStyle name="Total 8 9 2 3 3" xfId="24274" xr:uid="{DF3861BB-560E-4FB7-B5D0-7AD9B25E5BCE}"/>
    <cellStyle name="Total 8 9 2 4" xfId="15013" xr:uid="{55DD932F-2429-4C34-A928-13D4C3A1E412}"/>
    <cellStyle name="Total 8 9 2 4 2" xfId="35315" xr:uid="{81E270B4-A009-45D3-B1C5-BD33C248AD7C}"/>
    <cellStyle name="Total 8 9 2 5" xfId="30928" xr:uid="{DA40D037-FFB3-4A34-87B2-E6233CE0F692}"/>
    <cellStyle name="Total 8 9 3" xfId="4135" xr:uid="{9DB2CC3D-D6A6-4C36-9022-31D60B4216F1}"/>
    <cellStyle name="Total 8 9 3 2" xfId="43605" xr:uid="{43537976-5606-4340-BEC1-9CE4CB6B1CC4}"/>
    <cellStyle name="Total 8 9 4" xfId="40411" xr:uid="{D40780AA-40E2-4971-A835-8ED23D4A21B5}"/>
    <cellStyle name="Total 9" xfId="143" xr:uid="{CB4568FA-F01B-4EF2-AE33-5A26C755E13E}"/>
    <cellStyle name="Total 9 10" xfId="1954" xr:uid="{A295CF78-E6EA-41AC-9E42-3C7DDDDCF348}"/>
    <cellStyle name="Total 9 10 2" xfId="6264" xr:uid="{E5D4DE34-1195-43FA-96EC-242E02C70935}"/>
    <cellStyle name="Total 9 10 2 2" xfId="8850" xr:uid="{7B222DE7-75F1-4F61-9DCB-1F1EDF31BE6B}"/>
    <cellStyle name="Total 9 10 2 2 2" xfId="17839" xr:uid="{9491DE85-997B-4D52-BE31-B054067BA8C3}"/>
    <cellStyle name="Total 9 10 2 2 2 2" xfId="36948" xr:uid="{2E30BB66-5C79-4AD5-96C9-B3725CA94DC4}"/>
    <cellStyle name="Total 9 10 2 2 3" xfId="40709" xr:uid="{F1A5CA61-40F9-4BBB-B041-863F99AAA37E}"/>
    <cellStyle name="Total 9 10 2 3" xfId="11487" xr:uid="{6C7C77DA-7D5C-4764-8F2B-E5451D9DB651}"/>
    <cellStyle name="Total 9 10 2 3 2" xfId="20476" xr:uid="{2DD7B02D-86CB-4E15-A9E4-5542D19B6017}"/>
    <cellStyle name="Total 9 10 2 3 2 2" xfId="43108" xr:uid="{EA5F4A6B-2BBE-4C06-B664-0891231F9A62}"/>
    <cellStyle name="Total 9 10 2 3 3" xfId="40206" xr:uid="{7D9AE198-ACD7-4705-853D-7C69035E686B}"/>
    <cellStyle name="Total 9 10 2 4" xfId="15253" xr:uid="{7B85B11D-6915-4A6D-AA64-A9A251CAB330}"/>
    <cellStyle name="Total 9 10 2 4 2" xfId="35673" xr:uid="{4AE3C9E7-1302-42EC-BC4C-765066F0F073}"/>
    <cellStyle name="Total 9 10 2 5" xfId="32957" xr:uid="{59DA8FCF-BF90-45FB-AF02-1339488DA93C}"/>
    <cellStyle name="Total 9 10 3" xfId="4391" xr:uid="{D63C0D7D-EFF7-48A2-895D-1E8DA2F8FF10}"/>
    <cellStyle name="Total 9 10 3 2" xfId="31553" xr:uid="{0931861B-97C8-45C0-BC52-CFCFA369FF0F}"/>
    <cellStyle name="Total 9 10 4" xfId="34136" xr:uid="{07FA16AE-9F23-4029-BA54-DD6540D4A406}"/>
    <cellStyle name="Total 9 11" xfId="2581" xr:uid="{D4A32847-6852-4901-B578-4783A86B312F}"/>
    <cellStyle name="Total 9 11 2" xfId="6822" xr:uid="{5BB48584-9210-4EFE-BBFD-AFCEA7B7C516}"/>
    <cellStyle name="Total 9 11 2 2" xfId="15811" xr:uid="{0485D8C3-0297-430A-ABC2-19D3AA2C0CD4}"/>
    <cellStyle name="Total 9 11 2 2 2" xfId="28397" xr:uid="{80A04C06-9DEE-44B6-A57B-A88C862E4EBA}"/>
    <cellStyle name="Total 9 11 2 3" xfId="36271" xr:uid="{11FDBF5D-79A2-4294-A880-01065F2772F4}"/>
    <cellStyle name="Total 9 11 3" xfId="9392" xr:uid="{D98C938D-C97F-480C-8AD0-AC22781138B8}"/>
    <cellStyle name="Total 9 11 3 2" xfId="18381" xr:uid="{2BB8267B-7B36-4BCB-8E02-AFBF0A632119}"/>
    <cellStyle name="Total 9 11 3 2 2" xfId="27914" xr:uid="{7910A5C5-BA34-49C9-9263-9BBAD7C96611}"/>
    <cellStyle name="Total 9 11 3 3" xfId="39667" xr:uid="{78506E44-9A70-4A40-9353-709A8A088DE4}"/>
    <cellStyle name="Total 9 11 4" xfId="13435" xr:uid="{DEBA2233-AF73-4EF4-9EDA-DC2DFB1F0DDB}"/>
    <cellStyle name="Total 9 11 4 2" xfId="37908" xr:uid="{A4172794-2D1D-40CF-87F4-CE5B0320D7FF}"/>
    <cellStyle name="Total 9 11 5" xfId="28186" xr:uid="{A16256DF-8122-49BD-A923-4E16A1F6A977}"/>
    <cellStyle name="Total 9 12" xfId="6599" xr:uid="{6D61450E-C36F-4221-8375-84E80D08574F}"/>
    <cellStyle name="Total 9 12 2" xfId="11807" xr:uid="{9DC1121F-A183-41EA-9FC1-24457C6C4AD5}"/>
    <cellStyle name="Total 9 12 2 2" xfId="20796" xr:uid="{9797A1AD-6C67-4D12-92DC-B20C3A865577}"/>
    <cellStyle name="Total 9 12 2 2 2" xfId="23030" xr:uid="{70A435BA-6D91-474F-9618-AABF7ED9BC52}"/>
    <cellStyle name="Total 9 12 2 3" xfId="34652" xr:uid="{8AF1FD14-5B01-4C4F-B07F-E8CC46C66C95}"/>
    <cellStyle name="Total 9 12 3" xfId="15588" xr:uid="{84255800-B548-481F-82EA-BDC6932D60B7}"/>
    <cellStyle name="Total 9 12 3 2" xfId="38107" xr:uid="{59450549-A6A8-4E55-8BA7-F09C2B5225D3}"/>
    <cellStyle name="Total 9 12 4" xfId="29776" xr:uid="{B98019F4-6E1C-4C26-AF29-1D484EFF3F80}"/>
    <cellStyle name="Total 9 13" xfId="9170" xr:uid="{F2CF504E-E90C-48A8-AF7B-A8AAB6A30412}"/>
    <cellStyle name="Total 9 13 2" xfId="18159" xr:uid="{9ACCFF00-0D62-424A-AD26-2B7C00BE11DB}"/>
    <cellStyle name="Total 9 13 2 2" xfId="38574" xr:uid="{1A9BD4FD-76B8-4F00-907C-0A6E9D13AA5C}"/>
    <cellStyle name="Total 9 13 3" xfId="40729" xr:uid="{C986E6D0-D5F0-4DF9-AEF5-9AB0C0F66FD0}"/>
    <cellStyle name="Total 9 14" xfId="9803" xr:uid="{AFF3444F-A6EF-4F76-90C8-CFBA0F8DEDBA}"/>
    <cellStyle name="Total 9 14 2" xfId="18792" xr:uid="{BCED2221-9497-4962-9318-D9DF642ED2A0}"/>
    <cellStyle name="Total 9 14 2 2" xfId="29510" xr:uid="{8324E41B-EF44-4E46-B6F4-DFA4BC980DB8}"/>
    <cellStyle name="Total 9 14 3" xfId="25351" xr:uid="{5A74DAFF-3CEF-4E34-AAA4-D60F41880D5A}"/>
    <cellStyle name="Total 9 15" xfId="2303" xr:uid="{486E37CA-B44B-4CE5-8C62-0C6B617F1F51}"/>
    <cellStyle name="Total 9 15 2" xfId="26055" xr:uid="{A850B23A-F470-48E1-BBFB-39789BF425E1}"/>
    <cellStyle name="Total 9 16" xfId="13212" xr:uid="{8B2AFC5C-EC0E-4F7C-ADF1-A3944FD125D2}"/>
    <cellStyle name="Total 9 16 2" xfId="27550" xr:uid="{A1BAD13E-8D13-430F-B0EF-7B0839957994}"/>
    <cellStyle name="Total 9 17" xfId="37637" xr:uid="{62FA2D0E-3285-4001-9895-543BDB0F87DD}"/>
    <cellStyle name="Total 9 18" xfId="45971" xr:uid="{B7637524-7484-4292-A750-D1D080BEC489}"/>
    <cellStyle name="Total 9 2" xfId="338" xr:uid="{9BD695F4-C370-4DD7-8C8A-84871B0DA244}"/>
    <cellStyle name="Total 9 2 10" xfId="6640" xr:uid="{2A36940C-F13D-4E75-91D3-08E66BF7182B}"/>
    <cellStyle name="Total 9 2 10 2" xfId="11846" xr:uid="{C2605A9D-60C8-4D62-9C10-49C0C1659FA0}"/>
    <cellStyle name="Total 9 2 10 2 2" xfId="20835" xr:uid="{36ECEB6B-4BC7-4586-9F35-EF40E57CCB3C}"/>
    <cellStyle name="Total 9 2 10 2 2 2" xfId="24413" xr:uid="{7C4B16BD-0F71-4CDE-8C3B-E4851490DDE4}"/>
    <cellStyle name="Total 9 2 10 2 3" xfId="32259" xr:uid="{CAE7EE04-431A-42D2-BFAB-CF09393EC2CE}"/>
    <cellStyle name="Total 9 2 10 3" xfId="15629" xr:uid="{10F41C44-A825-4507-B7D7-A2F305D57E52}"/>
    <cellStyle name="Total 9 2 10 3 2" xfId="43362" xr:uid="{56701506-F7C2-4586-A426-24940CE77E20}"/>
    <cellStyle name="Total 9 2 10 4" xfId="40843" xr:uid="{A01A8E1E-DA56-45AE-888F-59DFE7E180DB}"/>
    <cellStyle name="Total 9 2 11" xfId="9209" xr:uid="{703D80D7-F082-41E6-A186-BCF13BB6811D}"/>
    <cellStyle name="Total 9 2 11 2" xfId="18198" xr:uid="{60F4B0D2-3962-4334-AE6D-306C6BC84626}"/>
    <cellStyle name="Total 9 2 11 2 2" xfId="28797" xr:uid="{9ADF4361-24A6-42F6-9EB1-6AC1760D18D7}"/>
    <cellStyle name="Total 9 2 11 3" xfId="28143" xr:uid="{9029CFC0-E04A-4D80-8C14-830C58C8F29B}"/>
    <cellStyle name="Total 9 2 12" xfId="9492" xr:uid="{A7FEF5EA-9129-4343-8384-EA67E4D183A7}"/>
    <cellStyle name="Total 9 2 12 2" xfId="18481" xr:uid="{9C970DDF-6753-4AE7-9C27-5973D51A7EFF}"/>
    <cellStyle name="Total 9 2 12 2 2" xfId="29675" xr:uid="{683C8BBC-8F74-48E0-ABBF-8D037F5E25AA}"/>
    <cellStyle name="Total 9 2 12 3" xfId="38351" xr:uid="{817A8EDB-F555-41A3-83B9-E134ACCF6907}"/>
    <cellStyle name="Total 9 2 13" xfId="2344" xr:uid="{97658E96-A79B-4A0C-AFA0-EAC66A69B18C}"/>
    <cellStyle name="Total 9 2 13 2" xfId="30860" xr:uid="{043F5D0A-2C56-4196-99FC-43D83D57BBC8}"/>
    <cellStyle name="Total 9 2 14" xfId="13253" xr:uid="{E12EA35E-8D72-463F-8D74-157C7B1EE8D8}"/>
    <cellStyle name="Total 9 2 14 2" xfId="29626" xr:uid="{8CFAB85B-6F2D-49CF-A9BD-0F4A85D18D70}"/>
    <cellStyle name="Total 9 2 15" xfId="24865" xr:uid="{75D4BE21-E337-434A-8FD3-CD93F0F6E6C4}"/>
    <cellStyle name="Total 9 2 16" xfId="49462" xr:uid="{FA334F82-02A8-444D-A8D1-1F723BB0A91F}"/>
    <cellStyle name="Total 9 2 2" xfId="470" xr:uid="{3B8F2F2B-28FF-4160-9EC7-D2F6EEED524A}"/>
    <cellStyle name="Total 9 2 2 10" xfId="9334" xr:uid="{DEEF3D0B-D8F0-443A-8923-9FD2D3FE9D66}"/>
    <cellStyle name="Total 9 2 2 10 2" xfId="18323" xr:uid="{509E502F-D865-4DFF-8109-685E40DDE01A}"/>
    <cellStyle name="Total 9 2 2 10 2 2" xfId="43970" xr:uid="{2DE9BF40-02FE-4449-9089-378C841144AE}"/>
    <cellStyle name="Total 9 2 2 10 3" xfId="30084" xr:uid="{DF2D9774-B244-45FF-A430-2001C0CB6A7D}"/>
    <cellStyle name="Total 9 2 2 11" xfId="12376" xr:uid="{960B73B8-6ED3-41C0-909A-71C806478D63}"/>
    <cellStyle name="Total 9 2 2 11 2" xfId="21365" xr:uid="{3577132A-675C-46CF-9D10-A24213623D0F}"/>
    <cellStyle name="Total 9 2 2 11 2 2" xfId="25748" xr:uid="{F2DEBB56-E810-4FD1-841C-C07AE1C99DC5}"/>
    <cellStyle name="Total 9 2 2 11 3" xfId="38496" xr:uid="{4C3C5550-52E6-453B-94AA-BF840934593A}"/>
    <cellStyle name="Total 9 2 2 12" xfId="2476" xr:uid="{19C33522-9A9D-4236-8418-61F5ABFEB2DB}"/>
    <cellStyle name="Total 9 2 2 12 2" xfId="22370" xr:uid="{87287D41-9D8E-423C-B807-239A89445265}"/>
    <cellStyle name="Total 9 2 2 13" xfId="13385" xr:uid="{F87E7BCE-7B07-4148-8F7A-6D3EE0641F1F}"/>
    <cellStyle name="Total 9 2 2 13 2" xfId="37136" xr:uid="{03D9E664-B38B-49C3-923E-C12FC22D3687}"/>
    <cellStyle name="Total 9 2 2 14" xfId="39358" xr:uid="{4ADAB15F-019E-4763-8E3A-B9FE401CC8D7}"/>
    <cellStyle name="Total 9 2 2 15" xfId="56244" xr:uid="{50248A08-6954-4CEE-8DFD-F8A807D5E2D7}"/>
    <cellStyle name="Total 9 2 2 2" xfId="819" xr:uid="{14853A28-EAA9-43BD-8EFF-4109F21A5523}"/>
    <cellStyle name="Total 9 2 2 2 2" xfId="5188" xr:uid="{FF804325-FF95-496E-9AD4-00D71C2683B1}"/>
    <cellStyle name="Total 9 2 2 2 2 2" xfId="7774" xr:uid="{4BE41BEB-4D63-41FB-A78C-BBD7CE38F10E}"/>
    <cellStyle name="Total 9 2 2 2 2 2 2" xfId="16763" xr:uid="{F4550C2F-C6F1-4A90-987A-DC33623B45DB}"/>
    <cellStyle name="Total 9 2 2 2 2 2 2 2" xfId="32407" xr:uid="{57D3F77D-697A-447C-8410-53388A2FEEBF}"/>
    <cellStyle name="Total 9 2 2 2 2 2 3" xfId="34559" xr:uid="{6B316F38-E37E-4D97-8CF1-CD7FD9B820BC}"/>
    <cellStyle name="Total 9 2 2 2 2 3" xfId="10411" xr:uid="{CB028E26-996F-4DC4-82DC-8532044D6109}"/>
    <cellStyle name="Total 9 2 2 2 2 3 2" xfId="19400" xr:uid="{9920923D-E892-4C59-96F9-894C653680C2}"/>
    <cellStyle name="Total 9 2 2 2 2 3 2 2" xfId="36868" xr:uid="{1594C0C8-01B5-4272-96BB-1646E3AA028E}"/>
    <cellStyle name="Total 9 2 2 2 2 3 3" xfId="26955" xr:uid="{A66BE7B5-06EE-4950-8E5B-5EBAAD91F58C}"/>
    <cellStyle name="Total 9 2 2 2 2 4" xfId="14177" xr:uid="{111EF4AC-751F-4314-82C9-A31A8E83E740}"/>
    <cellStyle name="Total 9 2 2 2 2 4 2" xfId="29372" xr:uid="{9D6EF8CF-ADD8-4724-A2A2-9989E717FAF4}"/>
    <cellStyle name="Total 9 2 2 2 2 5" xfId="38675" xr:uid="{9139ECA6-EB83-409C-98B3-DB6E76C4DECE}"/>
    <cellStyle name="Total 9 2 2 2 3" xfId="3256" xr:uid="{09CC9D64-8A28-4088-ABB9-5D987DA15B51}"/>
    <cellStyle name="Total 9 2 2 2 3 2" xfId="36077" xr:uid="{78F4F0E1-6903-483D-BF84-35888E2AEDAF}"/>
    <cellStyle name="Total 9 2 2 2 4" xfId="40683" xr:uid="{77C10599-9EA8-416E-A562-97FA55ABB2EC}"/>
    <cellStyle name="Total 9 2 2 3" xfId="1164" xr:uid="{703E5D73-A8D3-4250-B8D2-FEB696F9A738}"/>
    <cellStyle name="Total 9 2 2 3 2" xfId="5509" xr:uid="{6D51A351-20D9-4228-8BBF-3890973D472A}"/>
    <cellStyle name="Total 9 2 2 3 2 2" xfId="8095" xr:uid="{A5593581-80C4-403C-9695-5DBB822CE463}"/>
    <cellStyle name="Total 9 2 2 3 2 2 2" xfId="17084" xr:uid="{39655249-1B28-4A2E-88F4-131361F40DAC}"/>
    <cellStyle name="Total 9 2 2 3 2 2 2 2" xfId="38122" xr:uid="{932C3A74-609F-4A68-B145-A1DC12071A95}"/>
    <cellStyle name="Total 9 2 2 3 2 2 3" xfId="23312" xr:uid="{A49ABE83-30AA-4F98-BE1B-FC849B6ED4CD}"/>
    <cellStyle name="Total 9 2 2 3 2 3" xfId="10732" xr:uid="{03BA38D6-C4A5-4AAB-B071-BFE309D4129A}"/>
    <cellStyle name="Total 9 2 2 3 2 3 2" xfId="19721" xr:uid="{5E363A91-3423-457A-A3C2-5F432477D9AE}"/>
    <cellStyle name="Total 9 2 2 3 2 3 2 2" xfId="27054" xr:uid="{E9271AF0-F22E-4338-8275-FDDB1CDCD4D3}"/>
    <cellStyle name="Total 9 2 2 3 2 3 3" xfId="37778" xr:uid="{4AAF7367-3A6A-4045-84AF-9EC728659B38}"/>
    <cellStyle name="Total 9 2 2 3 2 4" xfId="14498" xr:uid="{9CA0132A-42A0-4CA5-B83C-79356D97BB59}"/>
    <cellStyle name="Total 9 2 2 3 2 4 2" xfId="26089" xr:uid="{A4C9B547-2830-464E-9B2A-28D196E5C564}"/>
    <cellStyle name="Total 9 2 2 3 2 5" xfId="23428" xr:uid="{719B95FF-DC07-45C2-8E95-5B46514360DD}"/>
    <cellStyle name="Total 9 2 2 3 3" xfId="3601" xr:uid="{2B93CE9E-0569-4AFF-9B3E-4A88BF05988C}"/>
    <cellStyle name="Total 9 2 2 3 3 2" xfId="37261" xr:uid="{BEF67E28-FECC-408E-8531-609E34AD6B27}"/>
    <cellStyle name="Total 9 2 2 3 4" xfId="24081" xr:uid="{6CCDD740-3A7C-42A0-A4E7-BDCB03687168}"/>
    <cellStyle name="Total 9 2 2 4" xfId="1508" xr:uid="{258A5D97-4E9C-4A9B-8220-A012F347827F}"/>
    <cellStyle name="Total 9 2 2 4 2" xfId="5853" xr:uid="{7B11F625-217A-4765-8EEA-9EF59F9DAA92}"/>
    <cellStyle name="Total 9 2 2 4 2 2" xfId="8439" xr:uid="{CA63A85B-FFFB-4BC5-93B4-73FFD227A8E4}"/>
    <cellStyle name="Total 9 2 2 4 2 2 2" xfId="17428" xr:uid="{5AB70D4F-9ADB-4530-88B0-BC61EED58C21}"/>
    <cellStyle name="Total 9 2 2 4 2 2 2 2" xfId="37162" xr:uid="{CB209C33-51D2-477A-8BF6-D45EFFDA6AA4}"/>
    <cellStyle name="Total 9 2 2 4 2 2 3" xfId="38115" xr:uid="{D4B6A3F9-4A17-4F30-A1E7-812435781082}"/>
    <cellStyle name="Total 9 2 2 4 2 3" xfId="11076" xr:uid="{C6498ED3-4492-4DF4-A195-5AD06AED627D}"/>
    <cellStyle name="Total 9 2 2 4 2 3 2" xfId="20065" xr:uid="{9FE564AB-BFA2-4235-B338-FC352396591F}"/>
    <cellStyle name="Total 9 2 2 4 2 3 2 2" xfId="31788" xr:uid="{5E2DA762-0E80-4A07-9F43-43969C57C844}"/>
    <cellStyle name="Total 9 2 2 4 2 3 3" xfId="40553" xr:uid="{0E85EA48-85F4-4813-9E39-E4389A6370C8}"/>
    <cellStyle name="Total 9 2 2 4 2 4" xfId="14842" xr:uid="{F48FB1A1-0B00-40BC-B698-3E7D8916FF88}"/>
    <cellStyle name="Total 9 2 2 4 2 4 2" xfId="41852" xr:uid="{D240BB59-217D-4931-8D52-1E4B6972CB39}"/>
    <cellStyle name="Total 9 2 2 4 2 5" xfId="38472" xr:uid="{D9FC9DEA-7A56-4074-A363-39DE98EC11B6}"/>
    <cellStyle name="Total 9 2 2 4 3" xfId="3945" xr:uid="{85AD42C0-26A9-4E54-BA89-F227679E86F0}"/>
    <cellStyle name="Total 9 2 2 4 3 2" xfId="24070" xr:uid="{467836EA-21EF-4F1F-A68F-C6B52E6122AA}"/>
    <cellStyle name="Total 9 2 2 4 4" xfId="39641" xr:uid="{F137FF44-B844-4018-9C92-67E9B06C5EA9}"/>
    <cellStyle name="Total 9 2 2 5" xfId="1899" xr:uid="{641E09F2-EADE-43BD-84E4-2D311497A4AB}"/>
    <cellStyle name="Total 9 2 2 5 2" xfId="6215" xr:uid="{CDA32DDC-3CCB-4A85-BC56-B8E28A431B0C}"/>
    <cellStyle name="Total 9 2 2 5 2 2" xfId="8801" xr:uid="{C130A60E-F3F7-496E-89F4-E5C6EA8FA2CF}"/>
    <cellStyle name="Total 9 2 2 5 2 2 2" xfId="17790" xr:uid="{38D065C9-8FF9-4D1D-8EDE-B79998DBCD34}"/>
    <cellStyle name="Total 9 2 2 5 2 2 2 2" xfId="28651" xr:uid="{8145563D-96BF-4190-825E-3D0BA9246E22}"/>
    <cellStyle name="Total 9 2 2 5 2 2 3" xfId="24404" xr:uid="{76F7C1DC-22F7-4E39-B883-98933923693A}"/>
    <cellStyle name="Total 9 2 2 5 2 3" xfId="11438" xr:uid="{3CEE8738-DD01-4A14-B823-19B7BC8A66FB}"/>
    <cellStyle name="Total 9 2 2 5 2 3 2" xfId="20427" xr:uid="{BF921535-46D4-48E2-A308-F42B092CD674}"/>
    <cellStyle name="Total 9 2 2 5 2 3 2 2" xfId="28798" xr:uid="{749C2A4C-0AA6-44E2-BE27-A80CE1F93806}"/>
    <cellStyle name="Total 9 2 2 5 2 3 3" xfId="38718" xr:uid="{B990B4B8-5AFD-4EDC-B7FE-3CDCFE1AF1EC}"/>
    <cellStyle name="Total 9 2 2 5 2 4" xfId="15204" xr:uid="{2925D874-DE06-4075-ABB9-EE4E49D87A5D}"/>
    <cellStyle name="Total 9 2 2 5 2 4 2" xfId="30801" xr:uid="{77FF8FD9-BF90-48F6-9D31-6E43D15F3C16}"/>
    <cellStyle name="Total 9 2 2 5 2 5" xfId="39255" xr:uid="{CA0E9FBA-29D4-4B48-A454-9691D4C9919C}"/>
    <cellStyle name="Total 9 2 2 5 3" xfId="4336" xr:uid="{70528188-548E-490B-95B9-5CBDF4CBC2BD}"/>
    <cellStyle name="Total 9 2 2 5 3 2" xfId="39786" xr:uid="{D6BDB4A5-A92B-4B4E-A33F-D04CB2D6EE9D}"/>
    <cellStyle name="Total 9 2 2 5 4" xfId="30116" xr:uid="{39E97FB9-C1A3-4652-B95C-4261179D59C7}"/>
    <cellStyle name="Total 9 2 2 6" xfId="2127" xr:uid="{E561C1F6-8CA4-4B33-A0B4-27C249FB6E32}"/>
    <cellStyle name="Total 9 2 2 6 2" xfId="6428" xr:uid="{547AC325-9E6C-454E-9622-3FE46B49F1D3}"/>
    <cellStyle name="Total 9 2 2 6 2 2" xfId="9014" xr:uid="{50F818F2-E60E-410E-9EDD-54E94955CA0D}"/>
    <cellStyle name="Total 9 2 2 6 2 2 2" xfId="18003" xr:uid="{94EE0713-2555-4058-9D99-97FE7CD90571}"/>
    <cellStyle name="Total 9 2 2 6 2 2 2 2" xfId="42568" xr:uid="{D69FF594-6755-4D1F-8D8A-6C5BD271D26B}"/>
    <cellStyle name="Total 9 2 2 6 2 2 3" xfId="34883" xr:uid="{6A19422A-8183-4465-8836-836EDA08EFAA}"/>
    <cellStyle name="Total 9 2 2 6 2 3" xfId="11651" xr:uid="{FFF87D05-B661-409F-8AB7-7A5F81F848CC}"/>
    <cellStyle name="Total 9 2 2 6 2 3 2" xfId="20640" xr:uid="{69B0F9D8-C508-4CCC-87CF-64D58DEFFBD1}"/>
    <cellStyle name="Total 9 2 2 6 2 3 2 2" xfId="38319" xr:uid="{5D7EDB97-1B01-4512-B2D4-39A999B8B660}"/>
    <cellStyle name="Total 9 2 2 6 2 3 3" xfId="25409" xr:uid="{349896D0-E195-4176-B428-C2C5CF1C189F}"/>
    <cellStyle name="Total 9 2 2 6 2 4" xfId="15417" xr:uid="{D2FCA446-1466-4D88-8CE6-2448CD4B5030}"/>
    <cellStyle name="Total 9 2 2 6 2 4 2" xfId="24439" xr:uid="{2E11C80D-0669-403A-B8EA-A09B73A20A7C}"/>
    <cellStyle name="Total 9 2 2 6 2 5" xfId="22399" xr:uid="{CB06D851-8D4E-401F-BD13-D3DBB0982D16}"/>
    <cellStyle name="Total 9 2 2 6 3" xfId="4564" xr:uid="{E752BF34-7C4B-4E54-B8B2-6E8221F9FDC0}"/>
    <cellStyle name="Total 9 2 2 6 3 2" xfId="35378" xr:uid="{6EEEF4A9-0BDB-4D7A-8FFF-E72ABE175EBF}"/>
    <cellStyle name="Total 9 2 2 6 4" xfId="38608" xr:uid="{459C6729-DE1E-4CC7-B0DC-B2F3D288488B}"/>
    <cellStyle name="Total 9 2 2 7" xfId="2937" xr:uid="{A6EE4320-7173-430E-BC4D-EDE13BFCFD45}"/>
    <cellStyle name="Total 9 2 2 7 2" xfId="7087" xr:uid="{442D12A7-AA32-449E-85E1-B0380E765376}"/>
    <cellStyle name="Total 9 2 2 7 2 2" xfId="12213" xr:uid="{50488EA5-5000-4292-8796-9C50BED5BE17}"/>
    <cellStyle name="Total 9 2 2 7 2 2 2" xfId="21202" xr:uid="{5984295A-4C1A-4950-AA9D-3B94CCEBC127}"/>
    <cellStyle name="Total 9 2 2 7 2 2 2 2" xfId="39137" xr:uid="{5A840EC1-2598-441F-94B9-C40F15B0C2D5}"/>
    <cellStyle name="Total 9 2 2 7 2 2 3" xfId="23836" xr:uid="{9E3B1A7F-2E6D-46BB-BAC8-2AA06E2695FB}"/>
    <cellStyle name="Total 9 2 2 7 2 3" xfId="13007" xr:uid="{1B4F4DDD-48F8-4233-8F30-C0288C14EBBB}"/>
    <cellStyle name="Total 9 2 2 7 2 3 2" xfId="21996" xr:uid="{48A06027-A789-4EF1-B7E8-827FB10EFE6F}"/>
    <cellStyle name="Total 9 2 2 7 2 3 2 2" xfId="26465" xr:uid="{6C1F8A38-1EB4-4A67-8292-983355A52A54}"/>
    <cellStyle name="Total 9 2 2 7 2 3 3" xfId="29947" xr:uid="{C398EA86-90F3-4491-B9B7-F66EAB04C435}"/>
    <cellStyle name="Total 9 2 2 7 2 4" xfId="16076" xr:uid="{C1EBDE80-9B60-4B4A-8CBC-A2FE560C5E17}"/>
    <cellStyle name="Total 9 2 2 7 2 4 2" xfId="32897" xr:uid="{08A9FDC3-A579-4338-8FE1-567ECD42C14F}"/>
    <cellStyle name="Total 9 2 2 7 2 5" xfId="39158" xr:uid="{E2D94907-8C4E-42EB-99BC-2AE176EDC2DC}"/>
    <cellStyle name="Total 9 2 2 7 3" xfId="9650" xr:uid="{F89193C7-4A1E-412C-89E6-D9BC0C09D3A9}"/>
    <cellStyle name="Total 9 2 2 7 3 2" xfId="18639" xr:uid="{FFB5F95C-57D7-42FD-B2BD-D9E984C6BA6F}"/>
    <cellStyle name="Total 9 2 2 7 3 2 2" xfId="26954" xr:uid="{48358706-5472-4DAB-A4BE-F68C4C0B276D}"/>
    <cellStyle name="Total 9 2 2 7 3 3" xfId="41173" xr:uid="{82AAC879-B980-47F3-8F3F-AEA3F750F043}"/>
    <cellStyle name="Total 9 2 2 7 4" xfId="27911" xr:uid="{2D5FB3B5-137C-4F60-82F9-66BB1D9106B5}"/>
    <cellStyle name="Total 9 2 2 8" xfId="4864" xr:uid="{346403F7-C486-47ED-AA42-9148C54A4A97}"/>
    <cellStyle name="Total 9 2 2 8 2" xfId="7450" xr:uid="{46138D73-CCEE-410C-86A5-F1BCB24AD882}"/>
    <cellStyle name="Total 9 2 2 8 2 2" xfId="16439" xr:uid="{D6D21A96-40D6-413C-AE34-29ABBB846D52}"/>
    <cellStyle name="Total 9 2 2 8 2 2 2" xfId="26022" xr:uid="{8B760EC2-A0CB-49B3-9C91-CF094557FA54}"/>
    <cellStyle name="Total 9 2 2 8 2 3" xfId="41478" xr:uid="{BCB81277-5A4B-4E1A-8DF6-3EB18225B9B8}"/>
    <cellStyle name="Total 9 2 2 8 3" xfId="10087" xr:uid="{855C9A05-F5A7-4189-8821-2D65E3013E95}"/>
    <cellStyle name="Total 9 2 2 8 3 2" xfId="19076" xr:uid="{DAF9764C-0AA8-45E6-9BFF-197724DA43EA}"/>
    <cellStyle name="Total 9 2 2 8 3 2 2" xfId="29633" xr:uid="{8B1FBDEE-BA7B-4A80-8D74-CB95C272BBC7}"/>
    <cellStyle name="Total 9 2 2 8 3 3" xfId="26950" xr:uid="{5D30B7DD-7315-4583-B48F-C884645873DA}"/>
    <cellStyle name="Total 9 2 2 8 4" xfId="13853" xr:uid="{360387C6-8D4B-4FEC-8C7A-4C6EB4479C19}"/>
    <cellStyle name="Total 9 2 2 8 4 2" xfId="27639" xr:uid="{E3B05872-ADE2-43FB-A89F-4CFBACCF50AE}"/>
    <cellStyle name="Total 9 2 2 8 5" xfId="30898" xr:uid="{87A6E4C8-46EF-4FB0-B526-9D1B8B690ABB}"/>
    <cellStyle name="Total 9 2 2 9" xfId="6772" xr:uid="{FD48AB75-8FF2-4685-B43A-79157FDFC84D}"/>
    <cellStyle name="Total 9 2 2 9 2" xfId="11971" xr:uid="{89E12590-33F2-4177-BB0A-8BC36F345EE0}"/>
    <cellStyle name="Total 9 2 2 9 2 2" xfId="20960" xr:uid="{4402BD1B-50FA-4860-8DCF-D886BD983161}"/>
    <cellStyle name="Total 9 2 2 9 2 2 2" xfId="31818" xr:uid="{BF954162-9BD5-443A-BD97-C0BC877E6EB2}"/>
    <cellStyle name="Total 9 2 2 9 2 3" xfId="40102" xr:uid="{76C065B8-41A5-4F96-B21A-C47ED9EEBDF2}"/>
    <cellStyle name="Total 9 2 2 9 3" xfId="15761" xr:uid="{602DF47E-2577-44E0-B721-C5F7F75266BA}"/>
    <cellStyle name="Total 9 2 2 9 3 2" xfId="24744" xr:uid="{0EFEF173-41E3-4ED0-BC5F-905B222C1E54}"/>
    <cellStyle name="Total 9 2 2 9 4" xfId="33148" xr:uid="{EBBDBCF3-113A-498B-95B2-14C45064077D}"/>
    <cellStyle name="Total 9 2 3" xfId="687" xr:uid="{29D5D988-F650-4281-85E9-87D22C92AC67}"/>
    <cellStyle name="Total 9 2 3 2" xfId="5063" xr:uid="{3FB3D4B9-116A-4DD2-A67E-60773FF22697}"/>
    <cellStyle name="Total 9 2 3 2 2" xfId="7649" xr:uid="{06BC2ACD-24F6-4F97-ABEF-2D986A1CEDD1}"/>
    <cellStyle name="Total 9 2 3 2 2 2" xfId="16638" xr:uid="{FAEDD701-44EE-4AD2-B054-9040327FA117}"/>
    <cellStyle name="Total 9 2 3 2 2 2 2" xfId="38832" xr:uid="{F626490B-5EEA-4439-B2BC-4BA802889324}"/>
    <cellStyle name="Total 9 2 3 2 2 3" xfId="41783" xr:uid="{0CF9805E-FB53-48B0-9A3A-AFE366990D9C}"/>
    <cellStyle name="Total 9 2 3 2 3" xfId="10286" xr:uid="{8E4983FE-9FBE-47CB-88C3-E43F19E94EBA}"/>
    <cellStyle name="Total 9 2 3 2 3 2" xfId="19275" xr:uid="{59C1F86E-188B-417F-A700-74D4422F6B07}"/>
    <cellStyle name="Total 9 2 3 2 3 2 2" xfId="32655" xr:uid="{6404F4C1-9719-476C-A570-86420BDC66BF}"/>
    <cellStyle name="Total 9 2 3 2 3 3" xfId="22139" xr:uid="{B8B95E76-0422-4D2C-AE14-9E6CD0571C16}"/>
    <cellStyle name="Total 9 2 3 2 4" xfId="14052" xr:uid="{EA27C09E-2B36-4BBB-9BD2-8EB62A3AD84C}"/>
    <cellStyle name="Total 9 2 3 2 4 2" xfId="26991" xr:uid="{BEE8EFD9-2679-4B3F-AA04-48AEC9ADF6B2}"/>
    <cellStyle name="Total 9 2 3 2 5" xfId="22778" xr:uid="{94B1DCF0-44B6-4428-B271-FD91F76E6A9D}"/>
    <cellStyle name="Total 9 2 3 3" xfId="3124" xr:uid="{B57C9001-D489-4BD9-81E9-735E55C64FB3}"/>
    <cellStyle name="Total 9 2 3 3 2" xfId="24849" xr:uid="{7CFC0535-D987-4BD2-BF6A-FD53E71E3AEF}"/>
    <cellStyle name="Total 9 2 3 4" xfId="24381" xr:uid="{E6785C2B-5923-47D1-B07D-CB84165CEB10}"/>
    <cellStyle name="Total 9 2 4" xfId="1032" xr:uid="{D8298B1F-478F-402A-A353-518A7AD973E6}"/>
    <cellStyle name="Total 9 2 4 2" xfId="5384" xr:uid="{25A1742E-B62F-4296-9A5E-6A2C3D0E98F9}"/>
    <cellStyle name="Total 9 2 4 2 2" xfId="7970" xr:uid="{02CA2E8D-AA22-4EF0-A4CF-F7A7D7B25BA8}"/>
    <cellStyle name="Total 9 2 4 2 2 2" xfId="16959" xr:uid="{793625B7-DF13-4517-8ACF-BDBB138FA57B}"/>
    <cellStyle name="Total 9 2 4 2 2 2 2" xfId="42155" xr:uid="{7EDFA830-CAEC-41DA-96AD-9C4CD701F029}"/>
    <cellStyle name="Total 9 2 4 2 2 3" xfId="33630" xr:uid="{BC497CC3-3D74-4691-A78E-6445BFED28C2}"/>
    <cellStyle name="Total 9 2 4 2 3" xfId="10607" xr:uid="{98B3A4AE-323C-4EBB-A44D-30B1871728AD}"/>
    <cellStyle name="Total 9 2 4 2 3 2" xfId="19596" xr:uid="{36DD5568-EE23-4AD8-935A-4570939B52EB}"/>
    <cellStyle name="Total 9 2 4 2 3 2 2" xfId="28065" xr:uid="{780D59E6-5743-4543-B1E6-F21E37164BEF}"/>
    <cellStyle name="Total 9 2 4 2 3 3" xfId="37592" xr:uid="{A7F7E377-7E7E-4E80-866E-412D521E61FE}"/>
    <cellStyle name="Total 9 2 4 2 4" xfId="14373" xr:uid="{86208B37-A033-4A88-AF1B-C9C90745EC13}"/>
    <cellStyle name="Total 9 2 4 2 4 2" xfId="30705" xr:uid="{193FCAD7-6EE3-4FB2-83A5-0CC1E1F437B0}"/>
    <cellStyle name="Total 9 2 4 2 5" xfId="29108" xr:uid="{321806CD-2426-4460-A73C-51877BC2A16D}"/>
    <cellStyle name="Total 9 2 4 3" xfId="3469" xr:uid="{D00BB6D2-4E45-4606-AD14-A1E5725C36F1}"/>
    <cellStyle name="Total 9 2 4 3 2" xfId="31808" xr:uid="{32F931AC-0DC8-48C4-A3C6-EBA3133982CD}"/>
    <cellStyle name="Total 9 2 4 4" xfId="31737" xr:uid="{9EB2F337-B17E-4B1E-9A29-742525126DD4}"/>
    <cellStyle name="Total 9 2 5" xfId="1376" xr:uid="{BA438D26-9A12-468D-B68F-7AB1513A4627}"/>
    <cellStyle name="Total 9 2 5 2" xfId="5721" xr:uid="{423806FB-C837-4108-B1D0-175A4091F4B8}"/>
    <cellStyle name="Total 9 2 5 2 2" xfId="8307" xr:uid="{30DCFF7D-699E-4DB9-9D5B-7E92296A3AC9}"/>
    <cellStyle name="Total 9 2 5 2 2 2" xfId="17296" xr:uid="{26CEE181-D785-432D-87C0-FF1D3AF9FC3E}"/>
    <cellStyle name="Total 9 2 5 2 2 2 2" xfId="38498" xr:uid="{42D52A5D-CACF-4328-9139-184227BA046E}"/>
    <cellStyle name="Total 9 2 5 2 2 3" xfId="27221" xr:uid="{42A1116B-8C88-4EDB-8C5F-2BCBBE524821}"/>
    <cellStyle name="Total 9 2 5 2 3" xfId="10944" xr:uid="{C5B236DF-E37D-478A-9736-D51E9CB4E74E}"/>
    <cellStyle name="Total 9 2 5 2 3 2" xfId="19933" xr:uid="{35E1E7C3-FD06-450C-AC67-74D3A5B9235C}"/>
    <cellStyle name="Total 9 2 5 2 3 2 2" xfId="42408" xr:uid="{8819F47E-88B0-421C-81B0-6AE32CDEE746}"/>
    <cellStyle name="Total 9 2 5 2 3 3" xfId="37760" xr:uid="{4EACEF5B-4C07-4755-BBBC-6A99595DCBEE}"/>
    <cellStyle name="Total 9 2 5 2 4" xfId="14710" xr:uid="{1126B2A7-6357-46C1-B8CB-D0BAAB69FC31}"/>
    <cellStyle name="Total 9 2 5 2 4 2" xfId="41940" xr:uid="{6B34E5D7-4714-48FE-8E83-6BDC02741A3D}"/>
    <cellStyle name="Total 9 2 5 2 5" xfId="36540" xr:uid="{05E1E69E-8E83-429F-90E7-4F533B14C681}"/>
    <cellStyle name="Total 9 2 5 3" xfId="3813" xr:uid="{BAC03ED0-B156-4784-8816-DC942FE3A4B6}"/>
    <cellStyle name="Total 9 2 5 3 2" xfId="29806" xr:uid="{1B932E25-A026-4179-9320-C03C5240F79B}"/>
    <cellStyle name="Total 9 2 5 4" xfId="26368" xr:uid="{EEB36995-159E-45C1-9641-6F2FADB13742}"/>
    <cellStyle name="Total 9 2 6" xfId="1761" xr:uid="{165758A4-809B-4B20-B18B-EA4471B26824}"/>
    <cellStyle name="Total 9 2 6 2" xfId="6082" xr:uid="{BA44F5E8-1529-46B1-8B98-3C317F507892}"/>
    <cellStyle name="Total 9 2 6 2 2" xfId="8668" xr:uid="{271B7FFC-1CDB-4617-A098-0F07217C18F1}"/>
    <cellStyle name="Total 9 2 6 2 2 2" xfId="17657" xr:uid="{1748C0F6-03DE-400F-BA79-7D982E38F916}"/>
    <cellStyle name="Total 9 2 6 2 2 2 2" xfId="34169" xr:uid="{796AE2E5-8E32-4193-96FF-90EC20910789}"/>
    <cellStyle name="Total 9 2 6 2 2 3" xfId="40150" xr:uid="{22C46588-E5BC-4E04-B3BE-D1AE3B594F6F}"/>
    <cellStyle name="Total 9 2 6 2 3" xfId="11305" xr:uid="{F3E56CE3-4BB8-4181-ACF4-85D440244B09}"/>
    <cellStyle name="Total 9 2 6 2 3 2" xfId="20294" xr:uid="{CDD3D3B8-18B2-4144-8026-B8621AF08DAB}"/>
    <cellStyle name="Total 9 2 6 2 3 2 2" xfId="29567" xr:uid="{73BCD4D5-A095-44BF-AC75-1ACD42D5B4F6}"/>
    <cellStyle name="Total 9 2 6 2 3 3" xfId="34666" xr:uid="{3DB32F0F-B537-4098-8C98-1A932BA1855C}"/>
    <cellStyle name="Total 9 2 6 2 4" xfId="15071" xr:uid="{7ACD1537-3524-44AE-A0D3-6F77C759D1A8}"/>
    <cellStyle name="Total 9 2 6 2 4 2" xfId="29674" xr:uid="{0E378500-E98C-452A-AD7B-3E0AD262479D}"/>
    <cellStyle name="Total 9 2 6 2 5" xfId="23649" xr:uid="{9BF9286F-F8F5-4502-AFF2-90609A57E590}"/>
    <cellStyle name="Total 9 2 6 3" xfId="4198" xr:uid="{D254FAF9-DBEC-4AA7-B57F-EAA072BA77A8}"/>
    <cellStyle name="Total 9 2 6 3 2" xfId="34846" xr:uid="{C66A5A72-CA89-43A5-8BFD-31E616D0CF1B}"/>
    <cellStyle name="Total 9 2 6 4" xfId="37029" xr:uid="{17B88FAE-81EF-4296-9930-B67EFA811CF2}"/>
    <cellStyle name="Total 9 2 7" xfId="1995" xr:uid="{BA4C829F-BCC2-4908-9A90-34650782ABE3}"/>
    <cellStyle name="Total 9 2 7 2" xfId="6303" xr:uid="{1E9944D2-F584-4241-8CF6-2554003A4537}"/>
    <cellStyle name="Total 9 2 7 2 2" xfId="8889" xr:uid="{2737DC80-A8F1-4B56-B98E-731D7EB7DC35}"/>
    <cellStyle name="Total 9 2 7 2 2 2" xfId="17878" xr:uid="{8364ADB1-D8C6-4A06-933F-0F3BAA1C2FD6}"/>
    <cellStyle name="Total 9 2 7 2 2 2 2" xfId="27410" xr:uid="{55619EB1-557C-4D42-967A-A002A170B4BD}"/>
    <cellStyle name="Total 9 2 7 2 2 3" xfId="28119" xr:uid="{421317A2-C242-46AB-AC89-034300178FC9}"/>
    <cellStyle name="Total 9 2 7 2 3" xfId="11526" xr:uid="{DEAB9744-4E90-4BD2-BAB2-67979C5B6069}"/>
    <cellStyle name="Total 9 2 7 2 3 2" xfId="20515" xr:uid="{C8676F30-12C6-4C94-BEAB-8C9381A3B854}"/>
    <cellStyle name="Total 9 2 7 2 3 2 2" xfId="30357" xr:uid="{1BAE7DAA-7807-41C3-863B-076D6DE4E18C}"/>
    <cellStyle name="Total 9 2 7 2 3 3" xfId="37834" xr:uid="{2D7ED416-CEA7-4553-8F75-28744D5E3EBD}"/>
    <cellStyle name="Total 9 2 7 2 4" xfId="15292" xr:uid="{32D80DD7-1BC2-4A76-BB86-C882DD58DE43}"/>
    <cellStyle name="Total 9 2 7 2 4 2" xfId="22682" xr:uid="{ADBBF35D-9984-424A-98DC-C76CC426D1CF}"/>
    <cellStyle name="Total 9 2 7 2 5" xfId="24335" xr:uid="{B5A1ACCD-B95E-4B9C-B4C3-4A7FF4E41FFF}"/>
    <cellStyle name="Total 9 2 7 3" xfId="4432" xr:uid="{02C12669-CCA7-4A8C-955E-C58C0344CDF2}"/>
    <cellStyle name="Total 9 2 7 3 2" xfId="37336" xr:uid="{A6E857C1-6B72-4B97-A2FB-936FD0B06528}"/>
    <cellStyle name="Total 9 2 7 4" xfId="31008" xr:uid="{DB31AC79-4294-49EE-8FE7-50A620D6EAAF}"/>
    <cellStyle name="Total 9 2 8" xfId="2806" xr:uid="{8BD3BEBD-F6BA-4DCF-8406-77C1E36A1E98}"/>
    <cellStyle name="Total 9 2 8 2" xfId="6956" xr:uid="{EDE08A77-6E94-43E1-9EE6-297E7BF3ABC1}"/>
    <cellStyle name="Total 9 2 8 2 2" xfId="12085" xr:uid="{55B84A22-F998-462E-A936-CCB9403D9512}"/>
    <cellStyle name="Total 9 2 8 2 2 2" xfId="21074" xr:uid="{2ED12EB3-BC61-4BBC-A31B-360D7259946D}"/>
    <cellStyle name="Total 9 2 8 2 2 2 2" xfId="38205" xr:uid="{5FA74005-1B21-4A56-9204-006A0BED8B99}"/>
    <cellStyle name="Total 9 2 8 2 2 3" xfId="34445" xr:uid="{9F4124D2-4934-4BF7-8816-5ACACD5CBF14}"/>
    <cellStyle name="Total 9 2 8 2 3" xfId="12907" xr:uid="{74E0A1F1-95D7-4C0B-BE7B-52CEDD6C100C}"/>
    <cellStyle name="Total 9 2 8 2 3 2" xfId="21896" xr:uid="{298B976F-1CA9-4038-A097-1308620E282D}"/>
    <cellStyle name="Total 9 2 8 2 3 2 2" xfId="29753" xr:uid="{CD2C0AED-92AE-47CC-A4D2-E61FE3661B68}"/>
    <cellStyle name="Total 9 2 8 2 3 3" xfId="30047" xr:uid="{388AD4C4-26D1-4AF5-8FDC-F10E70D2FEA2}"/>
    <cellStyle name="Total 9 2 8 2 4" xfId="15945" xr:uid="{5587373D-7473-4F33-AB94-62E7BD480708}"/>
    <cellStyle name="Total 9 2 8 2 4 2" xfId="29456" xr:uid="{692B8030-108A-43FD-B4E9-7F385BD2E6F1}"/>
    <cellStyle name="Total 9 2 8 2 5" xfId="43112" xr:uid="{639AC358-E019-4664-B4BE-5171AFCF7009}"/>
    <cellStyle name="Total 9 2 8 3" xfId="9519" xr:uid="{F79B4851-97AE-4100-B19C-37338806C098}"/>
    <cellStyle name="Total 9 2 8 3 2" xfId="18508" xr:uid="{A7D75B40-6332-4970-AD85-7BF9F550466B}"/>
    <cellStyle name="Total 9 2 8 3 2 2" xfId="37583" xr:uid="{502D3ABD-E2CF-4FDE-9420-E9AEAF3EB8CA}"/>
    <cellStyle name="Total 9 2 8 3 3" xfId="28337" xr:uid="{BB87562B-B262-4B92-BB67-059E2447C032}"/>
    <cellStyle name="Total 9 2 8 4" xfId="24458" xr:uid="{E7024158-8C5E-4B88-B7F4-83B7884FB4D7}"/>
    <cellStyle name="Total 9 2 9" xfId="4739" xr:uid="{70FA1236-B75D-4F9E-88B1-4E1A30339209}"/>
    <cellStyle name="Total 9 2 9 2" xfId="7325" xr:uid="{2157F4DD-EA12-4C3B-8434-FDD66DB013C0}"/>
    <cellStyle name="Total 9 2 9 2 2" xfId="16314" xr:uid="{DB5490FD-E47B-4857-B9EB-274275F04BF9}"/>
    <cellStyle name="Total 9 2 9 2 2 2" xfId="29432" xr:uid="{2F3FD6EE-028B-405B-862F-D499AAF38341}"/>
    <cellStyle name="Total 9 2 9 2 3" xfId="31261" xr:uid="{1A414E28-647F-4AEC-BF25-36AA39AFA2D5}"/>
    <cellStyle name="Total 9 2 9 3" xfId="9962" xr:uid="{5F137DED-5E75-407D-8BA8-7DA094395C11}"/>
    <cellStyle name="Total 9 2 9 3 2" xfId="18951" xr:uid="{7407982D-4094-4012-9862-4630C0EEA13D}"/>
    <cellStyle name="Total 9 2 9 3 2 2" xfId="36801" xr:uid="{4648F274-323D-40FA-B6E5-CA46BFC01B7D}"/>
    <cellStyle name="Total 9 2 9 3 3" xfId="22143" xr:uid="{10B93882-00BC-4379-8D7D-950DB09D70F7}"/>
    <cellStyle name="Total 9 2 9 4" xfId="13728" xr:uid="{C9F3EB24-B2AA-4AA0-AA33-B6CBC2BDDC47}"/>
    <cellStyle name="Total 9 2 9 4 2" xfId="42585" xr:uid="{8347C58C-5FF7-4E66-BD3F-18E6DAEA261B}"/>
    <cellStyle name="Total 9 2 9 5" xfId="40682" xr:uid="{292ACDCF-D192-483E-9AE2-61702E7D64E2}"/>
    <cellStyle name="Total 9 3" xfId="430" xr:uid="{E29D7023-4E7E-45DA-8359-D8A81B31B0E8}"/>
    <cellStyle name="Total 9 3 10" xfId="9295" xr:uid="{0A584214-78E4-4988-93FF-8B8BC51430B1}"/>
    <cellStyle name="Total 9 3 10 2" xfId="18284" xr:uid="{AE5A6734-8A10-4238-9F48-6BC9C5B577A2}"/>
    <cellStyle name="Total 9 3 10 2 2" xfId="33939" xr:uid="{52D85CA1-92E1-4906-A2D8-62353262A352}"/>
    <cellStyle name="Total 9 3 10 3" xfId="26505" xr:uid="{67FF0F4D-CFC2-41BE-8F36-1FB5313E9630}"/>
    <cellStyle name="Total 9 3 11" xfId="9696" xr:uid="{3D65EF2E-A7E4-4F24-A507-4B31CFC3AE0D}"/>
    <cellStyle name="Total 9 3 11 2" xfId="18685" xr:uid="{5D964717-4FBD-48FF-9741-4AF3AF7978EA}"/>
    <cellStyle name="Total 9 3 11 2 2" xfId="29125" xr:uid="{FDBD92EF-9066-4E75-84CD-AE0F11CF550D}"/>
    <cellStyle name="Total 9 3 11 3" xfId="37776" xr:uid="{5324A13A-3065-459D-BD6D-DE9F622882A7}"/>
    <cellStyle name="Total 9 3 12" xfId="2436" xr:uid="{9C5324DB-597E-4858-8FE6-FA56BF55B08C}"/>
    <cellStyle name="Total 9 3 12 2" xfId="36356" xr:uid="{BF59F271-6AAB-46DA-A4C8-DB4CC38DDCDB}"/>
    <cellStyle name="Total 9 3 13" xfId="13345" xr:uid="{1D123DED-A4C9-43F6-B9BA-A008ADAA480D}"/>
    <cellStyle name="Total 9 3 13 2" xfId="40882" xr:uid="{39765094-0CEA-49CE-91E2-ADFEAA3CE995}"/>
    <cellStyle name="Total 9 3 14" xfId="42942" xr:uid="{624F25A6-5F3F-4DB7-8603-91EAFF9314B9}"/>
    <cellStyle name="Total 9 3 15" xfId="50967" xr:uid="{CCB3302B-7FE4-4404-B686-E20825A27731}"/>
    <cellStyle name="Total 9 3 2" xfId="779" xr:uid="{6996EA2F-78C1-45DE-9A31-B749422F18C4}"/>
    <cellStyle name="Total 9 3 2 2" xfId="5149" xr:uid="{4859EAAD-E5F6-4A61-B8B1-4E5A39355ADC}"/>
    <cellStyle name="Total 9 3 2 2 2" xfId="7735" xr:uid="{5DFECCD8-B86C-43DF-B7E6-A53A8ED2BFB4}"/>
    <cellStyle name="Total 9 3 2 2 2 2" xfId="16724" xr:uid="{EDBFDCB9-D795-43EC-8CA5-CA5B261DBAE1}"/>
    <cellStyle name="Total 9 3 2 2 2 2 2" xfId="23808" xr:uid="{A6C4500D-9987-48BB-80E6-C6048F6B5925}"/>
    <cellStyle name="Total 9 3 2 2 2 3" xfId="26001" xr:uid="{183ABEC4-9854-4A5F-A6F1-0FE8895C9A24}"/>
    <cellStyle name="Total 9 3 2 2 3" xfId="10372" xr:uid="{98FD5704-1065-4761-9495-6ED89A143E21}"/>
    <cellStyle name="Total 9 3 2 2 3 2" xfId="19361" xr:uid="{D4501093-16ED-446D-9D57-AE18161C356E}"/>
    <cellStyle name="Total 9 3 2 2 3 2 2" xfId="27821" xr:uid="{34BC3E00-36F0-4352-8FC5-C0E84E468731}"/>
    <cellStyle name="Total 9 3 2 2 3 3" xfId="34277" xr:uid="{CE1224F6-F09E-4363-8D77-1F9D740C500D}"/>
    <cellStyle name="Total 9 3 2 2 4" xfId="14138" xr:uid="{7F9E5296-515D-49E5-BE32-0C84DC6AEDE2}"/>
    <cellStyle name="Total 9 3 2 2 4 2" xfId="25190" xr:uid="{60E79A5A-9440-411F-8440-55B4DC748599}"/>
    <cellStyle name="Total 9 3 2 2 5" xfId="33415" xr:uid="{89E8C384-C28A-4A2A-9911-4F21E314B631}"/>
    <cellStyle name="Total 9 3 2 3" xfId="3216" xr:uid="{346DF038-683C-4F88-9CDD-E792BCD0B033}"/>
    <cellStyle name="Total 9 3 2 3 2" xfId="30735" xr:uid="{C6EF42AD-F7D5-4BBA-9EC8-BCF7D74974E1}"/>
    <cellStyle name="Total 9 3 2 4" xfId="30393" xr:uid="{3D60B3E4-0012-46F6-973F-6CA9A4B8D7F0}"/>
    <cellStyle name="Total 9 3 2 5" xfId="57749" xr:uid="{93C577BD-90C1-4BD1-B6DD-144373BCED44}"/>
    <cellStyle name="Total 9 3 3" xfId="1124" xr:uid="{25882A5F-2371-4CA1-9784-E5E58CD4221F}"/>
    <cellStyle name="Total 9 3 3 2" xfId="5470" xr:uid="{6DF4AD47-20CB-4D37-8DF6-4985DA68EA04}"/>
    <cellStyle name="Total 9 3 3 2 2" xfId="8056" xr:uid="{492A0159-BFD5-4A51-913F-183CE9BD2883}"/>
    <cellStyle name="Total 9 3 3 2 2 2" xfId="17045" xr:uid="{9CD52E86-B7F3-4912-8C51-0CF7E61D2656}"/>
    <cellStyle name="Total 9 3 3 2 2 2 2" xfId="31219" xr:uid="{947FB2DD-4177-4EB8-A1AA-7D1620BDFE59}"/>
    <cellStyle name="Total 9 3 3 2 2 3" xfId="35630" xr:uid="{EF223B01-C71C-4E1B-B46C-A04AD289C00C}"/>
    <cellStyle name="Total 9 3 3 2 3" xfId="10693" xr:uid="{248BDF5D-1C9F-4C6A-8D08-99357D01D4E3}"/>
    <cellStyle name="Total 9 3 3 2 3 2" xfId="19682" xr:uid="{DDA03C72-17D1-4CE6-9031-EF724E4B4BE6}"/>
    <cellStyle name="Total 9 3 3 2 3 2 2" xfId="32381" xr:uid="{35D63A2A-20E7-47DE-AA98-03AF68FA7E13}"/>
    <cellStyle name="Total 9 3 3 2 3 3" xfId="40268" xr:uid="{A22B6DF3-907A-4CA8-9EFF-5CB781F78042}"/>
    <cellStyle name="Total 9 3 3 2 4" xfId="14459" xr:uid="{5A3462D3-0800-437F-AC1A-E665AC7677A3}"/>
    <cellStyle name="Total 9 3 3 2 4 2" xfId="38285" xr:uid="{BBB895F0-06C9-4828-BC26-5C93564BA459}"/>
    <cellStyle name="Total 9 3 3 2 5" xfId="40572" xr:uid="{35FF4317-484C-4E44-8B86-730BC673D9ED}"/>
    <cellStyle name="Total 9 3 3 3" xfId="3561" xr:uid="{3938BC2B-F71A-4156-A12F-A5E8A3C1ECD6}"/>
    <cellStyle name="Total 9 3 3 3 2" xfId="40823" xr:uid="{5DEA3585-ED79-4665-9824-A89A9D1B4B22}"/>
    <cellStyle name="Total 9 3 3 4" xfId="22623" xr:uid="{DF72C537-68A4-45AE-9BFE-4C2BEB02D448}"/>
    <cellStyle name="Total 9 3 4" xfId="1468" xr:uid="{65B6AAEE-3F4F-463C-A35B-79D13F9230C1}"/>
    <cellStyle name="Total 9 3 4 2" xfId="5813" xr:uid="{8460C6A9-9C25-4176-828C-FEA4C6AD9502}"/>
    <cellStyle name="Total 9 3 4 2 2" xfId="8399" xr:uid="{6EE44463-4447-4371-86E0-FEEC22FBF48E}"/>
    <cellStyle name="Total 9 3 4 2 2 2" xfId="17388" xr:uid="{08896760-BE3F-4F63-ACA1-CE8C6F16AAD3}"/>
    <cellStyle name="Total 9 3 4 2 2 2 2" xfId="40741" xr:uid="{64EB9C87-BEF7-46E7-8FE2-3E463B9FF99E}"/>
    <cellStyle name="Total 9 3 4 2 2 3" xfId="39018" xr:uid="{A47665B4-33C0-4331-A4D2-D2B4DB3DAD0F}"/>
    <cellStyle name="Total 9 3 4 2 3" xfId="11036" xr:uid="{6E889CE6-41B5-4D0B-8DFB-BD81538C3AD3}"/>
    <cellStyle name="Total 9 3 4 2 3 2" xfId="20025" xr:uid="{D67569CD-C47F-41E8-8B12-E80BD0840823}"/>
    <cellStyle name="Total 9 3 4 2 3 2 2" xfId="30129" xr:uid="{061003A2-EEFD-4636-BE99-85850694B96C}"/>
    <cellStyle name="Total 9 3 4 2 3 3" xfId="39997" xr:uid="{9DAADFA4-EE3C-4D72-877A-0511A55FF7BA}"/>
    <cellStyle name="Total 9 3 4 2 4" xfId="14802" xr:uid="{8B47C5A1-118D-465F-B831-EF0522DB6FA7}"/>
    <cellStyle name="Total 9 3 4 2 4 2" xfId="24416" xr:uid="{7E8084C6-46B0-413A-86F4-52E3FB249203}"/>
    <cellStyle name="Total 9 3 4 2 5" xfId="42059" xr:uid="{02FE17ED-C3E3-4A67-81F9-583AE2381425}"/>
    <cellStyle name="Total 9 3 4 3" xfId="3905" xr:uid="{90E27365-AF34-4084-B79A-87CDACE7630F}"/>
    <cellStyle name="Total 9 3 4 3 2" xfId="35503" xr:uid="{218CB817-4D6E-4AE4-9B4D-A49E7595256D}"/>
    <cellStyle name="Total 9 3 4 4" xfId="43247" xr:uid="{85F6C0B5-DDC8-4662-8EB3-E803FBF31753}"/>
    <cellStyle name="Total 9 3 5" xfId="1827" xr:uid="{92FC6B8E-1F93-44D3-8940-040A4D2A0179}"/>
    <cellStyle name="Total 9 3 5 2" xfId="6144" xr:uid="{292F9453-1C91-443B-9A5F-4D04A74423E7}"/>
    <cellStyle name="Total 9 3 5 2 2" xfId="8730" xr:uid="{7333E8D4-FB1E-489D-A5E0-38BB4A5893E2}"/>
    <cellStyle name="Total 9 3 5 2 2 2" xfId="17719" xr:uid="{7DF56202-7522-48B8-9D7F-787D3F8D7756}"/>
    <cellStyle name="Total 9 3 5 2 2 2 2" xfId="22819" xr:uid="{2607F640-1A99-4F72-861B-17D0468B5AE1}"/>
    <cellStyle name="Total 9 3 5 2 2 3" xfId="38212" xr:uid="{A9C4B957-C819-41D0-AF52-84CA79BDAF6B}"/>
    <cellStyle name="Total 9 3 5 2 3" xfId="11367" xr:uid="{193F5023-6D03-47AA-B8A2-85682398071E}"/>
    <cellStyle name="Total 9 3 5 2 3 2" xfId="20356" xr:uid="{232127E6-E00C-47E6-A881-476A249DD6E9}"/>
    <cellStyle name="Total 9 3 5 2 3 2 2" xfId="31641" xr:uid="{A746AEEF-81FA-47D9-8833-D9367FFBBB7C}"/>
    <cellStyle name="Total 9 3 5 2 3 3" xfId="39993" xr:uid="{A427B6C4-A711-4794-93FD-98701BB2B9F1}"/>
    <cellStyle name="Total 9 3 5 2 4" xfId="15133" xr:uid="{10B220FB-166B-48E7-9B4A-C00128346AE8}"/>
    <cellStyle name="Total 9 3 5 2 4 2" xfId="37000" xr:uid="{FE0DC85A-C146-4074-BC20-BDCD3CDA813E}"/>
    <cellStyle name="Total 9 3 5 2 5" xfId="39909" xr:uid="{A02F31CE-F3C5-42E0-9C85-3285AE6AD6C3}"/>
    <cellStyle name="Total 9 3 5 3" xfId="4264" xr:uid="{B644D06A-3BAA-491E-8025-630F3B634528}"/>
    <cellStyle name="Total 9 3 5 3 2" xfId="33946" xr:uid="{67EB19C6-DA60-4EEE-8637-201C6CC9D895}"/>
    <cellStyle name="Total 9 3 5 4" xfId="30665" xr:uid="{4CDC6B08-25B8-4683-9D83-BD7C4D061CAE}"/>
    <cellStyle name="Total 9 3 6" xfId="2087" xr:uid="{629775D7-E0A1-47E8-8EE7-CE7337D26E90}"/>
    <cellStyle name="Total 9 3 6 2" xfId="6389" xr:uid="{9DDA8616-4D35-48B1-B533-9D0A635A4AF9}"/>
    <cellStyle name="Total 9 3 6 2 2" xfId="8975" xr:uid="{ECE27BE5-7FC5-4DA2-9AA6-53C52E0C72F1}"/>
    <cellStyle name="Total 9 3 6 2 2 2" xfId="17964" xr:uid="{38CC94A5-5C94-4D52-AC18-AC5EDC990876}"/>
    <cellStyle name="Total 9 3 6 2 2 2 2" xfId="33525" xr:uid="{1C20146B-525C-4853-96F1-BFD2E74772FC}"/>
    <cellStyle name="Total 9 3 6 2 2 3" xfId="26215" xr:uid="{C3B17048-7907-422E-BE6C-C8E98DB6C788}"/>
    <cellStyle name="Total 9 3 6 2 3" xfId="11612" xr:uid="{364F28B2-F93F-4085-A7A9-E0A62A052E38}"/>
    <cellStyle name="Total 9 3 6 2 3 2" xfId="20601" xr:uid="{94A8636B-2442-48F1-BF05-962344DF6E49}"/>
    <cellStyle name="Total 9 3 6 2 3 2 2" xfId="28912" xr:uid="{0FEB3F5F-1C89-4B41-B32B-C161505B2D98}"/>
    <cellStyle name="Total 9 3 6 2 3 3" xfId="32236" xr:uid="{83004E0D-82F6-4B64-B7F0-39953B2DF593}"/>
    <cellStyle name="Total 9 3 6 2 4" xfId="15378" xr:uid="{6E92FC99-CD16-4D68-A14C-DD031EE1D9E6}"/>
    <cellStyle name="Total 9 3 6 2 4 2" xfId="30828" xr:uid="{A1F888C2-25DE-43C6-89B8-925CDBDAAF9F}"/>
    <cellStyle name="Total 9 3 6 2 5" xfId="35312" xr:uid="{97FD7681-FE2D-4828-B2C1-C28E72B79F11}"/>
    <cellStyle name="Total 9 3 6 3" xfId="4524" xr:uid="{2A881246-93B5-4C63-AD99-0F52E320B3C6}"/>
    <cellStyle name="Total 9 3 6 3 2" xfId="27250" xr:uid="{304900FF-51A2-4ED2-B263-F85CBA391C3E}"/>
    <cellStyle name="Total 9 3 6 4" xfId="34050" xr:uid="{D4818BA8-D695-4EC3-AE80-F2D54E962D42}"/>
    <cellStyle name="Total 9 3 7" xfId="2897" xr:uid="{75CA7B25-D4E0-4CB2-AAA6-3E583636E855}"/>
    <cellStyle name="Total 9 3 7 2" xfId="7047" xr:uid="{54D741B7-1E2B-4FC6-97DA-11E7C2A831CF}"/>
    <cellStyle name="Total 9 3 7 2 2" xfId="12173" xr:uid="{25C527B3-B047-44DB-A387-2CF34C676784}"/>
    <cellStyle name="Total 9 3 7 2 2 2" xfId="21162" xr:uid="{866A70F9-C8E4-48E3-AE3F-4C17CDC3CB16}"/>
    <cellStyle name="Total 9 3 7 2 2 2 2" xfId="42693" xr:uid="{532245FE-9FD9-4B89-B0A6-8D3D967FD292}"/>
    <cellStyle name="Total 9 3 7 2 2 3" xfId="24206" xr:uid="{BE626F5A-6079-452E-ABE9-F64C5635E2D3}"/>
    <cellStyle name="Total 9 3 7 2 3" xfId="12977" xr:uid="{B991BA86-A4C8-47E6-A354-B30B50C5CB64}"/>
    <cellStyle name="Total 9 3 7 2 3 2" xfId="21966" xr:uid="{88F03C58-AA77-49EB-BFE9-6312C6E3922A}"/>
    <cellStyle name="Total 9 3 7 2 3 2 2" xfId="27115" xr:uid="{4D6811E5-31D5-4455-B6FC-71FF786B9ECE}"/>
    <cellStyle name="Total 9 3 7 2 3 3" xfId="35675" xr:uid="{356B13C0-651D-4E44-93A6-2E86D437DC44}"/>
    <cellStyle name="Total 9 3 7 2 4" xfId="16036" xr:uid="{A17A8576-E162-4FB1-83FF-3BCAE2AA33BB}"/>
    <cellStyle name="Total 9 3 7 2 4 2" xfId="23556" xr:uid="{532922A8-FE8F-449B-8DEC-C92227B6637B}"/>
    <cellStyle name="Total 9 3 7 2 5" xfId="32330" xr:uid="{559CB43C-1034-45F0-8833-A0F87A7F9CDB}"/>
    <cellStyle name="Total 9 3 7 3" xfId="9610" xr:uid="{B8AA6095-B955-43C2-B188-8CE11A6EBD93}"/>
    <cellStyle name="Total 9 3 7 3 2" xfId="18599" xr:uid="{3EC61A5A-90AD-4B68-8104-53D9E97EE978}"/>
    <cellStyle name="Total 9 3 7 3 2 2" xfId="41313" xr:uid="{A9957B92-EDCB-490A-8DEB-6A770F1AD3A8}"/>
    <cellStyle name="Total 9 3 7 3 3" xfId="39239" xr:uid="{73306C2C-F504-4CB0-9F28-646FEE12A39A}"/>
    <cellStyle name="Total 9 3 7 4" xfId="26460" xr:uid="{3CDB83C2-B5CA-4618-A1FF-A833C04CF935}"/>
    <cellStyle name="Total 9 3 8" xfId="4825" xr:uid="{63A8141C-E7A5-4405-BA72-A7CDEB242A5E}"/>
    <cellStyle name="Total 9 3 8 2" xfId="7411" xr:uid="{D0C7411B-BCE6-4762-8810-B54D809ABADD}"/>
    <cellStyle name="Total 9 3 8 2 2" xfId="16400" xr:uid="{82AAC131-82AA-4CC5-AB03-B4FC1A44B779}"/>
    <cellStyle name="Total 9 3 8 2 2 2" xfId="38145" xr:uid="{ED972E08-0B41-496D-9C02-081919BAE61A}"/>
    <cellStyle name="Total 9 3 8 2 3" xfId="32882" xr:uid="{DAB24367-C1B7-4F97-A04D-AC4EB90EC53C}"/>
    <cellStyle name="Total 9 3 8 3" xfId="10048" xr:uid="{D107B713-6730-42AA-91E5-6BEB4E07F237}"/>
    <cellStyle name="Total 9 3 8 3 2" xfId="19037" xr:uid="{8B758F1E-E9A7-43F4-845F-4933595FC4EE}"/>
    <cellStyle name="Total 9 3 8 3 2 2" xfId="35231" xr:uid="{CDE46DCA-AE55-4BB0-B99D-F363BBC9E754}"/>
    <cellStyle name="Total 9 3 8 3 3" xfId="34461" xr:uid="{13EE21E5-25CD-491B-BFEF-5ADDFCA07269}"/>
    <cellStyle name="Total 9 3 8 4" xfId="13814" xr:uid="{AA60BD45-5E29-411D-A7A8-C3334E785AC1}"/>
    <cellStyle name="Total 9 3 8 4 2" xfId="37167" xr:uid="{018797D8-D686-4F2A-833D-BB788BDC5596}"/>
    <cellStyle name="Total 9 3 8 5" xfId="42281" xr:uid="{478FEAD0-0567-4E8B-8DA1-97015981A966}"/>
    <cellStyle name="Total 9 3 9" xfId="6732" xr:uid="{0BF134C7-820F-49AE-A79E-FC9D8F086871}"/>
    <cellStyle name="Total 9 3 9 2" xfId="11932" xr:uid="{D0E285F6-C5AF-4B11-A293-B3923685E2FF}"/>
    <cellStyle name="Total 9 3 9 2 2" xfId="20921" xr:uid="{6493DBE2-686A-4A5B-8935-41AEEB302B6B}"/>
    <cellStyle name="Total 9 3 9 2 2 2" xfId="31575" xr:uid="{1CE76232-F0D8-4024-A556-1202F21F889F}"/>
    <cellStyle name="Total 9 3 9 2 3" xfId="23108" xr:uid="{4C25F3E1-4249-4855-BF5A-C0AF94D3B1DE}"/>
    <cellStyle name="Total 9 3 9 3" xfId="15721" xr:uid="{FD9EE550-1223-497B-BECF-482C597611F4}"/>
    <cellStyle name="Total 9 3 9 3 2" xfId="22517" xr:uid="{594F4215-D83F-4F81-ABC6-86BD6733D584}"/>
    <cellStyle name="Total 9 3 9 4" xfId="29493" xr:uid="{3F3398BD-AD35-4DFD-8EDE-6990265CD75D}"/>
    <cellStyle name="Total 9 4" xfId="528" xr:uid="{6C9527EA-63EB-4835-B525-FD08DAE61827}"/>
    <cellStyle name="Total 9 4 10" xfId="47580" xr:uid="{AA9F2CBD-DBDF-4FDF-ABB3-2420776294BB}"/>
    <cellStyle name="Total 9 4 2" xfId="877" xr:uid="{777A91C4-5158-4064-9AB0-7D6C9E3B5530}"/>
    <cellStyle name="Total 9 4 2 2" xfId="5246" xr:uid="{D4BC575D-A730-413B-90E7-6C18AAEFAB03}"/>
    <cellStyle name="Total 9 4 2 2 2" xfId="7832" xr:uid="{61623F77-BACF-4001-B224-92D2D7DBD88D}"/>
    <cellStyle name="Total 9 4 2 2 2 2" xfId="16821" xr:uid="{73801B08-7316-44B8-AD10-E50EAA58BE69}"/>
    <cellStyle name="Total 9 4 2 2 2 2 2" xfId="41987" xr:uid="{F77B5AE7-4529-4DFD-AA79-60D414A914D5}"/>
    <cellStyle name="Total 9 4 2 2 2 3" xfId="40758" xr:uid="{27C3FA31-97A8-4FDC-B077-0A2CC8586152}"/>
    <cellStyle name="Total 9 4 2 2 3" xfId="10469" xr:uid="{2C032AF3-3AB7-401E-B661-E03921889851}"/>
    <cellStyle name="Total 9 4 2 2 3 2" xfId="19458" xr:uid="{08A9CCBF-EC62-4BC6-886B-EB547E414700}"/>
    <cellStyle name="Total 9 4 2 2 3 2 2" xfId="27533" xr:uid="{CFB954D9-1CC3-493E-A03E-486B3C6B42FC}"/>
    <cellStyle name="Total 9 4 2 2 3 3" xfId="35393" xr:uid="{EE18A494-F196-4A2B-83C5-48084A95EE55}"/>
    <cellStyle name="Total 9 4 2 2 4" xfId="14235" xr:uid="{5E161349-6CDE-4544-8486-6C9C20C2416A}"/>
    <cellStyle name="Total 9 4 2 2 4 2" xfId="43617" xr:uid="{ACBD84C0-E664-46B0-84AE-2239538E0E40}"/>
    <cellStyle name="Total 9 4 2 2 5" xfId="43262" xr:uid="{B4FFCE0B-7941-43CF-A507-ED910EA54A03}"/>
    <cellStyle name="Total 9 4 2 3" xfId="3314" xr:uid="{ED64EFC1-E41A-4FBA-8702-7834E49CECDE}"/>
    <cellStyle name="Total 9 4 2 3 2" xfId="35273" xr:uid="{76C5E553-1E86-4044-B790-E46A6DB2A51A}"/>
    <cellStyle name="Total 9 4 2 4" xfId="28001" xr:uid="{29655EAF-D4C8-42E0-89FB-278961161644}"/>
    <cellStyle name="Total 9 4 2 5" xfId="54392" xr:uid="{247F18B9-BEB4-4084-866A-271FB6174B38}"/>
    <cellStyle name="Total 9 4 3" xfId="1222" xr:uid="{CF0B2297-F3C7-4258-9426-43D784499967}"/>
    <cellStyle name="Total 9 4 3 2" xfId="5567" xr:uid="{553CADC6-EBC4-449F-8FAB-0B1EE9C3D5F2}"/>
    <cellStyle name="Total 9 4 3 2 2" xfId="8153" xr:uid="{790468C0-2322-4379-915F-BEAF33EF22E3}"/>
    <cellStyle name="Total 9 4 3 2 2 2" xfId="17142" xr:uid="{41F1A726-476A-4BE1-B08E-F4BA4DFC1833}"/>
    <cellStyle name="Total 9 4 3 2 2 2 2" xfId="25981" xr:uid="{8817FA71-0829-4E91-8609-8C4A9087F6CD}"/>
    <cellStyle name="Total 9 4 3 2 2 3" xfId="24825" xr:uid="{D2D1610B-6CFD-4973-809D-E89766C34A8F}"/>
    <cellStyle name="Total 9 4 3 2 3" xfId="10790" xr:uid="{17A685EE-091F-4C2E-B37B-320D66ED7C36}"/>
    <cellStyle name="Total 9 4 3 2 3 2" xfId="19779" xr:uid="{24DC8A86-13DB-4D7C-82FF-D6308422AAC0}"/>
    <cellStyle name="Total 9 4 3 2 3 2 2" xfId="36452" xr:uid="{54270FE8-203D-45EC-B0DE-B40996472727}"/>
    <cellStyle name="Total 9 4 3 2 3 3" xfId="39956" xr:uid="{4A79DF5D-46E4-4594-BC9F-27C45F8B195D}"/>
    <cellStyle name="Total 9 4 3 2 4" xfId="14556" xr:uid="{DA26D550-93E4-4C41-B1DC-5EF96BF8D891}"/>
    <cellStyle name="Total 9 4 3 2 4 2" xfId="30720" xr:uid="{39C43469-BFA3-42ED-896F-2FA47F8ADABB}"/>
    <cellStyle name="Total 9 4 3 2 5" xfId="24903" xr:uid="{7643CDAD-12C0-41DB-A153-41147A283B01}"/>
    <cellStyle name="Total 9 4 3 3" xfId="3659" xr:uid="{C77E9D0F-31E5-41E0-87B9-8802DE040781}"/>
    <cellStyle name="Total 9 4 3 3 2" xfId="26888" xr:uid="{4F824F9E-6355-4F0C-A2D8-0EA029064974}"/>
    <cellStyle name="Total 9 4 3 4" xfId="23181" xr:uid="{AECD311A-DEFF-46AE-9FF0-6EE05DB55FE1}"/>
    <cellStyle name="Total 9 4 4" xfId="1566" xr:uid="{436E79C8-5AB7-483B-BA56-B272327EFB51}"/>
    <cellStyle name="Total 9 4 4 2" xfId="5911" xr:uid="{877EBF17-8C6B-42F4-828F-36A4C7F4F3FC}"/>
    <cellStyle name="Total 9 4 4 2 2" xfId="8497" xr:uid="{2265262A-C7FE-42AA-BA11-6F3D2E651145}"/>
    <cellStyle name="Total 9 4 4 2 2 2" xfId="17486" xr:uid="{E7049147-E2C8-4881-ACC9-161A7F912CAE}"/>
    <cellStyle name="Total 9 4 4 2 2 2 2" xfId="25245" xr:uid="{BEACC6FC-659C-41B5-A58B-7269B00A9475}"/>
    <cellStyle name="Total 9 4 4 2 2 3" xfId="26014" xr:uid="{25282848-D196-41BC-ABD3-11985C1D493A}"/>
    <cellStyle name="Total 9 4 4 2 3" xfId="11134" xr:uid="{0C19EBE3-D0DD-465D-9746-8DA79ED51088}"/>
    <cellStyle name="Total 9 4 4 2 3 2" xfId="20123" xr:uid="{A38F0CF4-EBA0-4493-9695-0FB9D8D370CB}"/>
    <cellStyle name="Total 9 4 4 2 3 2 2" xfId="27737" xr:uid="{6CC8C6E1-2269-4586-9E0E-C0825770707E}"/>
    <cellStyle name="Total 9 4 4 2 3 3" xfId="38948" xr:uid="{6A9F3D2E-D2D8-40C5-A686-F1F532705523}"/>
    <cellStyle name="Total 9 4 4 2 4" xfId="14900" xr:uid="{F567CF71-8E9A-4C1F-9C44-58D64E6C06B7}"/>
    <cellStyle name="Total 9 4 4 2 4 2" xfId="29314" xr:uid="{A44F9D42-084F-4F52-BD5B-7367604DFCFE}"/>
    <cellStyle name="Total 9 4 4 2 5" xfId="33166" xr:uid="{860DD2D2-BFDA-489E-AB6E-4D358AA724B3}"/>
    <cellStyle name="Total 9 4 4 3" xfId="4003" xr:uid="{8C3B9D2C-E94B-4263-8666-35DB34F343FB}"/>
    <cellStyle name="Total 9 4 4 3 2" xfId="24683" xr:uid="{C047C7FA-75ED-4999-993A-F6A1F832A3BC}"/>
    <cellStyle name="Total 9 4 4 4" xfId="30879" xr:uid="{5B7CD713-9E27-4F8F-85F8-8A8A5B091013}"/>
    <cellStyle name="Total 9 4 5" xfId="1878" xr:uid="{8BD0F4BF-4085-462F-8D55-A7C0BB56150E}"/>
    <cellStyle name="Total 9 4 5 2" xfId="6194" xr:uid="{81C4A3BC-3ED6-4A96-93BD-195CAD60C717}"/>
    <cellStyle name="Total 9 4 5 2 2" xfId="8780" xr:uid="{B0413399-1D44-4EC8-B1CA-2595BAC78A25}"/>
    <cellStyle name="Total 9 4 5 2 2 2" xfId="17769" xr:uid="{0AF88CDE-C4AA-464C-A655-CCC854769027}"/>
    <cellStyle name="Total 9 4 5 2 2 2 2" xfId="31846" xr:uid="{55973695-6C88-4791-BA57-5F9C87691EC8}"/>
    <cellStyle name="Total 9 4 5 2 2 3" xfId="35498" xr:uid="{BCB82139-394A-4B36-9221-1C43A3AA66A7}"/>
    <cellStyle name="Total 9 4 5 2 3" xfId="11417" xr:uid="{CA8EE451-28B5-4C8F-AB8B-E2C252DCE6D6}"/>
    <cellStyle name="Total 9 4 5 2 3 2" xfId="20406" xr:uid="{B0347734-F56E-4773-BB5A-B19B2E896DCA}"/>
    <cellStyle name="Total 9 4 5 2 3 2 2" xfId="30704" xr:uid="{343D2CF2-9147-4D61-9AB5-086AAECD3B15}"/>
    <cellStyle name="Total 9 4 5 2 3 3" xfId="26379" xr:uid="{F2B4B3D1-7C75-4EEB-8673-8764F844B966}"/>
    <cellStyle name="Total 9 4 5 2 4" xfId="15183" xr:uid="{95F105CD-E8F6-4C6F-B903-E2A4F918213F}"/>
    <cellStyle name="Total 9 4 5 2 4 2" xfId="34005" xr:uid="{973D031D-B118-4E4E-810F-AD6A488B26FC}"/>
    <cellStyle name="Total 9 4 5 2 5" xfId="42972" xr:uid="{2A1F26BB-7FB1-4888-A7DA-9171B1FD2349}"/>
    <cellStyle name="Total 9 4 5 3" xfId="4315" xr:uid="{1C269839-B043-4F44-9FD8-2357C6E61650}"/>
    <cellStyle name="Total 9 4 5 3 2" xfId="35932" xr:uid="{EB6B07C5-B021-44AF-A2D1-876157F58A01}"/>
    <cellStyle name="Total 9 4 5 4" xfId="33628" xr:uid="{228A7343-DB41-4325-80E9-2CDE18A27320}"/>
    <cellStyle name="Total 9 4 6" xfId="2185" xr:uid="{786DD6C0-DB27-4AA3-BB87-14CCA7624BA3}"/>
    <cellStyle name="Total 9 4 6 2" xfId="6486" xr:uid="{BCBEE49A-C2C5-420A-9274-4882154EFC58}"/>
    <cellStyle name="Total 9 4 6 2 2" xfId="9072" xr:uid="{330B438C-4AD9-4C1E-AB15-E37786992DE3}"/>
    <cellStyle name="Total 9 4 6 2 2 2" xfId="18061" xr:uid="{1ECC4460-F5CC-4D00-AF4C-004A752D88C2}"/>
    <cellStyle name="Total 9 4 6 2 2 2 2" xfId="22226" xr:uid="{848E2145-902C-4098-9FDB-4DF8B3966807}"/>
    <cellStyle name="Total 9 4 6 2 2 3" xfId="22291" xr:uid="{93193D6C-EC75-4FD2-AC16-EDF0E2E07FC8}"/>
    <cellStyle name="Total 9 4 6 2 3" xfId="11709" xr:uid="{58F27E1C-7343-45AE-ABB5-EB221F0140DD}"/>
    <cellStyle name="Total 9 4 6 2 3 2" xfId="20698" xr:uid="{6E93ADE8-E1CA-42A6-9478-333E7A576A59}"/>
    <cellStyle name="Total 9 4 6 2 3 2 2" xfId="26610" xr:uid="{0E003205-BB8F-44A2-8C7C-6C4EAB9C8099}"/>
    <cellStyle name="Total 9 4 6 2 3 3" xfId="43846" xr:uid="{99A6A1C1-5204-41B9-8D83-4C43077CC31B}"/>
    <cellStyle name="Total 9 4 6 2 4" xfId="15475" xr:uid="{A6C356AA-3042-4F7F-B340-A478E122DB40}"/>
    <cellStyle name="Total 9 4 6 2 4 2" xfId="32803" xr:uid="{8B7BC4B3-45F5-4929-8ACF-D9EB63192BD1}"/>
    <cellStyle name="Total 9 4 6 2 5" xfId="29993" xr:uid="{0A2B306A-31BC-459C-B43D-6C2B72D4DCE5}"/>
    <cellStyle name="Total 9 4 6 3" xfId="4622" xr:uid="{D69CEF27-8203-46B9-B8B3-0603B1431B12}"/>
    <cellStyle name="Total 9 4 6 3 2" xfId="26260" xr:uid="{16CF9FA8-5E7D-4621-BD8E-E2223950203D}"/>
    <cellStyle name="Total 9 4 6 4" xfId="29504" xr:uid="{F1E8B267-C735-4907-AC84-8D4E0FF6C88A}"/>
    <cellStyle name="Total 9 4 7" xfId="4922" xr:uid="{87FF4EA9-913D-46EE-87D2-7C688F3962E0}"/>
    <cellStyle name="Total 9 4 7 2" xfId="7508" xr:uid="{D81FB269-5842-48CA-A1F9-B1B3F0DF8F6C}"/>
    <cellStyle name="Total 9 4 7 2 2" xfId="16497" xr:uid="{BD768E0D-0B73-458B-A668-0F795636DB47}"/>
    <cellStyle name="Total 9 4 7 2 2 2" xfId="37886" xr:uid="{B9F6D696-4560-4838-BCAF-7FF297DF87D0}"/>
    <cellStyle name="Total 9 4 7 2 3" xfId="26793" xr:uid="{9246B83D-43D3-4D5C-BBAD-A7C829B0FF64}"/>
    <cellStyle name="Total 9 4 7 3" xfId="10145" xr:uid="{3EA75D05-211C-48AF-9BBF-A7CBE9114B64}"/>
    <cellStyle name="Total 9 4 7 3 2" xfId="19134" xr:uid="{E1B3FF7C-ADC1-4BB3-BD7D-6080A9117F96}"/>
    <cellStyle name="Total 9 4 7 3 2 2" xfId="29039" xr:uid="{B1653277-B5C2-4F89-B531-9205C53AEFEC}"/>
    <cellStyle name="Total 9 4 7 3 3" xfId="35387" xr:uid="{B567D8A4-5239-4DD3-9E9E-74DC392E8E7F}"/>
    <cellStyle name="Total 9 4 7 4" xfId="13911" xr:uid="{361F0887-FFB5-4A7F-9F15-8F2129F11E70}"/>
    <cellStyle name="Total 9 4 7 4 2" xfId="25641" xr:uid="{305FEBD6-CFC7-479E-A725-DCDC17D09582}"/>
    <cellStyle name="Total 9 4 7 5" xfId="23631" xr:uid="{0D5B5E5F-E62C-40F8-A90A-CCB2FA57688E}"/>
    <cellStyle name="Total 9 4 8" xfId="2534" xr:uid="{64EC6C23-E951-4E99-B503-87BE4974109F}"/>
    <cellStyle name="Total 9 4 8 2" xfId="28916" xr:uid="{42CEEEAB-8A88-4760-9AB3-FD5642BC8B56}"/>
    <cellStyle name="Total 9 4 9" xfId="32091" xr:uid="{997A32C3-BE0D-4593-A9F3-9E03020CF17A}"/>
    <cellStyle name="Total 9 5" xfId="297" xr:uid="{58C98B42-1074-43F5-8379-0301C269A1CF}"/>
    <cellStyle name="Total 9 5 2" xfId="4700" xr:uid="{5F31E72C-B2F4-40D8-9FEF-5D494E061A4E}"/>
    <cellStyle name="Total 9 5 2 2" xfId="7286" xr:uid="{FDCD394F-D6DE-46B0-8537-B5BB1DCBEE4C}"/>
    <cellStyle name="Total 9 5 2 2 2" xfId="16275" xr:uid="{27F17E4A-20B7-4DD2-9876-D89EFD9EA167}"/>
    <cellStyle name="Total 9 5 2 2 2 2" xfId="42178" xr:uid="{9DB482AE-BBE2-48FA-96EE-AA163ED09655}"/>
    <cellStyle name="Total 9 5 2 2 3" xfId="30380" xr:uid="{A34F5402-29EF-41AE-A669-4A8C0D25B4E2}"/>
    <cellStyle name="Total 9 5 2 3" xfId="9923" xr:uid="{74EC9A21-F631-42CA-A972-C87CF3CEF901}"/>
    <cellStyle name="Total 9 5 2 3 2" xfId="18912" xr:uid="{898A6CE2-F86B-4B00-9260-62D3B17C6E16}"/>
    <cellStyle name="Total 9 5 2 3 2 2" xfId="27677" xr:uid="{9BD26CAE-412C-4438-8733-74BA7610C069}"/>
    <cellStyle name="Total 9 5 2 3 3" xfId="40082" xr:uid="{44B930DD-7AC4-4B0E-BCEF-2506CF389A94}"/>
    <cellStyle name="Total 9 5 2 4" xfId="13689" xr:uid="{78FD07E2-5A98-4D23-9FCF-9DF7487EAD44}"/>
    <cellStyle name="Total 9 5 2 4 2" xfId="30315" xr:uid="{883FC4C5-88B4-42FE-98BF-B4712F171B46}"/>
    <cellStyle name="Total 9 5 2 5" xfId="39598" xr:uid="{6A7440C2-CC2E-4018-B370-828DF79E3CC3}"/>
    <cellStyle name="Total 9 5 3" xfId="2765" xr:uid="{780289D5-2D5A-4F69-A03E-F690D0825313}"/>
    <cellStyle name="Total 9 5 3 2" xfId="36716" xr:uid="{5E8C674B-CAAC-4742-8C10-F033A15BE4B2}"/>
    <cellStyle name="Total 9 5 4" xfId="34999" xr:uid="{F19A99EC-7804-4B82-BC0B-8D48ED2F5FD1}"/>
    <cellStyle name="Total 9 6" xfId="646" xr:uid="{93217D1C-6291-4941-9CD1-0F3E22E6D53A}"/>
    <cellStyle name="Total 9 6 2" xfId="5024" xr:uid="{2200FD6F-9166-4761-949E-BFFFC9C07BE9}"/>
    <cellStyle name="Total 9 6 2 2" xfId="7610" xr:uid="{9825EAEE-0224-49BF-BFDE-5551B12FE7BF}"/>
    <cellStyle name="Total 9 6 2 2 2" xfId="16599" xr:uid="{20C4B57E-35BD-4953-A502-CB15BE646350}"/>
    <cellStyle name="Total 9 6 2 2 2 2" xfId="23133" xr:uid="{BB97630A-B6DD-49D8-88CD-9348F502223A}"/>
    <cellStyle name="Total 9 6 2 2 3" xfId="29433" xr:uid="{BB7D39D9-9ECE-4680-AF67-A6AB678EF2C3}"/>
    <cellStyle name="Total 9 6 2 3" xfId="10247" xr:uid="{B94110CA-5460-452E-AA3A-DB7274D413A8}"/>
    <cellStyle name="Total 9 6 2 3 2" xfId="19236" xr:uid="{EA58B562-8146-4807-BDF2-90F4BFD2E3EE}"/>
    <cellStyle name="Total 9 6 2 3 2 2" xfId="29828" xr:uid="{776675AE-CF44-404B-B998-671F6CC30A65}"/>
    <cellStyle name="Total 9 6 2 3 3" xfId="43806" xr:uid="{C9A6E987-00F2-40CD-A594-826CB36DACB7}"/>
    <cellStyle name="Total 9 6 2 4" xfId="14013" xr:uid="{02536D16-062D-4B52-88B4-4DF8BCA827AD}"/>
    <cellStyle name="Total 9 6 2 4 2" xfId="36817" xr:uid="{D34E4F37-29C5-488B-A8A2-D451220AF996}"/>
    <cellStyle name="Total 9 6 2 5" xfId="37573" xr:uid="{23C4DF04-61CA-45A1-AC80-1A63D9DD1E75}"/>
    <cellStyle name="Total 9 6 3" xfId="3083" xr:uid="{222AD951-2ED6-4B72-843D-18C4926BB06F}"/>
    <cellStyle name="Total 9 6 3 2" xfId="34954" xr:uid="{B17A246B-71A9-4940-B7BB-438BE8F1D7A1}"/>
    <cellStyle name="Total 9 6 4" xfId="23886" xr:uid="{E9FEA5A6-EA41-4241-B0A6-70A566A21EE5}"/>
    <cellStyle name="Total 9 7" xfId="991" xr:uid="{23251F9F-0C28-4153-B685-E1CC6D08838B}"/>
    <cellStyle name="Total 9 7 2" xfId="5345" xr:uid="{05865292-8018-4D9D-B9E1-7C73F84C3AA2}"/>
    <cellStyle name="Total 9 7 2 2" xfId="7931" xr:uid="{08B8DA41-FEED-4E21-9E6D-A9D4FAB1E2ED}"/>
    <cellStyle name="Total 9 7 2 2 2" xfId="16920" xr:uid="{B49602EF-6F95-4B63-9333-FFC727CC8769}"/>
    <cellStyle name="Total 9 7 2 2 2 2" xfId="32479" xr:uid="{457278FD-0D9E-4AE6-A164-0350272094DF}"/>
    <cellStyle name="Total 9 7 2 2 3" xfId="33249" xr:uid="{D2170F01-DF89-4598-AB3E-B9C0F38556F2}"/>
    <cellStyle name="Total 9 7 2 3" xfId="10568" xr:uid="{AEE4A202-5306-45FB-AB2C-03571ECBEF3F}"/>
    <cellStyle name="Total 9 7 2 3 2" xfId="19557" xr:uid="{E98EBE87-82FA-4E3D-B320-F02C151A4378}"/>
    <cellStyle name="Total 9 7 2 3 2 2" xfId="39976" xr:uid="{252C08D4-1763-4E9F-93F0-717190B369E7}"/>
    <cellStyle name="Total 9 7 2 3 3" xfId="44106" xr:uid="{45535E7F-07B4-4C8B-9B3E-9F07AD4917F9}"/>
    <cellStyle name="Total 9 7 2 4" xfId="14334" xr:uid="{AA725F5D-3FEA-497C-B6E6-77412D784721}"/>
    <cellStyle name="Total 9 7 2 4 2" xfId="42338" xr:uid="{41980EAC-7BBF-4287-9327-14C0033CCDA4}"/>
    <cellStyle name="Total 9 7 2 5" xfId="41832" xr:uid="{2E213069-A435-4F0C-8715-A811B1B935FB}"/>
    <cellStyle name="Total 9 7 3" xfId="3428" xr:uid="{D78BD5CF-AD5B-4D43-9555-17378D691B4D}"/>
    <cellStyle name="Total 9 7 3 2" xfId="43211" xr:uid="{1E84863A-428F-42DD-9D49-69290C8C7C11}"/>
    <cellStyle name="Total 9 7 4" xfId="43131" xr:uid="{66FC81DA-932B-4C6D-B4E6-22D5CF6AB5BA}"/>
    <cellStyle name="Total 9 8" xfId="1335" xr:uid="{F8162C5C-137D-4360-AD09-D27B2C2E7426}"/>
    <cellStyle name="Total 9 8 2" xfId="5680" xr:uid="{34ED1406-A0A6-4487-A63B-2E86765CA116}"/>
    <cellStyle name="Total 9 8 2 2" xfId="8266" xr:uid="{07618515-2C79-499A-8B95-2BF2365FA879}"/>
    <cellStyle name="Total 9 8 2 2 2" xfId="17255" xr:uid="{CBEBCB21-2CA7-42A9-B7BC-D71745D09EE8}"/>
    <cellStyle name="Total 9 8 2 2 2 2" xfId="32643" xr:uid="{70DB3A07-8655-45A6-9245-43F065C02260}"/>
    <cellStyle name="Total 9 8 2 2 3" xfId="38952" xr:uid="{23A2F2FF-ABDC-4BBE-B1BA-794EA578FAAA}"/>
    <cellStyle name="Total 9 8 2 3" xfId="10903" xr:uid="{92D49111-F167-499E-A329-BB48506AE6DF}"/>
    <cellStyle name="Total 9 8 2 3 2" xfId="19892" xr:uid="{C6860C25-69AF-463E-89DA-7B3425CB35CE}"/>
    <cellStyle name="Total 9 8 2 3 2 2" xfId="23640" xr:uid="{44B15C36-9C14-4667-B96E-25CD809A1959}"/>
    <cellStyle name="Total 9 8 2 3 3" xfId="34624" xr:uid="{F1244590-9296-4ECD-81C4-78E9AD9CDADF}"/>
    <cellStyle name="Total 9 8 2 4" xfId="14669" xr:uid="{0215100A-B603-427C-8007-CEE811367F6E}"/>
    <cellStyle name="Total 9 8 2 4 2" xfId="40162" xr:uid="{20787E06-D45A-463A-9AB4-48561EFB548B}"/>
    <cellStyle name="Total 9 8 2 5" xfId="28021" xr:uid="{85A8CADF-2C02-4024-8A07-BC345AA84917}"/>
    <cellStyle name="Total 9 8 3" xfId="3772" xr:uid="{21EA790D-D2C1-462A-8FE2-338C579BF9D9}"/>
    <cellStyle name="Total 9 8 3 2" xfId="43495" xr:uid="{2DF28D19-BE7B-4FB3-9DEE-063063301375}"/>
    <cellStyle name="Total 9 8 4" xfId="35335" xr:uid="{D9E8F123-310A-49F3-92C7-69B473F24EA2}"/>
    <cellStyle name="Total 9 9" xfId="1588" xr:uid="{0124BF1B-6798-43D8-9837-2B24E18669ED}"/>
    <cellStyle name="Total 9 9 2" xfId="5933" xr:uid="{641E8B93-BAEF-49A7-8634-10F7C4537986}"/>
    <cellStyle name="Total 9 9 2 2" xfId="8519" xr:uid="{DBE437DA-8DBA-4409-9B02-F22EDBE7A879}"/>
    <cellStyle name="Total 9 9 2 2 2" xfId="17508" xr:uid="{1ADE4DD2-9258-4304-B33F-40517922A73F}"/>
    <cellStyle name="Total 9 9 2 2 2 2" xfId="25070" xr:uid="{8A666AD5-07E3-4A39-880A-2263AFD03032}"/>
    <cellStyle name="Total 9 9 2 2 3" xfId="30791" xr:uid="{FC49481A-715D-4F3A-852F-DF0B7204813B}"/>
    <cellStyle name="Total 9 9 2 3" xfId="11156" xr:uid="{967D4EBF-921D-4120-B3FD-2313DCD887AE}"/>
    <cellStyle name="Total 9 9 2 3 2" xfId="20145" xr:uid="{D521D08F-EBB5-4819-AF58-D670BA36468C}"/>
    <cellStyle name="Total 9 9 2 3 2 2" xfId="36039" xr:uid="{FC43A6A8-94E4-495D-B7E7-81424E67E88A}"/>
    <cellStyle name="Total 9 9 2 3 3" xfId="40564" xr:uid="{B1801ED5-0D79-468A-9B9A-3482D2D0C250}"/>
    <cellStyle name="Total 9 9 2 4" xfId="14922" xr:uid="{641E3AF1-1774-4B8C-B8E2-942C09018666}"/>
    <cellStyle name="Total 9 9 2 4 2" xfId="31957" xr:uid="{B90E343A-0D34-4CA5-A1CF-A058D271FACE}"/>
    <cellStyle name="Total 9 9 2 5" xfId="39085" xr:uid="{2C85186C-25C6-4DD3-A594-0B3171A4608C}"/>
    <cellStyle name="Total 9 9 3" xfId="4025" xr:uid="{3D816645-7F1F-464B-A69C-48235B30252D}"/>
    <cellStyle name="Total 9 9 3 2" xfId="29235" xr:uid="{CA837ECB-1FDA-4208-9C91-458E97F4647F}"/>
    <cellStyle name="Total 9 9 4" xfId="22609" xr:uid="{7FF72F41-D9BF-4A1B-AD6D-9A378D87CDE4}"/>
    <cellStyle name="Warning Text 2" xfId="90" xr:uid="{BDDD55CE-61BA-4F18-8196-422111A8DFFF}"/>
    <cellStyle name="Warning Text 3" xfId="47" xr:uid="{82D8F90B-DA87-4E33-9DF3-DF202FD377C6}"/>
    <cellStyle name="Warning Text 4" xfId="45858" xr:uid="{0CC6D2CC-EE89-4FB6-9297-39FD3958D87D}"/>
  </cellStyles>
  <dxfs count="0"/>
  <tableStyles count="1" defaultTableStyle="TableStyleMedium2" defaultPivotStyle="PivotStyleLight16">
    <tableStyle name="Invisible" pivot="0" table="0" count="0" xr9:uid="{80364E54-4A2B-43FB-9205-661B4B213C9C}"/>
  </tableStyles>
  <colors>
    <mruColors>
      <color rgb="FFB5E0E1"/>
      <color rgb="FFFFFFCC"/>
      <color rgb="FFD9D9D9"/>
      <color rgb="FFFAB627"/>
      <color rgb="FF1B8ABF"/>
      <color rgb="FFDFDFE1"/>
      <color rgb="FFFBC65B"/>
      <color rgb="FFFFFFDD"/>
      <color rgb="FF2798A9"/>
      <color rgb="FFACD1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microsoft.com/office/2006/relationships/vbaProject" Target="vbaProject.bin"/><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activeX/activeX4.xml><?xml version="1.0" encoding="utf-8"?>
<ax:ocx xmlns:ax="http://schemas.microsoft.com/office/2006/activeX" xmlns:r="http://schemas.openxmlformats.org/officeDocument/2006/relationships" ax:classid="{8BD21D50-EC42-11CE-9E0D-00AA006002F3}" ax:persistence="persistStreamInit" r:id="rId1"/>
</file>

<file path=xl/activeX/activeX5.xml><?xml version="1.0" encoding="utf-8"?>
<ax:ocx xmlns:ax="http://schemas.microsoft.com/office/2006/activeX" xmlns:r="http://schemas.openxmlformats.org/officeDocument/2006/relationships" ax:classid="{8BD21D50-EC42-11CE-9E0D-00AA006002F3}" ax:persistence="persistStreamInit" r:id="rId1"/>
</file>

<file path=xl/activeX/activeX6.xml><?xml version="1.0" encoding="utf-8"?>
<ax:ocx xmlns:ax="http://schemas.microsoft.com/office/2006/activeX" xmlns:r="http://schemas.openxmlformats.org/officeDocument/2006/relationships" ax:classid="{8BD21D50-EC42-11CE-9E0D-00AA006002F3}" ax:persistence="persistStreamInit" r:id="rId1"/>
</file>

<file path=xl/activeX/activeX7.xml><?xml version="1.0" encoding="utf-8"?>
<ax:ocx xmlns:ax="http://schemas.microsoft.com/office/2006/activeX" xmlns:r="http://schemas.openxmlformats.org/officeDocument/2006/relationships" ax:classid="{8BD21D50-EC42-11CE-9E0D-00AA006002F3}" ax:persistence="persistStreamInit" r:id="rId1"/>
</file>

<file path=xl/activeX/activeX8.xml><?xml version="1.0" encoding="utf-8"?>
<ax:ocx xmlns:ax="http://schemas.microsoft.com/office/2006/activeX" xmlns:r="http://schemas.openxmlformats.org/officeDocument/2006/relationships" ax:classid="{8BD21D5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5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50-EC42-11CE-9E0D-00AA006002F3}" ax:persistence="persistStreamInit" r:id="rId1"/>
</file>

<file path=xl/activeX/activeX19.xml><?xml version="1.0" encoding="utf-8"?>
<ax:ocx xmlns:ax="http://schemas.microsoft.com/office/2006/activeX" xmlns:r="http://schemas.openxmlformats.org/officeDocument/2006/relationships" ax:classid="{8BD21D6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50-EC42-11CE-9E0D-00AA006002F3}" ax:persistence="persistStreamInit" r:id="rId1"/>
</file>

<file path=xl/activeX/activeX25.xml><?xml version="1.0" encoding="utf-8"?>
<ax:ocx xmlns:ax="http://schemas.microsoft.com/office/2006/activeX" xmlns:r="http://schemas.openxmlformats.org/officeDocument/2006/relationships" ax:classid="{8BD21D5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27.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19.emf"/><Relationship Id="rId13" Type="http://schemas.openxmlformats.org/officeDocument/2006/relationships/image" Target="../media/image14.emf"/><Relationship Id="rId18" Type="http://schemas.openxmlformats.org/officeDocument/2006/relationships/image" Target="../media/image9.emf"/><Relationship Id="rId3" Type="http://schemas.openxmlformats.org/officeDocument/2006/relationships/image" Target="../media/image25.emf"/><Relationship Id="rId21" Type="http://schemas.openxmlformats.org/officeDocument/2006/relationships/image" Target="../media/image7.emf"/><Relationship Id="rId7" Type="http://schemas.openxmlformats.org/officeDocument/2006/relationships/image" Target="../media/image21.emf"/><Relationship Id="rId12" Type="http://schemas.openxmlformats.org/officeDocument/2006/relationships/image" Target="../media/image15.emf"/><Relationship Id="rId17" Type="http://schemas.openxmlformats.org/officeDocument/2006/relationships/image" Target="../media/image10.emf"/><Relationship Id="rId2" Type="http://schemas.openxmlformats.org/officeDocument/2006/relationships/image" Target="../media/image26.emf"/><Relationship Id="rId16" Type="http://schemas.openxmlformats.org/officeDocument/2006/relationships/image" Target="../media/image11.emf"/><Relationship Id="rId20" Type="http://schemas.openxmlformats.org/officeDocument/2006/relationships/image" Target="../media/image8.emf"/><Relationship Id="rId1" Type="http://schemas.openxmlformats.org/officeDocument/2006/relationships/image" Target="../media/image20.emf"/><Relationship Id="rId6" Type="http://schemas.openxmlformats.org/officeDocument/2006/relationships/image" Target="../media/image22.emf"/><Relationship Id="rId11" Type="http://schemas.openxmlformats.org/officeDocument/2006/relationships/image" Target="../media/image16.emf"/><Relationship Id="rId24" Type="http://schemas.openxmlformats.org/officeDocument/2006/relationships/image" Target="../media/image3.emf"/><Relationship Id="rId5" Type="http://schemas.openxmlformats.org/officeDocument/2006/relationships/image" Target="../media/image23.emf"/><Relationship Id="rId15" Type="http://schemas.openxmlformats.org/officeDocument/2006/relationships/image" Target="../media/image12.emf"/><Relationship Id="rId23" Type="http://schemas.openxmlformats.org/officeDocument/2006/relationships/image" Target="../media/image4.emf"/><Relationship Id="rId10" Type="http://schemas.openxmlformats.org/officeDocument/2006/relationships/image" Target="../media/image17.emf"/><Relationship Id="rId19" Type="http://schemas.openxmlformats.org/officeDocument/2006/relationships/image" Target="../media/image6.emf"/><Relationship Id="rId4" Type="http://schemas.openxmlformats.org/officeDocument/2006/relationships/image" Target="../media/image24.emf"/><Relationship Id="rId9" Type="http://schemas.openxmlformats.org/officeDocument/2006/relationships/image" Target="../media/image18.emf"/><Relationship Id="rId14" Type="http://schemas.openxmlformats.org/officeDocument/2006/relationships/image" Target="../media/image13.emf"/><Relationship Id="rId22"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4</xdr:col>
      <xdr:colOff>246780</xdr:colOff>
      <xdr:row>1</xdr:row>
      <xdr:rowOff>226994</xdr:rowOff>
    </xdr:from>
    <xdr:to>
      <xdr:col>5</xdr:col>
      <xdr:colOff>1410740</xdr:colOff>
      <xdr:row>2</xdr:row>
      <xdr:rowOff>7919</xdr:rowOff>
    </xdr:to>
    <xdr:pic>
      <xdr:nvPicPr>
        <xdr:cNvPr id="4" name="Picture 3">
          <a:extLst>
            <a:ext uri="{FF2B5EF4-FFF2-40B4-BE49-F238E27FC236}">
              <a16:creationId xmlns:a16="http://schemas.microsoft.com/office/drawing/2014/main" id="{347CA2CB-C546-49C8-9DEA-A75309BA93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342780" y="474644"/>
          <a:ext cx="2545085" cy="1143000"/>
        </a:xfrm>
        <a:prstGeom prst="rect">
          <a:avLst/>
        </a:prstGeom>
      </xdr:spPr>
    </xdr:pic>
    <xdr:clientData/>
  </xdr:twoCellAnchor>
  <xdr:oneCellAnchor>
    <xdr:from>
      <xdr:col>5</xdr:col>
      <xdr:colOff>2857500</xdr:colOff>
      <xdr:row>1</xdr:row>
      <xdr:rowOff>9525</xdr:rowOff>
    </xdr:from>
    <xdr:ext cx="4181475" cy="655949"/>
    <xdr:sp macro="" textlink="">
      <xdr:nvSpPr>
        <xdr:cNvPr id="2" name="TextBox 1">
          <a:extLst>
            <a:ext uri="{FF2B5EF4-FFF2-40B4-BE49-F238E27FC236}">
              <a16:creationId xmlns:a16="http://schemas.microsoft.com/office/drawing/2014/main" id="{2C0699B0-A820-4E1E-A465-0DE57E1A91CE}"/>
            </a:ext>
          </a:extLst>
        </xdr:cNvPr>
        <xdr:cNvSpPr txBox="1"/>
      </xdr:nvSpPr>
      <xdr:spPr>
        <a:xfrm>
          <a:off x="10334625" y="257175"/>
          <a:ext cx="4181475" cy="655949"/>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This worksheet provides an overview of the Tier 1 CI Calculator for Hydrogen, including the required worksheets, general data-entry instructions, macro instructions</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201459</xdr:colOff>
      <xdr:row>0</xdr:row>
      <xdr:rowOff>352474</xdr:rowOff>
    </xdr:to>
    <xdr:pic>
      <xdr:nvPicPr>
        <xdr:cNvPr id="2" name="Picture 1">
          <a:extLst>
            <a:ext uri="{FF2B5EF4-FFF2-40B4-BE49-F238E27FC236}">
              <a16:creationId xmlns:a16="http://schemas.microsoft.com/office/drawing/2014/main" id="{F5EC79E5-DDFB-BC51-3B00-6CFAB61F2164}"/>
            </a:ext>
          </a:extLst>
        </xdr:cNvPr>
        <xdr:cNvPicPr>
          <a:picLocks noChangeAspect="1"/>
        </xdr:cNvPicPr>
      </xdr:nvPicPr>
      <xdr:blipFill>
        <a:blip xmlns:r="http://schemas.openxmlformats.org/officeDocument/2006/relationships" r:embed="rId1"/>
        <a:stretch>
          <a:fillRect/>
        </a:stretch>
      </xdr:blipFill>
      <xdr:spPr>
        <a:xfrm>
          <a:off x="290396" y="0"/>
          <a:ext cx="5277587" cy="352474"/>
        </a:xfrm>
        <a:prstGeom prst="rect">
          <a:avLst/>
        </a:prstGeom>
      </xdr:spPr>
    </xdr:pic>
    <xdr:clientData/>
  </xdr:twoCellAnchor>
  <xdr:oneCellAnchor>
    <xdr:from>
      <xdr:col>1</xdr:col>
      <xdr:colOff>0</xdr:colOff>
      <xdr:row>1</xdr:row>
      <xdr:rowOff>0</xdr:rowOff>
    </xdr:from>
    <xdr:ext cx="9801225" cy="468077"/>
    <xdr:sp macro="" textlink="">
      <xdr:nvSpPr>
        <xdr:cNvPr id="3" name="TextBox 2">
          <a:extLst>
            <a:ext uri="{FF2B5EF4-FFF2-40B4-BE49-F238E27FC236}">
              <a16:creationId xmlns:a16="http://schemas.microsoft.com/office/drawing/2014/main" id="{2FA9727F-2792-4315-8013-D1163E12B6A9}"/>
            </a:ext>
          </a:extLst>
        </xdr:cNvPr>
        <xdr:cNvSpPr txBox="1"/>
      </xdr:nvSpPr>
      <xdr:spPr>
        <a:xfrm>
          <a:off x="290396" y="383323"/>
          <a:ext cx="980122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Use this worksheet to review applicant information, hydrogen production quantities, delivered hydrogen quantities, book-and-claim attributes, calculated CI results, margin of safety, CI with margin of safety, and any NMED pathway-specific Operating Conditions.</a:t>
          </a:r>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95250</xdr:colOff>
          <xdr:row>10</xdr:row>
          <xdr:rowOff>19050</xdr:rowOff>
        </xdr:from>
        <xdr:to>
          <xdr:col>2</xdr:col>
          <xdr:colOff>1257300</xdr:colOff>
          <xdr:row>10</xdr:row>
          <xdr:rowOff>228600</xdr:rowOff>
        </xdr:to>
        <xdr:sp macro="" textlink="">
          <xdr:nvSpPr>
            <xdr:cNvPr id="3104" name="Pathway_SMR" hidden="1">
              <a:extLst>
                <a:ext uri="{63B3BB69-23CF-44E3-9099-C40C66FF867C}">
                  <a14:compatExt spid="_x0000_s3104"/>
                </a:ext>
                <a:ext uri="{FF2B5EF4-FFF2-40B4-BE49-F238E27FC236}">
                  <a16:creationId xmlns:a16="http://schemas.microsoft.com/office/drawing/2014/main" id="{00000000-0008-0000-0200-00002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1524000</xdr:colOff>
          <xdr:row>10</xdr:row>
          <xdr:rowOff>19050</xdr:rowOff>
        </xdr:from>
        <xdr:to>
          <xdr:col>2</xdr:col>
          <xdr:colOff>2971800</xdr:colOff>
          <xdr:row>10</xdr:row>
          <xdr:rowOff>228600</xdr:rowOff>
        </xdr:to>
        <xdr:sp macro="" textlink="">
          <xdr:nvSpPr>
            <xdr:cNvPr id="3105" name="Pathway_Electrolysis" hidden="1">
              <a:extLst>
                <a:ext uri="{63B3BB69-23CF-44E3-9099-C40C66FF867C}">
                  <a14:compatExt spid="_x0000_s3105"/>
                </a:ext>
                <a:ext uri="{FF2B5EF4-FFF2-40B4-BE49-F238E27FC236}">
                  <a16:creationId xmlns:a16="http://schemas.microsoft.com/office/drawing/2014/main" id="{00000000-0008-0000-0200-00002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1524000</xdr:colOff>
          <xdr:row>24</xdr:row>
          <xdr:rowOff>19050</xdr:rowOff>
        </xdr:from>
        <xdr:to>
          <xdr:col>2</xdr:col>
          <xdr:colOff>2886075</xdr:colOff>
          <xdr:row>24</xdr:row>
          <xdr:rowOff>228600</xdr:rowOff>
        </xdr:to>
        <xdr:sp macro="" textlink="">
          <xdr:nvSpPr>
            <xdr:cNvPr id="3116" name="BandC_Electricity" hidden="1">
              <a:extLst>
                <a:ext uri="{63B3BB69-23CF-44E3-9099-C40C66FF867C}">
                  <a14:compatExt spid="_x0000_s3116"/>
                </a:ext>
                <a:ext uri="{FF2B5EF4-FFF2-40B4-BE49-F238E27FC236}">
                  <a16:creationId xmlns:a16="http://schemas.microsoft.com/office/drawing/2014/main" id="{00000000-0008-0000-0200-00002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1524000</xdr:colOff>
          <xdr:row>13</xdr:row>
          <xdr:rowOff>19050</xdr:rowOff>
        </xdr:from>
        <xdr:to>
          <xdr:col>2</xdr:col>
          <xdr:colOff>3067050</xdr:colOff>
          <xdr:row>14</xdr:row>
          <xdr:rowOff>9525</xdr:rowOff>
        </xdr:to>
        <xdr:sp macro="" textlink="">
          <xdr:nvSpPr>
            <xdr:cNvPr id="3118" name="PE_GridE"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13</xdr:row>
          <xdr:rowOff>228600</xdr:rowOff>
        </xdr:from>
        <xdr:to>
          <xdr:col>2</xdr:col>
          <xdr:colOff>2295525</xdr:colOff>
          <xdr:row>14</xdr:row>
          <xdr:rowOff>228600</xdr:rowOff>
        </xdr:to>
        <xdr:sp macro="" textlink="">
          <xdr:nvSpPr>
            <xdr:cNvPr id="3119" name="PE_Low_CI_Electricity" hidden="1">
              <a:extLst>
                <a:ext uri="{63B3BB69-23CF-44E3-9099-C40C66FF867C}">
                  <a14:compatExt spid="_x0000_s3119"/>
                </a:ext>
                <a:ext uri="{FF2B5EF4-FFF2-40B4-BE49-F238E27FC236}">
                  <a16:creationId xmlns:a16="http://schemas.microsoft.com/office/drawing/2014/main" id="{00000000-0008-0000-0200-00002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13</xdr:row>
          <xdr:rowOff>19050</xdr:rowOff>
        </xdr:from>
        <xdr:to>
          <xdr:col>2</xdr:col>
          <xdr:colOff>1257300</xdr:colOff>
          <xdr:row>14</xdr:row>
          <xdr:rowOff>19050</xdr:rowOff>
        </xdr:to>
        <xdr:sp macro="" textlink="">
          <xdr:nvSpPr>
            <xdr:cNvPr id="3120" name="PE_NG" hidden="1">
              <a:extLst>
                <a:ext uri="{63B3BB69-23CF-44E3-9099-C40C66FF867C}">
                  <a14:compatExt spid="_x0000_s3120"/>
                </a:ext>
                <a:ext uri="{FF2B5EF4-FFF2-40B4-BE49-F238E27FC236}">
                  <a16:creationId xmlns:a16="http://schemas.microsoft.com/office/drawing/2014/main" id="{00000000-0008-0000-0200-00003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37</xdr:row>
          <xdr:rowOff>38100</xdr:rowOff>
        </xdr:from>
        <xdr:to>
          <xdr:col>3</xdr:col>
          <xdr:colOff>3896</xdr:colOff>
          <xdr:row>38</xdr:row>
          <xdr:rowOff>104775</xdr:rowOff>
        </xdr:to>
        <xdr:sp macro="" textlink="">
          <xdr:nvSpPr>
            <xdr:cNvPr id="3136" name="Freeze_Sidebar"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11</xdr:row>
          <xdr:rowOff>19050</xdr:rowOff>
        </xdr:from>
        <xdr:to>
          <xdr:col>2</xdr:col>
          <xdr:colOff>1257300</xdr:colOff>
          <xdr:row>12</xdr:row>
          <xdr:rowOff>0</xdr:rowOff>
        </xdr:to>
        <xdr:sp macro="" textlink="">
          <xdr:nvSpPr>
            <xdr:cNvPr id="3186" name="Inputs_SS" hidden="1">
              <a:extLst>
                <a:ext uri="{63B3BB69-23CF-44E3-9099-C40C66FF867C}">
                  <a14:compatExt spid="_x0000_s3186"/>
                </a:ext>
                <a:ext uri="{FF2B5EF4-FFF2-40B4-BE49-F238E27FC236}">
                  <a16:creationId xmlns:a16="http://schemas.microsoft.com/office/drawing/2014/main" id="{00000000-0008-0000-0200-00007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24</xdr:row>
          <xdr:rowOff>19050</xdr:rowOff>
        </xdr:from>
        <xdr:to>
          <xdr:col>2</xdr:col>
          <xdr:colOff>1209675</xdr:colOff>
          <xdr:row>24</xdr:row>
          <xdr:rowOff>228600</xdr:rowOff>
        </xdr:to>
        <xdr:sp macro="" textlink="">
          <xdr:nvSpPr>
            <xdr:cNvPr id="3196" name="BandC_RNG" hidden="1">
              <a:extLst>
                <a:ext uri="{63B3BB69-23CF-44E3-9099-C40C66FF867C}">
                  <a14:compatExt spid="_x0000_s3196"/>
                </a:ext>
                <a:ext uri="{FF2B5EF4-FFF2-40B4-BE49-F238E27FC236}">
                  <a16:creationId xmlns:a16="http://schemas.microsoft.com/office/drawing/2014/main" id="{00000000-0008-0000-0200-00007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1524000</xdr:colOff>
          <xdr:row>11</xdr:row>
          <xdr:rowOff>19050</xdr:rowOff>
        </xdr:from>
        <xdr:to>
          <xdr:col>2</xdr:col>
          <xdr:colOff>2933700</xdr:colOff>
          <xdr:row>11</xdr:row>
          <xdr:rowOff>228600</xdr:rowOff>
        </xdr:to>
        <xdr:sp macro="" textlink="">
          <xdr:nvSpPr>
            <xdr:cNvPr id="3201" name="Inputs_Default" hidden="1">
              <a:extLst>
                <a:ext uri="{63B3BB69-23CF-44E3-9099-C40C66FF867C}">
                  <a14:compatExt spid="_x0000_s3201"/>
                </a:ext>
                <a:ext uri="{FF2B5EF4-FFF2-40B4-BE49-F238E27FC236}">
                  <a16:creationId xmlns:a16="http://schemas.microsoft.com/office/drawing/2014/main" id="{00000000-0008-0000-0200-00008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15</xdr:row>
          <xdr:rowOff>19050</xdr:rowOff>
        </xdr:from>
        <xdr:to>
          <xdr:col>2</xdr:col>
          <xdr:colOff>2543175</xdr:colOff>
          <xdr:row>16</xdr:row>
          <xdr:rowOff>0</xdr:rowOff>
        </xdr:to>
        <xdr:sp macro="" textlink="">
          <xdr:nvSpPr>
            <xdr:cNvPr id="3220" name="Coproduct_Steam" hidden="1">
              <a:extLst>
                <a:ext uri="{63B3BB69-23CF-44E3-9099-C40C66FF867C}">
                  <a14:compatExt spid="_x0000_s3220"/>
                </a:ext>
                <a:ext uri="{FF2B5EF4-FFF2-40B4-BE49-F238E27FC236}">
                  <a16:creationId xmlns:a16="http://schemas.microsoft.com/office/drawing/2014/main" id="{00000000-0008-0000-0200-00009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12</xdr:row>
          <xdr:rowOff>19050</xdr:rowOff>
        </xdr:from>
        <xdr:to>
          <xdr:col>2</xdr:col>
          <xdr:colOff>1143000</xdr:colOff>
          <xdr:row>12</xdr:row>
          <xdr:rowOff>228600</xdr:rowOff>
        </xdr:to>
        <xdr:sp macro="" textlink="">
          <xdr:nvSpPr>
            <xdr:cNvPr id="3221" name="FS_NG" hidden="1">
              <a:extLst>
                <a:ext uri="{63B3BB69-23CF-44E3-9099-C40C66FF867C}">
                  <a14:compatExt spid="_x0000_s3221"/>
                </a:ext>
                <a:ext uri="{FF2B5EF4-FFF2-40B4-BE49-F238E27FC236}">
                  <a16:creationId xmlns:a16="http://schemas.microsoft.com/office/drawing/2014/main" id="{00000000-0008-0000-0200-00009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1524000</xdr:colOff>
          <xdr:row>12</xdr:row>
          <xdr:rowOff>19050</xdr:rowOff>
        </xdr:from>
        <xdr:to>
          <xdr:col>2</xdr:col>
          <xdr:colOff>3219450</xdr:colOff>
          <xdr:row>12</xdr:row>
          <xdr:rowOff>228600</xdr:rowOff>
        </xdr:to>
        <xdr:sp macro="" textlink="">
          <xdr:nvSpPr>
            <xdr:cNvPr id="3222" name="FS_LHC" hidden="1">
              <a:extLst>
                <a:ext uri="{63B3BB69-23CF-44E3-9099-C40C66FF867C}">
                  <a14:compatExt spid="_x0000_s3222"/>
                </a:ext>
                <a:ext uri="{FF2B5EF4-FFF2-40B4-BE49-F238E27FC236}">
                  <a16:creationId xmlns:a16="http://schemas.microsoft.com/office/drawing/2014/main" id="{00000000-0008-0000-0200-00009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16</xdr:row>
          <xdr:rowOff>0</xdr:rowOff>
        </xdr:from>
        <xdr:to>
          <xdr:col>2</xdr:col>
          <xdr:colOff>1543050</xdr:colOff>
          <xdr:row>16</xdr:row>
          <xdr:rowOff>0</xdr:rowOff>
        </xdr:to>
        <xdr:sp macro="" textlink="">
          <xdr:nvSpPr>
            <xdr:cNvPr id="3224" name="FF_GH2" hidden="1">
              <a:extLst>
                <a:ext uri="{63B3BB69-23CF-44E3-9099-C40C66FF867C}">
                  <a14:compatExt spid="_x0000_s3224"/>
                </a:ext>
                <a:ext uri="{FF2B5EF4-FFF2-40B4-BE49-F238E27FC236}">
                  <a16:creationId xmlns:a16="http://schemas.microsoft.com/office/drawing/2014/main" id="{00000000-0008-0000-0200-00009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1524000</xdr:colOff>
          <xdr:row>16</xdr:row>
          <xdr:rowOff>0</xdr:rowOff>
        </xdr:from>
        <xdr:to>
          <xdr:col>2</xdr:col>
          <xdr:colOff>3000375</xdr:colOff>
          <xdr:row>16</xdr:row>
          <xdr:rowOff>0</xdr:rowOff>
        </xdr:to>
        <xdr:sp macro="" textlink="">
          <xdr:nvSpPr>
            <xdr:cNvPr id="3225" name="FF_LH2" hidden="1">
              <a:extLst>
                <a:ext uri="{63B3BB69-23CF-44E3-9099-C40C66FF867C}">
                  <a14:compatExt spid="_x0000_s3225"/>
                </a:ext>
                <a:ext uri="{FF2B5EF4-FFF2-40B4-BE49-F238E27FC236}">
                  <a16:creationId xmlns:a16="http://schemas.microsoft.com/office/drawing/2014/main" id="{00000000-0008-0000-0200-00009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15</xdr:row>
          <xdr:rowOff>0</xdr:rowOff>
        </xdr:from>
        <xdr:to>
          <xdr:col>2</xdr:col>
          <xdr:colOff>1238250</xdr:colOff>
          <xdr:row>15</xdr:row>
          <xdr:rowOff>0</xdr:rowOff>
        </xdr:to>
        <xdr:sp macro="" textlink="">
          <xdr:nvSpPr>
            <xdr:cNvPr id="3226" name="Sub_Electrolysis" hidden="1">
              <a:extLst>
                <a:ext uri="{63B3BB69-23CF-44E3-9099-C40C66FF867C}">
                  <a14:compatExt spid="_x0000_s3226"/>
                </a:ext>
                <a:ext uri="{FF2B5EF4-FFF2-40B4-BE49-F238E27FC236}">
                  <a16:creationId xmlns:a16="http://schemas.microsoft.com/office/drawing/2014/main" id="{00000000-0008-0000-0200-00009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1543050</xdr:colOff>
          <xdr:row>15</xdr:row>
          <xdr:rowOff>0</xdr:rowOff>
        </xdr:from>
        <xdr:to>
          <xdr:col>2</xdr:col>
          <xdr:colOff>2686050</xdr:colOff>
          <xdr:row>15</xdr:row>
          <xdr:rowOff>0</xdr:rowOff>
        </xdr:to>
        <xdr:sp macro="" textlink="">
          <xdr:nvSpPr>
            <xdr:cNvPr id="3227" name="Sub_Liquefaction" hidden="1">
              <a:extLst>
                <a:ext uri="{63B3BB69-23CF-44E3-9099-C40C66FF867C}">
                  <a14:compatExt spid="_x0000_s3227"/>
                </a:ext>
                <a:ext uri="{FF2B5EF4-FFF2-40B4-BE49-F238E27FC236}">
                  <a16:creationId xmlns:a16="http://schemas.microsoft.com/office/drawing/2014/main" id="{00000000-0008-0000-0200-00009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17</xdr:row>
          <xdr:rowOff>19050</xdr:rowOff>
        </xdr:from>
        <xdr:to>
          <xdr:col>2</xdr:col>
          <xdr:colOff>2657475</xdr:colOff>
          <xdr:row>18</xdr:row>
          <xdr:rowOff>19050</xdr:rowOff>
        </xdr:to>
        <xdr:sp macro="" textlink="">
          <xdr:nvSpPr>
            <xdr:cNvPr id="3230" name="Transport_Onsite_GH2" hidden="1">
              <a:extLst>
                <a:ext uri="{63B3BB69-23CF-44E3-9099-C40C66FF867C}">
                  <a14:compatExt spid="_x0000_s3230"/>
                </a:ext>
                <a:ext uri="{FF2B5EF4-FFF2-40B4-BE49-F238E27FC236}">
                  <a16:creationId xmlns:a16="http://schemas.microsoft.com/office/drawing/2014/main" id="{00000000-0008-0000-0200-00009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18</xdr:row>
          <xdr:rowOff>19050</xdr:rowOff>
        </xdr:from>
        <xdr:to>
          <xdr:col>2</xdr:col>
          <xdr:colOff>2657475</xdr:colOff>
          <xdr:row>19</xdr:row>
          <xdr:rowOff>19050</xdr:rowOff>
        </xdr:to>
        <xdr:sp macro="" textlink="">
          <xdr:nvSpPr>
            <xdr:cNvPr id="3231" name="Transport_D2FS_GH2" hidden="1">
              <a:extLst>
                <a:ext uri="{63B3BB69-23CF-44E3-9099-C40C66FF867C}">
                  <a14:compatExt spid="_x0000_s3231"/>
                </a:ext>
                <a:ext uri="{FF2B5EF4-FFF2-40B4-BE49-F238E27FC236}">
                  <a16:creationId xmlns:a16="http://schemas.microsoft.com/office/drawing/2014/main" id="{00000000-0008-0000-0200-00009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19</xdr:row>
          <xdr:rowOff>19050</xdr:rowOff>
        </xdr:from>
        <xdr:to>
          <xdr:col>2</xdr:col>
          <xdr:colOff>2657475</xdr:colOff>
          <xdr:row>19</xdr:row>
          <xdr:rowOff>219075</xdr:rowOff>
        </xdr:to>
        <xdr:sp macro="" textlink="">
          <xdr:nvSpPr>
            <xdr:cNvPr id="3232" name="Transport_Pipeline" hidden="1">
              <a:extLst>
                <a:ext uri="{63B3BB69-23CF-44E3-9099-C40C66FF867C}">
                  <a14:compatExt spid="_x0000_s3232"/>
                </a:ext>
                <a:ext uri="{FF2B5EF4-FFF2-40B4-BE49-F238E27FC236}">
                  <a16:creationId xmlns:a16="http://schemas.microsoft.com/office/drawing/2014/main" id="{00000000-0008-0000-0200-0000A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21</xdr:row>
          <xdr:rowOff>19050</xdr:rowOff>
        </xdr:from>
        <xdr:to>
          <xdr:col>2</xdr:col>
          <xdr:colOff>2657475</xdr:colOff>
          <xdr:row>22</xdr:row>
          <xdr:rowOff>0</xdr:rowOff>
        </xdr:to>
        <xdr:sp macro="" textlink="">
          <xdr:nvSpPr>
            <xdr:cNvPr id="3233" name="Transport_Onsite_LH2" hidden="1">
              <a:extLst>
                <a:ext uri="{63B3BB69-23CF-44E3-9099-C40C66FF867C}">
                  <a14:compatExt spid="_x0000_s3233"/>
                </a:ext>
                <a:ext uri="{FF2B5EF4-FFF2-40B4-BE49-F238E27FC236}">
                  <a16:creationId xmlns:a16="http://schemas.microsoft.com/office/drawing/2014/main" id="{00000000-0008-0000-0200-0000A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22</xdr:row>
          <xdr:rowOff>19050</xdr:rowOff>
        </xdr:from>
        <xdr:to>
          <xdr:col>2</xdr:col>
          <xdr:colOff>2657475</xdr:colOff>
          <xdr:row>22</xdr:row>
          <xdr:rowOff>228600</xdr:rowOff>
        </xdr:to>
        <xdr:sp macro="" textlink="">
          <xdr:nvSpPr>
            <xdr:cNvPr id="3234" name="Transport_D2FS_LH2" hidden="1">
              <a:extLst>
                <a:ext uri="{63B3BB69-23CF-44E3-9099-C40C66FF867C}">
                  <a14:compatExt spid="_x0000_s3234"/>
                </a:ext>
                <a:ext uri="{FF2B5EF4-FFF2-40B4-BE49-F238E27FC236}">
                  <a16:creationId xmlns:a16="http://schemas.microsoft.com/office/drawing/2014/main" id="{00000000-0008-0000-0200-0000A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23</xdr:row>
          <xdr:rowOff>0</xdr:rowOff>
        </xdr:from>
        <xdr:to>
          <xdr:col>2</xdr:col>
          <xdr:colOff>2657475</xdr:colOff>
          <xdr:row>23</xdr:row>
          <xdr:rowOff>219075</xdr:rowOff>
        </xdr:to>
        <xdr:sp macro="" textlink="">
          <xdr:nvSpPr>
            <xdr:cNvPr id="3235" name="Transport_VT" hidden="1">
              <a:extLst>
                <a:ext uri="{63B3BB69-23CF-44E3-9099-C40C66FF867C}">
                  <a14:compatExt spid="_x0000_s3235"/>
                </a:ext>
                <a:ext uri="{FF2B5EF4-FFF2-40B4-BE49-F238E27FC236}">
                  <a16:creationId xmlns:a16="http://schemas.microsoft.com/office/drawing/2014/main" id="{00000000-0008-0000-0200-0000A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16</xdr:row>
          <xdr:rowOff>28575</xdr:rowOff>
        </xdr:from>
        <xdr:to>
          <xdr:col>2</xdr:col>
          <xdr:colOff>2657475</xdr:colOff>
          <xdr:row>17</xdr:row>
          <xdr:rowOff>19050</xdr:rowOff>
        </xdr:to>
        <xdr:sp macro="" textlink="">
          <xdr:nvSpPr>
            <xdr:cNvPr id="3236" name="GH2_Null" hidden="1">
              <a:extLst>
                <a:ext uri="{63B3BB69-23CF-44E3-9099-C40C66FF867C}">
                  <a14:compatExt spid="_x0000_s3236"/>
                </a:ext>
                <a:ext uri="{FF2B5EF4-FFF2-40B4-BE49-F238E27FC236}">
                  <a16:creationId xmlns:a16="http://schemas.microsoft.com/office/drawing/2014/main" id="{00000000-0008-0000-0200-0000A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20</xdr:row>
          <xdr:rowOff>19050</xdr:rowOff>
        </xdr:from>
        <xdr:to>
          <xdr:col>2</xdr:col>
          <xdr:colOff>2657475</xdr:colOff>
          <xdr:row>21</xdr:row>
          <xdr:rowOff>19050</xdr:rowOff>
        </xdr:to>
        <xdr:sp macro="" textlink="">
          <xdr:nvSpPr>
            <xdr:cNvPr id="3237" name="LH2_Null" hidden="1">
              <a:extLst>
                <a:ext uri="{63B3BB69-23CF-44E3-9099-C40C66FF867C}">
                  <a14:compatExt spid="_x0000_s3237"/>
                </a:ext>
                <a:ext uri="{FF2B5EF4-FFF2-40B4-BE49-F238E27FC236}">
                  <a16:creationId xmlns:a16="http://schemas.microsoft.com/office/drawing/2014/main" id="{00000000-0008-0000-0200-0000A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0</xdr:colOff>
      <xdr:row>0</xdr:row>
      <xdr:rowOff>0</xdr:rowOff>
    </xdr:from>
    <xdr:to>
      <xdr:col>2</xdr:col>
      <xdr:colOff>2236081</xdr:colOff>
      <xdr:row>0</xdr:row>
      <xdr:rowOff>352474</xdr:rowOff>
    </xdr:to>
    <xdr:pic>
      <xdr:nvPicPr>
        <xdr:cNvPr id="2" name="Picture 1">
          <a:extLst>
            <a:ext uri="{FF2B5EF4-FFF2-40B4-BE49-F238E27FC236}">
              <a16:creationId xmlns:a16="http://schemas.microsoft.com/office/drawing/2014/main" id="{9FBC7534-D818-BEEF-696B-FA19AE67AB9A}"/>
            </a:ext>
          </a:extLst>
        </xdr:cNvPr>
        <xdr:cNvPicPr>
          <a:picLocks noChangeAspect="1"/>
        </xdr:cNvPicPr>
      </xdr:nvPicPr>
      <xdr:blipFill>
        <a:blip xmlns:r="http://schemas.openxmlformats.org/officeDocument/2006/relationships" r:embed="rId1"/>
        <a:stretch>
          <a:fillRect/>
        </a:stretch>
      </xdr:blipFill>
      <xdr:spPr>
        <a:xfrm>
          <a:off x="281420" y="0"/>
          <a:ext cx="5277587" cy="352474"/>
        </a:xfrm>
        <a:prstGeom prst="rect">
          <a:avLst/>
        </a:prstGeom>
      </xdr:spPr>
    </xdr:pic>
    <xdr:clientData/>
  </xdr:twoCellAnchor>
  <xdr:oneCellAnchor>
    <xdr:from>
      <xdr:col>1</xdr:col>
      <xdr:colOff>0</xdr:colOff>
      <xdr:row>1</xdr:row>
      <xdr:rowOff>0</xdr:rowOff>
    </xdr:from>
    <xdr:ext cx="9801225" cy="468077"/>
    <xdr:sp macro="" textlink="">
      <xdr:nvSpPr>
        <xdr:cNvPr id="3" name="TextBox 2">
          <a:extLst>
            <a:ext uri="{FF2B5EF4-FFF2-40B4-BE49-F238E27FC236}">
              <a16:creationId xmlns:a16="http://schemas.microsoft.com/office/drawing/2014/main" id="{7CE1F0F1-8A11-46FE-89C6-04E070C1EF7A}"/>
            </a:ext>
          </a:extLst>
        </xdr:cNvPr>
        <xdr:cNvSpPr txBox="1"/>
      </xdr:nvSpPr>
      <xdr:spPr>
        <a:xfrm>
          <a:off x="281420" y="378835"/>
          <a:ext cx="980122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Enter applicant information, select pathway inputs, provide static operational data, and report monthly hydrogen production, process energy use, coproduct exports, transportation and distribution data, and book-and-claim data.</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39189</xdr:colOff>
      <xdr:row>31</xdr:row>
      <xdr:rowOff>34471</xdr:rowOff>
    </xdr:from>
    <xdr:to>
      <xdr:col>12</xdr:col>
      <xdr:colOff>817695</xdr:colOff>
      <xdr:row>52</xdr:row>
      <xdr:rowOff>153813</xdr:rowOff>
    </xdr:to>
    <xdr:pic>
      <xdr:nvPicPr>
        <xdr:cNvPr id="5" name="Picture 3">
          <a:extLst>
            <a:ext uri="{FF2B5EF4-FFF2-40B4-BE49-F238E27FC236}">
              <a16:creationId xmlns:a16="http://schemas.microsoft.com/office/drawing/2014/main" id="{DB93476C-0ADD-4296-8A98-777717D3A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11217729" y="6008551"/>
          <a:ext cx="5571486" cy="39598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3</xdr:col>
      <xdr:colOff>2029562</xdr:colOff>
      <xdr:row>0</xdr:row>
      <xdr:rowOff>352474</xdr:rowOff>
    </xdr:to>
    <xdr:pic>
      <xdr:nvPicPr>
        <xdr:cNvPr id="2" name="Picture 1">
          <a:extLst>
            <a:ext uri="{FF2B5EF4-FFF2-40B4-BE49-F238E27FC236}">
              <a16:creationId xmlns:a16="http://schemas.microsoft.com/office/drawing/2014/main" id="{D53ED9E8-7F09-C1BC-8BC7-05BA60B0E3AF}"/>
            </a:ext>
          </a:extLst>
        </xdr:cNvPr>
        <xdr:cNvPicPr>
          <a:picLocks noChangeAspect="1"/>
        </xdr:cNvPicPr>
      </xdr:nvPicPr>
      <xdr:blipFill>
        <a:blip xmlns:r="http://schemas.openxmlformats.org/officeDocument/2006/relationships" r:embed="rId2"/>
        <a:stretch>
          <a:fillRect/>
        </a:stretch>
      </xdr:blipFill>
      <xdr:spPr>
        <a:xfrm>
          <a:off x="314325" y="0"/>
          <a:ext cx="5277587" cy="352474"/>
        </a:xfrm>
        <a:prstGeom prst="rect">
          <a:avLst/>
        </a:prstGeom>
      </xdr:spPr>
    </xdr:pic>
    <xdr:clientData/>
  </xdr:twoCellAnchor>
  <xdr:oneCellAnchor>
    <xdr:from>
      <xdr:col>1</xdr:col>
      <xdr:colOff>0</xdr:colOff>
      <xdr:row>1</xdr:row>
      <xdr:rowOff>0</xdr:rowOff>
    </xdr:from>
    <xdr:ext cx="9401175" cy="468077"/>
    <xdr:sp macro="" textlink="">
      <xdr:nvSpPr>
        <xdr:cNvPr id="4" name="TextBox 3">
          <a:extLst>
            <a:ext uri="{FF2B5EF4-FFF2-40B4-BE49-F238E27FC236}">
              <a16:creationId xmlns:a16="http://schemas.microsoft.com/office/drawing/2014/main" id="{59B5D880-D64E-4593-9F4C-28155FF9C85E}"/>
            </a:ext>
          </a:extLst>
        </xdr:cNvPr>
        <xdr:cNvSpPr txBox="1"/>
      </xdr:nvSpPr>
      <xdr:spPr>
        <a:xfrm>
          <a:off x="314325" y="381000"/>
          <a:ext cx="940117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This worksheet contains predefined emission factors, fuel specifications, unit conversions, default energy values, loss factors, global warming potentials, carbon ratios, grid electricity values, hydrogen factors, transport factors, and other reference values</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v.nm.gov/clean-transportation-fuel-progra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image" Target="../media/image7.emf"/><Relationship Id="rId18" Type="http://schemas.openxmlformats.org/officeDocument/2006/relationships/image" Target="../media/image9.emf"/><Relationship Id="rId26" Type="http://schemas.openxmlformats.org/officeDocument/2006/relationships/image" Target="../media/image13.emf"/><Relationship Id="rId39" Type="http://schemas.openxmlformats.org/officeDocument/2006/relationships/control" Target="../activeX/activeX19.xml"/><Relationship Id="rId21" Type="http://schemas.openxmlformats.org/officeDocument/2006/relationships/control" Target="../activeX/activeX10.xml"/><Relationship Id="rId34" Type="http://schemas.openxmlformats.org/officeDocument/2006/relationships/image" Target="../media/image17.emf"/><Relationship Id="rId42" Type="http://schemas.openxmlformats.org/officeDocument/2006/relationships/image" Target="../media/image21.emf"/><Relationship Id="rId47" Type="http://schemas.openxmlformats.org/officeDocument/2006/relationships/control" Target="../activeX/activeX23.xml"/><Relationship Id="rId50" Type="http://schemas.openxmlformats.org/officeDocument/2006/relationships/image" Target="../media/image25.emf"/><Relationship Id="rId7" Type="http://schemas.openxmlformats.org/officeDocument/2006/relationships/image" Target="../media/image4.emf"/><Relationship Id="rId2" Type="http://schemas.openxmlformats.org/officeDocument/2006/relationships/drawing" Target="../drawings/drawing3.xml"/><Relationship Id="rId16" Type="http://schemas.openxmlformats.org/officeDocument/2006/relationships/control" Target="../activeX/activeX7.xml"/><Relationship Id="rId29" Type="http://schemas.openxmlformats.org/officeDocument/2006/relationships/control" Target="../activeX/activeX14.xml"/><Relationship Id="rId11" Type="http://schemas.openxmlformats.org/officeDocument/2006/relationships/image" Target="../media/image6.emf"/><Relationship Id="rId24" Type="http://schemas.openxmlformats.org/officeDocument/2006/relationships/image" Target="../media/image12.emf"/><Relationship Id="rId32" Type="http://schemas.openxmlformats.org/officeDocument/2006/relationships/image" Target="../media/image16.emf"/><Relationship Id="rId37" Type="http://schemas.openxmlformats.org/officeDocument/2006/relationships/control" Target="../activeX/activeX18.xml"/><Relationship Id="rId40" Type="http://schemas.openxmlformats.org/officeDocument/2006/relationships/image" Target="../media/image20.emf"/><Relationship Id="rId45" Type="http://schemas.openxmlformats.org/officeDocument/2006/relationships/control" Target="../activeX/activeX22.xml"/><Relationship Id="rId5" Type="http://schemas.openxmlformats.org/officeDocument/2006/relationships/image" Target="../media/image3.emf"/><Relationship Id="rId15" Type="http://schemas.openxmlformats.org/officeDocument/2006/relationships/image" Target="../media/image8.emf"/><Relationship Id="rId23" Type="http://schemas.openxmlformats.org/officeDocument/2006/relationships/control" Target="../activeX/activeX11.xml"/><Relationship Id="rId28" Type="http://schemas.openxmlformats.org/officeDocument/2006/relationships/image" Target="../media/image14.emf"/><Relationship Id="rId36" Type="http://schemas.openxmlformats.org/officeDocument/2006/relationships/image" Target="../media/image18.emf"/><Relationship Id="rId49" Type="http://schemas.openxmlformats.org/officeDocument/2006/relationships/control" Target="../activeX/activeX24.xml"/><Relationship Id="rId10" Type="http://schemas.openxmlformats.org/officeDocument/2006/relationships/control" Target="../activeX/activeX4.xml"/><Relationship Id="rId19" Type="http://schemas.openxmlformats.org/officeDocument/2006/relationships/control" Target="../activeX/activeX9.xml"/><Relationship Id="rId31" Type="http://schemas.openxmlformats.org/officeDocument/2006/relationships/control" Target="../activeX/activeX15.xml"/><Relationship Id="rId44" Type="http://schemas.openxmlformats.org/officeDocument/2006/relationships/image" Target="../media/image22.emf"/><Relationship Id="rId52" Type="http://schemas.openxmlformats.org/officeDocument/2006/relationships/image" Target="../media/image26.emf"/><Relationship Id="rId4" Type="http://schemas.openxmlformats.org/officeDocument/2006/relationships/control" Target="../activeX/activeX1.xml"/><Relationship Id="rId9" Type="http://schemas.openxmlformats.org/officeDocument/2006/relationships/image" Target="../media/image5.emf"/><Relationship Id="rId14" Type="http://schemas.openxmlformats.org/officeDocument/2006/relationships/control" Target="../activeX/activeX6.xml"/><Relationship Id="rId22" Type="http://schemas.openxmlformats.org/officeDocument/2006/relationships/image" Target="../media/image11.emf"/><Relationship Id="rId27" Type="http://schemas.openxmlformats.org/officeDocument/2006/relationships/control" Target="../activeX/activeX13.xml"/><Relationship Id="rId30" Type="http://schemas.openxmlformats.org/officeDocument/2006/relationships/image" Target="../media/image15.emf"/><Relationship Id="rId35" Type="http://schemas.openxmlformats.org/officeDocument/2006/relationships/control" Target="../activeX/activeX17.xml"/><Relationship Id="rId43" Type="http://schemas.openxmlformats.org/officeDocument/2006/relationships/control" Target="../activeX/activeX21.xml"/><Relationship Id="rId48" Type="http://schemas.openxmlformats.org/officeDocument/2006/relationships/image" Target="../media/image24.emf"/><Relationship Id="rId8" Type="http://schemas.openxmlformats.org/officeDocument/2006/relationships/control" Target="../activeX/activeX3.xml"/><Relationship Id="rId51" Type="http://schemas.openxmlformats.org/officeDocument/2006/relationships/control" Target="../activeX/activeX25.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control" Target="../activeX/activeX8.xml"/><Relationship Id="rId25" Type="http://schemas.openxmlformats.org/officeDocument/2006/relationships/control" Target="../activeX/activeX12.xml"/><Relationship Id="rId33" Type="http://schemas.openxmlformats.org/officeDocument/2006/relationships/control" Target="../activeX/activeX16.xml"/><Relationship Id="rId38" Type="http://schemas.openxmlformats.org/officeDocument/2006/relationships/image" Target="../media/image19.emf"/><Relationship Id="rId46" Type="http://schemas.openxmlformats.org/officeDocument/2006/relationships/image" Target="../media/image23.emf"/><Relationship Id="rId20" Type="http://schemas.openxmlformats.org/officeDocument/2006/relationships/image" Target="../media/image10.emf"/><Relationship Id="rId41" Type="http://schemas.openxmlformats.org/officeDocument/2006/relationships/control" Target="../activeX/activeX20.xml"/><Relationship Id="rId1" Type="http://schemas.openxmlformats.org/officeDocument/2006/relationships/printerSettings" Target="../printerSettings/printerSettings3.bin"/><Relationship Id="rId6"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BBB88-0CBC-446E-B6F1-12E6E69064D6}">
  <sheetPr codeName="Intro">
    <tabColor rgb="FF2798A9"/>
  </sheetPr>
  <dimension ref="A1:AR100"/>
  <sheetViews>
    <sheetView showGridLines="0" topLeftCell="A4" workbookViewId="0">
      <selection activeCell="I4" sqref="I4"/>
    </sheetView>
  </sheetViews>
  <sheetFormatPr defaultColWidth="20.7109375" defaultRowHeight="15"/>
  <cols>
    <col min="1" max="1" width="11.28515625" style="71" customWidth="1"/>
    <col min="2" max="2" width="10.7109375" style="71" customWidth="1"/>
    <col min="3" max="3" width="40.7109375" style="71" customWidth="1"/>
    <col min="4" max="4" width="28.7109375" style="71" customWidth="1"/>
    <col min="5" max="5" width="20.7109375" style="71" customWidth="1"/>
    <col min="6" max="6" width="54.28515625" style="71" customWidth="1"/>
    <col min="7" max="7" width="40.7109375" style="71" customWidth="1"/>
    <col min="8" max="8" width="10.7109375" style="71" customWidth="1"/>
    <col min="9" max="9" width="255.7109375" style="71" customWidth="1"/>
    <col min="10" max="10" width="62.28515625" style="71" customWidth="1"/>
    <col min="11" max="11" width="39.7109375" style="72" customWidth="1"/>
    <col min="12" max="12" width="61.28515625" style="71" customWidth="1"/>
    <col min="13" max="13" width="50.28515625" style="71" customWidth="1"/>
    <col min="14" max="14" width="28.5703125" style="71" customWidth="1"/>
    <col min="15" max="15" width="34" style="71" bestFit="1" customWidth="1"/>
    <col min="16" max="17" width="19.28515625" style="71" customWidth="1"/>
    <col min="18" max="18" width="14.42578125" style="71" customWidth="1"/>
    <col min="19" max="19" width="23.7109375" style="71" customWidth="1"/>
    <col min="20" max="20" width="17.7109375" style="71" customWidth="1"/>
    <col min="21" max="21" width="25.28515625" style="71" customWidth="1"/>
    <col min="22" max="22" width="14.7109375" style="71" customWidth="1"/>
    <col min="23" max="23" width="15.28515625" style="71" customWidth="1"/>
    <col min="24" max="24" width="24.42578125" style="71" customWidth="1"/>
    <col min="25" max="25" width="18.5703125" style="71" bestFit="1" customWidth="1"/>
    <col min="26" max="26" width="18.5703125" style="71" customWidth="1"/>
    <col min="27" max="28" width="12.42578125" style="71" customWidth="1"/>
    <col min="29" max="29" width="29" style="71" customWidth="1"/>
    <col min="30" max="30" width="23.5703125" style="71" customWidth="1"/>
    <col min="31" max="31" width="19.42578125" style="71" customWidth="1"/>
    <col min="32" max="16384" width="20.7109375" style="71"/>
  </cols>
  <sheetData>
    <row r="1" spans="1:44" ht="20.100000000000001" customHeight="1">
      <c r="A1" s="166"/>
      <c r="B1" s="166"/>
      <c r="C1" s="166"/>
      <c r="D1" s="166"/>
      <c r="E1" s="166"/>
      <c r="F1" s="166"/>
      <c r="G1" s="166"/>
      <c r="H1" s="166"/>
      <c r="I1" s="167"/>
      <c r="J1" s="167"/>
      <c r="K1" s="168"/>
      <c r="L1" s="168"/>
      <c r="M1" s="168"/>
      <c r="N1" s="166"/>
      <c r="O1" s="166"/>
      <c r="P1" s="166"/>
      <c r="Q1" s="166"/>
      <c r="R1" s="166"/>
      <c r="S1" s="169"/>
      <c r="T1" s="169"/>
      <c r="U1" s="169"/>
      <c r="V1" s="169"/>
      <c r="W1" s="169"/>
      <c r="X1" s="169"/>
      <c r="Y1" s="169"/>
      <c r="Z1" s="169"/>
      <c r="AA1" s="169"/>
      <c r="AB1" s="169"/>
      <c r="AC1" s="169"/>
      <c r="AD1" s="169"/>
      <c r="AE1" s="169"/>
      <c r="AF1" s="169"/>
      <c r="AG1" s="169"/>
      <c r="AH1" s="169"/>
      <c r="AI1" s="169"/>
      <c r="AJ1" s="169"/>
      <c r="AK1" s="169"/>
      <c r="AL1" s="169"/>
      <c r="AM1" s="169"/>
      <c r="AN1" s="169"/>
      <c r="AO1" s="166"/>
      <c r="AP1" s="166"/>
      <c r="AQ1" s="166"/>
      <c r="AR1" s="166"/>
    </row>
    <row r="2" spans="1:44" ht="107.25" customHeight="1">
      <c r="A2" s="166"/>
      <c r="B2" s="372"/>
      <c r="C2" s="373"/>
      <c r="D2" s="373"/>
      <c r="E2" s="373"/>
      <c r="F2" s="373"/>
      <c r="G2" s="373"/>
      <c r="H2" s="374"/>
      <c r="I2" s="166"/>
      <c r="J2" s="166"/>
      <c r="K2" s="168"/>
      <c r="L2" s="166"/>
      <c r="M2" s="166"/>
      <c r="N2" s="166"/>
      <c r="O2" s="166"/>
      <c r="P2" s="166"/>
      <c r="Q2" s="166"/>
      <c r="R2" s="166"/>
      <c r="S2" s="169"/>
      <c r="T2" s="169"/>
      <c r="U2" s="169"/>
      <c r="V2" s="169"/>
      <c r="W2" s="169"/>
      <c r="X2" s="169"/>
      <c r="Y2" s="169"/>
      <c r="Z2" s="169"/>
      <c r="AA2" s="169"/>
      <c r="AB2" s="169"/>
      <c r="AC2" s="169"/>
      <c r="AD2" s="169"/>
      <c r="AE2" s="169"/>
      <c r="AF2" s="169"/>
      <c r="AG2" s="169"/>
      <c r="AH2" s="169"/>
      <c r="AI2" s="169"/>
      <c r="AJ2" s="169"/>
      <c r="AK2" s="169"/>
      <c r="AL2" s="169"/>
      <c r="AM2" s="169"/>
      <c r="AN2" s="169"/>
      <c r="AO2" s="166"/>
      <c r="AP2" s="166"/>
      <c r="AQ2" s="166"/>
      <c r="AR2" s="166"/>
    </row>
    <row r="3" spans="1:44" ht="50.25" customHeight="1">
      <c r="A3" s="166"/>
      <c r="B3" s="375" t="s">
        <v>274</v>
      </c>
      <c r="C3" s="376"/>
      <c r="D3" s="376"/>
      <c r="E3" s="376"/>
      <c r="F3" s="376"/>
      <c r="G3" s="376"/>
      <c r="H3" s="377"/>
      <c r="I3" s="166"/>
      <c r="J3" s="166"/>
      <c r="K3" s="168"/>
      <c r="L3" s="166"/>
      <c r="M3" s="166"/>
      <c r="N3" s="166"/>
      <c r="O3" s="166"/>
      <c r="P3" s="166"/>
      <c r="Q3" s="166"/>
      <c r="R3" s="166"/>
      <c r="S3" s="169"/>
      <c r="T3" s="169"/>
      <c r="U3" s="169"/>
      <c r="V3" s="169"/>
      <c r="W3" s="169"/>
      <c r="X3" s="169"/>
      <c r="Y3" s="169"/>
      <c r="Z3" s="169"/>
      <c r="AA3" s="169"/>
      <c r="AB3" s="169"/>
      <c r="AC3" s="169"/>
      <c r="AD3" s="169"/>
      <c r="AE3" s="169"/>
      <c r="AF3" s="169"/>
      <c r="AG3" s="169"/>
      <c r="AH3" s="169"/>
      <c r="AI3" s="169"/>
      <c r="AJ3" s="169"/>
      <c r="AK3" s="169"/>
      <c r="AL3" s="169"/>
      <c r="AM3" s="169"/>
      <c r="AN3" s="169"/>
      <c r="AO3" s="166"/>
      <c r="AP3" s="166"/>
      <c r="AQ3" s="166"/>
      <c r="AR3" s="166"/>
    </row>
    <row r="4" spans="1:44" ht="303.75" customHeight="1">
      <c r="A4" s="166"/>
      <c r="B4" s="108"/>
      <c r="C4" s="371" t="s">
        <v>244</v>
      </c>
      <c r="D4" s="371"/>
      <c r="E4" s="371"/>
      <c r="F4" s="371"/>
      <c r="G4" s="371"/>
      <c r="H4" s="109"/>
      <c r="I4" s="166"/>
      <c r="J4" s="166"/>
      <c r="K4" s="168"/>
      <c r="L4" s="166"/>
      <c r="M4" s="166"/>
      <c r="N4" s="166"/>
      <c r="O4" s="166"/>
      <c r="P4" s="166"/>
      <c r="Q4" s="166"/>
      <c r="R4" s="166"/>
      <c r="S4" s="169"/>
      <c r="T4" s="169"/>
      <c r="U4" s="169"/>
      <c r="V4" s="169"/>
      <c r="W4" s="169"/>
      <c r="X4" s="169"/>
      <c r="Y4" s="169"/>
      <c r="Z4" s="169"/>
      <c r="AA4" s="169"/>
      <c r="AB4" s="169"/>
      <c r="AC4" s="169"/>
      <c r="AD4" s="169"/>
      <c r="AE4" s="169"/>
      <c r="AF4" s="169"/>
      <c r="AG4" s="169"/>
      <c r="AH4" s="169"/>
      <c r="AI4" s="169"/>
      <c r="AJ4" s="169"/>
      <c r="AK4" s="169"/>
      <c r="AL4" s="169"/>
      <c r="AM4" s="169"/>
      <c r="AN4" s="169"/>
      <c r="AO4" s="166"/>
      <c r="AP4" s="166"/>
      <c r="AQ4" s="166"/>
      <c r="AR4" s="166"/>
    </row>
    <row r="5" spans="1:44" ht="21">
      <c r="A5" s="166"/>
      <c r="B5" s="378"/>
      <c r="C5" s="379"/>
      <c r="D5" s="170" t="s">
        <v>0</v>
      </c>
      <c r="E5" s="383"/>
      <c r="F5" s="170" t="s">
        <v>226</v>
      </c>
      <c r="G5" s="384"/>
      <c r="H5" s="385"/>
      <c r="I5" s="166"/>
      <c r="J5" s="166"/>
      <c r="K5" s="168"/>
      <c r="L5" s="166"/>
      <c r="M5" s="166"/>
      <c r="N5" s="166"/>
      <c r="O5" s="166"/>
      <c r="P5" s="166"/>
      <c r="Q5" s="166"/>
      <c r="R5" s="166"/>
      <c r="S5" s="169"/>
      <c r="T5" s="169"/>
      <c r="U5" s="169"/>
      <c r="V5" s="169"/>
      <c r="W5" s="169"/>
      <c r="X5" s="169"/>
      <c r="Y5" s="169"/>
      <c r="Z5" s="169"/>
      <c r="AA5" s="169"/>
      <c r="AB5" s="169"/>
      <c r="AC5" s="169"/>
      <c r="AD5" s="169"/>
      <c r="AE5" s="169"/>
      <c r="AF5" s="169"/>
      <c r="AG5" s="169"/>
      <c r="AH5" s="169"/>
      <c r="AI5" s="169"/>
      <c r="AJ5" s="169"/>
      <c r="AK5" s="169"/>
      <c r="AL5" s="169"/>
      <c r="AM5" s="169"/>
      <c r="AN5" s="169"/>
      <c r="AO5" s="166"/>
      <c r="AP5" s="166"/>
      <c r="AQ5" s="166"/>
      <c r="AR5" s="166"/>
    </row>
    <row r="6" spans="1:44" ht="21">
      <c r="A6" s="166"/>
      <c r="B6" s="378"/>
      <c r="C6" s="379"/>
      <c r="D6" s="171" t="s">
        <v>1</v>
      </c>
      <c r="E6" s="383"/>
      <c r="F6" s="112" t="s">
        <v>202</v>
      </c>
      <c r="G6" s="384"/>
      <c r="H6" s="385"/>
      <c r="I6" s="166"/>
      <c r="J6" s="166"/>
      <c r="K6" s="168"/>
      <c r="L6" s="166"/>
      <c r="M6" s="166"/>
      <c r="N6" s="166"/>
      <c r="O6" s="166"/>
      <c r="P6" s="166"/>
      <c r="Q6" s="166"/>
      <c r="R6" s="166"/>
      <c r="S6" s="169"/>
      <c r="T6" s="169"/>
      <c r="U6" s="169"/>
      <c r="V6" s="169"/>
      <c r="W6" s="169"/>
      <c r="X6" s="169"/>
      <c r="Y6" s="169"/>
      <c r="Z6" s="169"/>
      <c r="AA6" s="169"/>
      <c r="AB6" s="169"/>
      <c r="AC6" s="169"/>
      <c r="AD6" s="169"/>
      <c r="AE6" s="169"/>
      <c r="AF6" s="169"/>
      <c r="AG6" s="169"/>
      <c r="AH6" s="169"/>
      <c r="AI6" s="169"/>
      <c r="AJ6" s="169"/>
      <c r="AK6" s="169"/>
      <c r="AL6" s="169"/>
      <c r="AM6" s="169"/>
      <c r="AN6" s="169"/>
      <c r="AO6" s="166"/>
      <c r="AP6" s="166"/>
      <c r="AQ6" s="166"/>
      <c r="AR6" s="166"/>
    </row>
    <row r="7" spans="1:44" ht="21">
      <c r="A7" s="166"/>
      <c r="B7" s="378"/>
      <c r="C7" s="379"/>
      <c r="D7" s="172" t="s">
        <v>2</v>
      </c>
      <c r="E7" s="383"/>
      <c r="F7" s="155" t="s">
        <v>3</v>
      </c>
      <c r="G7" s="384"/>
      <c r="H7" s="385"/>
      <c r="I7" s="166"/>
      <c r="J7" s="166"/>
      <c r="K7" s="168"/>
      <c r="L7" s="166"/>
      <c r="M7" s="166"/>
      <c r="N7" s="166"/>
      <c r="O7" s="166"/>
      <c r="P7" s="166"/>
      <c r="Q7" s="166"/>
      <c r="R7" s="166"/>
      <c r="S7" s="169"/>
      <c r="T7" s="169"/>
      <c r="U7" s="169"/>
      <c r="V7" s="169"/>
      <c r="W7" s="169"/>
      <c r="X7" s="169"/>
      <c r="Y7" s="169"/>
      <c r="Z7" s="169"/>
      <c r="AA7" s="169"/>
      <c r="AB7" s="169"/>
      <c r="AC7" s="169"/>
      <c r="AD7" s="169"/>
      <c r="AE7" s="169"/>
      <c r="AF7" s="169"/>
      <c r="AG7" s="169"/>
      <c r="AH7" s="169"/>
      <c r="AI7" s="169"/>
      <c r="AJ7" s="169"/>
      <c r="AK7" s="169"/>
      <c r="AL7" s="169"/>
      <c r="AM7" s="169"/>
      <c r="AN7" s="169"/>
      <c r="AO7" s="166"/>
      <c r="AP7" s="166"/>
      <c r="AQ7" s="166"/>
      <c r="AR7" s="166"/>
    </row>
    <row r="8" spans="1:44" ht="21">
      <c r="A8" s="166"/>
      <c r="B8" s="378"/>
      <c r="C8" s="379"/>
      <c r="D8" s="173" t="s">
        <v>245</v>
      </c>
      <c r="E8" s="383"/>
      <c r="F8" s="155" t="s">
        <v>4</v>
      </c>
      <c r="G8" s="384"/>
      <c r="H8" s="385"/>
      <c r="I8" s="166"/>
      <c r="J8" s="166"/>
      <c r="K8" s="168"/>
      <c r="L8" s="166"/>
      <c r="M8" s="166"/>
      <c r="N8" s="166"/>
      <c r="O8" s="166"/>
      <c r="P8" s="166"/>
      <c r="Q8" s="166"/>
      <c r="R8" s="166"/>
      <c r="S8" s="169"/>
      <c r="T8" s="169"/>
      <c r="U8" s="169"/>
      <c r="V8" s="169"/>
      <c r="W8" s="169"/>
      <c r="X8" s="169"/>
      <c r="Y8" s="169"/>
      <c r="Z8" s="169"/>
      <c r="AA8" s="169"/>
      <c r="AB8" s="169"/>
      <c r="AC8" s="169"/>
      <c r="AD8" s="169"/>
      <c r="AE8" s="169"/>
      <c r="AF8" s="169"/>
      <c r="AG8" s="169"/>
      <c r="AH8" s="169"/>
      <c r="AI8" s="169"/>
      <c r="AJ8" s="169"/>
      <c r="AK8" s="169"/>
      <c r="AL8" s="169"/>
      <c r="AM8" s="169"/>
      <c r="AN8" s="169"/>
      <c r="AO8" s="166"/>
      <c r="AP8" s="166"/>
      <c r="AQ8" s="166"/>
      <c r="AR8" s="166"/>
    </row>
    <row r="9" spans="1:44" ht="21" customHeight="1">
      <c r="A9" s="166"/>
      <c r="B9" s="164"/>
      <c r="C9" s="17"/>
      <c r="D9" s="174" t="s">
        <v>246</v>
      </c>
      <c r="E9" s="95"/>
      <c r="F9" s="95"/>
      <c r="G9" s="337"/>
      <c r="H9" s="165"/>
      <c r="I9" s="166"/>
      <c r="J9" s="166"/>
      <c r="K9" s="168"/>
      <c r="L9" s="166"/>
      <c r="M9" s="166"/>
      <c r="N9" s="166"/>
      <c r="O9" s="166"/>
      <c r="P9" s="166"/>
      <c r="Q9" s="166"/>
      <c r="R9" s="166"/>
      <c r="S9" s="169"/>
      <c r="T9" s="169"/>
      <c r="U9" s="169"/>
      <c r="V9" s="169"/>
      <c r="W9" s="169"/>
      <c r="X9" s="169"/>
      <c r="Y9" s="169"/>
      <c r="Z9" s="169"/>
      <c r="AA9" s="169"/>
      <c r="AB9" s="169"/>
      <c r="AC9" s="169"/>
      <c r="AD9" s="169"/>
      <c r="AE9" s="169"/>
      <c r="AF9" s="169"/>
      <c r="AG9" s="169"/>
      <c r="AH9" s="169"/>
      <c r="AI9" s="169"/>
      <c r="AJ9" s="169"/>
      <c r="AK9" s="169"/>
      <c r="AL9" s="169"/>
      <c r="AM9" s="169"/>
      <c r="AN9" s="169"/>
      <c r="AO9" s="166"/>
      <c r="AP9" s="166"/>
      <c r="AQ9" s="166"/>
      <c r="AR9" s="166"/>
    </row>
    <row r="10" spans="1:44" s="72" customFormat="1" ht="21" customHeight="1">
      <c r="A10" s="175"/>
      <c r="B10" s="380"/>
      <c r="C10" s="381"/>
      <c r="D10" s="381"/>
      <c r="E10" s="381"/>
      <c r="F10" s="381"/>
      <c r="G10" s="381"/>
      <c r="H10" s="382"/>
      <c r="I10" s="175"/>
      <c r="J10" s="175"/>
      <c r="K10" s="175"/>
      <c r="L10" s="175"/>
      <c r="M10" s="175"/>
      <c r="N10" s="175"/>
      <c r="O10" s="175"/>
      <c r="P10" s="175"/>
      <c r="Q10" s="175"/>
      <c r="R10" s="175"/>
      <c r="S10" s="175"/>
      <c r="T10" s="175"/>
      <c r="U10" s="175"/>
      <c r="V10" s="175"/>
      <c r="W10" s="175"/>
      <c r="X10" s="175"/>
      <c r="Y10" s="175"/>
      <c r="Z10" s="175"/>
      <c r="AA10" s="175"/>
      <c r="AB10" s="175"/>
      <c r="AC10" s="175"/>
      <c r="AD10" s="175"/>
      <c r="AE10" s="175"/>
      <c r="AF10" s="175"/>
      <c r="AG10" s="175"/>
      <c r="AH10" s="175"/>
      <c r="AI10" s="175"/>
      <c r="AJ10" s="175"/>
      <c r="AK10" s="175"/>
      <c r="AL10" s="176"/>
      <c r="AM10" s="175"/>
      <c r="AN10" s="175"/>
      <c r="AO10" s="175"/>
      <c r="AP10" s="175"/>
      <c r="AQ10" s="175"/>
      <c r="AR10" s="175"/>
    </row>
    <row r="11" spans="1:44" s="72" customFormat="1" ht="409.15" customHeight="1">
      <c r="A11" s="175"/>
      <c r="B11" s="175"/>
      <c r="C11" s="175"/>
      <c r="D11" s="175"/>
      <c r="E11" s="175"/>
      <c r="F11" s="175"/>
      <c r="G11" s="175"/>
      <c r="H11" s="177"/>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75"/>
      <c r="AL11" s="176"/>
      <c r="AM11" s="175"/>
      <c r="AN11" s="175"/>
      <c r="AO11" s="175"/>
      <c r="AP11" s="175"/>
      <c r="AQ11" s="175"/>
      <c r="AR11" s="175"/>
    </row>
    <row r="12" spans="1:44" s="72" customFormat="1">
      <c r="A12" s="175"/>
      <c r="B12" s="175"/>
      <c r="C12" s="175"/>
      <c r="D12" s="175"/>
      <c r="E12" s="175"/>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75"/>
      <c r="AL12" s="176"/>
      <c r="AM12" s="175"/>
      <c r="AN12" s="175"/>
      <c r="AO12" s="175"/>
      <c r="AP12" s="175"/>
      <c r="AQ12" s="175"/>
      <c r="AR12" s="175"/>
    </row>
    <row r="13" spans="1:44" s="72" customFormat="1">
      <c r="A13" s="175"/>
      <c r="B13" s="175"/>
      <c r="C13" s="175"/>
      <c r="D13" s="175"/>
      <c r="E13" s="175"/>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75"/>
      <c r="AL13" s="176"/>
      <c r="AM13" s="175"/>
      <c r="AN13" s="175"/>
      <c r="AO13" s="175"/>
      <c r="AP13" s="175"/>
      <c r="AQ13" s="175"/>
      <c r="AR13" s="175"/>
    </row>
    <row r="14" spans="1:44">
      <c r="A14" s="166"/>
      <c r="B14" s="166"/>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row>
    <row r="15" spans="1:44" s="73" customFormat="1">
      <c r="A15" s="166"/>
      <c r="B15" s="178"/>
      <c r="C15" s="178"/>
      <c r="D15" s="178"/>
      <c r="E15" s="179"/>
      <c r="F15" s="179"/>
      <c r="G15" s="179"/>
      <c r="H15" s="176"/>
      <c r="I15" s="176"/>
      <c r="J15" s="176"/>
      <c r="K15" s="176"/>
      <c r="L15" s="180"/>
      <c r="M15" s="180"/>
      <c r="N15" s="176"/>
      <c r="O15" s="176"/>
      <c r="P15" s="176"/>
      <c r="Q15" s="180"/>
      <c r="R15" s="176"/>
      <c r="S15" s="176"/>
      <c r="T15" s="181"/>
      <c r="U15" s="176"/>
      <c r="V15" s="176"/>
      <c r="W15" s="176"/>
      <c r="X15" s="176"/>
      <c r="Y15" s="180"/>
      <c r="Z15" s="180"/>
      <c r="AA15" s="176"/>
      <c r="AB15" s="176"/>
      <c r="AC15" s="176"/>
      <c r="AD15" s="176"/>
      <c r="AE15" s="176"/>
      <c r="AF15" s="176"/>
      <c r="AG15" s="176"/>
      <c r="AH15" s="176"/>
      <c r="AI15" s="176"/>
      <c r="AJ15" s="176"/>
      <c r="AK15" s="176"/>
      <c r="AL15" s="166"/>
      <c r="AM15" s="166"/>
      <c r="AN15" s="166"/>
      <c r="AO15" s="166"/>
      <c r="AP15" s="166"/>
      <c r="AQ15" s="166"/>
      <c r="AR15" s="166"/>
    </row>
    <row r="16" spans="1:44" s="73" customFormat="1" ht="21">
      <c r="A16" s="166"/>
      <c r="B16" s="182"/>
      <c r="C16" s="182"/>
      <c r="D16" s="182"/>
      <c r="E16" s="182"/>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2"/>
      <c r="AI16" s="182"/>
      <c r="AJ16" s="182"/>
      <c r="AK16" s="182"/>
      <c r="AL16" s="182"/>
      <c r="AM16" s="182"/>
      <c r="AN16" s="183"/>
      <c r="AO16" s="166"/>
      <c r="AP16" s="166"/>
      <c r="AQ16" s="166"/>
      <c r="AR16" s="166"/>
    </row>
    <row r="17" spans="1:44" s="73" customFormat="1">
      <c r="A17" s="166"/>
      <c r="B17" s="166"/>
      <c r="C17" s="166"/>
      <c r="D17" s="166"/>
      <c r="E17" s="166"/>
      <c r="F17" s="166"/>
      <c r="G17" s="166"/>
      <c r="H17" s="166"/>
      <c r="I17" s="166"/>
      <c r="J17" s="166"/>
      <c r="K17" s="166"/>
      <c r="L17" s="166"/>
      <c r="M17" s="166"/>
      <c r="N17" s="166"/>
      <c r="O17" s="166"/>
      <c r="P17" s="166"/>
      <c r="Q17" s="184"/>
      <c r="R17" s="176"/>
      <c r="S17" s="176"/>
      <c r="T17" s="181"/>
      <c r="U17" s="176"/>
      <c r="V17" s="166"/>
      <c r="W17" s="166"/>
      <c r="X17" s="166"/>
      <c r="Y17" s="166"/>
      <c r="Z17" s="166"/>
      <c r="AA17" s="166"/>
      <c r="AB17" s="166"/>
      <c r="AC17" s="166"/>
      <c r="AD17" s="166"/>
      <c r="AE17" s="166"/>
      <c r="AF17" s="166"/>
      <c r="AG17" s="166"/>
      <c r="AH17" s="166"/>
      <c r="AI17" s="166"/>
      <c r="AJ17" s="166"/>
      <c r="AK17" s="166"/>
      <c r="AL17" s="166"/>
      <c r="AM17" s="166"/>
      <c r="AN17" s="166"/>
      <c r="AO17" s="166"/>
      <c r="AP17" s="166"/>
      <c r="AQ17" s="166"/>
      <c r="AR17" s="166"/>
    </row>
    <row r="18" spans="1:44" s="73" customFormat="1">
      <c r="A18" s="166"/>
      <c r="B18" s="185"/>
      <c r="C18" s="185"/>
      <c r="D18" s="185"/>
      <c r="E18" s="179"/>
      <c r="F18" s="179"/>
      <c r="G18" s="179"/>
      <c r="H18" s="186"/>
      <c r="I18" s="186"/>
      <c r="J18" s="186"/>
      <c r="K18" s="186"/>
      <c r="L18" s="186"/>
      <c r="M18" s="186"/>
      <c r="N18" s="186"/>
      <c r="O18" s="187"/>
      <c r="P18" s="166"/>
      <c r="Q18" s="188"/>
      <c r="R18" s="188"/>
      <c r="S18" s="188"/>
      <c r="T18" s="189"/>
      <c r="U18" s="190"/>
      <c r="V18" s="166"/>
      <c r="W18" s="166"/>
      <c r="X18" s="166"/>
      <c r="Y18" s="166"/>
      <c r="Z18" s="166"/>
      <c r="AA18" s="186"/>
      <c r="AB18" s="186"/>
      <c r="AC18" s="186"/>
      <c r="AD18" s="186"/>
      <c r="AE18" s="186"/>
      <c r="AF18" s="191"/>
      <c r="AG18" s="191"/>
      <c r="AH18" s="166"/>
      <c r="AI18" s="166"/>
      <c r="AJ18" s="166"/>
      <c r="AK18" s="166"/>
      <c r="AL18" s="166"/>
      <c r="AM18" s="166"/>
      <c r="AN18" s="166"/>
      <c r="AO18" s="166"/>
      <c r="AP18" s="166"/>
      <c r="AQ18" s="166"/>
      <c r="AR18" s="166"/>
    </row>
    <row r="19" spans="1:44" s="73" customFormat="1">
      <c r="A19" s="166"/>
      <c r="B19" s="192"/>
      <c r="C19" s="192"/>
      <c r="D19" s="192"/>
      <c r="E19" s="193"/>
      <c r="F19" s="193"/>
      <c r="G19" s="193"/>
      <c r="H19" s="194"/>
      <c r="I19" s="194"/>
      <c r="J19" s="194"/>
      <c r="K19" s="194"/>
      <c r="L19" s="195"/>
      <c r="M19" s="195"/>
      <c r="N19" s="195"/>
      <c r="O19" s="180"/>
      <c r="P19" s="190"/>
      <c r="Q19" s="194"/>
      <c r="R19" s="196"/>
      <c r="S19" s="194"/>
      <c r="T19" s="197"/>
      <c r="U19" s="198"/>
      <c r="V19" s="186"/>
      <c r="W19" s="186"/>
      <c r="X19" s="186"/>
      <c r="Y19" s="186"/>
      <c r="Z19" s="190"/>
      <c r="AA19" s="166"/>
      <c r="AB19" s="166"/>
      <c r="AC19" s="166"/>
      <c r="AD19" s="166"/>
      <c r="AE19" s="166"/>
      <c r="AF19" s="166"/>
      <c r="AG19" s="166"/>
      <c r="AH19" s="191"/>
      <c r="AI19" s="191"/>
      <c r="AJ19" s="191"/>
      <c r="AK19" s="191"/>
      <c r="AL19" s="191"/>
      <c r="AM19" s="191"/>
      <c r="AN19" s="166"/>
      <c r="AO19" s="166"/>
      <c r="AP19" s="166"/>
      <c r="AQ19" s="166"/>
      <c r="AR19" s="166"/>
    </row>
    <row r="20" spans="1:44" s="73" customFormat="1">
      <c r="A20" s="166"/>
      <c r="B20" s="199"/>
      <c r="C20" s="199"/>
      <c r="D20" s="199"/>
      <c r="E20" s="200"/>
      <c r="F20" s="200"/>
      <c r="G20" s="200"/>
      <c r="H20" s="166"/>
      <c r="I20" s="166"/>
      <c r="J20" s="166"/>
      <c r="K20" s="194"/>
      <c r="L20" s="201"/>
      <c r="M20" s="201"/>
      <c r="N20" s="201"/>
      <c r="O20" s="202"/>
      <c r="P20" s="202"/>
      <c r="Q20" s="194"/>
      <c r="R20" s="196"/>
      <c r="S20" s="194"/>
      <c r="T20" s="197"/>
      <c r="U20" s="197"/>
      <c r="V20" s="196"/>
      <c r="W20" s="196"/>
      <c r="X20" s="196"/>
      <c r="Y20" s="203"/>
      <c r="Z20" s="203"/>
      <c r="AA20" s="166"/>
      <c r="AB20" s="166"/>
      <c r="AC20" s="166"/>
      <c r="AD20" s="166"/>
      <c r="AE20" s="166"/>
      <c r="AF20" s="166"/>
      <c r="AG20" s="166"/>
      <c r="AH20" s="200"/>
      <c r="AI20" s="196"/>
      <c r="AJ20" s="200"/>
      <c r="AK20" s="196"/>
      <c r="AL20" s="200"/>
      <c r="AM20" s="196"/>
      <c r="AN20" s="166"/>
      <c r="AO20" s="166"/>
      <c r="AP20" s="166"/>
      <c r="AQ20" s="166"/>
      <c r="AR20" s="166"/>
    </row>
    <row r="21" spans="1:44" s="73" customFormat="1">
      <c r="A21" s="166"/>
      <c r="B21" s="204"/>
      <c r="C21" s="204"/>
      <c r="D21" s="204"/>
      <c r="E21" s="200"/>
      <c r="F21" s="200"/>
      <c r="G21" s="200"/>
      <c r="H21" s="166"/>
      <c r="I21" s="166"/>
      <c r="J21" s="166"/>
      <c r="K21" s="194"/>
      <c r="L21" s="201"/>
      <c r="M21" s="201"/>
      <c r="N21" s="201"/>
      <c r="O21" s="205"/>
      <c r="P21" s="205"/>
      <c r="Q21" s="194"/>
      <c r="R21" s="196"/>
      <c r="S21" s="194"/>
      <c r="T21" s="200"/>
      <c r="U21" s="197"/>
      <c r="V21" s="201"/>
      <c r="W21" s="201"/>
      <c r="X21" s="201"/>
      <c r="Y21" s="206"/>
      <c r="Z21" s="206"/>
      <c r="AA21" s="166"/>
      <c r="AB21" s="166"/>
      <c r="AC21" s="166"/>
      <c r="AD21" s="166"/>
      <c r="AE21" s="166"/>
      <c r="AF21" s="166"/>
      <c r="AG21" s="166"/>
      <c r="AH21" s="200"/>
      <c r="AI21" s="207"/>
      <c r="AJ21" s="200"/>
      <c r="AK21" s="207"/>
      <c r="AL21" s="200"/>
      <c r="AM21" s="207"/>
      <c r="AN21" s="166"/>
      <c r="AO21" s="166"/>
      <c r="AP21" s="166"/>
      <c r="AQ21" s="166"/>
      <c r="AR21" s="166"/>
    </row>
    <row r="22" spans="1:44" s="73" customFormat="1">
      <c r="A22" s="166"/>
      <c r="B22" s="204"/>
      <c r="C22" s="204"/>
      <c r="D22" s="204"/>
      <c r="E22" s="200"/>
      <c r="F22" s="200"/>
      <c r="G22" s="200"/>
      <c r="H22" s="166"/>
      <c r="I22" s="166"/>
      <c r="J22" s="166"/>
      <c r="K22" s="194"/>
      <c r="L22" s="201"/>
      <c r="M22" s="201"/>
      <c r="N22" s="201"/>
      <c r="O22" s="205"/>
      <c r="P22" s="205"/>
      <c r="Q22" s="194"/>
      <c r="R22" s="196"/>
      <c r="S22" s="194"/>
      <c r="T22" s="208"/>
      <c r="U22" s="197"/>
      <c r="V22" s="201"/>
      <c r="W22" s="201"/>
      <c r="X22" s="201"/>
      <c r="Y22" s="206"/>
      <c r="Z22" s="206"/>
      <c r="AA22" s="166"/>
      <c r="AB22" s="166"/>
      <c r="AC22" s="166"/>
      <c r="AD22" s="166"/>
      <c r="AE22" s="166"/>
      <c r="AF22" s="166"/>
      <c r="AG22" s="166"/>
      <c r="AH22" s="200"/>
      <c r="AI22" s="207"/>
      <c r="AJ22" s="200"/>
      <c r="AK22" s="207"/>
      <c r="AL22" s="200"/>
      <c r="AM22" s="207"/>
      <c r="AN22" s="166"/>
      <c r="AO22" s="166"/>
      <c r="AP22" s="166"/>
      <c r="AQ22" s="166"/>
      <c r="AR22" s="166"/>
    </row>
    <row r="23" spans="1:44" s="73" customFormat="1">
      <c r="A23" s="166"/>
      <c r="B23" s="185"/>
      <c r="C23" s="185"/>
      <c r="D23" s="185"/>
      <c r="E23" s="200"/>
      <c r="F23" s="200"/>
      <c r="G23" s="200"/>
      <c r="H23" s="166"/>
      <c r="I23" s="166"/>
      <c r="J23" s="166"/>
      <c r="K23" s="194"/>
      <c r="L23" s="201"/>
      <c r="M23" s="201"/>
      <c r="N23" s="201"/>
      <c r="O23" s="205"/>
      <c r="P23" s="205"/>
      <c r="Q23" s="198"/>
      <c r="R23" s="209"/>
      <c r="S23" s="180"/>
      <c r="T23" s="208"/>
      <c r="U23" s="197"/>
      <c r="V23" s="201"/>
      <c r="W23" s="201"/>
      <c r="X23" s="201"/>
      <c r="Y23" s="206"/>
      <c r="Z23" s="206"/>
      <c r="AA23" s="166"/>
      <c r="AB23" s="166"/>
      <c r="AC23" s="166"/>
      <c r="AD23" s="166"/>
      <c r="AE23" s="166"/>
      <c r="AF23" s="166"/>
      <c r="AG23" s="166"/>
      <c r="AH23" s="200"/>
      <c r="AI23" s="207"/>
      <c r="AJ23" s="200"/>
      <c r="AK23" s="207"/>
      <c r="AL23" s="200"/>
      <c r="AM23" s="207"/>
      <c r="AN23" s="166"/>
      <c r="AO23" s="166"/>
      <c r="AP23" s="166"/>
      <c r="AQ23" s="166"/>
      <c r="AR23" s="166"/>
    </row>
    <row r="24" spans="1:44" s="73" customFormat="1">
      <c r="A24" s="166"/>
      <c r="B24" s="166"/>
      <c r="C24" s="166"/>
      <c r="D24" s="166"/>
      <c r="E24" s="166"/>
      <c r="F24" s="166"/>
      <c r="G24" s="166"/>
      <c r="H24" s="176"/>
      <c r="I24" s="176"/>
      <c r="J24" s="176"/>
      <c r="K24" s="176"/>
      <c r="L24" s="180"/>
      <c r="M24" s="180"/>
      <c r="N24" s="176"/>
      <c r="O24" s="176"/>
      <c r="P24" s="176"/>
      <c r="Q24" s="188"/>
      <c r="R24" s="188"/>
      <c r="S24" s="188"/>
      <c r="T24" s="181"/>
      <c r="U24" s="176"/>
      <c r="V24" s="176"/>
      <c r="W24" s="176"/>
      <c r="X24" s="176"/>
      <c r="Y24" s="180"/>
      <c r="Z24" s="180"/>
      <c r="AA24" s="176"/>
      <c r="AB24" s="176"/>
      <c r="AC24" s="176"/>
      <c r="AD24" s="176"/>
      <c r="AE24" s="176"/>
      <c r="AF24" s="176"/>
      <c r="AG24" s="166"/>
      <c r="AH24" s="166"/>
      <c r="AI24" s="166"/>
      <c r="AJ24" s="166"/>
      <c r="AK24" s="166"/>
      <c r="AL24" s="166"/>
      <c r="AM24" s="166"/>
      <c r="AN24" s="166"/>
      <c r="AO24" s="166"/>
      <c r="AP24" s="166"/>
      <c r="AQ24" s="166"/>
      <c r="AR24" s="166"/>
    </row>
    <row r="25" spans="1:44" s="73" customFormat="1">
      <c r="A25" s="166"/>
      <c r="B25" s="166"/>
      <c r="C25" s="166"/>
      <c r="D25" s="166"/>
      <c r="E25" s="166"/>
      <c r="F25" s="166"/>
      <c r="G25" s="166"/>
      <c r="H25" s="176"/>
      <c r="I25" s="176"/>
      <c r="J25" s="176"/>
      <c r="K25" s="166"/>
      <c r="L25" s="166"/>
      <c r="M25" s="166"/>
      <c r="N25" s="176"/>
      <c r="O25" s="176"/>
      <c r="P25" s="176"/>
      <c r="Q25" s="208"/>
      <c r="R25" s="176"/>
      <c r="S25" s="197"/>
      <c r="T25" s="181"/>
      <c r="U25" s="176"/>
      <c r="V25" s="176"/>
      <c r="W25" s="176"/>
      <c r="X25" s="176"/>
      <c r="Y25" s="180"/>
      <c r="Z25" s="180"/>
      <c r="AA25" s="176"/>
      <c r="AB25" s="176"/>
      <c r="AC25" s="176"/>
      <c r="AD25" s="176"/>
      <c r="AE25" s="176"/>
      <c r="AF25" s="176"/>
      <c r="AG25" s="166"/>
      <c r="AH25" s="166"/>
      <c r="AI25" s="166"/>
      <c r="AJ25" s="166"/>
      <c r="AK25" s="166"/>
      <c r="AL25" s="166"/>
      <c r="AM25" s="166"/>
      <c r="AN25" s="166"/>
      <c r="AO25" s="166"/>
      <c r="AP25" s="166"/>
      <c r="AQ25" s="166"/>
      <c r="AR25" s="166"/>
    </row>
    <row r="26" spans="1:44">
      <c r="A26" s="166"/>
      <c r="B26" s="166"/>
      <c r="C26" s="166"/>
      <c r="D26" s="166"/>
      <c r="E26" s="166"/>
      <c r="F26" s="166"/>
      <c r="G26" s="166"/>
      <c r="H26" s="175"/>
      <c r="I26" s="175"/>
      <c r="J26" s="175"/>
      <c r="K26" s="176"/>
      <c r="L26" s="180"/>
      <c r="M26" s="180"/>
      <c r="N26" s="166"/>
      <c r="O26" s="175"/>
      <c r="P26" s="166"/>
      <c r="Q26" s="210"/>
      <c r="R26" s="196"/>
      <c r="S26" s="210"/>
      <c r="T26" s="166"/>
      <c r="U26" s="166"/>
      <c r="V26" s="166"/>
      <c r="W26" s="166"/>
      <c r="X26" s="166"/>
      <c r="Y26" s="166"/>
      <c r="Z26" s="166"/>
      <c r="AA26" s="166"/>
      <c r="AB26" s="166"/>
      <c r="AC26" s="166"/>
      <c r="AD26" s="166"/>
      <c r="AE26" s="166"/>
      <c r="AF26" s="175"/>
      <c r="AG26" s="166"/>
      <c r="AH26" s="166"/>
      <c r="AI26" s="166"/>
      <c r="AJ26" s="166"/>
      <c r="AK26" s="166"/>
      <c r="AL26" s="166"/>
      <c r="AM26" s="166"/>
      <c r="AN26" s="166"/>
      <c r="AO26" s="166"/>
      <c r="AP26" s="166"/>
      <c r="AQ26" s="166"/>
      <c r="AR26" s="175"/>
    </row>
    <row r="27" spans="1:44" ht="21">
      <c r="A27" s="166"/>
      <c r="B27" s="182"/>
      <c r="C27" s="182"/>
      <c r="D27" s="182"/>
      <c r="E27" s="182"/>
      <c r="F27" s="182"/>
      <c r="G27" s="182"/>
      <c r="H27" s="175"/>
      <c r="I27" s="175"/>
      <c r="J27" s="175"/>
      <c r="K27" s="211"/>
      <c r="L27" s="212"/>
      <c r="M27" s="212"/>
      <c r="N27" s="213"/>
      <c r="O27" s="175"/>
      <c r="P27" s="166"/>
      <c r="Q27" s="210"/>
      <c r="R27" s="196"/>
      <c r="S27" s="210"/>
      <c r="T27" s="166"/>
      <c r="U27" s="166"/>
      <c r="V27" s="166"/>
      <c r="W27" s="166"/>
      <c r="X27" s="166"/>
      <c r="Y27" s="166"/>
      <c r="Z27" s="166"/>
      <c r="AA27" s="166"/>
      <c r="AB27" s="166"/>
      <c r="AC27" s="166"/>
      <c r="AD27" s="166"/>
      <c r="AE27" s="166"/>
      <c r="AF27" s="166"/>
      <c r="AG27" s="166"/>
      <c r="AH27" s="166"/>
      <c r="AI27" s="166"/>
      <c r="AJ27" s="166"/>
      <c r="AK27" s="166"/>
      <c r="AL27" s="166"/>
      <c r="AM27" s="166"/>
      <c r="AN27" s="166"/>
      <c r="AO27" s="166"/>
      <c r="AP27" s="166"/>
      <c r="AQ27" s="166"/>
      <c r="AR27" s="166"/>
    </row>
    <row r="28" spans="1:44" ht="21">
      <c r="A28" s="166"/>
      <c r="B28" s="214"/>
      <c r="C28" s="214"/>
      <c r="D28" s="214"/>
      <c r="E28" s="215"/>
      <c r="F28" s="215"/>
      <c r="G28" s="215"/>
      <c r="H28" s="216"/>
      <c r="I28" s="216"/>
      <c r="J28" s="216"/>
      <c r="K28" s="217"/>
      <c r="L28" s="212"/>
      <c r="M28" s="212"/>
      <c r="N28" s="166"/>
      <c r="O28" s="166"/>
      <c r="P28" s="166"/>
      <c r="Q28" s="210"/>
      <c r="R28" s="196"/>
      <c r="S28" s="210"/>
      <c r="T28" s="166"/>
      <c r="U28" s="166"/>
      <c r="V28" s="166"/>
      <c r="W28" s="166"/>
      <c r="X28" s="166"/>
      <c r="Y28" s="166"/>
      <c r="Z28" s="166"/>
      <c r="AA28" s="166"/>
      <c r="AB28" s="166"/>
      <c r="AC28" s="166"/>
      <c r="AD28" s="166"/>
      <c r="AE28" s="166"/>
      <c r="AF28" s="166"/>
      <c r="AG28" s="166"/>
      <c r="AH28" s="166"/>
      <c r="AI28" s="166"/>
      <c r="AJ28" s="166"/>
      <c r="AK28" s="166"/>
      <c r="AL28" s="166"/>
      <c r="AM28" s="166"/>
      <c r="AN28" s="166"/>
      <c r="AO28" s="166"/>
      <c r="AP28" s="166"/>
      <c r="AQ28" s="166"/>
      <c r="AR28" s="166"/>
    </row>
    <row r="29" spans="1:44" s="74" customFormat="1">
      <c r="A29" s="222"/>
      <c r="B29" s="192"/>
      <c r="C29" s="192"/>
      <c r="D29" s="192"/>
      <c r="E29" s="218"/>
      <c r="F29" s="218"/>
      <c r="G29" s="218"/>
      <c r="H29" s="219"/>
      <c r="I29" s="219"/>
      <c r="J29" s="219"/>
      <c r="K29" s="220"/>
      <c r="L29" s="220"/>
      <c r="M29" s="220"/>
      <c r="N29" s="220"/>
      <c r="O29" s="220"/>
      <c r="P29" s="220"/>
      <c r="Q29" s="221"/>
      <c r="R29" s="196"/>
      <c r="S29" s="194"/>
      <c r="T29" s="222"/>
      <c r="U29" s="222"/>
      <c r="V29" s="166"/>
      <c r="W29" s="166"/>
      <c r="X29" s="166"/>
      <c r="Y29" s="166"/>
      <c r="Z29" s="166"/>
      <c r="AA29" s="222"/>
      <c r="AB29" s="222"/>
      <c r="AC29" s="222"/>
      <c r="AD29" s="222"/>
      <c r="AE29" s="222"/>
      <c r="AF29" s="222"/>
      <c r="AG29" s="222"/>
      <c r="AH29" s="222"/>
      <c r="AI29" s="222"/>
      <c r="AJ29" s="222"/>
      <c r="AK29" s="222"/>
      <c r="AL29" s="222"/>
      <c r="AM29" s="222"/>
      <c r="AN29" s="222"/>
      <c r="AO29" s="222"/>
      <c r="AP29" s="222"/>
      <c r="AQ29" s="222"/>
      <c r="AR29" s="222"/>
    </row>
    <row r="30" spans="1:44" s="74" customFormat="1">
      <c r="A30" s="222"/>
      <c r="B30" s="194"/>
      <c r="C30" s="194"/>
      <c r="D30" s="194"/>
      <c r="E30" s="223"/>
      <c r="F30" s="223"/>
      <c r="G30" s="223"/>
      <c r="H30" s="219"/>
      <c r="I30" s="219"/>
      <c r="J30" s="219"/>
      <c r="K30" s="217"/>
      <c r="L30" s="212"/>
      <c r="M30" s="212"/>
      <c r="N30" s="220"/>
      <c r="O30" s="220"/>
      <c r="P30" s="220"/>
      <c r="Q30" s="220"/>
      <c r="R30" s="220"/>
      <c r="S30" s="194"/>
      <c r="T30" s="222"/>
      <c r="U30" s="222"/>
      <c r="V30" s="166"/>
      <c r="W30" s="166"/>
      <c r="X30" s="166"/>
      <c r="Y30" s="166"/>
      <c r="Z30" s="166"/>
      <c r="AA30" s="222"/>
      <c r="AB30" s="222"/>
      <c r="AC30" s="222"/>
      <c r="AD30" s="222"/>
      <c r="AE30" s="222"/>
      <c r="AF30" s="222"/>
      <c r="AG30" s="222"/>
      <c r="AH30" s="222"/>
      <c r="AI30" s="222"/>
      <c r="AJ30" s="222"/>
      <c r="AK30" s="222"/>
      <c r="AL30" s="222"/>
      <c r="AM30" s="222"/>
      <c r="AN30" s="222"/>
      <c r="AO30" s="222"/>
      <c r="AP30" s="222"/>
      <c r="AQ30" s="222"/>
      <c r="AR30" s="222"/>
    </row>
    <row r="31" spans="1:44" ht="15.75">
      <c r="A31" s="166"/>
      <c r="B31" s="224"/>
      <c r="C31" s="224"/>
      <c r="D31" s="224"/>
      <c r="E31" s="225"/>
      <c r="F31" s="225"/>
      <c r="G31" s="225"/>
      <c r="H31" s="226"/>
      <c r="I31" s="226"/>
      <c r="J31" s="226"/>
      <c r="K31" s="194"/>
      <c r="L31" s="194"/>
      <c r="M31" s="194"/>
      <c r="N31" s="194"/>
      <c r="O31" s="194"/>
      <c r="P31" s="194"/>
      <c r="Q31" s="227"/>
      <c r="R31" s="194"/>
      <c r="S31" s="194"/>
      <c r="T31" s="166"/>
      <c r="U31" s="166"/>
      <c r="V31" s="166"/>
      <c r="W31" s="166"/>
      <c r="X31" s="166"/>
      <c r="Y31" s="166"/>
      <c r="Z31" s="166"/>
      <c r="AA31" s="166"/>
      <c r="AB31" s="166"/>
      <c r="AC31" s="166"/>
      <c r="AD31" s="166"/>
      <c r="AE31" s="166"/>
      <c r="AF31" s="166"/>
      <c r="AG31" s="166"/>
      <c r="AH31" s="166"/>
      <c r="AI31" s="166"/>
      <c r="AJ31" s="166"/>
      <c r="AK31" s="166"/>
      <c r="AL31" s="166"/>
      <c r="AM31" s="166"/>
      <c r="AN31" s="166"/>
      <c r="AO31" s="166"/>
      <c r="AP31" s="166"/>
      <c r="AQ31" s="166"/>
      <c r="AR31" s="166"/>
    </row>
    <row r="32" spans="1:44" ht="15.75">
      <c r="A32" s="166"/>
      <c r="B32" s="228"/>
      <c r="C32" s="228"/>
      <c r="D32" s="228"/>
      <c r="E32" s="225"/>
      <c r="F32" s="225"/>
      <c r="G32" s="225"/>
      <c r="H32" s="226"/>
      <c r="I32" s="226"/>
      <c r="J32" s="226"/>
      <c r="K32" s="194"/>
      <c r="L32" s="194"/>
      <c r="M32" s="194"/>
      <c r="N32" s="194"/>
      <c r="O32" s="194"/>
      <c r="P32" s="194"/>
      <c r="Q32" s="229"/>
      <c r="R32" s="194"/>
      <c r="S32" s="194"/>
      <c r="T32" s="166"/>
      <c r="U32" s="166"/>
      <c r="V32" s="166"/>
      <c r="W32" s="166"/>
      <c r="X32" s="166"/>
      <c r="Y32" s="166"/>
      <c r="Z32" s="166"/>
      <c r="AA32" s="166"/>
      <c r="AB32" s="166"/>
      <c r="AC32" s="166"/>
      <c r="AD32" s="166"/>
      <c r="AE32" s="166"/>
      <c r="AF32" s="166"/>
      <c r="AG32" s="198"/>
      <c r="AH32" s="166"/>
      <c r="AI32" s="166"/>
      <c r="AJ32" s="230"/>
      <c r="AK32" s="166"/>
      <c r="AL32" s="166"/>
      <c r="AM32" s="166"/>
      <c r="AN32" s="166"/>
      <c r="AO32" s="166"/>
      <c r="AP32" s="166"/>
      <c r="AQ32" s="166"/>
      <c r="AR32" s="166"/>
    </row>
    <row r="33" spans="1:44" ht="15.75">
      <c r="A33" s="166"/>
      <c r="B33" s="224"/>
      <c r="C33" s="224"/>
      <c r="D33" s="224"/>
      <c r="E33" s="225"/>
      <c r="F33" s="225"/>
      <c r="G33" s="225"/>
      <c r="H33" s="231"/>
      <c r="I33" s="231"/>
      <c r="J33" s="231"/>
      <c r="K33" s="175"/>
      <c r="L33" s="166"/>
      <c r="M33" s="166"/>
      <c r="N33" s="194"/>
      <c r="O33" s="194"/>
      <c r="P33" s="194"/>
      <c r="Q33" s="229"/>
      <c r="R33" s="194"/>
      <c r="S33" s="194"/>
      <c r="T33" s="166"/>
      <c r="U33" s="166"/>
      <c r="V33" s="166"/>
      <c r="W33" s="166"/>
      <c r="X33" s="166"/>
      <c r="Y33" s="166"/>
      <c r="Z33" s="166"/>
      <c r="AA33" s="166"/>
      <c r="AB33" s="166"/>
      <c r="AC33" s="166"/>
      <c r="AD33" s="166"/>
      <c r="AE33" s="166"/>
      <c r="AF33" s="166"/>
      <c r="AG33" s="166"/>
      <c r="AH33" s="166"/>
      <c r="AI33" s="166"/>
      <c r="AJ33" s="232"/>
      <c r="AK33" s="166"/>
      <c r="AL33" s="166"/>
      <c r="AM33" s="166"/>
      <c r="AN33" s="166"/>
      <c r="AO33" s="166"/>
      <c r="AP33" s="166"/>
      <c r="AQ33" s="166"/>
      <c r="AR33" s="166"/>
    </row>
    <row r="34" spans="1:44" ht="15.75">
      <c r="A34" s="166"/>
      <c r="B34" s="233"/>
      <c r="C34" s="233"/>
      <c r="D34" s="233"/>
      <c r="E34" s="234"/>
      <c r="F34" s="234"/>
      <c r="G34" s="234"/>
      <c r="H34" s="235"/>
      <c r="I34" s="235"/>
      <c r="J34" s="235"/>
      <c r="K34" s="230"/>
      <c r="L34" s="212"/>
      <c r="M34" s="212"/>
      <c r="N34" s="194"/>
      <c r="O34" s="194"/>
      <c r="P34" s="194"/>
      <c r="Q34" s="229"/>
      <c r="R34" s="194"/>
      <c r="S34" s="194"/>
      <c r="T34" s="166"/>
      <c r="U34" s="166"/>
      <c r="V34" s="175"/>
      <c r="W34" s="175"/>
      <c r="X34" s="175"/>
      <c r="Y34" s="175"/>
      <c r="Z34" s="175"/>
      <c r="AA34" s="166"/>
      <c r="AB34" s="166"/>
      <c r="AC34" s="166"/>
      <c r="AD34" s="166"/>
      <c r="AE34" s="166"/>
      <c r="AF34" s="166"/>
      <c r="AG34" s="166"/>
      <c r="AH34" s="166"/>
      <c r="AI34" s="166"/>
      <c r="AJ34" s="166"/>
      <c r="AK34" s="166"/>
      <c r="AL34" s="166"/>
      <c r="AM34" s="166"/>
      <c r="AN34" s="166"/>
      <c r="AO34" s="166"/>
      <c r="AP34" s="166"/>
      <c r="AQ34" s="166"/>
      <c r="AR34" s="166"/>
    </row>
    <row r="35" spans="1:44" s="72" customFormat="1" ht="15.75">
      <c r="A35" s="175"/>
      <c r="B35" s="194"/>
      <c r="C35" s="194"/>
      <c r="D35" s="194"/>
      <c r="E35" s="236"/>
      <c r="F35" s="236"/>
      <c r="G35" s="236"/>
      <c r="H35" s="235"/>
      <c r="I35" s="235"/>
      <c r="J35" s="235"/>
      <c r="K35" s="237"/>
      <c r="L35" s="212"/>
      <c r="M35" s="212"/>
      <c r="N35" s="223"/>
      <c r="O35" s="223"/>
      <c r="P35" s="223"/>
      <c r="Q35" s="229"/>
      <c r="R35" s="223"/>
      <c r="S35" s="194"/>
      <c r="T35" s="175"/>
      <c r="U35" s="175"/>
      <c r="V35" s="166"/>
      <c r="W35" s="166"/>
      <c r="X35" s="166"/>
      <c r="Y35" s="166"/>
      <c r="Z35" s="166"/>
      <c r="AA35" s="175"/>
      <c r="AB35" s="175"/>
      <c r="AC35" s="175"/>
      <c r="AD35" s="175"/>
      <c r="AE35" s="175"/>
      <c r="AF35" s="175"/>
      <c r="AG35" s="175"/>
      <c r="AH35" s="175"/>
      <c r="AI35" s="175"/>
      <c r="AJ35" s="176"/>
      <c r="AK35" s="175"/>
      <c r="AL35" s="175"/>
      <c r="AM35" s="175"/>
      <c r="AN35" s="175"/>
      <c r="AO35" s="175"/>
      <c r="AP35" s="175"/>
      <c r="AQ35" s="175"/>
      <c r="AR35" s="175"/>
    </row>
    <row r="36" spans="1:44" ht="15.75">
      <c r="A36" s="166"/>
      <c r="B36" s="233"/>
      <c r="C36" s="233"/>
      <c r="D36" s="233"/>
      <c r="E36" s="234"/>
      <c r="F36" s="234"/>
      <c r="G36" s="234"/>
      <c r="H36" s="235"/>
      <c r="I36" s="235"/>
      <c r="J36" s="235"/>
      <c r="K36" s="194"/>
      <c r="L36" s="194"/>
      <c r="M36" s="194"/>
      <c r="N36" s="194"/>
      <c r="O36" s="194"/>
      <c r="P36" s="194"/>
      <c r="Q36" s="229"/>
      <c r="R36" s="194"/>
      <c r="S36" s="194"/>
      <c r="T36" s="166"/>
      <c r="U36" s="166"/>
      <c r="V36" s="166"/>
      <c r="W36" s="166"/>
      <c r="X36" s="166"/>
      <c r="Y36" s="166"/>
      <c r="Z36" s="166"/>
      <c r="AA36" s="166"/>
      <c r="AB36" s="166"/>
      <c r="AC36" s="166"/>
      <c r="AD36" s="166"/>
      <c r="AE36" s="166"/>
      <c r="AF36" s="166"/>
      <c r="AG36" s="166"/>
      <c r="AH36" s="166"/>
      <c r="AI36" s="166"/>
      <c r="AJ36" s="166"/>
      <c r="AK36" s="166"/>
      <c r="AL36" s="166"/>
      <c r="AM36" s="166"/>
      <c r="AN36" s="166"/>
      <c r="AO36" s="166"/>
      <c r="AP36" s="166"/>
      <c r="AQ36" s="166"/>
      <c r="AR36" s="166"/>
    </row>
    <row r="37" spans="1:44" ht="15.75">
      <c r="A37" s="166"/>
      <c r="B37" s="194"/>
      <c r="C37" s="194"/>
      <c r="D37" s="194"/>
      <c r="E37" s="238"/>
      <c r="F37" s="238"/>
      <c r="G37" s="238"/>
      <c r="H37" s="231"/>
      <c r="I37" s="231"/>
      <c r="J37" s="231"/>
      <c r="K37" s="194"/>
      <c r="L37" s="194"/>
      <c r="M37" s="194"/>
      <c r="N37" s="194"/>
      <c r="O37" s="194"/>
      <c r="P37" s="194"/>
      <c r="Q37" s="239"/>
      <c r="R37" s="194"/>
      <c r="S37" s="194"/>
      <c r="T37" s="166"/>
      <c r="U37" s="166"/>
      <c r="V37" s="166"/>
      <c r="W37" s="166"/>
      <c r="X37" s="166"/>
      <c r="Y37" s="166"/>
      <c r="Z37" s="166"/>
      <c r="AA37" s="166"/>
      <c r="AB37" s="166"/>
      <c r="AC37" s="166"/>
      <c r="AD37" s="166"/>
      <c r="AE37" s="166"/>
      <c r="AF37" s="166"/>
      <c r="AG37" s="166"/>
      <c r="AH37" s="166"/>
      <c r="AI37" s="166"/>
      <c r="AJ37" s="166"/>
      <c r="AK37" s="166"/>
      <c r="AL37" s="166"/>
      <c r="AM37" s="166"/>
      <c r="AN37" s="166"/>
      <c r="AO37" s="166"/>
      <c r="AP37" s="166"/>
      <c r="AQ37" s="166"/>
      <c r="AR37" s="166"/>
    </row>
    <row r="38" spans="1:44">
      <c r="A38" s="166"/>
      <c r="B38" s="233"/>
      <c r="C38" s="233"/>
      <c r="D38" s="233"/>
      <c r="E38" s="240"/>
      <c r="F38" s="240"/>
      <c r="G38" s="240"/>
      <c r="H38" s="231"/>
      <c r="I38" s="231"/>
      <c r="J38" s="231"/>
      <c r="K38" s="175"/>
      <c r="L38" s="166"/>
      <c r="M38" s="166"/>
      <c r="N38" s="166"/>
      <c r="O38" s="194"/>
      <c r="P38" s="194"/>
      <c r="Q38" s="241"/>
      <c r="R38" s="194"/>
      <c r="S38" s="194"/>
      <c r="T38" s="166"/>
      <c r="U38" s="166"/>
      <c r="V38" s="166"/>
      <c r="W38" s="166"/>
      <c r="X38" s="166"/>
      <c r="Y38" s="166"/>
      <c r="Z38" s="166"/>
      <c r="AA38" s="166"/>
      <c r="AB38" s="166"/>
      <c r="AC38" s="166"/>
      <c r="AD38" s="166"/>
      <c r="AE38" s="166"/>
      <c r="AF38" s="166"/>
      <c r="AG38" s="166"/>
      <c r="AH38" s="166"/>
      <c r="AI38" s="166"/>
      <c r="AJ38" s="166"/>
      <c r="AK38" s="166"/>
      <c r="AL38" s="166"/>
      <c r="AM38" s="166"/>
      <c r="AN38" s="166"/>
      <c r="AO38" s="166"/>
      <c r="AP38" s="166"/>
      <c r="AQ38" s="166"/>
      <c r="AR38" s="166"/>
    </row>
    <row r="39" spans="1:44">
      <c r="A39" s="166"/>
      <c r="B39" s="194"/>
      <c r="C39" s="194"/>
      <c r="D39" s="194"/>
      <c r="E39" s="223"/>
      <c r="F39" s="223"/>
      <c r="G39" s="223"/>
      <c r="H39" s="194"/>
      <c r="I39" s="194"/>
      <c r="J39" s="194"/>
      <c r="K39" s="194"/>
      <c r="L39" s="194"/>
      <c r="M39" s="194"/>
      <c r="N39" s="194"/>
      <c r="O39" s="194"/>
      <c r="P39" s="194"/>
      <c r="Q39" s="194"/>
      <c r="R39" s="194"/>
      <c r="S39" s="194"/>
      <c r="T39" s="166"/>
      <c r="U39" s="166"/>
      <c r="V39" s="166"/>
      <c r="W39" s="166"/>
      <c r="X39" s="166"/>
      <c r="Y39" s="166"/>
      <c r="Z39" s="166"/>
      <c r="AA39" s="166"/>
      <c r="AB39" s="166"/>
      <c r="AC39" s="166"/>
      <c r="AD39" s="166"/>
      <c r="AE39" s="166"/>
      <c r="AF39" s="166"/>
      <c r="AG39" s="166"/>
      <c r="AH39" s="166"/>
      <c r="AI39" s="166"/>
      <c r="AJ39" s="166"/>
      <c r="AK39" s="166"/>
      <c r="AL39" s="166"/>
      <c r="AM39" s="166"/>
      <c r="AN39" s="166"/>
      <c r="AO39" s="166"/>
      <c r="AP39" s="166"/>
      <c r="AQ39" s="166"/>
      <c r="AR39" s="166"/>
    </row>
    <row r="40" spans="1:44">
      <c r="A40" s="166"/>
      <c r="B40" s="194"/>
      <c r="C40" s="194"/>
      <c r="D40" s="194"/>
      <c r="E40" s="225"/>
      <c r="F40" s="225"/>
      <c r="G40" s="225"/>
      <c r="H40" s="166"/>
      <c r="I40" s="166"/>
      <c r="J40" s="166"/>
      <c r="K40" s="166"/>
      <c r="L40" s="166"/>
      <c r="M40" s="166"/>
      <c r="N40" s="166"/>
      <c r="O40" s="194"/>
      <c r="P40" s="194"/>
      <c r="Q40" s="194"/>
      <c r="R40" s="194"/>
      <c r="S40" s="194"/>
      <c r="T40" s="166"/>
      <c r="U40" s="166"/>
      <c r="V40" s="166"/>
      <c r="W40" s="166"/>
      <c r="X40" s="166"/>
      <c r="Y40" s="166"/>
      <c r="Z40" s="166"/>
      <c r="AA40" s="166"/>
      <c r="AB40" s="166"/>
      <c r="AC40" s="166"/>
      <c r="AD40" s="166"/>
      <c r="AE40" s="166"/>
      <c r="AF40" s="166"/>
      <c r="AG40" s="166"/>
      <c r="AH40" s="166"/>
      <c r="AI40" s="166"/>
      <c r="AJ40" s="166"/>
      <c r="AK40" s="166"/>
      <c r="AL40" s="166"/>
      <c r="AM40" s="166"/>
      <c r="AN40" s="166"/>
      <c r="AO40" s="166"/>
      <c r="AP40" s="166"/>
      <c r="AQ40" s="166"/>
      <c r="AR40" s="166"/>
    </row>
    <row r="41" spans="1:44">
      <c r="A41" s="166"/>
      <c r="B41" s="242"/>
      <c r="C41" s="242"/>
      <c r="D41" s="242"/>
      <c r="E41" s="180"/>
      <c r="F41" s="180"/>
      <c r="G41" s="180"/>
      <c r="H41" s="166"/>
      <c r="I41" s="166"/>
      <c r="J41" s="166"/>
      <c r="K41" s="243"/>
      <c r="L41" s="166"/>
      <c r="M41" s="166"/>
      <c r="N41" s="166"/>
      <c r="O41" s="194"/>
      <c r="P41" s="194"/>
      <c r="Q41" s="194"/>
      <c r="R41" s="194"/>
      <c r="S41" s="194"/>
      <c r="T41" s="166"/>
      <c r="U41" s="166"/>
      <c r="V41" s="166"/>
      <c r="W41" s="166"/>
      <c r="X41" s="166"/>
      <c r="Y41" s="166"/>
      <c r="Z41" s="166"/>
      <c r="AA41" s="166"/>
      <c r="AB41" s="166"/>
      <c r="AC41" s="166"/>
      <c r="AD41" s="166"/>
      <c r="AE41" s="166"/>
      <c r="AF41" s="166"/>
      <c r="AG41" s="244"/>
      <c r="AH41" s="166"/>
      <c r="AI41" s="166"/>
      <c r="AJ41" s="166"/>
      <c r="AK41" s="166"/>
      <c r="AL41" s="166"/>
      <c r="AM41" s="166"/>
      <c r="AN41" s="166"/>
      <c r="AO41" s="166"/>
      <c r="AP41" s="166"/>
      <c r="AQ41" s="166"/>
      <c r="AR41" s="166"/>
    </row>
    <row r="42" spans="1:44">
      <c r="A42" s="166"/>
      <c r="B42" s="242"/>
      <c r="C42" s="242"/>
      <c r="D42" s="242"/>
      <c r="E42" s="180"/>
      <c r="F42" s="180"/>
      <c r="G42" s="180"/>
      <c r="H42" s="245"/>
      <c r="I42" s="245"/>
      <c r="J42" s="245"/>
      <c r="K42" s="246"/>
      <c r="L42" s="194"/>
      <c r="M42" s="194"/>
      <c r="N42" s="194"/>
      <c r="O42" s="194"/>
      <c r="P42" s="194"/>
      <c r="Q42" s="194"/>
      <c r="R42" s="194"/>
      <c r="S42" s="194"/>
      <c r="T42" s="166"/>
      <c r="U42" s="166"/>
      <c r="V42" s="166"/>
      <c r="W42" s="166"/>
      <c r="X42" s="166"/>
      <c r="Y42" s="166"/>
      <c r="Z42" s="166"/>
      <c r="AA42" s="166"/>
      <c r="AB42" s="166"/>
      <c r="AC42" s="166"/>
      <c r="AD42" s="166"/>
      <c r="AE42" s="166"/>
      <c r="AF42" s="166"/>
      <c r="AG42" s="244"/>
      <c r="AH42" s="166"/>
      <c r="AI42" s="166"/>
      <c r="AJ42" s="166"/>
      <c r="AK42" s="166"/>
      <c r="AL42" s="166"/>
      <c r="AM42" s="166"/>
      <c r="AN42" s="166"/>
      <c r="AO42" s="166"/>
      <c r="AP42" s="166"/>
      <c r="AQ42" s="166"/>
      <c r="AR42" s="166"/>
    </row>
    <row r="43" spans="1:44">
      <c r="A43" s="166"/>
      <c r="B43" s="242"/>
      <c r="C43" s="242"/>
      <c r="D43" s="242"/>
      <c r="E43" s="247"/>
      <c r="F43" s="247"/>
      <c r="G43" s="247"/>
      <c r="H43" s="194"/>
      <c r="I43" s="194"/>
      <c r="J43" s="194"/>
      <c r="K43" s="248"/>
      <c r="L43" s="194"/>
      <c r="M43" s="194"/>
      <c r="N43" s="194"/>
      <c r="O43" s="194"/>
      <c r="P43" s="194"/>
      <c r="Q43" s="194"/>
      <c r="R43" s="194"/>
      <c r="S43" s="194"/>
      <c r="T43" s="166"/>
      <c r="U43" s="166"/>
      <c r="V43" s="166"/>
      <c r="W43" s="166"/>
      <c r="X43" s="166"/>
      <c r="Y43" s="166"/>
      <c r="Z43" s="166"/>
      <c r="AA43" s="166"/>
      <c r="AB43" s="166"/>
      <c r="AC43" s="166"/>
      <c r="AD43" s="166"/>
      <c r="AE43" s="166"/>
      <c r="AF43" s="166"/>
      <c r="AG43" s="166"/>
      <c r="AH43" s="166"/>
      <c r="AI43" s="166"/>
      <c r="AJ43" s="166"/>
      <c r="AK43" s="166"/>
      <c r="AL43" s="166"/>
      <c r="AM43" s="166"/>
      <c r="AN43" s="166"/>
      <c r="AO43" s="166"/>
      <c r="AP43" s="166"/>
      <c r="AQ43" s="166"/>
      <c r="AR43" s="166"/>
    </row>
    <row r="44" spans="1:44">
      <c r="A44" s="166"/>
      <c r="B44" s="249"/>
      <c r="C44" s="249"/>
      <c r="D44" s="249"/>
      <c r="E44" s="250"/>
      <c r="F44" s="250"/>
      <c r="G44" s="250"/>
      <c r="H44" s="251"/>
      <c r="I44" s="251"/>
      <c r="J44" s="251"/>
      <c r="K44" s="252"/>
      <c r="L44" s="194"/>
      <c r="M44" s="194"/>
      <c r="N44" s="194"/>
      <c r="O44" s="194"/>
      <c r="P44" s="194"/>
      <c r="Q44" s="194"/>
      <c r="R44" s="194"/>
      <c r="S44" s="194"/>
      <c r="T44" s="166"/>
      <c r="U44" s="166"/>
      <c r="V44" s="166"/>
      <c r="W44" s="166"/>
      <c r="X44" s="166"/>
      <c r="Y44" s="166"/>
      <c r="Z44" s="166"/>
      <c r="AA44" s="166"/>
      <c r="AB44" s="166"/>
      <c r="AC44" s="166"/>
      <c r="AD44" s="166"/>
      <c r="AE44" s="166"/>
      <c r="AF44" s="166"/>
      <c r="AG44" s="166"/>
      <c r="AH44" s="166"/>
      <c r="AI44" s="166"/>
      <c r="AJ44" s="166"/>
      <c r="AK44" s="166"/>
      <c r="AL44" s="166"/>
      <c r="AM44" s="166"/>
      <c r="AN44" s="166"/>
      <c r="AO44" s="166"/>
      <c r="AP44" s="166"/>
      <c r="AQ44" s="166"/>
      <c r="AR44" s="166"/>
    </row>
    <row r="45" spans="1:44">
      <c r="A45" s="166"/>
      <c r="B45" s="253"/>
      <c r="C45" s="253"/>
      <c r="D45" s="253" t="s">
        <v>5</v>
      </c>
      <c r="E45" s="240"/>
      <c r="F45" s="240"/>
      <c r="G45" s="240"/>
      <c r="H45" s="194"/>
      <c r="I45" s="194"/>
      <c r="J45" s="194"/>
      <c r="K45" s="248"/>
      <c r="L45" s="194"/>
      <c r="M45" s="194"/>
      <c r="N45" s="194"/>
      <c r="O45" s="194"/>
      <c r="P45" s="194"/>
      <c r="Q45" s="194"/>
      <c r="R45" s="194"/>
      <c r="S45" s="194"/>
      <c r="T45" s="166"/>
      <c r="U45" s="166"/>
      <c r="V45" s="166"/>
      <c r="W45" s="166"/>
      <c r="X45" s="166"/>
      <c r="Y45" s="166"/>
      <c r="Z45" s="166"/>
      <c r="AA45" s="166"/>
      <c r="AB45" s="166"/>
      <c r="AC45" s="166"/>
      <c r="AD45" s="166"/>
      <c r="AE45" s="166"/>
      <c r="AF45" s="166"/>
      <c r="AG45" s="166"/>
      <c r="AH45" s="166"/>
      <c r="AI45" s="166"/>
      <c r="AJ45" s="166"/>
      <c r="AK45" s="166"/>
      <c r="AL45" s="166"/>
      <c r="AM45" s="166"/>
      <c r="AN45" s="166"/>
      <c r="AO45" s="166"/>
      <c r="AP45" s="166"/>
      <c r="AQ45" s="166"/>
      <c r="AR45" s="166"/>
    </row>
    <row r="46" spans="1:44">
      <c r="A46" s="166"/>
      <c r="B46" s="249"/>
      <c r="C46" s="249"/>
      <c r="D46" s="249"/>
      <c r="E46" s="250"/>
      <c r="F46" s="250"/>
      <c r="G46" s="250"/>
      <c r="H46" s="254"/>
      <c r="I46" s="254"/>
      <c r="J46" s="254"/>
      <c r="K46" s="252"/>
      <c r="L46" s="194"/>
      <c r="M46" s="194"/>
      <c r="N46" s="194"/>
      <c r="O46" s="194"/>
      <c r="P46" s="194"/>
      <c r="Q46" s="194"/>
      <c r="R46" s="194"/>
      <c r="S46" s="194"/>
      <c r="T46" s="166"/>
      <c r="U46" s="166"/>
      <c r="V46" s="166"/>
      <c r="W46" s="166"/>
      <c r="X46" s="166"/>
      <c r="Y46" s="166"/>
      <c r="Z46" s="166"/>
      <c r="AA46" s="166"/>
      <c r="AB46" s="166"/>
      <c r="AC46" s="166"/>
      <c r="AD46" s="166"/>
      <c r="AE46" s="166"/>
      <c r="AF46" s="166"/>
      <c r="AG46" s="166"/>
      <c r="AH46" s="166"/>
      <c r="AI46" s="166"/>
      <c r="AJ46" s="166"/>
      <c r="AK46" s="166"/>
      <c r="AL46" s="166"/>
      <c r="AM46" s="166"/>
      <c r="AN46" s="166"/>
      <c r="AO46" s="166"/>
      <c r="AP46" s="166"/>
      <c r="AQ46" s="166"/>
      <c r="AR46" s="166"/>
    </row>
    <row r="47" spans="1:44">
      <c r="A47" s="166"/>
      <c r="B47" s="253"/>
      <c r="C47" s="253"/>
      <c r="D47" s="253"/>
      <c r="E47" s="240"/>
      <c r="F47" s="240"/>
      <c r="G47" s="240"/>
      <c r="H47" s="254"/>
      <c r="I47" s="254"/>
      <c r="J47" s="254"/>
      <c r="K47" s="252"/>
      <c r="L47" s="194"/>
      <c r="M47" s="194"/>
      <c r="N47" s="252"/>
      <c r="O47" s="254"/>
      <c r="P47" s="194"/>
      <c r="Q47" s="194"/>
      <c r="R47" s="194"/>
      <c r="S47" s="194"/>
      <c r="T47" s="166"/>
      <c r="U47" s="166"/>
      <c r="V47" s="166"/>
      <c r="W47" s="166"/>
      <c r="X47" s="166"/>
      <c r="Y47" s="166"/>
      <c r="Z47" s="166"/>
      <c r="AA47" s="166"/>
      <c r="AB47" s="166"/>
      <c r="AC47" s="166"/>
      <c r="AD47" s="166"/>
      <c r="AE47" s="166"/>
      <c r="AF47" s="166"/>
      <c r="AG47" s="166"/>
      <c r="AH47" s="166"/>
      <c r="AI47" s="166"/>
      <c r="AJ47" s="166"/>
      <c r="AK47" s="166"/>
      <c r="AL47" s="166"/>
      <c r="AM47" s="166"/>
      <c r="AN47" s="166"/>
      <c r="AO47" s="166"/>
      <c r="AP47" s="166"/>
      <c r="AQ47" s="166"/>
      <c r="AR47" s="166"/>
    </row>
    <row r="48" spans="1:44">
      <c r="A48" s="166"/>
      <c r="B48" s="224"/>
      <c r="C48" s="224"/>
      <c r="D48" s="224"/>
      <c r="E48" s="250"/>
      <c r="F48" s="250"/>
      <c r="G48" s="250"/>
      <c r="H48" s="255"/>
      <c r="I48" s="255"/>
      <c r="J48" s="255"/>
      <c r="K48" s="252"/>
      <c r="L48" s="194"/>
      <c r="M48" s="194"/>
      <c r="N48" s="252"/>
      <c r="O48" s="254"/>
      <c r="P48" s="194"/>
      <c r="Q48" s="194"/>
      <c r="R48" s="194"/>
      <c r="S48" s="194"/>
      <c r="T48" s="166"/>
      <c r="U48" s="166"/>
      <c r="V48" s="166"/>
      <c r="W48" s="166"/>
      <c r="X48" s="166"/>
      <c r="Y48" s="166"/>
      <c r="Z48" s="166"/>
      <c r="AA48" s="166"/>
      <c r="AB48" s="166"/>
      <c r="AC48" s="166"/>
      <c r="AD48" s="166"/>
      <c r="AE48" s="166"/>
      <c r="AF48" s="166"/>
      <c r="AG48" s="166"/>
      <c r="AH48" s="166"/>
      <c r="AI48" s="166"/>
      <c r="AJ48" s="166"/>
      <c r="AK48" s="166"/>
      <c r="AL48" s="166"/>
      <c r="AM48" s="166"/>
      <c r="AN48" s="166"/>
      <c r="AO48" s="166"/>
      <c r="AP48" s="166"/>
      <c r="AQ48" s="166"/>
      <c r="AR48" s="166"/>
    </row>
    <row r="49" spans="1:44">
      <c r="A49" s="166"/>
      <c r="B49" s="253"/>
      <c r="C49" s="253"/>
      <c r="D49" s="253"/>
      <c r="E49" s="240"/>
      <c r="F49" s="240"/>
      <c r="G49" s="240"/>
      <c r="H49" s="194"/>
      <c r="I49" s="194"/>
      <c r="J49" s="194"/>
      <c r="K49" s="248"/>
      <c r="L49" s="194"/>
      <c r="M49" s="194"/>
      <c r="N49" s="256"/>
      <c r="O49" s="194"/>
      <c r="P49" s="194"/>
      <c r="Q49" s="194"/>
      <c r="R49" s="194"/>
      <c r="S49" s="194"/>
      <c r="T49" s="166"/>
      <c r="U49" s="166"/>
      <c r="V49" s="166"/>
      <c r="W49" s="166"/>
      <c r="X49" s="166"/>
      <c r="Y49" s="166"/>
      <c r="Z49" s="166"/>
      <c r="AA49" s="166"/>
      <c r="AB49" s="166"/>
      <c r="AC49" s="166"/>
      <c r="AD49" s="166"/>
      <c r="AE49" s="166"/>
      <c r="AF49" s="166"/>
      <c r="AG49" s="166"/>
      <c r="AH49" s="166"/>
      <c r="AI49" s="166"/>
      <c r="AJ49" s="166"/>
      <c r="AK49" s="166"/>
      <c r="AL49" s="166"/>
      <c r="AM49" s="166"/>
      <c r="AN49" s="166"/>
      <c r="AO49" s="166"/>
      <c r="AP49" s="166"/>
      <c r="AQ49" s="166"/>
      <c r="AR49" s="166"/>
    </row>
    <row r="50" spans="1:44">
      <c r="A50" s="166"/>
      <c r="B50" s="249"/>
      <c r="C50" s="249"/>
      <c r="D50" s="249"/>
      <c r="E50" s="250"/>
      <c r="F50" s="250"/>
      <c r="G50" s="250"/>
      <c r="H50" s="194"/>
      <c r="I50" s="194"/>
      <c r="J50" s="194"/>
      <c r="K50" s="248"/>
      <c r="L50" s="194"/>
      <c r="M50" s="194"/>
      <c r="N50" s="256"/>
      <c r="O50" s="194"/>
      <c r="P50" s="194"/>
      <c r="Q50" s="194"/>
      <c r="R50" s="194"/>
      <c r="S50" s="194"/>
      <c r="T50" s="166"/>
      <c r="U50" s="166"/>
      <c r="V50" s="166"/>
      <c r="W50" s="166"/>
      <c r="X50" s="166"/>
      <c r="Y50" s="166"/>
      <c r="Z50" s="166"/>
      <c r="AA50" s="166"/>
      <c r="AB50" s="166"/>
      <c r="AC50" s="166"/>
      <c r="AD50" s="166"/>
      <c r="AE50" s="166"/>
      <c r="AF50" s="166"/>
      <c r="AG50" s="166"/>
      <c r="AH50" s="166"/>
      <c r="AI50" s="166"/>
      <c r="AJ50" s="166"/>
      <c r="AK50" s="166"/>
      <c r="AL50" s="166"/>
      <c r="AM50" s="166"/>
      <c r="AN50" s="166"/>
      <c r="AO50" s="166"/>
      <c r="AP50" s="166"/>
      <c r="AQ50" s="166"/>
      <c r="AR50" s="166"/>
    </row>
    <row r="51" spans="1:44">
      <c r="A51" s="166"/>
      <c r="B51" s="253"/>
      <c r="C51" s="253"/>
      <c r="D51" s="253"/>
      <c r="E51" s="240"/>
      <c r="F51" s="240"/>
      <c r="G51" s="240"/>
      <c r="H51" s="194"/>
      <c r="I51" s="194"/>
      <c r="J51" s="194"/>
      <c r="K51" s="248"/>
      <c r="L51" s="194"/>
      <c r="M51" s="194"/>
      <c r="N51" s="256"/>
      <c r="O51" s="194"/>
      <c r="P51" s="194"/>
      <c r="Q51" s="194"/>
      <c r="R51" s="194"/>
      <c r="S51" s="194"/>
      <c r="T51" s="166"/>
      <c r="U51" s="166"/>
      <c r="V51" s="166"/>
      <c r="W51" s="166"/>
      <c r="X51" s="166"/>
      <c r="Y51" s="166"/>
      <c r="Z51" s="166"/>
      <c r="AA51" s="166"/>
      <c r="AB51" s="166"/>
      <c r="AC51" s="166"/>
      <c r="AD51" s="166"/>
      <c r="AE51" s="166"/>
      <c r="AF51" s="166"/>
      <c r="AG51" s="166"/>
      <c r="AH51" s="166"/>
      <c r="AI51" s="166"/>
      <c r="AJ51" s="166"/>
      <c r="AK51" s="166"/>
      <c r="AL51" s="166"/>
      <c r="AM51" s="166"/>
      <c r="AN51" s="166"/>
      <c r="AO51" s="166"/>
      <c r="AP51" s="166"/>
      <c r="AQ51" s="166"/>
      <c r="AR51" s="166"/>
    </row>
    <row r="52" spans="1:44">
      <c r="A52" s="166"/>
      <c r="B52" s="249"/>
      <c r="C52" s="249"/>
      <c r="D52" s="249"/>
      <c r="E52" s="250"/>
      <c r="F52" s="250"/>
      <c r="G52" s="250"/>
      <c r="H52" s="194"/>
      <c r="I52" s="194"/>
      <c r="J52" s="194"/>
      <c r="K52" s="248"/>
      <c r="L52" s="194"/>
      <c r="M52" s="194"/>
      <c r="N52" s="256"/>
      <c r="O52" s="194"/>
      <c r="P52" s="194"/>
      <c r="Q52" s="194"/>
      <c r="R52" s="194"/>
      <c r="S52" s="194"/>
      <c r="T52" s="166"/>
      <c r="U52" s="166"/>
      <c r="V52" s="166"/>
      <c r="W52" s="166"/>
      <c r="X52" s="166"/>
      <c r="Y52" s="166"/>
      <c r="Z52" s="166"/>
      <c r="AA52" s="166"/>
      <c r="AB52" s="166"/>
      <c r="AC52" s="166"/>
      <c r="AD52" s="166"/>
      <c r="AE52" s="166"/>
      <c r="AF52" s="166"/>
      <c r="AG52" s="166"/>
      <c r="AH52" s="166"/>
      <c r="AI52" s="166"/>
      <c r="AJ52" s="166"/>
      <c r="AK52" s="166"/>
      <c r="AL52" s="166"/>
      <c r="AM52" s="166"/>
      <c r="AN52" s="166"/>
      <c r="AO52" s="166"/>
      <c r="AP52" s="166"/>
      <c r="AQ52" s="166"/>
      <c r="AR52" s="166"/>
    </row>
    <row r="53" spans="1:44">
      <c r="A53" s="166"/>
      <c r="B53" s="253"/>
      <c r="C53" s="253"/>
      <c r="D53" s="253"/>
      <c r="E53" s="240"/>
      <c r="F53" s="240"/>
      <c r="G53" s="240"/>
      <c r="H53" s="194"/>
      <c r="I53" s="194"/>
      <c r="J53" s="194"/>
      <c r="K53" s="248"/>
      <c r="L53" s="194"/>
      <c r="M53" s="194"/>
      <c r="N53" s="256"/>
      <c r="O53" s="194"/>
      <c r="P53" s="194"/>
      <c r="Q53" s="194"/>
      <c r="R53" s="194"/>
      <c r="S53" s="194"/>
      <c r="T53" s="166"/>
      <c r="U53" s="166"/>
      <c r="V53" s="166"/>
      <c r="W53" s="166"/>
      <c r="X53" s="166"/>
      <c r="Y53" s="166"/>
      <c r="Z53" s="166"/>
      <c r="AA53" s="166"/>
      <c r="AB53" s="166"/>
      <c r="AC53" s="166"/>
      <c r="AD53" s="166"/>
      <c r="AE53" s="166"/>
      <c r="AF53" s="166"/>
      <c r="AG53" s="166"/>
      <c r="AH53" s="166"/>
      <c r="AI53" s="166"/>
      <c r="AJ53" s="166"/>
      <c r="AK53" s="166"/>
      <c r="AL53" s="166"/>
      <c r="AM53" s="166"/>
      <c r="AN53" s="166"/>
      <c r="AO53" s="166"/>
      <c r="AP53" s="166"/>
      <c r="AQ53" s="166"/>
      <c r="AR53" s="166"/>
    </row>
    <row r="54" spans="1:44">
      <c r="A54" s="166"/>
      <c r="B54" s="257"/>
      <c r="C54" s="257"/>
      <c r="D54" s="257"/>
      <c r="E54" s="250"/>
      <c r="F54" s="250"/>
      <c r="G54" s="250"/>
      <c r="H54" s="166"/>
      <c r="I54" s="166"/>
      <c r="J54" s="166"/>
      <c r="K54" s="194"/>
      <c r="L54" s="194"/>
      <c r="M54" s="194"/>
      <c r="N54" s="194"/>
      <c r="O54" s="194"/>
      <c r="P54" s="194"/>
      <c r="Q54" s="194"/>
      <c r="R54" s="194"/>
      <c r="S54" s="194"/>
      <c r="T54" s="166"/>
      <c r="U54" s="166"/>
      <c r="V54" s="166"/>
      <c r="W54" s="166"/>
      <c r="X54" s="166"/>
      <c r="Y54" s="166"/>
      <c r="Z54" s="166"/>
      <c r="AA54" s="166"/>
      <c r="AB54" s="166"/>
      <c r="AC54" s="166"/>
      <c r="AD54" s="166"/>
      <c r="AE54" s="166"/>
      <c r="AF54" s="166"/>
      <c r="AG54" s="166"/>
      <c r="AH54" s="166"/>
      <c r="AI54" s="166"/>
      <c r="AJ54" s="166"/>
      <c r="AK54" s="166"/>
      <c r="AL54" s="166"/>
      <c r="AM54" s="166"/>
      <c r="AN54" s="166"/>
      <c r="AO54" s="166"/>
      <c r="AP54" s="166"/>
      <c r="AQ54" s="166"/>
      <c r="AR54" s="166"/>
    </row>
    <row r="55" spans="1:44">
      <c r="A55" s="166"/>
      <c r="B55" s="253"/>
      <c r="C55" s="253"/>
      <c r="D55" s="253"/>
      <c r="E55" s="240"/>
      <c r="F55" s="240"/>
      <c r="G55" s="240"/>
      <c r="H55" s="252"/>
      <c r="I55" s="252"/>
      <c r="J55" s="252"/>
      <c r="K55" s="194"/>
      <c r="L55" s="258"/>
      <c r="M55" s="258"/>
      <c r="N55" s="194"/>
      <c r="O55" s="194"/>
      <c r="P55" s="194"/>
      <c r="Q55" s="194"/>
      <c r="R55" s="194"/>
      <c r="S55" s="194"/>
      <c r="T55" s="166"/>
      <c r="U55" s="166"/>
      <c r="V55" s="166"/>
      <c r="W55" s="166"/>
      <c r="X55" s="166"/>
      <c r="Y55" s="166"/>
      <c r="Z55" s="166"/>
      <c r="AA55" s="166"/>
      <c r="AB55" s="166"/>
      <c r="AC55" s="166"/>
      <c r="AD55" s="166"/>
      <c r="AE55" s="166"/>
      <c r="AF55" s="166"/>
      <c r="AG55" s="166"/>
      <c r="AH55" s="166"/>
      <c r="AI55" s="166"/>
      <c r="AJ55" s="166"/>
      <c r="AK55" s="166"/>
      <c r="AL55" s="166"/>
      <c r="AM55" s="166"/>
      <c r="AN55" s="166"/>
      <c r="AO55" s="166"/>
      <c r="AP55" s="166"/>
      <c r="AQ55" s="166"/>
      <c r="AR55" s="166"/>
    </row>
    <row r="56" spans="1:44">
      <c r="A56" s="166"/>
      <c r="B56" s="249"/>
      <c r="C56" s="249"/>
      <c r="D56" s="249"/>
      <c r="E56" s="225"/>
      <c r="F56" s="225"/>
      <c r="G56" s="225"/>
      <c r="H56" s="252"/>
      <c r="I56" s="252"/>
      <c r="J56" s="252"/>
      <c r="K56" s="194"/>
      <c r="L56" s="194"/>
      <c r="M56" s="194"/>
      <c r="N56" s="194"/>
      <c r="O56" s="194"/>
      <c r="P56" s="194"/>
      <c r="Q56" s="194"/>
      <c r="R56" s="194"/>
      <c r="S56" s="194"/>
      <c r="T56" s="166"/>
      <c r="U56" s="166"/>
      <c r="V56" s="166"/>
      <c r="W56" s="166"/>
      <c r="X56" s="166"/>
      <c r="Y56" s="166"/>
      <c r="Z56" s="166"/>
      <c r="AA56" s="166"/>
      <c r="AB56" s="166"/>
      <c r="AC56" s="166"/>
      <c r="AD56" s="166"/>
      <c r="AE56" s="166"/>
      <c r="AF56" s="166"/>
      <c r="AG56" s="166"/>
      <c r="AH56" s="166"/>
      <c r="AI56" s="166"/>
      <c r="AJ56" s="166"/>
      <c r="AK56" s="166"/>
      <c r="AL56" s="166"/>
      <c r="AM56" s="166"/>
      <c r="AN56" s="166"/>
      <c r="AO56" s="166"/>
      <c r="AP56" s="166"/>
      <c r="AQ56" s="166"/>
      <c r="AR56" s="166"/>
    </row>
    <row r="57" spans="1:44">
      <c r="A57" s="166"/>
      <c r="B57" s="253"/>
      <c r="C57" s="253"/>
      <c r="D57" s="253"/>
      <c r="E57" s="234"/>
      <c r="F57" s="234"/>
      <c r="G57" s="234"/>
      <c r="H57" s="259"/>
      <c r="I57" s="259"/>
      <c r="J57" s="259"/>
      <c r="K57" s="194"/>
      <c r="L57" s="194"/>
      <c r="M57" s="194"/>
      <c r="N57" s="194"/>
      <c r="O57" s="194"/>
      <c r="P57" s="194"/>
      <c r="Q57" s="194"/>
      <c r="R57" s="194"/>
      <c r="S57" s="194"/>
      <c r="T57" s="166"/>
      <c r="U57" s="166"/>
      <c r="V57" s="166"/>
      <c r="W57" s="166"/>
      <c r="X57" s="166"/>
      <c r="Y57" s="166"/>
      <c r="Z57" s="166"/>
      <c r="AA57" s="166"/>
      <c r="AB57" s="166"/>
      <c r="AC57" s="166"/>
      <c r="AD57" s="166"/>
      <c r="AE57" s="166"/>
      <c r="AF57" s="166"/>
      <c r="AG57" s="166"/>
      <c r="AH57" s="166"/>
      <c r="AI57" s="166"/>
      <c r="AJ57" s="166"/>
      <c r="AK57" s="166"/>
      <c r="AL57" s="166"/>
      <c r="AM57" s="166"/>
      <c r="AN57" s="166"/>
      <c r="AO57" s="166"/>
      <c r="AP57" s="166"/>
      <c r="AQ57" s="166"/>
      <c r="AR57" s="166"/>
    </row>
    <row r="58" spans="1:44">
      <c r="A58" s="166"/>
      <c r="B58" s="249"/>
      <c r="C58" s="249"/>
      <c r="D58" s="249"/>
      <c r="E58" s="260"/>
      <c r="F58" s="260"/>
      <c r="G58" s="260"/>
      <c r="H58" s="194"/>
      <c r="I58" s="194"/>
      <c r="J58" s="194"/>
      <c r="K58" s="194"/>
      <c r="L58" s="194"/>
      <c r="M58" s="194"/>
      <c r="N58" s="194"/>
      <c r="O58" s="194"/>
      <c r="P58" s="194"/>
      <c r="Q58" s="194"/>
      <c r="R58" s="194"/>
      <c r="S58" s="194"/>
      <c r="T58" s="166"/>
      <c r="U58" s="166"/>
      <c r="V58" s="166"/>
      <c r="W58" s="166"/>
      <c r="X58" s="166"/>
      <c r="Y58" s="166"/>
      <c r="Z58" s="166"/>
      <c r="AA58" s="166"/>
      <c r="AB58" s="166"/>
      <c r="AC58" s="166"/>
      <c r="AD58" s="166"/>
      <c r="AE58" s="166"/>
      <c r="AF58" s="166"/>
      <c r="AG58" s="166"/>
      <c r="AH58" s="166"/>
      <c r="AI58" s="166"/>
      <c r="AJ58" s="166"/>
      <c r="AK58" s="166"/>
      <c r="AL58" s="166"/>
      <c r="AM58" s="166"/>
      <c r="AN58" s="166"/>
      <c r="AO58" s="166"/>
      <c r="AP58" s="166"/>
      <c r="AQ58" s="166"/>
      <c r="AR58" s="166"/>
    </row>
    <row r="59" spans="1:44">
      <c r="A59" s="166"/>
      <c r="B59" s="253"/>
      <c r="C59" s="253"/>
      <c r="D59" s="253"/>
      <c r="E59" s="240"/>
      <c r="F59" s="240"/>
      <c r="G59" s="240"/>
      <c r="H59" s="194"/>
      <c r="I59" s="194"/>
      <c r="J59" s="194"/>
      <c r="K59" s="194"/>
      <c r="L59" s="194"/>
      <c r="M59" s="194"/>
      <c r="N59" s="194"/>
      <c r="O59" s="194"/>
      <c r="P59" s="194"/>
      <c r="Q59" s="194"/>
      <c r="R59" s="194"/>
      <c r="S59" s="194"/>
      <c r="T59" s="166"/>
      <c r="U59" s="166"/>
      <c r="V59" s="166"/>
      <c r="W59" s="166"/>
      <c r="X59" s="166"/>
      <c r="Y59" s="166"/>
      <c r="Z59" s="166"/>
      <c r="AA59" s="166"/>
      <c r="AB59" s="166"/>
      <c r="AC59" s="166"/>
      <c r="AD59" s="166"/>
      <c r="AE59" s="166"/>
      <c r="AF59" s="166"/>
      <c r="AG59" s="166"/>
      <c r="AH59" s="166"/>
      <c r="AI59" s="166"/>
      <c r="AJ59" s="166"/>
      <c r="AK59" s="166"/>
      <c r="AL59" s="166"/>
      <c r="AM59" s="166"/>
      <c r="AN59" s="166"/>
      <c r="AO59" s="166"/>
      <c r="AP59" s="166"/>
      <c r="AQ59" s="166"/>
      <c r="AR59" s="166"/>
    </row>
    <row r="60" spans="1:44">
      <c r="A60" s="166"/>
      <c r="B60" s="253"/>
      <c r="C60" s="253"/>
      <c r="D60" s="253"/>
      <c r="E60" s="225"/>
      <c r="F60" s="225"/>
      <c r="G60" s="225"/>
      <c r="H60" s="194"/>
      <c r="I60" s="194"/>
      <c r="J60" s="194"/>
      <c r="K60" s="194"/>
      <c r="L60" s="194"/>
      <c r="M60" s="194"/>
      <c r="N60" s="194"/>
      <c r="O60" s="194"/>
      <c r="P60" s="194"/>
      <c r="Q60" s="194"/>
      <c r="R60" s="194"/>
      <c r="S60" s="194"/>
      <c r="T60" s="166"/>
      <c r="U60" s="166"/>
      <c r="V60" s="166"/>
      <c r="W60" s="166"/>
      <c r="X60" s="166"/>
      <c r="Y60" s="166"/>
      <c r="Z60" s="166"/>
      <c r="AA60" s="166"/>
      <c r="AB60" s="166"/>
      <c r="AC60" s="166"/>
      <c r="AD60" s="166"/>
      <c r="AE60" s="166"/>
      <c r="AF60" s="166"/>
      <c r="AG60" s="166"/>
      <c r="AH60" s="166"/>
      <c r="AI60" s="166"/>
      <c r="AJ60" s="166"/>
      <c r="AK60" s="166"/>
      <c r="AL60" s="166"/>
      <c r="AM60" s="166"/>
      <c r="AN60" s="166"/>
      <c r="AO60" s="166"/>
      <c r="AP60" s="166"/>
      <c r="AQ60" s="166"/>
      <c r="AR60" s="166"/>
    </row>
    <row r="61" spans="1:44">
      <c r="A61" s="166"/>
      <c r="B61" s="253"/>
      <c r="C61" s="253"/>
      <c r="D61" s="253"/>
      <c r="E61" s="234"/>
      <c r="F61" s="234"/>
      <c r="G61" s="234"/>
      <c r="H61" s="194"/>
      <c r="I61" s="194"/>
      <c r="J61" s="194"/>
      <c r="K61" s="194"/>
      <c r="L61" s="194"/>
      <c r="M61" s="194"/>
      <c r="N61" s="194"/>
      <c r="O61" s="194"/>
      <c r="P61" s="194"/>
      <c r="Q61" s="194"/>
      <c r="R61" s="194"/>
      <c r="S61" s="194"/>
      <c r="T61" s="166"/>
      <c r="U61" s="166"/>
      <c r="V61" s="166"/>
      <c r="W61" s="166"/>
      <c r="X61" s="166"/>
      <c r="Y61" s="166"/>
      <c r="Z61" s="166"/>
      <c r="AA61" s="166"/>
      <c r="AB61" s="166"/>
      <c r="AC61" s="166"/>
      <c r="AD61" s="166"/>
      <c r="AE61" s="166"/>
      <c r="AF61" s="166"/>
      <c r="AG61" s="166"/>
      <c r="AH61" s="166"/>
      <c r="AI61" s="166"/>
      <c r="AJ61" s="166"/>
      <c r="AK61" s="166"/>
      <c r="AL61" s="166"/>
      <c r="AM61" s="166"/>
      <c r="AN61" s="166"/>
      <c r="AO61" s="166"/>
      <c r="AP61" s="166"/>
      <c r="AQ61" s="166"/>
      <c r="AR61" s="166"/>
    </row>
    <row r="62" spans="1:44">
      <c r="A62" s="166"/>
      <c r="B62" s="249"/>
      <c r="C62" s="249"/>
      <c r="D62" s="249"/>
      <c r="E62" s="225"/>
      <c r="F62" s="225"/>
      <c r="G62" s="225"/>
      <c r="H62" s="194"/>
      <c r="I62" s="194"/>
      <c r="J62" s="194"/>
      <c r="K62" s="194"/>
      <c r="L62" s="194"/>
      <c r="M62" s="194"/>
      <c r="N62" s="194"/>
      <c r="O62" s="194"/>
      <c r="P62" s="194"/>
      <c r="Q62" s="194"/>
      <c r="R62" s="194"/>
      <c r="S62" s="194"/>
      <c r="T62" s="166"/>
      <c r="U62" s="166"/>
      <c r="V62" s="166"/>
      <c r="W62" s="166"/>
      <c r="X62" s="166"/>
      <c r="Y62" s="166"/>
      <c r="Z62" s="166"/>
      <c r="AA62" s="166"/>
      <c r="AB62" s="166"/>
      <c r="AC62" s="166"/>
      <c r="AD62" s="166"/>
      <c r="AE62" s="166"/>
      <c r="AF62" s="166"/>
      <c r="AG62" s="166"/>
      <c r="AH62" s="166"/>
      <c r="AI62" s="166"/>
      <c r="AJ62" s="166"/>
      <c r="AK62" s="166"/>
      <c r="AL62" s="166"/>
      <c r="AM62" s="166"/>
      <c r="AN62" s="166"/>
      <c r="AO62" s="166"/>
      <c r="AP62" s="166"/>
      <c r="AQ62" s="166"/>
      <c r="AR62" s="166"/>
    </row>
    <row r="63" spans="1:44">
      <c r="A63" s="166"/>
      <c r="B63" s="249"/>
      <c r="C63" s="249"/>
      <c r="D63" s="249"/>
      <c r="E63" s="261"/>
      <c r="F63" s="261"/>
      <c r="G63" s="261"/>
      <c r="H63" s="194"/>
      <c r="I63" s="194"/>
      <c r="J63" s="194"/>
      <c r="K63" s="194"/>
      <c r="L63" s="194"/>
      <c r="M63" s="194"/>
      <c r="N63" s="194"/>
      <c r="O63" s="194"/>
      <c r="P63" s="194"/>
      <c r="Q63" s="194"/>
      <c r="R63" s="194"/>
      <c r="S63" s="194"/>
      <c r="T63" s="166"/>
      <c r="U63" s="166"/>
      <c r="V63" s="166"/>
      <c r="W63" s="166"/>
      <c r="X63" s="166"/>
      <c r="Y63" s="166"/>
      <c r="Z63" s="166"/>
      <c r="AA63" s="166"/>
      <c r="AB63" s="166"/>
      <c r="AC63" s="166"/>
      <c r="AD63" s="166"/>
      <c r="AE63" s="166"/>
      <c r="AF63" s="166"/>
      <c r="AG63" s="166"/>
      <c r="AH63" s="166"/>
      <c r="AI63" s="166"/>
      <c r="AJ63" s="166"/>
      <c r="AK63" s="166"/>
      <c r="AL63" s="166"/>
      <c r="AM63" s="166"/>
      <c r="AN63" s="166"/>
      <c r="AO63" s="166"/>
      <c r="AP63" s="166"/>
      <c r="AQ63" s="166"/>
      <c r="AR63" s="166"/>
    </row>
    <row r="64" spans="1:44">
      <c r="A64" s="166"/>
      <c r="B64" s="249"/>
      <c r="C64" s="249"/>
      <c r="D64" s="249"/>
      <c r="E64" s="225"/>
      <c r="F64" s="225"/>
      <c r="G64" s="225"/>
      <c r="H64" s="194"/>
      <c r="I64" s="194"/>
      <c r="J64" s="194"/>
      <c r="K64" s="194"/>
      <c r="L64" s="194"/>
      <c r="M64" s="194"/>
      <c r="N64" s="194"/>
      <c r="O64" s="194"/>
      <c r="P64" s="194"/>
      <c r="Q64" s="194"/>
      <c r="R64" s="194"/>
      <c r="S64" s="194"/>
      <c r="T64" s="166"/>
      <c r="U64" s="166"/>
      <c r="V64" s="166"/>
      <c r="W64" s="166"/>
      <c r="X64" s="166"/>
      <c r="Y64" s="166"/>
      <c r="Z64" s="166"/>
      <c r="AA64" s="166"/>
      <c r="AB64" s="166"/>
      <c r="AC64" s="166"/>
      <c r="AD64" s="166"/>
      <c r="AE64" s="166"/>
      <c r="AF64" s="166"/>
      <c r="AG64" s="166"/>
      <c r="AH64" s="166"/>
      <c r="AI64" s="166"/>
      <c r="AJ64" s="166"/>
      <c r="AK64" s="166"/>
      <c r="AL64" s="166"/>
      <c r="AM64" s="166"/>
      <c r="AN64" s="166"/>
      <c r="AO64" s="166"/>
      <c r="AP64" s="166"/>
      <c r="AQ64" s="166"/>
      <c r="AR64" s="166"/>
    </row>
    <row r="65" spans="1:44">
      <c r="A65" s="166"/>
      <c r="B65" s="220"/>
      <c r="C65" s="220"/>
      <c r="D65" s="220"/>
      <c r="E65" s="262"/>
      <c r="F65" s="262"/>
      <c r="G65" s="262"/>
      <c r="H65" s="194"/>
      <c r="I65" s="194"/>
      <c r="J65" s="194"/>
      <c r="K65" s="194"/>
      <c r="L65" s="194"/>
      <c r="M65" s="194"/>
      <c r="N65" s="194"/>
      <c r="O65" s="194"/>
      <c r="P65" s="194"/>
      <c r="Q65" s="194"/>
      <c r="R65" s="194"/>
      <c r="S65" s="194"/>
      <c r="T65" s="166"/>
      <c r="U65" s="166"/>
      <c r="V65" s="166"/>
      <c r="W65" s="166"/>
      <c r="X65" s="166"/>
      <c r="Y65" s="166"/>
      <c r="Z65" s="166"/>
      <c r="AA65" s="166"/>
      <c r="AB65" s="166"/>
      <c r="AC65" s="166"/>
      <c r="AD65" s="166"/>
      <c r="AE65" s="166"/>
      <c r="AF65" s="166"/>
      <c r="AG65" s="166"/>
      <c r="AH65" s="166"/>
      <c r="AI65" s="166"/>
      <c r="AJ65" s="166"/>
      <c r="AK65" s="166"/>
      <c r="AL65" s="166"/>
      <c r="AM65" s="166"/>
      <c r="AN65" s="166"/>
      <c r="AO65" s="166"/>
      <c r="AP65" s="166"/>
      <c r="AQ65" s="166"/>
      <c r="AR65" s="166"/>
    </row>
    <row r="66" spans="1:44">
      <c r="A66" s="166"/>
      <c r="B66" s="166"/>
      <c r="C66" s="166"/>
      <c r="D66" s="166"/>
      <c r="E66" s="166"/>
      <c r="F66" s="166"/>
      <c r="G66" s="166"/>
      <c r="H66" s="194"/>
      <c r="I66" s="194"/>
      <c r="J66" s="194"/>
      <c r="K66" s="194"/>
      <c r="L66" s="194"/>
      <c r="M66" s="194"/>
      <c r="N66" s="194"/>
      <c r="O66" s="194"/>
      <c r="P66" s="194"/>
      <c r="Q66" s="194"/>
      <c r="R66" s="194"/>
      <c r="S66" s="194"/>
      <c r="T66" s="166"/>
      <c r="U66" s="166"/>
      <c r="V66" s="166"/>
      <c r="W66" s="166"/>
      <c r="X66" s="166"/>
      <c r="Y66" s="166"/>
      <c r="Z66" s="166"/>
      <c r="AA66" s="166"/>
      <c r="AB66" s="166"/>
      <c r="AC66" s="166"/>
      <c r="AD66" s="166"/>
      <c r="AE66" s="166"/>
      <c r="AF66" s="166"/>
      <c r="AG66" s="166"/>
      <c r="AH66" s="166"/>
      <c r="AI66" s="166"/>
      <c r="AJ66" s="166"/>
      <c r="AK66" s="166"/>
      <c r="AL66" s="166"/>
      <c r="AM66" s="166"/>
      <c r="AN66" s="166"/>
      <c r="AO66" s="166"/>
      <c r="AP66" s="166"/>
      <c r="AQ66" s="166"/>
      <c r="AR66" s="166"/>
    </row>
    <row r="67" spans="1:44">
      <c r="A67" s="166"/>
      <c r="B67" s="166"/>
      <c r="C67" s="166"/>
      <c r="D67" s="166"/>
      <c r="E67" s="166"/>
      <c r="F67" s="166"/>
      <c r="G67" s="166"/>
      <c r="H67" s="194"/>
      <c r="I67" s="194"/>
      <c r="J67" s="194"/>
      <c r="K67" s="223"/>
      <c r="L67" s="194"/>
      <c r="M67" s="194"/>
      <c r="N67" s="194"/>
      <c r="O67" s="194"/>
      <c r="P67" s="194"/>
      <c r="Q67" s="194"/>
      <c r="R67" s="194"/>
      <c r="S67" s="194"/>
      <c r="T67" s="194"/>
      <c r="U67" s="194"/>
      <c r="V67" s="194"/>
      <c r="W67" s="194"/>
      <c r="X67" s="194"/>
      <c r="Y67" s="194"/>
      <c r="Z67" s="194"/>
      <c r="AA67" s="166"/>
      <c r="AB67" s="166"/>
      <c r="AC67" s="166"/>
      <c r="AD67" s="166"/>
      <c r="AE67" s="166"/>
      <c r="AF67" s="166"/>
      <c r="AG67" s="166"/>
      <c r="AH67" s="166"/>
      <c r="AI67" s="166"/>
      <c r="AJ67" s="166"/>
      <c r="AK67" s="166"/>
      <c r="AL67" s="166"/>
      <c r="AM67" s="166"/>
      <c r="AN67" s="166"/>
      <c r="AO67" s="166"/>
      <c r="AP67" s="166"/>
      <c r="AQ67" s="166"/>
      <c r="AR67" s="166"/>
    </row>
    <row r="68" spans="1:44">
      <c r="A68" s="166"/>
      <c r="B68" s="166"/>
      <c r="C68" s="166"/>
      <c r="D68" s="166"/>
      <c r="E68" s="166"/>
      <c r="F68" s="166"/>
      <c r="G68" s="166"/>
      <c r="H68" s="194"/>
      <c r="I68" s="194"/>
      <c r="J68" s="194"/>
      <c r="K68" s="223"/>
      <c r="L68" s="194"/>
      <c r="M68" s="194"/>
      <c r="N68" s="194"/>
      <c r="O68" s="194"/>
      <c r="P68" s="194"/>
      <c r="Q68" s="194"/>
      <c r="R68" s="194"/>
      <c r="S68" s="194"/>
      <c r="T68" s="194"/>
      <c r="U68" s="194"/>
      <c r="V68" s="194"/>
      <c r="W68" s="194"/>
      <c r="X68" s="194"/>
      <c r="Y68" s="194"/>
      <c r="Z68" s="194"/>
      <c r="AA68" s="166"/>
      <c r="AB68" s="166"/>
      <c r="AC68" s="166"/>
      <c r="AD68" s="166"/>
      <c r="AE68" s="166"/>
      <c r="AF68" s="166"/>
      <c r="AG68" s="166"/>
      <c r="AH68" s="166"/>
      <c r="AI68" s="166"/>
      <c r="AJ68" s="166"/>
      <c r="AK68" s="166"/>
      <c r="AL68" s="166"/>
      <c r="AM68" s="166"/>
      <c r="AN68" s="166"/>
      <c r="AO68" s="166"/>
      <c r="AP68" s="166"/>
      <c r="AQ68" s="166"/>
      <c r="AR68" s="166"/>
    </row>
    <row r="69" spans="1:44">
      <c r="A69" s="166"/>
      <c r="B69" s="166"/>
      <c r="C69" s="166"/>
      <c r="D69" s="166"/>
      <c r="E69" s="166"/>
      <c r="F69" s="166"/>
      <c r="G69" s="166"/>
      <c r="H69" s="194"/>
      <c r="I69" s="194"/>
      <c r="J69" s="194"/>
      <c r="K69" s="223"/>
      <c r="L69" s="194"/>
      <c r="M69" s="194"/>
      <c r="N69" s="194"/>
      <c r="O69" s="194"/>
      <c r="P69" s="194"/>
      <c r="Q69" s="194"/>
      <c r="R69" s="194"/>
      <c r="S69" s="194"/>
      <c r="T69" s="194"/>
      <c r="U69" s="194"/>
      <c r="V69" s="194"/>
      <c r="W69" s="194"/>
      <c r="X69" s="194"/>
      <c r="Y69" s="194"/>
      <c r="Z69" s="194"/>
      <c r="AA69" s="166"/>
      <c r="AB69" s="166"/>
      <c r="AC69" s="166"/>
      <c r="AD69" s="166"/>
      <c r="AE69" s="166"/>
      <c r="AF69" s="166"/>
      <c r="AG69" s="166"/>
      <c r="AH69" s="166"/>
      <c r="AI69" s="166"/>
      <c r="AJ69" s="166"/>
      <c r="AK69" s="166"/>
      <c r="AL69" s="166"/>
      <c r="AM69" s="166"/>
      <c r="AN69" s="166"/>
      <c r="AO69" s="166"/>
      <c r="AP69" s="166"/>
      <c r="AQ69" s="166"/>
      <c r="AR69" s="166"/>
    </row>
    <row r="70" spans="1:44">
      <c r="A70" s="166"/>
      <c r="B70" s="166"/>
      <c r="C70" s="166"/>
      <c r="D70" s="166"/>
      <c r="E70" s="166"/>
      <c r="F70" s="166"/>
      <c r="G70" s="166"/>
      <c r="H70" s="194"/>
      <c r="I70" s="194"/>
      <c r="J70" s="194"/>
      <c r="K70" s="223"/>
      <c r="L70" s="194"/>
      <c r="M70" s="194"/>
      <c r="N70" s="194"/>
      <c r="O70" s="194"/>
      <c r="P70" s="194"/>
      <c r="Q70" s="194"/>
      <c r="R70" s="194"/>
      <c r="S70" s="194"/>
      <c r="T70" s="194"/>
      <c r="U70" s="194"/>
      <c r="V70" s="194"/>
      <c r="W70" s="194"/>
      <c r="X70" s="194"/>
      <c r="Y70" s="194"/>
      <c r="Z70" s="194"/>
      <c r="AA70" s="166"/>
      <c r="AB70" s="166"/>
      <c r="AC70" s="166"/>
      <c r="AD70" s="166"/>
      <c r="AE70" s="166"/>
      <c r="AF70" s="166"/>
      <c r="AG70" s="166"/>
      <c r="AH70" s="166"/>
      <c r="AI70" s="166"/>
      <c r="AJ70" s="166"/>
      <c r="AK70" s="166"/>
      <c r="AL70" s="166"/>
      <c r="AM70" s="166"/>
      <c r="AN70" s="166"/>
      <c r="AO70" s="166"/>
      <c r="AP70" s="166"/>
      <c r="AQ70" s="166"/>
      <c r="AR70" s="166"/>
    </row>
    <row r="71" spans="1:44">
      <c r="A71" s="166"/>
      <c r="B71" s="166"/>
      <c r="C71" s="166"/>
      <c r="D71" s="166"/>
      <c r="E71" s="166"/>
      <c r="F71" s="166"/>
      <c r="G71" s="166"/>
      <c r="H71" s="194"/>
      <c r="I71" s="194"/>
      <c r="J71" s="194"/>
      <c r="K71" s="223"/>
      <c r="L71" s="194"/>
      <c r="M71" s="194"/>
      <c r="N71" s="194"/>
      <c r="O71" s="194"/>
      <c r="P71" s="194"/>
      <c r="Q71" s="194"/>
      <c r="R71" s="194"/>
      <c r="S71" s="194"/>
      <c r="T71" s="194"/>
      <c r="U71" s="194"/>
      <c r="V71" s="194"/>
      <c r="W71" s="194"/>
      <c r="X71" s="194"/>
      <c r="Y71" s="194"/>
      <c r="Z71" s="194"/>
      <c r="AA71" s="166"/>
      <c r="AB71" s="166"/>
      <c r="AC71" s="166"/>
      <c r="AD71" s="166"/>
      <c r="AE71" s="166"/>
      <c r="AF71" s="166"/>
      <c r="AG71" s="166"/>
      <c r="AH71" s="166"/>
      <c r="AI71" s="166"/>
      <c r="AJ71" s="166"/>
      <c r="AK71" s="166"/>
      <c r="AL71" s="166"/>
      <c r="AM71" s="166"/>
      <c r="AN71" s="166"/>
      <c r="AO71" s="166"/>
      <c r="AP71" s="166"/>
      <c r="AQ71" s="166"/>
      <c r="AR71" s="166"/>
    </row>
    <row r="72" spans="1:44">
      <c r="A72" s="166"/>
      <c r="B72" s="166"/>
      <c r="C72" s="166"/>
      <c r="D72" s="166"/>
      <c r="E72" s="166"/>
      <c r="F72" s="166"/>
      <c r="G72" s="166"/>
      <c r="H72" s="194"/>
      <c r="I72" s="194"/>
      <c r="J72" s="194"/>
      <c r="K72" s="223"/>
      <c r="L72" s="194"/>
      <c r="M72" s="194"/>
      <c r="N72" s="194"/>
      <c r="O72" s="194"/>
      <c r="P72" s="194"/>
      <c r="Q72" s="194"/>
      <c r="R72" s="194"/>
      <c r="S72" s="194"/>
      <c r="T72" s="194"/>
      <c r="U72" s="194"/>
      <c r="V72" s="194"/>
      <c r="W72" s="194"/>
      <c r="X72" s="194"/>
      <c r="Y72" s="194"/>
      <c r="Z72" s="194"/>
      <c r="AA72" s="166"/>
      <c r="AB72" s="166"/>
      <c r="AC72" s="166"/>
      <c r="AD72" s="166"/>
      <c r="AE72" s="166"/>
      <c r="AF72" s="166"/>
      <c r="AG72" s="166"/>
      <c r="AH72" s="166"/>
      <c r="AI72" s="166"/>
      <c r="AJ72" s="166"/>
      <c r="AK72" s="166"/>
      <c r="AL72" s="166"/>
      <c r="AM72" s="166"/>
      <c r="AN72" s="166"/>
      <c r="AO72" s="166"/>
      <c r="AP72" s="166"/>
      <c r="AQ72" s="166"/>
      <c r="AR72" s="166"/>
    </row>
    <row r="73" spans="1:44">
      <c r="A73" s="166"/>
      <c r="B73" s="166"/>
      <c r="C73" s="166"/>
      <c r="D73" s="166"/>
      <c r="E73" s="166"/>
      <c r="F73" s="166"/>
      <c r="G73" s="166"/>
      <c r="H73" s="194"/>
      <c r="I73" s="194"/>
      <c r="J73" s="194"/>
      <c r="K73" s="223"/>
      <c r="L73" s="194"/>
      <c r="M73" s="194"/>
      <c r="N73" s="194"/>
      <c r="O73" s="194"/>
      <c r="P73" s="194"/>
      <c r="Q73" s="194"/>
      <c r="R73" s="194"/>
      <c r="S73" s="194"/>
      <c r="T73" s="194"/>
      <c r="U73" s="194"/>
      <c r="V73" s="194"/>
      <c r="W73" s="194"/>
      <c r="X73" s="194"/>
      <c r="Y73" s="194"/>
      <c r="Z73" s="194"/>
      <c r="AA73" s="166"/>
      <c r="AB73" s="166"/>
      <c r="AC73" s="166"/>
      <c r="AD73" s="166"/>
      <c r="AE73" s="166"/>
      <c r="AF73" s="166"/>
      <c r="AG73" s="166"/>
      <c r="AH73" s="166"/>
      <c r="AI73" s="166"/>
      <c r="AJ73" s="166"/>
      <c r="AK73" s="166"/>
      <c r="AL73" s="166"/>
      <c r="AM73" s="166"/>
      <c r="AN73" s="166"/>
      <c r="AO73" s="166"/>
      <c r="AP73" s="166"/>
      <c r="AQ73" s="166"/>
      <c r="AR73" s="166"/>
    </row>
    <row r="74" spans="1:44">
      <c r="A74" s="166"/>
      <c r="B74" s="166"/>
      <c r="C74" s="166"/>
      <c r="D74" s="166"/>
      <c r="E74" s="166"/>
      <c r="F74" s="166"/>
      <c r="G74" s="166"/>
      <c r="H74" s="194"/>
      <c r="I74" s="194"/>
      <c r="J74" s="194"/>
      <c r="K74" s="223"/>
      <c r="L74" s="194"/>
      <c r="M74" s="194"/>
      <c r="N74" s="194"/>
      <c r="O74" s="194"/>
      <c r="P74" s="194"/>
      <c r="Q74" s="194"/>
      <c r="R74" s="194"/>
      <c r="S74" s="194"/>
      <c r="T74" s="194"/>
      <c r="U74" s="194"/>
      <c r="V74" s="194"/>
      <c r="W74" s="194"/>
      <c r="X74" s="194"/>
      <c r="Y74" s="194"/>
      <c r="Z74" s="194"/>
      <c r="AA74" s="166"/>
      <c r="AB74" s="166"/>
      <c r="AC74" s="166"/>
      <c r="AD74" s="166"/>
      <c r="AE74" s="166"/>
      <c r="AF74" s="166"/>
      <c r="AG74" s="166"/>
      <c r="AH74" s="166"/>
      <c r="AI74" s="166"/>
      <c r="AJ74" s="166"/>
      <c r="AK74" s="166"/>
      <c r="AL74" s="166"/>
      <c r="AM74" s="166"/>
      <c r="AN74" s="166"/>
      <c r="AO74" s="166"/>
      <c r="AP74" s="166"/>
      <c r="AQ74" s="166"/>
      <c r="AR74" s="166"/>
    </row>
    <row r="75" spans="1:44">
      <c r="A75" s="166"/>
      <c r="B75" s="166"/>
      <c r="C75" s="166"/>
      <c r="D75" s="166"/>
      <c r="E75" s="166"/>
      <c r="F75" s="166"/>
      <c r="G75" s="166"/>
      <c r="H75" s="194"/>
      <c r="I75" s="194"/>
      <c r="J75" s="194"/>
      <c r="K75" s="166"/>
      <c r="L75" s="166"/>
      <c r="M75" s="166"/>
      <c r="N75" s="166"/>
      <c r="O75" s="166"/>
      <c r="P75" s="166"/>
      <c r="Q75" s="166"/>
      <c r="R75" s="166"/>
      <c r="S75" s="166"/>
      <c r="T75" s="166"/>
      <c r="U75" s="210"/>
      <c r="V75" s="166"/>
      <c r="W75" s="166"/>
      <c r="X75" s="166"/>
      <c r="Y75" s="194"/>
      <c r="Z75" s="194"/>
      <c r="AA75" s="166"/>
      <c r="AB75" s="166"/>
      <c r="AC75" s="166"/>
      <c r="AD75" s="166"/>
      <c r="AE75" s="166"/>
      <c r="AF75" s="166"/>
      <c r="AG75" s="166"/>
      <c r="AH75" s="166"/>
      <c r="AI75" s="166"/>
      <c r="AJ75" s="166"/>
      <c r="AK75" s="166"/>
      <c r="AL75" s="166"/>
      <c r="AM75" s="166"/>
      <c r="AN75" s="166"/>
      <c r="AO75" s="166"/>
      <c r="AP75" s="166"/>
      <c r="AQ75" s="166"/>
      <c r="AR75" s="166"/>
    </row>
    <row r="76" spans="1:44">
      <c r="A76" s="166"/>
      <c r="B76" s="166"/>
      <c r="C76" s="166"/>
      <c r="D76" s="166"/>
      <c r="E76" s="166"/>
      <c r="F76" s="166"/>
      <c r="G76" s="166"/>
      <c r="H76" s="194"/>
      <c r="I76" s="194"/>
      <c r="J76" s="194"/>
      <c r="K76" s="166"/>
      <c r="L76" s="166"/>
      <c r="M76" s="166"/>
      <c r="N76" s="166"/>
      <c r="O76" s="166"/>
      <c r="P76" s="166"/>
      <c r="Q76" s="166"/>
      <c r="R76" s="166"/>
      <c r="S76" s="166"/>
      <c r="T76" s="166"/>
      <c r="U76" s="210"/>
      <c r="V76" s="166"/>
      <c r="W76" s="166"/>
      <c r="X76" s="166"/>
      <c r="Y76" s="194"/>
      <c r="Z76" s="194"/>
      <c r="AA76" s="166"/>
      <c r="AB76" s="166"/>
      <c r="AC76" s="166"/>
      <c r="AD76" s="166"/>
      <c r="AE76" s="166"/>
      <c r="AF76" s="166"/>
      <c r="AG76" s="166"/>
      <c r="AH76" s="166"/>
      <c r="AI76" s="166"/>
      <c r="AJ76" s="166"/>
      <c r="AK76" s="166"/>
      <c r="AL76" s="166"/>
      <c r="AM76" s="166"/>
      <c r="AN76" s="166"/>
      <c r="AO76" s="166"/>
      <c r="AP76" s="166"/>
      <c r="AQ76" s="166"/>
      <c r="AR76" s="166"/>
    </row>
    <row r="77" spans="1:44">
      <c r="A77" s="166"/>
      <c r="B77" s="166"/>
      <c r="C77" s="166"/>
      <c r="D77" s="166"/>
      <c r="E77" s="166"/>
      <c r="F77" s="166"/>
      <c r="G77" s="166"/>
      <c r="H77" s="194"/>
      <c r="I77" s="194"/>
      <c r="J77" s="194"/>
      <c r="K77" s="166"/>
      <c r="L77" s="166"/>
      <c r="M77" s="166"/>
      <c r="N77" s="166"/>
      <c r="O77" s="166"/>
      <c r="P77" s="166"/>
      <c r="Q77" s="166"/>
      <c r="R77" s="166"/>
      <c r="S77" s="166"/>
      <c r="T77" s="166"/>
      <c r="U77" s="210"/>
      <c r="V77" s="166"/>
      <c r="W77" s="166"/>
      <c r="X77" s="166"/>
      <c r="Y77" s="194"/>
      <c r="Z77" s="194"/>
      <c r="AA77" s="166"/>
      <c r="AB77" s="166"/>
      <c r="AC77" s="166"/>
      <c r="AD77" s="166"/>
      <c r="AE77" s="166"/>
      <c r="AF77" s="166"/>
      <c r="AG77" s="166"/>
      <c r="AH77" s="166"/>
      <c r="AI77" s="166"/>
      <c r="AJ77" s="166"/>
      <c r="AK77" s="166"/>
      <c r="AL77" s="166"/>
      <c r="AM77" s="166"/>
      <c r="AN77" s="166"/>
      <c r="AO77" s="166"/>
      <c r="AP77" s="166"/>
      <c r="AQ77" s="166"/>
      <c r="AR77" s="166"/>
    </row>
    <row r="78" spans="1:44">
      <c r="A78" s="166"/>
      <c r="B78" s="166"/>
      <c r="C78" s="166"/>
      <c r="D78" s="166"/>
      <c r="E78" s="166"/>
      <c r="F78" s="166"/>
      <c r="G78" s="166"/>
      <c r="H78" s="194"/>
      <c r="I78" s="194"/>
      <c r="J78" s="194"/>
      <c r="K78" s="166"/>
      <c r="L78" s="166"/>
      <c r="M78" s="166"/>
      <c r="N78" s="166"/>
      <c r="O78" s="166"/>
      <c r="P78" s="166"/>
      <c r="Q78" s="166"/>
      <c r="R78" s="166"/>
      <c r="S78" s="166"/>
      <c r="T78" s="166"/>
      <c r="U78" s="210"/>
      <c r="V78" s="166"/>
      <c r="W78" s="166"/>
      <c r="X78" s="166"/>
      <c r="Y78" s="194"/>
      <c r="Z78" s="194"/>
      <c r="AA78" s="166"/>
      <c r="AB78" s="166"/>
      <c r="AC78" s="166"/>
      <c r="AD78" s="166"/>
      <c r="AE78" s="166"/>
      <c r="AF78" s="166"/>
      <c r="AG78" s="166"/>
      <c r="AH78" s="166"/>
      <c r="AI78" s="166"/>
      <c r="AJ78" s="166"/>
      <c r="AK78" s="166"/>
      <c r="AL78" s="166"/>
      <c r="AM78" s="166"/>
      <c r="AN78" s="166"/>
      <c r="AO78" s="166"/>
      <c r="AP78" s="166"/>
      <c r="AQ78" s="166"/>
      <c r="AR78" s="166"/>
    </row>
    <row r="79" spans="1:44">
      <c r="A79" s="166"/>
      <c r="B79" s="166"/>
      <c r="C79" s="166"/>
      <c r="D79" s="166"/>
      <c r="E79" s="166"/>
      <c r="F79" s="166"/>
      <c r="G79" s="166"/>
      <c r="H79" s="175"/>
      <c r="I79" s="175"/>
      <c r="J79" s="175"/>
      <c r="K79" s="166"/>
      <c r="L79" s="166"/>
      <c r="M79" s="166"/>
      <c r="N79" s="166"/>
      <c r="O79" s="166"/>
      <c r="P79" s="166"/>
      <c r="Q79" s="166"/>
      <c r="R79" s="166"/>
      <c r="S79" s="166"/>
      <c r="T79" s="166"/>
      <c r="U79" s="210"/>
      <c r="V79" s="166"/>
      <c r="W79" s="166"/>
      <c r="X79" s="166"/>
      <c r="Y79" s="194"/>
      <c r="Z79" s="194"/>
      <c r="AA79" s="166"/>
      <c r="AB79" s="166"/>
      <c r="AC79" s="166"/>
      <c r="AD79" s="166"/>
      <c r="AE79" s="166"/>
      <c r="AF79" s="166"/>
      <c r="AG79" s="166"/>
      <c r="AH79" s="166"/>
      <c r="AI79" s="166"/>
      <c r="AJ79" s="166"/>
      <c r="AK79" s="166"/>
      <c r="AL79" s="166"/>
      <c r="AM79" s="166"/>
      <c r="AN79" s="166"/>
      <c r="AO79" s="166"/>
      <c r="AP79" s="166"/>
      <c r="AQ79" s="166"/>
      <c r="AR79" s="166"/>
    </row>
    <row r="80" spans="1:44">
      <c r="A80" s="166"/>
      <c r="B80" s="166"/>
      <c r="C80" s="166"/>
      <c r="D80" s="166"/>
      <c r="E80" s="166"/>
      <c r="F80" s="166"/>
      <c r="G80" s="166"/>
      <c r="H80" s="175"/>
      <c r="I80" s="175"/>
      <c r="J80" s="175"/>
      <c r="K80" s="166"/>
      <c r="L80" s="166"/>
      <c r="M80" s="166"/>
      <c r="N80" s="166"/>
      <c r="O80" s="166"/>
      <c r="P80" s="166"/>
      <c r="Q80" s="166"/>
      <c r="R80" s="166"/>
      <c r="S80" s="166"/>
      <c r="T80" s="166"/>
      <c r="U80" s="210"/>
      <c r="V80" s="166"/>
      <c r="W80" s="166"/>
      <c r="X80" s="166"/>
      <c r="Y80" s="194"/>
      <c r="Z80" s="194"/>
      <c r="AA80" s="166"/>
      <c r="AB80" s="166"/>
      <c r="AC80" s="166"/>
      <c r="AD80" s="166"/>
      <c r="AE80" s="166"/>
      <c r="AF80" s="166"/>
      <c r="AG80" s="166"/>
      <c r="AH80" s="166"/>
      <c r="AI80" s="166"/>
      <c r="AJ80" s="166"/>
      <c r="AK80" s="166"/>
      <c r="AL80" s="166"/>
      <c r="AM80" s="166"/>
      <c r="AN80" s="166"/>
      <c r="AO80" s="166"/>
      <c r="AP80" s="166"/>
      <c r="AQ80" s="166"/>
      <c r="AR80" s="166"/>
    </row>
    <row r="81" spans="1:44">
      <c r="A81" s="166"/>
      <c r="B81" s="166"/>
      <c r="C81" s="166"/>
      <c r="D81" s="166"/>
      <c r="E81" s="166"/>
      <c r="F81" s="166"/>
      <c r="G81" s="166"/>
      <c r="H81" s="175"/>
      <c r="I81" s="175"/>
      <c r="J81" s="175"/>
      <c r="K81" s="175"/>
      <c r="L81" s="166"/>
      <c r="M81" s="166"/>
      <c r="N81" s="166"/>
      <c r="O81" s="166"/>
      <c r="P81" s="166"/>
      <c r="Q81" s="166"/>
      <c r="R81" s="166"/>
      <c r="S81" s="166"/>
      <c r="T81" s="166"/>
      <c r="U81" s="166"/>
      <c r="V81" s="166"/>
      <c r="W81" s="166"/>
      <c r="X81" s="166"/>
      <c r="Y81" s="194"/>
      <c r="Z81" s="194"/>
      <c r="AA81" s="166"/>
      <c r="AB81" s="166"/>
      <c r="AC81" s="166"/>
      <c r="AD81" s="166"/>
      <c r="AE81" s="166"/>
      <c r="AF81" s="166"/>
      <c r="AG81" s="166"/>
      <c r="AH81" s="166"/>
      <c r="AI81" s="166"/>
      <c r="AJ81" s="166"/>
      <c r="AK81" s="166"/>
      <c r="AL81" s="166"/>
      <c r="AM81" s="166"/>
      <c r="AN81" s="166"/>
      <c r="AO81" s="166"/>
      <c r="AP81" s="166"/>
      <c r="AQ81" s="166"/>
      <c r="AR81" s="166"/>
    </row>
    <row r="82" spans="1:44">
      <c r="A82" s="166"/>
      <c r="B82" s="166"/>
      <c r="C82" s="166"/>
      <c r="D82" s="166"/>
      <c r="E82" s="166"/>
      <c r="F82" s="166"/>
      <c r="G82" s="166"/>
      <c r="H82" s="175"/>
      <c r="I82" s="175"/>
      <c r="J82" s="175"/>
      <c r="K82" s="175"/>
      <c r="L82" s="166"/>
      <c r="M82" s="166"/>
      <c r="N82" s="166"/>
      <c r="O82" s="166"/>
      <c r="P82" s="166"/>
      <c r="Q82" s="166"/>
      <c r="R82" s="166"/>
      <c r="S82" s="166"/>
      <c r="T82" s="166"/>
      <c r="U82" s="166"/>
      <c r="V82" s="166"/>
      <c r="W82" s="166"/>
      <c r="X82" s="166"/>
      <c r="Y82" s="194"/>
      <c r="Z82" s="194"/>
      <c r="AA82" s="166"/>
      <c r="AB82" s="166"/>
      <c r="AC82" s="166"/>
      <c r="AD82" s="166"/>
      <c r="AE82" s="166"/>
      <c r="AF82" s="166"/>
      <c r="AG82" s="166"/>
      <c r="AH82" s="166"/>
      <c r="AI82" s="166"/>
      <c r="AJ82" s="166"/>
      <c r="AK82" s="166"/>
      <c r="AL82" s="166"/>
      <c r="AM82" s="166"/>
      <c r="AN82" s="166"/>
      <c r="AO82" s="166"/>
      <c r="AP82" s="166"/>
      <c r="AQ82" s="166"/>
      <c r="AR82" s="166"/>
    </row>
    <row r="83" spans="1:44">
      <c r="A83" s="166"/>
      <c r="B83" s="166"/>
      <c r="C83" s="166"/>
      <c r="D83" s="166"/>
      <c r="E83" s="166"/>
      <c r="F83" s="166"/>
      <c r="G83" s="166"/>
      <c r="H83" s="175"/>
      <c r="I83" s="175"/>
      <c r="J83" s="175"/>
      <c r="K83" s="175"/>
      <c r="L83" s="194"/>
      <c r="M83" s="194"/>
      <c r="N83" s="194"/>
      <c r="O83" s="194"/>
      <c r="P83" s="194"/>
      <c r="Q83" s="194"/>
      <c r="R83" s="194"/>
      <c r="S83" s="194"/>
      <c r="T83" s="194"/>
      <c r="U83" s="194"/>
      <c r="V83" s="194"/>
      <c r="W83" s="194"/>
      <c r="X83" s="194"/>
      <c r="Y83" s="194"/>
      <c r="Z83" s="194"/>
      <c r="AA83" s="166"/>
      <c r="AB83" s="166"/>
      <c r="AC83" s="166"/>
      <c r="AD83" s="166"/>
      <c r="AE83" s="166"/>
      <c r="AF83" s="166"/>
      <c r="AG83" s="166"/>
      <c r="AH83" s="166"/>
      <c r="AI83" s="166"/>
      <c r="AJ83" s="166"/>
      <c r="AK83" s="166"/>
      <c r="AL83" s="166"/>
      <c r="AM83" s="166"/>
      <c r="AN83" s="166"/>
      <c r="AO83" s="166"/>
      <c r="AP83" s="166"/>
      <c r="AQ83" s="166"/>
      <c r="AR83" s="166"/>
    </row>
    <row r="84" spans="1:44">
      <c r="A84" s="166"/>
      <c r="B84" s="166"/>
      <c r="C84" s="166"/>
      <c r="D84" s="166"/>
      <c r="E84" s="166"/>
      <c r="F84" s="166"/>
      <c r="G84" s="166"/>
      <c r="H84" s="175"/>
      <c r="I84" s="175"/>
      <c r="J84" s="175"/>
      <c r="K84" s="175"/>
      <c r="L84" s="166"/>
      <c r="M84" s="166"/>
      <c r="N84" s="166"/>
      <c r="O84" s="166"/>
      <c r="P84" s="166"/>
      <c r="Q84" s="166"/>
      <c r="R84" s="166"/>
      <c r="S84" s="166"/>
      <c r="T84" s="166"/>
      <c r="U84" s="166"/>
      <c r="V84" s="166"/>
      <c r="W84" s="166"/>
      <c r="X84" s="166"/>
      <c r="Y84" s="166"/>
      <c r="Z84" s="166"/>
      <c r="AA84" s="166"/>
      <c r="AB84" s="166"/>
      <c r="AC84" s="166"/>
      <c r="AD84" s="166"/>
      <c r="AE84" s="166"/>
      <c r="AF84" s="166"/>
      <c r="AG84" s="166"/>
      <c r="AH84" s="166"/>
      <c r="AI84" s="166"/>
      <c r="AJ84" s="166"/>
      <c r="AK84" s="166"/>
      <c r="AL84" s="166"/>
      <c r="AM84" s="166"/>
      <c r="AN84" s="166"/>
      <c r="AO84" s="166"/>
      <c r="AP84" s="166"/>
      <c r="AQ84" s="166"/>
      <c r="AR84" s="166"/>
    </row>
    <row r="85" spans="1:44">
      <c r="A85" s="166"/>
      <c r="B85" s="166"/>
      <c r="C85" s="166"/>
      <c r="D85" s="166"/>
      <c r="E85" s="166"/>
      <c r="F85" s="166"/>
      <c r="G85" s="166"/>
      <c r="H85" s="175"/>
      <c r="I85" s="175"/>
      <c r="J85" s="175"/>
      <c r="K85" s="175"/>
      <c r="L85" s="166"/>
      <c r="M85" s="166"/>
      <c r="N85" s="166"/>
      <c r="O85" s="166"/>
      <c r="P85" s="166"/>
      <c r="Q85" s="166"/>
      <c r="R85" s="166"/>
      <c r="S85" s="166"/>
      <c r="T85" s="166"/>
      <c r="U85" s="166"/>
      <c r="V85" s="166"/>
      <c r="W85" s="166"/>
      <c r="X85" s="166"/>
      <c r="Y85" s="166"/>
      <c r="Z85" s="166"/>
      <c r="AA85" s="166"/>
      <c r="AB85" s="166"/>
      <c r="AC85" s="166"/>
      <c r="AD85" s="166"/>
      <c r="AE85" s="166"/>
      <c r="AF85" s="166"/>
      <c r="AG85" s="166"/>
      <c r="AH85" s="166"/>
      <c r="AI85" s="166"/>
      <c r="AJ85" s="166"/>
      <c r="AK85" s="166"/>
      <c r="AL85" s="166"/>
      <c r="AM85" s="166"/>
      <c r="AN85" s="166"/>
      <c r="AO85" s="166"/>
      <c r="AP85" s="166"/>
      <c r="AQ85" s="166"/>
      <c r="AR85" s="166"/>
    </row>
    <row r="86" spans="1:44">
      <c r="A86" s="166"/>
      <c r="B86" s="166"/>
      <c r="C86" s="166"/>
      <c r="D86" s="166"/>
      <c r="E86" s="166"/>
      <c r="F86" s="166"/>
      <c r="G86" s="166"/>
      <c r="H86" s="175"/>
      <c r="I86" s="175"/>
      <c r="J86" s="175"/>
      <c r="K86" s="175"/>
      <c r="L86" s="166"/>
      <c r="M86" s="166"/>
      <c r="N86" s="166"/>
      <c r="O86" s="166"/>
      <c r="P86" s="166"/>
      <c r="Q86" s="166"/>
      <c r="R86" s="166"/>
      <c r="S86" s="166"/>
      <c r="T86" s="166"/>
      <c r="U86" s="166"/>
      <c r="V86" s="166"/>
      <c r="W86" s="166"/>
      <c r="X86" s="166"/>
      <c r="Y86" s="166"/>
      <c r="Z86" s="166"/>
      <c r="AA86" s="166"/>
      <c r="AB86" s="166"/>
      <c r="AC86" s="166"/>
      <c r="AD86" s="166"/>
      <c r="AE86" s="166"/>
      <c r="AF86" s="166"/>
      <c r="AG86" s="166"/>
      <c r="AH86" s="166"/>
      <c r="AI86" s="166"/>
      <c r="AJ86" s="166"/>
      <c r="AK86" s="166"/>
      <c r="AL86" s="166"/>
      <c r="AM86" s="166"/>
      <c r="AN86" s="166"/>
      <c r="AO86" s="166"/>
      <c r="AP86" s="166"/>
      <c r="AQ86" s="166"/>
      <c r="AR86" s="166"/>
    </row>
    <row r="87" spans="1:44">
      <c r="A87" s="166"/>
      <c r="B87" s="166"/>
      <c r="C87" s="166"/>
      <c r="D87" s="166"/>
      <c r="E87" s="166"/>
      <c r="F87" s="166"/>
      <c r="G87" s="166"/>
      <c r="H87" s="223"/>
      <c r="I87" s="223"/>
      <c r="J87" s="223"/>
      <c r="K87" s="175"/>
      <c r="L87" s="166"/>
      <c r="M87" s="166"/>
      <c r="N87" s="166"/>
      <c r="O87" s="166"/>
      <c r="P87" s="166"/>
      <c r="Q87" s="166"/>
      <c r="R87" s="166"/>
      <c r="S87" s="166"/>
      <c r="T87" s="166"/>
      <c r="U87" s="166"/>
      <c r="V87" s="166"/>
      <c r="W87" s="166"/>
      <c r="X87" s="166"/>
      <c r="Y87" s="166"/>
      <c r="Z87" s="166"/>
      <c r="AA87" s="166"/>
      <c r="AB87" s="166"/>
      <c r="AC87" s="166"/>
      <c r="AD87" s="166"/>
      <c r="AE87" s="166"/>
      <c r="AF87" s="166"/>
      <c r="AG87" s="166"/>
      <c r="AH87" s="166"/>
      <c r="AI87" s="166"/>
      <c r="AJ87" s="166"/>
      <c r="AK87" s="166"/>
      <c r="AL87" s="166"/>
      <c r="AM87" s="166"/>
      <c r="AN87" s="166"/>
      <c r="AO87" s="166"/>
      <c r="AP87" s="166"/>
      <c r="AQ87" s="166"/>
      <c r="AR87" s="166"/>
    </row>
    <row r="88" spans="1:44">
      <c r="A88" s="166"/>
      <c r="B88" s="166"/>
      <c r="C88" s="166"/>
      <c r="D88" s="166"/>
      <c r="E88" s="166"/>
      <c r="F88" s="166"/>
      <c r="G88" s="166"/>
      <c r="H88" s="166"/>
      <c r="I88" s="166"/>
      <c r="J88" s="166"/>
      <c r="K88" s="175"/>
      <c r="L88" s="166"/>
      <c r="M88" s="166"/>
      <c r="N88" s="166"/>
      <c r="O88" s="166"/>
      <c r="P88" s="166"/>
      <c r="Q88" s="166"/>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row>
    <row r="89" spans="1:44">
      <c r="A89" s="166"/>
      <c r="B89" s="166"/>
      <c r="C89" s="166"/>
      <c r="D89" s="166"/>
      <c r="E89" s="166"/>
      <c r="F89" s="166"/>
      <c r="G89" s="166"/>
      <c r="H89" s="166"/>
      <c r="I89" s="166"/>
      <c r="J89" s="166"/>
      <c r="K89" s="175"/>
      <c r="L89" s="166"/>
      <c r="M89" s="166"/>
      <c r="N89" s="166"/>
      <c r="O89" s="166"/>
      <c r="P89" s="166"/>
      <c r="Q89" s="166"/>
      <c r="R89" s="16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row>
    <row r="90" spans="1:44">
      <c r="A90" s="166"/>
      <c r="B90" s="166"/>
      <c r="C90" s="166"/>
      <c r="D90" s="166"/>
      <c r="E90" s="166"/>
      <c r="F90" s="166"/>
      <c r="G90" s="166"/>
      <c r="H90" s="166"/>
      <c r="I90" s="166"/>
      <c r="J90" s="166"/>
      <c r="K90" s="175"/>
      <c r="L90" s="166"/>
      <c r="M90" s="166"/>
      <c r="N90" s="166"/>
      <c r="O90" s="166"/>
      <c r="P90" s="166"/>
      <c r="Q90" s="166"/>
      <c r="R90" s="166"/>
      <c r="S90" s="166"/>
      <c r="T90" s="166"/>
      <c r="U90" s="166"/>
      <c r="V90" s="166"/>
      <c r="W90" s="166"/>
      <c r="X90" s="166"/>
      <c r="Y90" s="166"/>
      <c r="Z90" s="166"/>
      <c r="AA90" s="166"/>
      <c r="AB90" s="166"/>
      <c r="AC90" s="166"/>
      <c r="AD90" s="166"/>
      <c r="AE90" s="166"/>
      <c r="AF90" s="166"/>
      <c r="AG90" s="166"/>
      <c r="AH90" s="166"/>
      <c r="AI90" s="166"/>
      <c r="AJ90" s="166"/>
      <c r="AK90" s="166"/>
      <c r="AL90" s="166"/>
      <c r="AM90" s="166"/>
      <c r="AN90" s="166"/>
      <c r="AO90" s="166"/>
      <c r="AP90" s="166"/>
      <c r="AQ90" s="166"/>
      <c r="AR90" s="166"/>
    </row>
    <row r="91" spans="1:44">
      <c r="A91" s="166"/>
      <c r="B91" s="166"/>
      <c r="C91" s="166"/>
      <c r="D91" s="166"/>
      <c r="E91" s="166"/>
      <c r="F91" s="166"/>
      <c r="G91" s="166"/>
      <c r="H91" s="166"/>
      <c r="I91" s="166"/>
      <c r="J91" s="166"/>
      <c r="K91" s="175"/>
      <c r="L91" s="166"/>
      <c r="M91" s="166"/>
      <c r="N91" s="166"/>
      <c r="O91" s="166"/>
      <c r="P91" s="166"/>
      <c r="Q91" s="166"/>
      <c r="R91" s="166"/>
      <c r="S91" s="166"/>
      <c r="T91" s="166"/>
      <c r="U91" s="166"/>
      <c r="V91" s="166"/>
      <c r="W91" s="166"/>
      <c r="X91" s="166"/>
      <c r="Y91" s="166"/>
      <c r="Z91" s="166"/>
      <c r="AA91" s="166"/>
      <c r="AB91" s="166"/>
      <c r="AC91" s="166"/>
      <c r="AD91" s="166"/>
      <c r="AE91" s="166"/>
      <c r="AF91" s="166"/>
      <c r="AG91" s="166"/>
      <c r="AH91" s="166"/>
      <c r="AI91" s="166"/>
      <c r="AJ91" s="166"/>
      <c r="AK91" s="166"/>
      <c r="AL91" s="166"/>
      <c r="AM91" s="166"/>
      <c r="AN91" s="166"/>
      <c r="AO91" s="166"/>
      <c r="AP91" s="166"/>
      <c r="AQ91" s="166"/>
      <c r="AR91" s="166"/>
    </row>
    <row r="92" spans="1:44">
      <c r="A92" s="166"/>
      <c r="B92" s="166"/>
      <c r="C92" s="166"/>
      <c r="D92" s="166"/>
      <c r="E92" s="166"/>
      <c r="F92" s="166"/>
      <c r="G92" s="166"/>
      <c r="H92" s="166"/>
      <c r="I92" s="166"/>
      <c r="J92" s="166"/>
      <c r="K92" s="175"/>
      <c r="L92" s="166"/>
      <c r="M92" s="166"/>
      <c r="N92" s="166"/>
      <c r="O92" s="166"/>
      <c r="P92" s="166"/>
      <c r="Q92" s="166"/>
      <c r="R92" s="166"/>
      <c r="S92" s="166"/>
      <c r="T92" s="166"/>
      <c r="U92" s="166"/>
      <c r="V92" s="166"/>
      <c r="W92" s="166"/>
      <c r="X92" s="166"/>
      <c r="Y92" s="166"/>
      <c r="Z92" s="166"/>
      <c r="AA92" s="166"/>
      <c r="AB92" s="166"/>
      <c r="AC92" s="166"/>
      <c r="AD92" s="166"/>
      <c r="AE92" s="166"/>
      <c r="AF92" s="166"/>
      <c r="AG92" s="166"/>
      <c r="AH92" s="166"/>
      <c r="AI92" s="166"/>
      <c r="AJ92" s="166"/>
      <c r="AK92" s="166"/>
      <c r="AL92" s="166"/>
      <c r="AM92" s="166"/>
      <c r="AN92" s="166"/>
      <c r="AO92" s="166"/>
      <c r="AP92" s="166"/>
      <c r="AQ92" s="166"/>
      <c r="AR92" s="166"/>
    </row>
    <row r="93" spans="1:44">
      <c r="A93" s="166"/>
      <c r="B93" s="166"/>
      <c r="C93" s="166"/>
      <c r="D93" s="166"/>
      <c r="E93" s="166"/>
      <c r="F93" s="166"/>
      <c r="G93" s="166"/>
      <c r="H93" s="166"/>
      <c r="I93" s="166"/>
      <c r="J93" s="166"/>
      <c r="K93" s="175"/>
      <c r="L93" s="166"/>
      <c r="M93" s="166"/>
      <c r="N93" s="166"/>
      <c r="O93" s="166"/>
      <c r="P93" s="166"/>
      <c r="Q93" s="166"/>
      <c r="R93" s="166"/>
      <c r="S93" s="166"/>
      <c r="T93" s="166"/>
      <c r="U93" s="166"/>
      <c r="V93" s="166"/>
      <c r="W93" s="166"/>
      <c r="X93" s="166"/>
      <c r="Y93" s="166"/>
      <c r="Z93" s="166"/>
      <c r="AA93" s="166"/>
      <c r="AB93" s="166"/>
      <c r="AC93" s="166"/>
      <c r="AD93" s="166"/>
      <c r="AE93" s="166"/>
      <c r="AF93" s="166"/>
      <c r="AG93" s="166"/>
      <c r="AH93" s="166"/>
      <c r="AI93" s="166"/>
      <c r="AJ93" s="166"/>
      <c r="AK93" s="166"/>
      <c r="AL93" s="166"/>
      <c r="AM93" s="166"/>
      <c r="AN93" s="166"/>
      <c r="AO93" s="166"/>
      <c r="AP93" s="166"/>
      <c r="AQ93" s="166"/>
      <c r="AR93" s="166"/>
    </row>
    <row r="94" spans="1:44">
      <c r="A94" s="166"/>
      <c r="B94" s="166"/>
      <c r="C94" s="166"/>
      <c r="D94" s="166"/>
      <c r="E94" s="166"/>
      <c r="F94" s="166"/>
      <c r="G94" s="166"/>
      <c r="H94" s="166"/>
      <c r="I94" s="166"/>
      <c r="J94" s="166"/>
      <c r="K94" s="175"/>
      <c r="L94" s="175"/>
      <c r="M94" s="175"/>
      <c r="N94" s="166"/>
      <c r="O94" s="166"/>
      <c r="P94" s="166"/>
      <c r="Q94" s="166"/>
      <c r="R94" s="166"/>
      <c r="S94" s="166"/>
      <c r="T94" s="166"/>
      <c r="U94" s="166"/>
      <c r="V94" s="166"/>
      <c r="W94" s="166"/>
      <c r="X94" s="166"/>
      <c r="Y94" s="166"/>
      <c r="Z94" s="166"/>
      <c r="AA94" s="166"/>
      <c r="AB94" s="166"/>
      <c r="AC94" s="166"/>
      <c r="AD94" s="166"/>
      <c r="AE94" s="166"/>
      <c r="AF94" s="166"/>
      <c r="AG94" s="166"/>
      <c r="AH94" s="166"/>
      <c r="AI94" s="166"/>
      <c r="AJ94" s="166"/>
      <c r="AK94" s="166"/>
      <c r="AL94" s="166"/>
      <c r="AM94" s="166"/>
      <c r="AN94" s="166"/>
      <c r="AO94" s="166"/>
      <c r="AP94" s="166"/>
      <c r="AQ94" s="166"/>
      <c r="AR94" s="166"/>
    </row>
    <row r="95" spans="1:44">
      <c r="A95" s="166"/>
      <c r="B95" s="166"/>
      <c r="C95" s="166"/>
      <c r="D95" s="166"/>
      <c r="E95" s="166"/>
      <c r="F95" s="166"/>
      <c r="G95" s="166"/>
      <c r="H95" s="166"/>
      <c r="I95" s="166"/>
      <c r="J95" s="166"/>
      <c r="K95" s="175"/>
      <c r="L95" s="175"/>
      <c r="M95" s="175"/>
      <c r="N95" s="166"/>
      <c r="O95" s="166"/>
      <c r="P95" s="166"/>
      <c r="Q95" s="166"/>
      <c r="R95" s="166"/>
      <c r="S95" s="166"/>
      <c r="T95" s="166"/>
      <c r="U95" s="166"/>
      <c r="V95" s="166"/>
      <c r="W95" s="166"/>
      <c r="X95" s="166"/>
      <c r="Y95" s="166"/>
      <c r="Z95" s="166"/>
      <c r="AA95" s="166"/>
      <c r="AB95" s="166"/>
      <c r="AC95" s="166"/>
      <c r="AD95" s="166"/>
      <c r="AE95" s="166"/>
      <c r="AF95" s="166"/>
      <c r="AG95" s="166"/>
      <c r="AH95" s="166"/>
      <c r="AI95" s="166"/>
      <c r="AJ95" s="166"/>
      <c r="AK95" s="166"/>
      <c r="AL95" s="166"/>
      <c r="AM95" s="166"/>
      <c r="AN95" s="166"/>
      <c r="AO95" s="166"/>
      <c r="AP95" s="166"/>
      <c r="AQ95" s="166"/>
      <c r="AR95" s="166"/>
    </row>
    <row r="96" spans="1:44">
      <c r="A96" s="166"/>
      <c r="B96" s="166"/>
      <c r="C96" s="166"/>
      <c r="D96" s="166"/>
      <c r="E96" s="166"/>
      <c r="F96" s="166"/>
      <c r="G96" s="166"/>
      <c r="H96" s="166"/>
      <c r="I96" s="166"/>
      <c r="J96" s="166"/>
      <c r="K96" s="175"/>
      <c r="L96" s="175"/>
      <c r="M96" s="175"/>
      <c r="N96" s="166"/>
      <c r="O96" s="166"/>
      <c r="P96" s="166"/>
      <c r="Q96" s="166"/>
      <c r="R96" s="166"/>
      <c r="S96" s="166"/>
      <c r="T96" s="166"/>
      <c r="U96" s="166"/>
      <c r="V96" s="166"/>
      <c r="W96" s="166"/>
      <c r="X96" s="166"/>
      <c r="Y96" s="166"/>
      <c r="Z96" s="166"/>
      <c r="AA96" s="166"/>
      <c r="AB96" s="166"/>
      <c r="AC96" s="166"/>
      <c r="AD96" s="166"/>
      <c r="AE96" s="166"/>
      <c r="AF96" s="166"/>
      <c r="AG96" s="166"/>
      <c r="AH96" s="166"/>
      <c r="AI96" s="166"/>
      <c r="AJ96" s="166"/>
      <c r="AK96" s="166"/>
      <c r="AL96" s="166"/>
      <c r="AM96" s="166"/>
      <c r="AN96" s="166"/>
      <c r="AO96" s="166"/>
      <c r="AP96" s="166"/>
      <c r="AQ96" s="166"/>
      <c r="AR96" s="166"/>
    </row>
    <row r="97" spans="1:44">
      <c r="A97" s="166"/>
      <c r="B97" s="166"/>
      <c r="C97" s="166"/>
      <c r="D97" s="166"/>
      <c r="E97" s="166"/>
      <c r="F97" s="166"/>
      <c r="G97" s="166"/>
      <c r="H97" s="166"/>
      <c r="I97" s="166"/>
      <c r="J97" s="166"/>
      <c r="K97" s="175"/>
      <c r="L97" s="175"/>
      <c r="M97" s="175"/>
      <c r="N97" s="166"/>
      <c r="O97" s="166"/>
      <c r="P97" s="166"/>
      <c r="Q97" s="166"/>
      <c r="R97" s="166"/>
      <c r="S97" s="166"/>
      <c r="T97" s="166"/>
      <c r="U97" s="166"/>
      <c r="V97" s="166"/>
      <c r="W97" s="166"/>
      <c r="X97" s="166"/>
      <c r="Y97" s="166"/>
      <c r="Z97" s="166"/>
      <c r="AA97" s="166"/>
      <c r="AB97" s="166"/>
      <c r="AC97" s="166"/>
      <c r="AD97" s="166"/>
      <c r="AE97" s="166"/>
      <c r="AF97" s="166"/>
      <c r="AG97" s="166"/>
      <c r="AH97" s="166"/>
      <c r="AI97" s="166"/>
      <c r="AJ97" s="166"/>
      <c r="AK97" s="166"/>
      <c r="AL97" s="166"/>
      <c r="AM97" s="166"/>
      <c r="AN97" s="166"/>
      <c r="AO97" s="166"/>
      <c r="AP97" s="166"/>
      <c r="AQ97" s="166"/>
      <c r="AR97" s="166"/>
    </row>
    <row r="98" spans="1:44">
      <c r="A98" s="166"/>
      <c r="B98" s="166"/>
      <c r="C98" s="166"/>
      <c r="D98" s="166"/>
      <c r="E98" s="166"/>
      <c r="F98" s="166"/>
      <c r="G98" s="166"/>
      <c r="H98" s="166"/>
      <c r="I98" s="166"/>
      <c r="J98" s="166"/>
      <c r="K98" s="175"/>
      <c r="L98" s="175"/>
      <c r="M98" s="175"/>
      <c r="N98" s="166"/>
      <c r="O98" s="166"/>
      <c r="P98" s="166"/>
      <c r="Q98" s="166"/>
      <c r="R98" s="166"/>
      <c r="S98" s="166"/>
      <c r="T98" s="166"/>
      <c r="U98" s="166"/>
      <c r="V98" s="166"/>
      <c r="W98" s="166"/>
      <c r="X98" s="166"/>
      <c r="Y98" s="166"/>
      <c r="Z98" s="166"/>
      <c r="AA98" s="166"/>
      <c r="AB98" s="166"/>
      <c r="AC98" s="166"/>
      <c r="AD98" s="166"/>
      <c r="AE98" s="166"/>
      <c r="AF98" s="166"/>
      <c r="AG98" s="166"/>
      <c r="AH98" s="166"/>
      <c r="AI98" s="166"/>
      <c r="AJ98" s="166"/>
      <c r="AK98" s="166"/>
      <c r="AL98" s="166"/>
      <c r="AM98" s="166"/>
      <c r="AN98" s="166"/>
      <c r="AO98" s="166"/>
      <c r="AP98" s="166"/>
      <c r="AQ98" s="166"/>
      <c r="AR98" s="166"/>
    </row>
    <row r="99" spans="1:44">
      <c r="A99" s="166"/>
      <c r="B99" s="166"/>
      <c r="C99" s="166"/>
      <c r="D99" s="166"/>
      <c r="E99" s="166"/>
      <c r="F99" s="166"/>
      <c r="G99" s="166"/>
      <c r="H99" s="166"/>
      <c r="I99" s="166"/>
      <c r="J99" s="166"/>
      <c r="K99" s="175"/>
      <c r="L99" s="175"/>
      <c r="M99" s="175"/>
      <c r="N99" s="166"/>
      <c r="O99" s="166"/>
      <c r="P99" s="166"/>
      <c r="Q99" s="166"/>
      <c r="R99" s="166"/>
      <c r="S99" s="166"/>
      <c r="T99" s="166"/>
      <c r="U99" s="166"/>
      <c r="V99" s="166"/>
      <c r="W99" s="166"/>
      <c r="X99" s="166"/>
      <c r="Y99" s="166"/>
      <c r="Z99" s="166"/>
      <c r="AA99" s="166"/>
      <c r="AB99" s="166"/>
      <c r="AC99" s="166"/>
      <c r="AD99" s="166"/>
      <c r="AE99" s="166"/>
      <c r="AF99" s="166"/>
      <c r="AG99" s="166"/>
      <c r="AH99" s="166"/>
      <c r="AI99" s="166"/>
      <c r="AJ99" s="166"/>
      <c r="AK99" s="166"/>
      <c r="AL99" s="166"/>
      <c r="AM99" s="166"/>
      <c r="AN99" s="166"/>
      <c r="AO99" s="166"/>
      <c r="AP99" s="166"/>
      <c r="AQ99" s="166"/>
      <c r="AR99" s="166"/>
    </row>
    <row r="100" spans="1:44">
      <c r="A100" s="166"/>
      <c r="B100" s="166"/>
      <c r="C100" s="166"/>
      <c r="D100" s="166"/>
      <c r="E100" s="166"/>
      <c r="F100" s="166"/>
      <c r="G100" s="166"/>
      <c r="H100" s="166"/>
      <c r="I100" s="166"/>
      <c r="J100" s="166"/>
      <c r="K100" s="175"/>
      <c r="L100" s="175"/>
      <c r="M100" s="175"/>
      <c r="N100" s="166"/>
      <c r="O100" s="166"/>
      <c r="P100" s="166"/>
      <c r="Q100" s="166"/>
      <c r="R100" s="166"/>
      <c r="S100" s="166"/>
      <c r="T100" s="166"/>
      <c r="U100" s="166"/>
      <c r="V100" s="166"/>
      <c r="W100" s="166"/>
      <c r="X100" s="166"/>
      <c r="Y100" s="166"/>
      <c r="Z100" s="166"/>
      <c r="AA100" s="166"/>
      <c r="AB100" s="166"/>
      <c r="AC100" s="166"/>
      <c r="AD100" s="166"/>
      <c r="AE100" s="166"/>
      <c r="AF100" s="166"/>
      <c r="AG100" s="166"/>
      <c r="AH100" s="166"/>
      <c r="AI100" s="166"/>
      <c r="AJ100" s="166"/>
      <c r="AK100" s="166"/>
      <c r="AL100" s="166"/>
      <c r="AM100" s="166"/>
      <c r="AN100" s="166"/>
      <c r="AO100" s="166"/>
      <c r="AP100" s="166"/>
      <c r="AQ100" s="166"/>
      <c r="AR100" s="166"/>
    </row>
  </sheetData>
  <mergeCells count="7">
    <mergeCell ref="C4:G4"/>
    <mergeCell ref="B2:H2"/>
    <mergeCell ref="B3:H3"/>
    <mergeCell ref="B5:C8"/>
    <mergeCell ref="B10:H10"/>
    <mergeCell ref="E5:E8"/>
    <mergeCell ref="G5:H8"/>
  </mergeCells>
  <hyperlinks>
    <hyperlink ref="F6" r:id="rId1" xr:uid="{41A9C959-916B-45C9-B210-C75D78876CF5}"/>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56726-A454-423F-BE18-E6A2C23ECE2F}">
  <sheetPr codeName="Summary">
    <tabColor rgb="FFFBC65B"/>
  </sheetPr>
  <dimension ref="A1:AD131"/>
  <sheetViews>
    <sheetView showGridLines="0" zoomScale="82" zoomScaleNormal="55" workbookViewId="0">
      <pane ySplit="1" topLeftCell="A2" activePane="bottomLeft" state="frozen"/>
      <selection pane="bottomLeft" activeCell="A2" sqref="A2:XFD3"/>
    </sheetView>
  </sheetViews>
  <sheetFormatPr defaultColWidth="27.28515625" defaultRowHeight="15"/>
  <cols>
    <col min="1" max="1" width="4.28515625" style="1" customWidth="1"/>
    <col min="2" max="2" width="38.42578125" style="1" bestFit="1" customWidth="1"/>
    <col min="3" max="3" width="30.42578125" style="1" bestFit="1" customWidth="1"/>
    <col min="4" max="4" width="7.140625" style="17" bestFit="1" customWidth="1"/>
    <col min="5" max="5" width="43" style="1" bestFit="1" customWidth="1"/>
    <col min="6" max="6" width="32.7109375" style="1" bestFit="1" customWidth="1"/>
    <col min="7" max="7" width="21.42578125" style="1" bestFit="1" customWidth="1"/>
    <col min="8" max="8" width="11" style="1" bestFit="1" customWidth="1"/>
    <col min="9" max="9" width="14.28515625" style="1" customWidth="1"/>
    <col min="10" max="10" width="28" style="1" customWidth="1"/>
    <col min="11" max="11" width="26.140625" style="1" customWidth="1"/>
    <col min="12" max="12" width="37.5703125" style="1" customWidth="1"/>
    <col min="13" max="15" width="33.7109375" style="1" customWidth="1"/>
    <col min="16" max="16" width="38.140625" style="1" customWidth="1"/>
    <col min="17" max="17" width="25.7109375" style="1" customWidth="1"/>
    <col min="18" max="16384" width="27.28515625" style="1"/>
  </cols>
  <sheetData>
    <row r="1" spans="1:16" ht="30" customHeight="1"/>
    <row r="2" spans="1:16" ht="30" customHeight="1"/>
    <row r="3" spans="1:16" ht="10.5" customHeight="1"/>
    <row r="4" spans="1:16" ht="26.25">
      <c r="A4" s="82"/>
      <c r="B4" s="82"/>
      <c r="C4" s="395" t="s">
        <v>38</v>
      </c>
      <c r="D4" s="395"/>
      <c r="E4" s="395"/>
      <c r="F4" s="395"/>
      <c r="G4" s="395"/>
      <c r="H4" s="395"/>
      <c r="I4" s="395"/>
      <c r="J4" s="395"/>
      <c r="K4" s="395"/>
      <c r="L4" s="395"/>
      <c r="M4" s="395"/>
      <c r="N4" s="395"/>
      <c r="O4" s="395"/>
      <c r="P4" s="263"/>
    </row>
    <row r="5" spans="1:16" ht="26.25">
      <c r="C5" s="395"/>
      <c r="D5" s="395"/>
      <c r="E5" s="395"/>
      <c r="F5" s="395"/>
      <c r="G5" s="395"/>
      <c r="H5" s="395"/>
      <c r="I5" s="395"/>
      <c r="J5" s="395"/>
      <c r="K5" s="395"/>
      <c r="L5" s="395"/>
      <c r="M5" s="395"/>
      <c r="N5" s="395"/>
      <c r="O5" s="395"/>
      <c r="P5" s="263"/>
    </row>
    <row r="6" spans="1:16" s="17" customFormat="1" ht="15.75">
      <c r="C6" s="396" t="s">
        <v>39</v>
      </c>
      <c r="D6" s="396"/>
      <c r="E6" s="396"/>
      <c r="F6" s="396"/>
      <c r="G6" s="396"/>
      <c r="H6" s="396"/>
      <c r="I6" s="396"/>
      <c r="J6" s="396"/>
      <c r="K6" s="396"/>
      <c r="L6" s="396"/>
      <c r="M6" s="396"/>
      <c r="N6" s="396"/>
      <c r="O6" s="396"/>
      <c r="P6" s="264"/>
    </row>
    <row r="7" spans="1:16" s="17" customFormat="1" ht="15.75">
      <c r="C7" s="396"/>
      <c r="D7" s="396"/>
      <c r="E7" s="396"/>
      <c r="F7" s="396"/>
      <c r="G7" s="396"/>
      <c r="H7" s="396"/>
      <c r="I7" s="396"/>
      <c r="J7" s="396"/>
      <c r="K7" s="396"/>
      <c r="L7" s="396"/>
      <c r="M7" s="396"/>
      <c r="N7" s="396"/>
      <c r="O7" s="396"/>
      <c r="P7" s="264"/>
    </row>
    <row r="8" spans="1:16" s="17" customFormat="1" ht="18.75">
      <c r="B8" s="66"/>
      <c r="C8" s="66"/>
      <c r="D8" s="95"/>
      <c r="E8" s="66"/>
      <c r="F8" s="66"/>
      <c r="G8" s="66"/>
      <c r="H8" s="66"/>
      <c r="I8" s="66"/>
      <c r="J8" s="66"/>
      <c r="K8" s="66"/>
      <c r="L8" s="66"/>
    </row>
    <row r="9" spans="1:16" s="17" customFormat="1" ht="18" customHeight="1">
      <c r="B9" s="339" t="s">
        <v>40</v>
      </c>
      <c r="C9" s="339"/>
      <c r="D9" s="66"/>
      <c r="E9" s="339" t="s">
        <v>132</v>
      </c>
      <c r="F9" s="339"/>
      <c r="G9" s="339"/>
      <c r="H9" s="339"/>
      <c r="I9" s="339"/>
      <c r="J9" s="339"/>
      <c r="K9" s="339"/>
      <c r="L9" s="339"/>
      <c r="M9" s="339"/>
      <c r="N9" s="339"/>
      <c r="O9" s="339"/>
      <c r="P9" s="339"/>
    </row>
    <row r="10" spans="1:16" s="17" customFormat="1" ht="18" customHeight="1">
      <c r="B10" s="265" t="s">
        <v>41</v>
      </c>
      <c r="C10" s="266">
        <f>SiteSpecificInputs!C5</f>
        <v>0</v>
      </c>
      <c r="D10" s="131"/>
      <c r="E10" s="387"/>
      <c r="F10" s="387"/>
      <c r="G10" s="267" t="s">
        <v>42</v>
      </c>
      <c r="H10" s="267" t="s">
        <v>43</v>
      </c>
      <c r="I10" s="387" t="s">
        <v>44</v>
      </c>
      <c r="J10" s="387"/>
      <c r="K10" s="387"/>
      <c r="L10" s="387"/>
      <c r="M10" s="387" t="s">
        <v>45</v>
      </c>
      <c r="N10" s="387"/>
      <c r="O10" s="387"/>
      <c r="P10" s="387"/>
    </row>
    <row r="11" spans="1:16" s="17" customFormat="1" ht="18" customHeight="1">
      <c r="B11" s="265" t="s">
        <v>46</v>
      </c>
      <c r="C11" s="266">
        <f>SiteSpecificInputs!C6</f>
        <v>0</v>
      </c>
      <c r="D11" s="131"/>
      <c r="E11" s="392" t="s">
        <v>131</v>
      </c>
      <c r="F11" s="392"/>
      <c r="G11" s="142" t="s">
        <v>36</v>
      </c>
      <c r="H11" s="269">
        <f>SUM(SiteSpecificInputs!L11:L34)</f>
        <v>0</v>
      </c>
      <c r="I11" s="388">
        <f>H11-M11</f>
        <v>0</v>
      </c>
      <c r="J11" s="388"/>
      <c r="K11" s="388"/>
      <c r="L11" s="388"/>
      <c r="M11" s="388">
        <f>SUM(SiteSpecificInputs!M11:M34)</f>
        <v>0</v>
      </c>
      <c r="N11" s="388"/>
      <c r="O11" s="388"/>
      <c r="P11" s="388"/>
    </row>
    <row r="12" spans="1:16" s="17" customFormat="1" ht="18" customHeight="1">
      <c r="B12" s="265" t="s">
        <v>47</v>
      </c>
      <c r="C12" s="266" t="s">
        <v>248</v>
      </c>
      <c r="E12" s="392"/>
      <c r="F12" s="392"/>
      <c r="G12" s="142" t="s">
        <v>48</v>
      </c>
      <c r="H12" s="269">
        <f>SUM(I12:O12)</f>
        <v>0</v>
      </c>
      <c r="I12" s="388">
        <f>I11*Background!E4</f>
        <v>0</v>
      </c>
      <c r="J12" s="388"/>
      <c r="K12" s="388"/>
      <c r="L12" s="388"/>
      <c r="M12" s="388">
        <f>M11*Background!E4</f>
        <v>0</v>
      </c>
      <c r="N12" s="388"/>
      <c r="O12" s="388"/>
      <c r="P12" s="388"/>
    </row>
    <row r="13" spans="1:16" s="17" customFormat="1" ht="18" customHeight="1">
      <c r="B13" s="265" t="s">
        <v>49</v>
      </c>
      <c r="C13" s="266" t="s">
        <v>247</v>
      </c>
      <c r="E13" s="392" t="s">
        <v>227</v>
      </c>
      <c r="F13" s="268" t="s">
        <v>50</v>
      </c>
      <c r="G13" s="142" t="s">
        <v>36</v>
      </c>
      <c r="H13" s="269">
        <f>SUM(I13:O13)</f>
        <v>0</v>
      </c>
      <c r="I13" s="388">
        <f>SUM(SiteSpecificInputs!N11:P34)</f>
        <v>0</v>
      </c>
      <c r="J13" s="388"/>
      <c r="K13" s="388"/>
      <c r="L13" s="388"/>
      <c r="M13" s="388">
        <f>SUM(SiteSpecificInputs!Q11:S34)</f>
        <v>0</v>
      </c>
      <c r="N13" s="388"/>
      <c r="O13" s="388"/>
      <c r="P13" s="388"/>
    </row>
    <row r="14" spans="1:16" s="17" customFormat="1" ht="18" customHeight="1">
      <c r="B14" s="265" t="s">
        <v>51</v>
      </c>
      <c r="C14" s="270" t="s">
        <v>248</v>
      </c>
      <c r="E14" s="392"/>
      <c r="F14" s="271" t="s">
        <v>52</v>
      </c>
      <c r="G14" s="142" t="s">
        <v>53</v>
      </c>
      <c r="H14" s="272">
        <f>IFERROR((I14*I11+M14*M11)/SUM(I11:O11),)</f>
        <v>0</v>
      </c>
      <c r="I14" s="394">
        <f>IFERROR(1-(SUM(SiteSpecificInputs!N11:N34)/Background!E20+SUM(SiteSpecificInputs!O11:O34)/Background!E22+SUM(SiteSpecificInputs!P11:P34))/SUM(SiteSpecificInputs!N11:P34),)</f>
        <v>0</v>
      </c>
      <c r="J14" s="394"/>
      <c r="K14" s="394"/>
      <c r="L14" s="394"/>
      <c r="M14" s="394">
        <f>IFERROR(1-(SUM(SiteSpecificInputs!Q11:Q34)/Background!E21+SUM(SiteSpecificInputs!R11:R34)/Background!E23+SUM(SiteSpecificInputs!S11:S34)/Background!E24)/SUM(SiteSpecificInputs!Q11:S34),)</f>
        <v>0</v>
      </c>
      <c r="N14" s="394"/>
      <c r="O14" s="394"/>
      <c r="P14" s="394"/>
    </row>
    <row r="15" spans="1:16" s="17" customFormat="1" ht="18" customHeight="1">
      <c r="B15" s="265" t="s">
        <v>54</v>
      </c>
      <c r="C15" s="270" t="s">
        <v>247</v>
      </c>
      <c r="E15" s="392"/>
      <c r="F15" s="393" t="s">
        <v>58</v>
      </c>
      <c r="G15" s="142" t="s">
        <v>36</v>
      </c>
      <c r="H15" s="269">
        <f>SUM(I15:O15)</f>
        <v>0</v>
      </c>
      <c r="I15" s="388">
        <f>I13*(1-I14)</f>
        <v>0</v>
      </c>
      <c r="J15" s="388"/>
      <c r="K15" s="388"/>
      <c r="L15" s="388"/>
      <c r="M15" s="388">
        <f>M13*(1-M14)</f>
        <v>0</v>
      </c>
      <c r="N15" s="388"/>
      <c r="O15" s="388"/>
      <c r="P15" s="388"/>
    </row>
    <row r="16" spans="1:16" s="17" customFormat="1" ht="18" customHeight="1">
      <c r="B16" s="265" t="s">
        <v>55</v>
      </c>
      <c r="C16" s="270" t="str">
        <f>IF(SUM(SiteSpecificInputs!E11:E34)=0,"",CONCATENATE(TEXT(MIN(SiteSpecificInputs!E11:E34),"mm/yyyy")," — ",TEXT(MAX(SiteSpecificInputs!E11:E34),"mm/yyyy")))</f>
        <v/>
      </c>
      <c r="E16" s="392"/>
      <c r="F16" s="393"/>
      <c r="G16" s="142" t="s">
        <v>48</v>
      </c>
      <c r="H16" s="269">
        <f>SUM(I16:O16)</f>
        <v>0</v>
      </c>
      <c r="I16" s="388">
        <f>I15*Background!E4</f>
        <v>0</v>
      </c>
      <c r="J16" s="388"/>
      <c r="K16" s="388"/>
      <c r="L16" s="388"/>
      <c r="M16" s="388">
        <f>M15*Background!E4</f>
        <v>0</v>
      </c>
      <c r="N16" s="388"/>
      <c r="O16" s="388"/>
      <c r="P16" s="388"/>
    </row>
    <row r="17" spans="2:17" s="17" customFormat="1" ht="18" customHeight="1">
      <c r="D17" s="132"/>
      <c r="E17" s="387"/>
      <c r="F17" s="387"/>
      <c r="G17" s="387"/>
      <c r="H17" s="387"/>
      <c r="I17" s="273" t="s">
        <v>56</v>
      </c>
      <c r="J17" s="267" t="s">
        <v>203</v>
      </c>
      <c r="K17" s="267" t="s">
        <v>126</v>
      </c>
      <c r="L17" s="267" t="s">
        <v>204</v>
      </c>
      <c r="M17" s="273" t="str">
        <f>I17</f>
        <v xml:space="preserve">Without B&amp;C </v>
      </c>
      <c r="N17" s="273" t="str">
        <f>J17</f>
        <v>With B&amp;C Biomethane Only</v>
      </c>
      <c r="O17" s="273" t="str">
        <f>K17</f>
        <v>With B&amp;C Electricity Only</v>
      </c>
      <c r="P17" s="273" t="str">
        <f>L17</f>
        <v xml:space="preserve">With B&amp;C Biomethane and Electricity </v>
      </c>
    </row>
    <row r="18" spans="2:17" s="17" customFormat="1" ht="18" customHeight="1">
      <c r="D18" s="132"/>
      <c r="E18" s="387" t="s">
        <v>127</v>
      </c>
      <c r="F18" s="268" t="s">
        <v>205</v>
      </c>
      <c r="G18" s="141" t="s">
        <v>133</v>
      </c>
      <c r="H18" s="269">
        <f>SUM(I18:P18)</f>
        <v>0</v>
      </c>
      <c r="I18" s="144"/>
      <c r="J18" s="269">
        <f>IFERROR(IF(C14="Steam Methane Reformation", MIN(I13*Background!E7,SUM(SiteSpecificInputs!Y11:Y34))-L18,),)</f>
        <v>0</v>
      </c>
      <c r="K18" s="145"/>
      <c r="L18" s="269">
        <f>IFERROR(IF(C14="Steam Methane Reformation",MIN(SUM(SiteSpecificInputs!AC11:AC34)/(SUM(SiteSpecificInputs!H11:H34)*I13/H11),SUM(SiteSpecificInputs!Y11:Y34)/(SUM(SiteSpecificInputs!F11:F34)*I13/H11*(Background!E7/SUM(Background!E7:E8))),1),)*(SUM(SiteSpecificInputs!F11:F34)*I13/H11*(Background!E7/SUM(Background!E7:E8))),)</f>
        <v>0</v>
      </c>
      <c r="M18" s="147"/>
      <c r="N18" s="269">
        <f>IFERROR(IF(C14="Steam Methane Reformation", MIN(M13*Background!E7,SUM(SiteSpecificInputs!Z11:Z34))-P18,),)</f>
        <v>0</v>
      </c>
      <c r="O18" s="145"/>
      <c r="P18" s="269">
        <f>IFERROR(IF(C14="Steam Methane Reformation",MIN(SUM(SiteSpecificInputs!AD11:AD34)/(SUM(SiteSpecificInputs!H11:H34)*M13/H11),SUM(SiteSpecificInputs!Z11:Z34)/(SUM(SiteSpecificInputs!F11:F34)*M13/H11*(Background!E7/SUM(Background!E7:E8))),1),)*(SUM(SiteSpecificInputs!F11:F34)*M13/H11*(Background!E7/SUM(Background!E7:E8))),)</f>
        <v>0</v>
      </c>
      <c r="Q18" s="161"/>
    </row>
    <row r="19" spans="2:17" s="17" customFormat="1" ht="18" customHeight="1">
      <c r="D19" s="132"/>
      <c r="E19" s="387"/>
      <c r="F19" s="268" t="s">
        <v>128</v>
      </c>
      <c r="G19" s="143" t="s">
        <v>35</v>
      </c>
      <c r="H19" s="269">
        <f>SUM(I19:P19)</f>
        <v>0</v>
      </c>
      <c r="I19" s="144"/>
      <c r="J19" s="144"/>
      <c r="K19" s="269">
        <f>IFERROR(MIN(SUM(SiteSpecificInputs!AC11:AC34), SUM(SiteSpecificInputs!H11:H34)*I13/H11)-L19,)</f>
        <v>0</v>
      </c>
      <c r="L19" s="269">
        <f>IFERROR((SUM(SiteSpecificInputs!H11:H34)/H11)*L20,)</f>
        <v>0</v>
      </c>
      <c r="M19" s="144"/>
      <c r="N19" s="144"/>
      <c r="O19" s="269">
        <f>IFERROR(MIN(SUM(SiteSpecificInputs!AD11:AD34), SUM(SiteSpecificInputs!H11:H34)*M13/H11)-P19,)</f>
        <v>0</v>
      </c>
      <c r="P19" s="269">
        <f>IFERROR((SUM(SiteSpecificInputs!H11:H34)/H11)*P20,)</f>
        <v>0</v>
      </c>
      <c r="Q19" s="161"/>
    </row>
    <row r="20" spans="2:17" s="17" customFormat="1" ht="18" customHeight="1">
      <c r="B20" s="132"/>
      <c r="D20" s="132"/>
      <c r="E20" s="392" t="s">
        <v>57</v>
      </c>
      <c r="F20" s="392"/>
      <c r="G20" s="141" t="s">
        <v>36</v>
      </c>
      <c r="H20" s="269">
        <f>SUM(I20:P20)</f>
        <v>0</v>
      </c>
      <c r="I20" s="274">
        <f>IFERROR(I13-SUM(J20:L20),)</f>
        <v>0</v>
      </c>
      <c r="J20" s="274">
        <f>J18/Background!E7</f>
        <v>0</v>
      </c>
      <c r="K20" s="274">
        <f>IFERROR((K19+L19)*H11/SUM(SiteSpecificInputs!H11:H34)-L20,)</f>
        <v>0</v>
      </c>
      <c r="L20" s="274">
        <f>L18/Background!E7</f>
        <v>0</v>
      </c>
      <c r="M20" s="274">
        <f>IFERROR(M13-SUM(N20:P20),)</f>
        <v>0</v>
      </c>
      <c r="N20" s="274">
        <f>N18/Background!E7</f>
        <v>0</v>
      </c>
      <c r="O20" s="274">
        <f>IFERROR((O19+P19)*H11/SUM(SiteSpecificInputs!H11:H34)-P20,)</f>
        <v>0</v>
      </c>
      <c r="P20" s="274">
        <f>P18/Background!E7</f>
        <v>0</v>
      </c>
    </row>
    <row r="21" spans="2:17" s="17" customFormat="1" ht="18" customHeight="1">
      <c r="E21" s="114"/>
      <c r="F21" s="4"/>
    </row>
    <row r="22" spans="2:17" s="17" customFormat="1" ht="18" customHeight="1">
      <c r="B22" s="343" t="s">
        <v>59</v>
      </c>
      <c r="C22" s="343"/>
      <c r="D22" s="343"/>
      <c r="E22" s="343"/>
      <c r="F22" s="343"/>
      <c r="G22" s="343"/>
      <c r="H22" s="343"/>
      <c r="I22" s="343"/>
      <c r="J22" s="343"/>
      <c r="K22" s="343"/>
      <c r="L22" s="343"/>
      <c r="M22" s="343"/>
      <c r="N22" s="343"/>
      <c r="O22" s="343"/>
      <c r="P22" s="343"/>
    </row>
    <row r="23" spans="2:17" s="17" customFormat="1" ht="18" customHeight="1">
      <c r="B23" s="387" t="s">
        <v>60</v>
      </c>
      <c r="C23" s="387"/>
      <c r="D23" s="387"/>
      <c r="E23" s="387"/>
      <c r="F23" s="387" t="s">
        <v>61</v>
      </c>
      <c r="G23" s="387"/>
      <c r="H23" s="267" t="s">
        <v>62</v>
      </c>
      <c r="I23" s="387" t="s">
        <v>223</v>
      </c>
      <c r="J23" s="387"/>
      <c r="K23" s="387"/>
      <c r="L23" s="387"/>
      <c r="M23" s="387" t="s">
        <v>224</v>
      </c>
      <c r="N23" s="387"/>
      <c r="O23" s="387"/>
      <c r="P23" s="387"/>
    </row>
    <row r="24" spans="2:17" s="17" customFormat="1" ht="18" customHeight="1">
      <c r="B24" s="267" t="s">
        <v>63</v>
      </c>
      <c r="C24" s="267" t="s">
        <v>64</v>
      </c>
      <c r="D24" s="275" t="s">
        <v>65</v>
      </c>
      <c r="E24" s="267" t="s">
        <v>42</v>
      </c>
      <c r="F24" s="275" t="s">
        <v>65</v>
      </c>
      <c r="G24" s="267" t="s">
        <v>42</v>
      </c>
      <c r="H24" s="267" t="s">
        <v>136</v>
      </c>
      <c r="I24" s="267" t="str">
        <f>I17</f>
        <v xml:space="preserve">Without B&amp;C </v>
      </c>
      <c r="J24" s="267" t="str">
        <f>J17</f>
        <v>With B&amp;C Biomethane Only</v>
      </c>
      <c r="K24" s="267" t="str">
        <f>K17</f>
        <v>With B&amp;C Electricity Only</v>
      </c>
      <c r="L24" s="267" t="s">
        <v>204</v>
      </c>
      <c r="M24" s="267" t="str">
        <f>I24</f>
        <v xml:space="preserve">Without B&amp;C </v>
      </c>
      <c r="N24" s="267" t="str">
        <f>J24</f>
        <v>With B&amp;C Biomethane Only</v>
      </c>
      <c r="O24" s="267" t="str">
        <f>K24</f>
        <v>With B&amp;C Electricity Only</v>
      </c>
      <c r="P24" s="267" t="str">
        <f>L24</f>
        <v xml:space="preserve">With B&amp;C Biomethane and Electricity </v>
      </c>
    </row>
    <row r="25" spans="2:17" s="17" customFormat="1" ht="18" customHeight="1">
      <c r="B25" s="151" t="s">
        <v>66</v>
      </c>
      <c r="C25" s="126" t="str">
        <f>SiteSpecificInputs!F8</f>
        <v>North American Natural Gas</v>
      </c>
      <c r="D25" s="269">
        <f>SUM(SiteSpecificInputs!F11:F34)*NG_heat_ratio*Background!E7/SUM(Background!E7:E8)</f>
        <v>0</v>
      </c>
      <c r="E25" s="81" t="s">
        <v>135</v>
      </c>
      <c r="F25" s="276">
        <f>Background!E13</f>
        <v>72949.532731448708</v>
      </c>
      <c r="G25" s="84" t="s">
        <v>219</v>
      </c>
      <c r="H25" s="269">
        <f t="shared" ref="H25:H36" si="0">D25*F25</f>
        <v>0</v>
      </c>
      <c r="I25" s="277">
        <f>IFERROR(H25/H12/(1-I14),)</f>
        <v>0</v>
      </c>
      <c r="J25" s="137"/>
      <c r="K25" s="277">
        <f>IFERROR(H25/H12/(1-I14),)</f>
        <v>0</v>
      </c>
      <c r="L25" s="137"/>
      <c r="M25" s="277">
        <f>IFERROR(H25/H12/(1-M14),)</f>
        <v>0</v>
      </c>
      <c r="N25" s="137"/>
      <c r="O25" s="277">
        <f>IFERROR(H25/H12/(1-M14),)</f>
        <v>0</v>
      </c>
      <c r="P25" s="137"/>
    </row>
    <row r="26" spans="2:17" s="5" customFormat="1" ht="18" customHeight="1">
      <c r="B26" s="404" t="s">
        <v>67</v>
      </c>
      <c r="C26" s="126" t="str">
        <f>SiteSpecificInputs!F8</f>
        <v>North American Natural Gas</v>
      </c>
      <c r="D26" s="269">
        <f>SUM(SiteSpecificInputs!F11:F34)*NG_heat_ratio*Background!E8/SUM(Background!E7:E8)</f>
        <v>0</v>
      </c>
      <c r="E26" s="81" t="s">
        <v>135</v>
      </c>
      <c r="F26" s="276">
        <f>Background!E13</f>
        <v>72949.532731448708</v>
      </c>
      <c r="G26" s="84" t="s">
        <v>219</v>
      </c>
      <c r="H26" s="269">
        <f>D26*F26</f>
        <v>0</v>
      </c>
      <c r="I26" s="277">
        <f>IFERROR(H26/H12/(1-I14),)</f>
        <v>0</v>
      </c>
      <c r="J26" s="277">
        <f>IFERROR(H26/H12/(1-I14),)</f>
        <v>0</v>
      </c>
      <c r="K26" s="277">
        <f>IFERROR(H26/H12/(1-I14),)</f>
        <v>0</v>
      </c>
      <c r="L26" s="277">
        <f>IFERROR(H26/H12/(1-I14),)</f>
        <v>0</v>
      </c>
      <c r="M26" s="277">
        <f>IFERROR(H26/H12/(1-M14),)</f>
        <v>0</v>
      </c>
      <c r="N26" s="277">
        <f>IFERROR(H26/H12/(1-M14),)</f>
        <v>0</v>
      </c>
      <c r="O26" s="277">
        <f>IFERROR(H26/H12/(1-M14),)</f>
        <v>0</v>
      </c>
      <c r="P26" s="277">
        <f>IFERROR(H26/H12/(1-M14),)</f>
        <v>0</v>
      </c>
    </row>
    <row r="27" spans="2:17" s="5" customFormat="1" ht="18" customHeight="1">
      <c r="B27" s="404"/>
      <c r="C27" s="126" t="str">
        <f>SiteSpecificInputs!G8</f>
        <v>Light Hydrocarbons</v>
      </c>
      <c r="D27" s="269">
        <f>SUM(SiteSpecificInputs!G11:G34)</f>
        <v>0</v>
      </c>
      <c r="E27" s="81" t="s">
        <v>133</v>
      </c>
      <c r="F27" s="278">
        <f>SiteSpecificInputs!C30</f>
        <v>0</v>
      </c>
      <c r="G27" s="84" t="s">
        <v>220</v>
      </c>
      <c r="H27" s="269">
        <f t="shared" si="0"/>
        <v>0</v>
      </c>
      <c r="I27" s="277">
        <f>IFERROR(H27/H12/(1-I14),)</f>
        <v>0</v>
      </c>
      <c r="J27" s="277">
        <f>IFERROR(H27/H12/(1-I14),)</f>
        <v>0</v>
      </c>
      <c r="K27" s="277">
        <f>IFERROR(H27/H12/(1-I14),)</f>
        <v>0</v>
      </c>
      <c r="L27" s="277">
        <f>IFERROR(H27/H12/(1-I14),)</f>
        <v>0</v>
      </c>
      <c r="M27" s="277">
        <f>IFERROR(H27/H12/(1-M14),)</f>
        <v>0</v>
      </c>
      <c r="N27" s="277">
        <f>IFERROR(H27/H12/(1-M14),)</f>
        <v>0</v>
      </c>
      <c r="O27" s="277">
        <f>IFERROR(H27/H12/(1-M14),)</f>
        <v>0</v>
      </c>
      <c r="P27" s="277">
        <f>IFERROR(H27/H12/(1-M14),)</f>
        <v>0</v>
      </c>
    </row>
    <row r="28" spans="2:17" s="5" customFormat="1" ht="18" customHeight="1">
      <c r="B28" s="404"/>
      <c r="C28" s="126" t="s">
        <v>68</v>
      </c>
      <c r="D28" s="269">
        <f>SUM(SiteSpecificInputs!J11:J34)</f>
        <v>0</v>
      </c>
      <c r="E28" s="81" t="s">
        <v>35</v>
      </c>
      <c r="F28" s="278">
        <f>IFERROR((SiteSpecificInputs!C29*SUM(SiteSpecificInputs!H11:H34)+SiteSpecificInputs!C31*SUM(SiteSpecificInputs!I11:I34))/SUM(SiteSpecificInputs!H11:I34),)</f>
        <v>0</v>
      </c>
      <c r="G28" s="84" t="s">
        <v>221</v>
      </c>
      <c r="H28" s="269">
        <f t="shared" si="0"/>
        <v>0</v>
      </c>
      <c r="I28" s="137"/>
      <c r="J28" s="137"/>
      <c r="K28" s="137"/>
      <c r="L28" s="137"/>
      <c r="M28" s="277">
        <f>IFERROR(H28/M12/(1-M14),)</f>
        <v>0</v>
      </c>
      <c r="N28" s="277">
        <f>IFERROR(H28/M12/(1-M14),)</f>
        <v>0</v>
      </c>
      <c r="O28" s="146"/>
      <c r="P28" s="146"/>
    </row>
    <row r="29" spans="2:17" s="5" customFormat="1" ht="18" customHeight="1">
      <c r="B29" s="404"/>
      <c r="C29" s="126" t="s">
        <v>69</v>
      </c>
      <c r="D29" s="269">
        <f>I11*Background!E11</f>
        <v>0</v>
      </c>
      <c r="E29" s="81" t="s">
        <v>35</v>
      </c>
      <c r="F29" s="278">
        <f>IFERROR(Background!E29,)</f>
        <v>434.32374433113711</v>
      </c>
      <c r="G29" s="84" t="s">
        <v>221</v>
      </c>
      <c r="H29" s="269">
        <f t="shared" si="0"/>
        <v>0</v>
      </c>
      <c r="I29" s="277">
        <f>IFERROR(H29/I12/(1-I14),)</f>
        <v>0</v>
      </c>
      <c r="J29" s="277">
        <f>IFERROR(H29/I12/(1-I14),)</f>
        <v>0</v>
      </c>
      <c r="K29" s="137"/>
      <c r="L29" s="137"/>
      <c r="M29" s="146"/>
      <c r="N29" s="146"/>
      <c r="O29" s="146"/>
      <c r="P29" s="146"/>
      <c r="Q29" s="149"/>
    </row>
    <row r="30" spans="2:17" s="5" customFormat="1" ht="18" customHeight="1">
      <c r="B30" s="404"/>
      <c r="C30" s="126" t="s">
        <v>19</v>
      </c>
      <c r="D30" s="269">
        <f>IFERROR(SUM(SiteSpecificInputs!I11:I34)-D28*SUM(SiteSpecificInputs!I11:I34)/SUM(SiteSpecificInputs!H11:I34),)</f>
        <v>0</v>
      </c>
      <c r="E30" s="81" t="str">
        <f>SiteSpecificInputs!I10</f>
        <v>kWh</v>
      </c>
      <c r="F30" s="278">
        <f>SiteSpecificInputs!C31</f>
        <v>0</v>
      </c>
      <c r="G30" s="84" t="s">
        <v>221</v>
      </c>
      <c r="H30" s="269">
        <f>D30*F30</f>
        <v>0</v>
      </c>
      <c r="I30" s="277">
        <f>IFERROR(H30/H12/(1-I14),)</f>
        <v>0</v>
      </c>
      <c r="J30" s="277">
        <f>IFERROR(H30/H12/(1-I14),)</f>
        <v>0</v>
      </c>
      <c r="K30" s="277">
        <f>IFERROR(H30/H12/(1-I14),)</f>
        <v>0</v>
      </c>
      <c r="L30" s="277">
        <f>IFERROR(H30/H12/(1-I14),)</f>
        <v>0</v>
      </c>
      <c r="M30" s="277">
        <f>IFERROR(H30/H12/(1-M14),)</f>
        <v>0</v>
      </c>
      <c r="N30" s="277">
        <f>IFERROR(H30/H12/(1-M14),)</f>
        <v>0</v>
      </c>
      <c r="O30" s="277">
        <f>IFERROR(H30/H12/(1-M14),)</f>
        <v>0</v>
      </c>
      <c r="P30" s="277">
        <f>IFERROR(H30/H12/(1-M14),)</f>
        <v>0</v>
      </c>
    </row>
    <row r="31" spans="2:17" s="17" customFormat="1" ht="18" customHeight="1">
      <c r="B31" s="404"/>
      <c r="C31" s="136" t="s">
        <v>70</v>
      </c>
      <c r="D31" s="269">
        <f>IFERROR(SUM(SiteSpecificInputs!H11:H34)-D28*SUM(SiteSpecificInputs!H11:H34)/SUM(SiteSpecificInputs!H11:I34),)</f>
        <v>0</v>
      </c>
      <c r="E31" s="81" t="str">
        <f>SiteSpecificInputs!H10</f>
        <v>kWh</v>
      </c>
      <c r="F31" s="278">
        <f>SiteSpecificInputs!C29</f>
        <v>331.18939252645737</v>
      </c>
      <c r="G31" s="84" t="s">
        <v>221</v>
      </c>
      <c r="H31" s="269">
        <f>D31*F31</f>
        <v>0</v>
      </c>
      <c r="I31" s="277">
        <f>IFERROR(H31/H12/(1-I14),)</f>
        <v>0</v>
      </c>
      <c r="J31" s="277">
        <f>IFERROR(H31/H12/(1-I14),)</f>
        <v>0</v>
      </c>
      <c r="K31" s="146"/>
      <c r="L31" s="146"/>
      <c r="M31" s="277">
        <f>IFERROR(H31/H12/(1-M14),)</f>
        <v>0</v>
      </c>
      <c r="N31" s="277">
        <f>IFERROR(H31/H12/(1-M14),)</f>
        <v>0</v>
      </c>
      <c r="O31" s="146"/>
      <c r="P31" s="146"/>
    </row>
    <row r="32" spans="2:17" s="17" customFormat="1" ht="18" customHeight="1">
      <c r="B32" s="401" t="s">
        <v>129</v>
      </c>
      <c r="C32" s="157" t="s">
        <v>205</v>
      </c>
      <c r="D32" s="279">
        <f>J18+L18</f>
        <v>0</v>
      </c>
      <c r="E32" s="158" t="s">
        <v>133</v>
      </c>
      <c r="F32" s="280" cm="1">
        <f t="array" ref="F32">IFERROR(SUMPRODUCT(((INDEX(SiteSpecificInputs!V:V, ROW(SiteSpecificInputs!11:34)) - 2.96 - 5.51 + (INDEX(SiteSpecificInputs!X:X, ROW(SiteSpecificInputs!11:34)) - INDEX(SiteSpecificInputs!W:W, ROW(SiteSpecificInputs!11:34))) * Background!E14)* mmBTU2MJ* NG_heat_ratio), INDEX(SiteSpecificInputs!Y:Y, ROW(SiteSpecificInputs!11:34)))/SUM(SiteSpecificInputs!Y11:Y34),)</f>
        <v>0</v>
      </c>
      <c r="G32" s="159" t="s">
        <v>220</v>
      </c>
      <c r="H32" s="279">
        <f t="shared" si="0"/>
        <v>0</v>
      </c>
      <c r="I32" s="160"/>
      <c r="J32" s="281">
        <f>IFERROR(H32/(J20+L20)/Background!E4,)</f>
        <v>0</v>
      </c>
      <c r="K32" s="160"/>
      <c r="L32" s="281">
        <f>IFERROR(H32/(J20+L20)/Background!E4,)</f>
        <v>0</v>
      </c>
      <c r="M32" s="160"/>
      <c r="N32" s="160"/>
      <c r="O32" s="160"/>
      <c r="P32" s="137"/>
    </row>
    <row r="33" spans="1:21" s="17" customFormat="1" ht="18" customHeight="1">
      <c r="B33" s="402"/>
      <c r="C33" s="157" t="s">
        <v>128</v>
      </c>
      <c r="D33" s="279">
        <f>K19+L19</f>
        <v>0</v>
      </c>
      <c r="E33" s="140" t="s">
        <v>35</v>
      </c>
      <c r="F33" s="280">
        <f>IFERROR(SUMPRODUCT(SiteSpecificInputs!AB11:AB34,SiteSpecificInputs!AC11:AC34)/SUM(SiteSpecificInputs!AC11:AC34),)</f>
        <v>0</v>
      </c>
      <c r="G33" s="84" t="s">
        <v>221</v>
      </c>
      <c r="H33" s="279">
        <f t="shared" si="0"/>
        <v>0</v>
      </c>
      <c r="I33" s="160"/>
      <c r="J33" s="160"/>
      <c r="K33" s="281">
        <f>IFERROR(H33/(K20+L20)/Background!E4,)</f>
        <v>0</v>
      </c>
      <c r="L33" s="281">
        <f>IFERROR(H33/(K20+L20)/Background!E4,)</f>
        <v>0</v>
      </c>
      <c r="M33" s="160"/>
      <c r="N33" s="160"/>
      <c r="O33" s="160"/>
      <c r="P33" s="137"/>
    </row>
    <row r="34" spans="1:21" s="17" customFormat="1" ht="18" customHeight="1">
      <c r="B34" s="401" t="s">
        <v>130</v>
      </c>
      <c r="C34" s="157" t="s">
        <v>205</v>
      </c>
      <c r="D34" s="279">
        <f>N18+P18</f>
        <v>0</v>
      </c>
      <c r="E34" s="158" t="s">
        <v>133</v>
      </c>
      <c r="F34" s="280" cm="1">
        <f t="array" ref="F34">IFERROR(SUMPRODUCT(((INDEX(SiteSpecificInputs!V:V, ROW(SiteSpecificInputs!11:34)) - 2.96 - 5.51 + (INDEX(SiteSpecificInputs!X:X, ROW(SiteSpecificInputs!11:34)) - INDEX(SiteSpecificInputs!W:W, ROW(SiteSpecificInputs!11:34))) * Background!E14)* mmBTU2MJ* NG_heat_ratio), INDEX(SiteSpecificInputs!Z:Z, ROW(SiteSpecificInputs!11:34)))/SUM(SiteSpecificInputs!Z11:Z34),)</f>
        <v>0</v>
      </c>
      <c r="G34" s="159" t="s">
        <v>220</v>
      </c>
      <c r="H34" s="279">
        <f>D34*F34</f>
        <v>0</v>
      </c>
      <c r="I34" s="160"/>
      <c r="J34" s="160"/>
      <c r="K34" s="160"/>
      <c r="L34" s="160"/>
      <c r="M34" s="160"/>
      <c r="N34" s="277">
        <f>IFERROR(H34/(N20+P20)/Background!E4,)</f>
        <v>0</v>
      </c>
      <c r="O34" s="160"/>
      <c r="P34" s="277">
        <f>IFERROR(H34/(N20+P20)/Background!E4,)</f>
        <v>0</v>
      </c>
    </row>
    <row r="35" spans="1:21" s="17" customFormat="1" ht="18" customHeight="1">
      <c r="B35" s="403"/>
      <c r="C35" s="113" t="s">
        <v>128</v>
      </c>
      <c r="D35" s="269">
        <f>O19+P19</f>
        <v>0</v>
      </c>
      <c r="E35" s="140" t="s">
        <v>35</v>
      </c>
      <c r="F35" s="278">
        <f>IFERROR(SUMPRODUCT(SiteSpecificInputs!AB11:AB34,SiteSpecificInputs!AD11:AD34)/SUM(SiteSpecificInputs!AD11:AD34),)</f>
        <v>0</v>
      </c>
      <c r="G35" s="84" t="s">
        <v>221</v>
      </c>
      <c r="H35" s="269">
        <f t="shared" si="0"/>
        <v>0</v>
      </c>
      <c r="I35" s="150"/>
      <c r="J35" s="137"/>
      <c r="K35" s="137"/>
      <c r="L35" s="137"/>
      <c r="M35" s="150"/>
      <c r="N35" s="150"/>
      <c r="O35" s="277">
        <f>IFERROR(H35/(O20+P20)/Background!E4,)</f>
        <v>0</v>
      </c>
      <c r="P35" s="277">
        <f>IFERROR(H35/(O20+P20)/Background!E4,)</f>
        <v>0</v>
      </c>
    </row>
    <row r="36" spans="1:21" s="17" customFormat="1" ht="18" customHeight="1">
      <c r="B36" s="151" t="s">
        <v>10</v>
      </c>
      <c r="C36" s="113" t="str">
        <f>SiteSpecificInputs!K8</f>
        <v>Exported Steam</v>
      </c>
      <c r="D36" s="269">
        <f>SUM(SiteSpecificInputs!K11:K34)</f>
        <v>0</v>
      </c>
      <c r="E36" s="140" t="s">
        <v>134</v>
      </c>
      <c r="F36" s="282">
        <f>-Background!E13/0.8</f>
        <v>-91186.915914310885</v>
      </c>
      <c r="G36" s="84" t="s">
        <v>222</v>
      </c>
      <c r="H36" s="269">
        <f t="shared" si="0"/>
        <v>0</v>
      </c>
      <c r="I36" s="277">
        <f>IFERROR(H36/H12/(1-I14),)</f>
        <v>0</v>
      </c>
      <c r="J36" s="277">
        <f>IFERROR(H36/H12/(1-I14),)</f>
        <v>0</v>
      </c>
      <c r="K36" s="277">
        <f>IFERROR(H36/H12/(1-I14),)</f>
        <v>0</v>
      </c>
      <c r="L36" s="277">
        <f>IFERROR(H36/H12/(1-I14),)</f>
        <v>0</v>
      </c>
      <c r="M36" s="277">
        <f>IFERROR(H36/H12/(1-M14),)</f>
        <v>0</v>
      </c>
      <c r="N36" s="277">
        <f>IFERROR(H36/H12/(1-M14),)</f>
        <v>0</v>
      </c>
      <c r="O36" s="277">
        <f>IFERROR(H36/H12/(1-M14),)</f>
        <v>0</v>
      </c>
      <c r="P36" s="277">
        <f>IFERROR(H36/H12/(1-M14),)</f>
        <v>0</v>
      </c>
    </row>
    <row r="37" spans="1:21" s="17" customFormat="1" ht="18" customHeight="1">
      <c r="B37" s="389" t="s">
        <v>71</v>
      </c>
      <c r="C37" s="127" t="s">
        <v>72</v>
      </c>
      <c r="D37" s="269">
        <f>SUM(SiteSpecificInputs!O11:O34)*SiteSpecificInputs!C32</f>
        <v>0</v>
      </c>
      <c r="E37" s="140" t="s">
        <v>211</v>
      </c>
      <c r="F37" s="283">
        <f>Background!E15</f>
        <v>3.3367058653943658</v>
      </c>
      <c r="G37" s="84" t="s">
        <v>218</v>
      </c>
      <c r="H37" s="269">
        <f t="shared" ref="H37:H43" si="1">D37*F37</f>
        <v>0</v>
      </c>
      <c r="I37" s="277">
        <f>IFERROR(H37/I16,)</f>
        <v>0</v>
      </c>
      <c r="J37" s="277">
        <f>IFERROR(H37/I16,)</f>
        <v>0</v>
      </c>
      <c r="K37" s="277">
        <f>IFERROR(H37/I16,)</f>
        <v>0</v>
      </c>
      <c r="L37" s="277">
        <f>IFERROR(H37/I16,)</f>
        <v>0</v>
      </c>
      <c r="M37" s="137"/>
      <c r="N37" s="137"/>
      <c r="O37" s="137"/>
      <c r="P37" s="137"/>
    </row>
    <row r="38" spans="1:21" s="17" customFormat="1" ht="18" customHeight="1">
      <c r="B38" s="390"/>
      <c r="C38" s="127" t="s">
        <v>73</v>
      </c>
      <c r="D38" s="269">
        <f>SUM(SiteSpecificInputs!R11:R34)*SiteSpecificInputs!C33</f>
        <v>0</v>
      </c>
      <c r="E38" s="140" t="s">
        <v>211</v>
      </c>
      <c r="F38" s="284">
        <f>Background!E17</f>
        <v>0.83358656335085224</v>
      </c>
      <c r="G38" s="84" t="s">
        <v>218</v>
      </c>
      <c r="H38" s="269">
        <f t="shared" si="1"/>
        <v>0</v>
      </c>
      <c r="I38" s="137"/>
      <c r="J38" s="137"/>
      <c r="K38" s="137"/>
      <c r="L38" s="137"/>
      <c r="M38" s="277">
        <f>IFERROR(H38/M16,)</f>
        <v>0</v>
      </c>
      <c r="N38" s="277">
        <f>IFERROR(H38/M16,)</f>
        <v>0</v>
      </c>
      <c r="O38" s="277">
        <f>IFERROR(H38/M16,)</f>
        <v>0</v>
      </c>
      <c r="P38" s="277">
        <f>IFERROR(H38/M16,)</f>
        <v>0</v>
      </c>
    </row>
    <row r="39" spans="1:21" s="17" customFormat="1" ht="18" customHeight="1">
      <c r="B39" s="390"/>
      <c r="C39" s="138" t="s">
        <v>74</v>
      </c>
      <c r="D39" s="269">
        <f>SUM(SiteSpecificInputs!S11:S34)*(SiteSpecificInputs!C34+SiteSpecificInputs!C35)</f>
        <v>0</v>
      </c>
      <c r="E39" s="140" t="s">
        <v>211</v>
      </c>
      <c r="F39" s="277">
        <f>IFERROR((F37*SiteSpecificInputs!C35+PathwaySummary!F38*SiteSpecificInputs!C34)/SUM(SiteSpecificInputs!C34:C35),)</f>
        <v>0</v>
      </c>
      <c r="G39" s="84" t="s">
        <v>218</v>
      </c>
      <c r="H39" s="269">
        <f>D39*F39</f>
        <v>0</v>
      </c>
      <c r="I39" s="137"/>
      <c r="J39" s="137"/>
      <c r="K39" s="137"/>
      <c r="L39" s="137"/>
      <c r="M39" s="277">
        <f>IFERROR(H39/M16,)</f>
        <v>0</v>
      </c>
      <c r="N39" s="277">
        <f>IFERROR(H39/M16,)</f>
        <v>0</v>
      </c>
      <c r="O39" s="277">
        <f>IFERROR(H39/M16,)</f>
        <v>0</v>
      </c>
      <c r="P39" s="277">
        <f>IFERROR(H39/M16,)</f>
        <v>0</v>
      </c>
    </row>
    <row r="40" spans="1:21" s="17" customFormat="1" ht="18" customHeight="1">
      <c r="B40" s="390"/>
      <c r="C40" s="138" t="s">
        <v>75</v>
      </c>
      <c r="D40" s="269">
        <f>SUM(SiteSpecificInputs!P11:P34)*SiteSpecificInputs!C36</f>
        <v>0</v>
      </c>
      <c r="E40" s="140" t="s">
        <v>211</v>
      </c>
      <c r="F40" s="284">
        <f>Background!E16</f>
        <v>0.65232842852916761</v>
      </c>
      <c r="G40" s="84" t="s">
        <v>218</v>
      </c>
      <c r="H40" s="269">
        <f t="shared" si="1"/>
        <v>0</v>
      </c>
      <c r="I40" s="277">
        <f>IFERROR(H40/I16,)</f>
        <v>0</v>
      </c>
      <c r="J40" s="277">
        <f>IFERROR(H40/I16,)</f>
        <v>0</v>
      </c>
      <c r="K40" s="277">
        <f>IFERROR(H40/I16,)</f>
        <v>0</v>
      </c>
      <c r="L40" s="277">
        <f>IFERROR(H40/I16,)</f>
        <v>0</v>
      </c>
      <c r="M40" s="137"/>
      <c r="N40" s="137"/>
      <c r="O40" s="137"/>
      <c r="P40" s="137"/>
    </row>
    <row r="41" spans="1:21" s="17" customFormat="1" ht="18" customHeight="1">
      <c r="B41" s="390"/>
      <c r="C41" s="138" t="s">
        <v>76</v>
      </c>
      <c r="D41" s="269">
        <f>I16</f>
        <v>0</v>
      </c>
      <c r="E41" s="140" t="s">
        <v>77</v>
      </c>
      <c r="F41" s="283">
        <f>Background!E18</f>
        <v>3.4067988358504966</v>
      </c>
      <c r="G41" s="84" t="s">
        <v>146</v>
      </c>
      <c r="H41" s="269">
        <f t="shared" si="1"/>
        <v>0</v>
      </c>
      <c r="I41" s="277">
        <f>IFERROR(H41/I16,)</f>
        <v>0</v>
      </c>
      <c r="J41" s="277">
        <f>IFERROR(H41/I16,)</f>
        <v>0</v>
      </c>
      <c r="K41" s="277">
        <f>IFERROR(H41/I16,)</f>
        <v>0</v>
      </c>
      <c r="L41" s="277">
        <f>IFERROR(H41/I16,)</f>
        <v>0</v>
      </c>
      <c r="M41" s="137"/>
      <c r="N41" s="137"/>
      <c r="O41" s="137"/>
      <c r="P41" s="137"/>
    </row>
    <row r="42" spans="1:21" s="17" customFormat="1" ht="18" customHeight="1">
      <c r="B42" s="390"/>
      <c r="C42" s="138" t="s">
        <v>78</v>
      </c>
      <c r="D42" s="269">
        <f>IFERROR(M16*SUM(SiteSpecificInputs!S11:S34)/SUM(SiteSpecificInputs!Q11:S34),)</f>
        <v>0</v>
      </c>
      <c r="E42" s="140" t="s">
        <v>79</v>
      </c>
      <c r="F42" s="283">
        <f>Background!E18</f>
        <v>3.4067988358504966</v>
      </c>
      <c r="G42" s="84" t="s">
        <v>146</v>
      </c>
      <c r="H42" s="269">
        <f t="shared" si="1"/>
        <v>0</v>
      </c>
      <c r="I42" s="137"/>
      <c r="J42" s="137"/>
      <c r="K42" s="137"/>
      <c r="L42" s="137"/>
      <c r="M42" s="277">
        <f>IFERROR(H42/M16,)</f>
        <v>0</v>
      </c>
      <c r="N42" s="277">
        <f>IFERROR(H42/M16,)</f>
        <v>0</v>
      </c>
      <c r="O42" s="277">
        <f>IFERROR(H42/M16,)</f>
        <v>0</v>
      </c>
      <c r="P42" s="277">
        <f>IFERROR(H42/M16,)</f>
        <v>0</v>
      </c>
    </row>
    <row r="43" spans="1:21" s="17" customFormat="1" ht="18" customHeight="1" thickBot="1">
      <c r="B43" s="391"/>
      <c r="C43" s="139" t="s">
        <v>80</v>
      </c>
      <c r="D43" s="269">
        <f>M16-D42</f>
        <v>0</v>
      </c>
      <c r="E43" s="140" t="s">
        <v>79</v>
      </c>
      <c r="F43" s="285">
        <f>Background!E19</f>
        <v>4.2213683236473276</v>
      </c>
      <c r="G43" s="84" t="s">
        <v>146</v>
      </c>
      <c r="H43" s="269">
        <f t="shared" si="1"/>
        <v>0</v>
      </c>
      <c r="I43" s="137"/>
      <c r="J43" s="137"/>
      <c r="K43" s="137"/>
      <c r="L43" s="137"/>
      <c r="M43" s="277">
        <f>IFERROR(H43/M16,)</f>
        <v>0</v>
      </c>
      <c r="N43" s="277">
        <f>IFERROR(H43/M16,)</f>
        <v>0</v>
      </c>
      <c r="O43" s="277">
        <f>IFERROR(H43/M16,)</f>
        <v>0</v>
      </c>
      <c r="P43" s="277">
        <f>IFERROR(H43/M16,)</f>
        <v>0</v>
      </c>
    </row>
    <row r="44" spans="1:21" s="17" customFormat="1" ht="18" customHeight="1" thickTop="1">
      <c r="B44" s="399" t="s">
        <v>141</v>
      </c>
      <c r="C44" s="400"/>
      <c r="D44" s="400"/>
      <c r="E44" s="400"/>
      <c r="F44" s="400"/>
      <c r="G44" s="400"/>
      <c r="H44" s="400"/>
      <c r="I44" s="286">
        <f t="shared" ref="I44:P44" si="2">SUM(I25:I43)</f>
        <v>0</v>
      </c>
      <c r="J44" s="286">
        <f t="shared" si="2"/>
        <v>0</v>
      </c>
      <c r="K44" s="286">
        <f t="shared" si="2"/>
        <v>0</v>
      </c>
      <c r="L44" s="286">
        <f t="shared" si="2"/>
        <v>0</v>
      </c>
      <c r="M44" s="286">
        <f t="shared" si="2"/>
        <v>0</v>
      </c>
      <c r="N44" s="286">
        <f t="shared" si="2"/>
        <v>0</v>
      </c>
      <c r="O44" s="286">
        <f t="shared" si="2"/>
        <v>0</v>
      </c>
      <c r="P44" s="286">
        <f t="shared" si="2"/>
        <v>0</v>
      </c>
      <c r="R44" s="65"/>
      <c r="S44" s="65"/>
    </row>
    <row r="45" spans="1:21" ht="18" customHeight="1" thickBot="1">
      <c r="B45" s="398" t="s">
        <v>81</v>
      </c>
      <c r="C45" s="398"/>
      <c r="D45" s="398"/>
      <c r="E45" s="398"/>
      <c r="F45" s="398"/>
      <c r="G45" s="398"/>
      <c r="H45" s="398"/>
      <c r="I45" s="287"/>
      <c r="J45" s="287"/>
      <c r="K45" s="287"/>
      <c r="L45" s="287"/>
      <c r="M45" s="287"/>
      <c r="N45" s="287"/>
      <c r="O45" s="287"/>
      <c r="P45" s="287"/>
      <c r="R45" s="65"/>
      <c r="S45" s="65"/>
    </row>
    <row r="46" spans="1:21" ht="18" customHeight="1" thickTop="1">
      <c r="B46" s="397" t="s">
        <v>82</v>
      </c>
      <c r="C46" s="397"/>
      <c r="D46" s="397"/>
      <c r="E46" s="397"/>
      <c r="F46" s="397"/>
      <c r="G46" s="397"/>
      <c r="H46" s="397"/>
      <c r="I46" s="288">
        <f>I44+I45</f>
        <v>0</v>
      </c>
      <c r="J46" s="288">
        <f t="shared" ref="J46:P46" si="3">J44+J45</f>
        <v>0</v>
      </c>
      <c r="K46" s="288">
        <f t="shared" si="3"/>
        <v>0</v>
      </c>
      <c r="L46" s="288">
        <f t="shared" si="3"/>
        <v>0</v>
      </c>
      <c r="M46" s="288">
        <f t="shared" si="3"/>
        <v>0</v>
      </c>
      <c r="N46" s="288">
        <f t="shared" si="3"/>
        <v>0</v>
      </c>
      <c r="O46" s="288">
        <f t="shared" si="3"/>
        <v>0</v>
      </c>
      <c r="P46" s="288">
        <f t="shared" si="3"/>
        <v>0</v>
      </c>
      <c r="R46" s="65"/>
      <c r="S46" s="65"/>
    </row>
    <row r="47" spans="1:21" ht="18.75">
      <c r="B47" s="129"/>
      <c r="C47" s="129"/>
      <c r="D47" s="129"/>
      <c r="E47" s="129"/>
      <c r="F47" s="129"/>
      <c r="G47" s="129"/>
      <c r="H47" s="129"/>
      <c r="I47" s="110"/>
      <c r="J47" s="110"/>
      <c r="K47" s="110"/>
      <c r="L47" s="110"/>
      <c r="M47" s="110"/>
      <c r="N47" s="110"/>
      <c r="O47" s="110"/>
      <c r="P47" s="110"/>
      <c r="R47" s="65"/>
      <c r="S47" s="65"/>
    </row>
    <row r="48" spans="1:21" s="4" customFormat="1" ht="18.75">
      <c r="A48" s="9"/>
      <c r="B48" s="339" t="s">
        <v>83</v>
      </c>
      <c r="C48" s="339"/>
      <c r="D48" s="339"/>
      <c r="E48" s="339"/>
      <c r="F48" s="339"/>
      <c r="G48" s="339"/>
      <c r="H48" s="339"/>
      <c r="I48" s="339"/>
      <c r="J48" s="339"/>
      <c r="K48" s="339"/>
      <c r="L48" s="339"/>
      <c r="M48" s="339"/>
      <c r="N48" s="339"/>
      <c r="O48" s="339"/>
      <c r="P48" s="339"/>
      <c r="T48" s="2"/>
      <c r="U48" s="2"/>
    </row>
    <row r="49" spans="1:30" s="4" customFormat="1" ht="391.5" customHeight="1">
      <c r="B49" s="386"/>
      <c r="C49" s="386"/>
      <c r="D49" s="386"/>
      <c r="E49" s="386"/>
      <c r="F49" s="386"/>
      <c r="G49" s="386"/>
      <c r="H49" s="386"/>
      <c r="I49" s="386"/>
      <c r="J49" s="386"/>
      <c r="K49" s="386"/>
      <c r="L49" s="386"/>
      <c r="M49" s="386"/>
      <c r="N49" s="386"/>
      <c r="O49" s="386"/>
      <c r="P49" s="386"/>
      <c r="T49" s="12"/>
      <c r="U49" s="12"/>
    </row>
    <row r="50" spans="1:30" s="4" customFormat="1">
      <c r="D50" s="5"/>
      <c r="M50" s="13"/>
      <c r="N50" s="12"/>
      <c r="O50" s="13"/>
      <c r="P50" s="13"/>
      <c r="Q50" s="13"/>
      <c r="T50" s="15"/>
      <c r="U50" s="15"/>
    </row>
    <row r="51" spans="1:30" s="4" customFormat="1">
      <c r="A51" s="80"/>
      <c r="B51" s="80"/>
      <c r="C51" s="80"/>
      <c r="D51" s="105"/>
      <c r="E51" s="80"/>
      <c r="F51" s="80"/>
      <c r="G51" s="80"/>
      <c r="H51" s="80"/>
      <c r="I51" s="80"/>
      <c r="J51" s="80"/>
      <c r="K51" s="80"/>
      <c r="L51" s="80"/>
      <c r="N51" s="12"/>
      <c r="O51" s="13"/>
      <c r="P51" s="13"/>
      <c r="Q51" s="13"/>
      <c r="T51" s="15"/>
      <c r="U51" s="15"/>
    </row>
    <row r="52" spans="1:30" s="4" customFormat="1">
      <c r="A52" s="65"/>
      <c r="D52" s="5"/>
      <c r="M52" s="17"/>
      <c r="N52" s="16"/>
      <c r="O52" s="13"/>
      <c r="P52" s="13"/>
      <c r="Q52" s="13"/>
      <c r="T52" s="15"/>
      <c r="U52" s="15"/>
    </row>
    <row r="53" spans="1:30" s="4" customFormat="1">
      <c r="D53" s="5"/>
      <c r="M53" s="17"/>
      <c r="N53" s="75"/>
      <c r="O53" s="6"/>
      <c r="P53" s="6"/>
      <c r="Q53" s="6"/>
      <c r="R53" s="6"/>
      <c r="S53" s="6"/>
    </row>
    <row r="54" spans="1:30">
      <c r="M54" s="17"/>
      <c r="N54" s="19"/>
      <c r="AD54" s="17"/>
    </row>
    <row r="55" spans="1:30">
      <c r="M55" s="17"/>
      <c r="N55" s="19"/>
    </row>
    <row r="56" spans="1:30" s="21" customFormat="1">
      <c r="A56" s="65"/>
      <c r="D56" s="106"/>
      <c r="M56" s="17"/>
      <c r="N56" s="19"/>
    </row>
    <row r="57" spans="1:30" s="21" customFormat="1">
      <c r="D57" s="106"/>
      <c r="M57" s="17"/>
      <c r="N57" s="20"/>
    </row>
    <row r="58" spans="1:30">
      <c r="B58" s="65"/>
      <c r="C58" s="65"/>
      <c r="M58" s="10"/>
      <c r="N58" s="10"/>
    </row>
    <row r="59" spans="1:30">
      <c r="B59" s="65"/>
      <c r="C59" s="1" t="s">
        <v>5</v>
      </c>
      <c r="M59" s="10"/>
      <c r="N59" s="10"/>
    </row>
    <row r="60" spans="1:30">
      <c r="B60" s="65"/>
      <c r="C60" s="65"/>
      <c r="M60" s="10"/>
      <c r="N60" s="10"/>
    </row>
    <row r="61" spans="1:30">
      <c r="B61" s="65"/>
      <c r="C61" s="65"/>
      <c r="M61" s="10"/>
      <c r="N61" s="10"/>
    </row>
    <row r="62" spans="1:30" s="17" customFormat="1">
      <c r="B62" s="65"/>
      <c r="C62" s="65"/>
      <c r="M62" s="33"/>
      <c r="N62" s="33"/>
    </row>
    <row r="63" spans="1:30">
      <c r="B63" s="65"/>
      <c r="C63" s="65"/>
      <c r="M63" s="10"/>
      <c r="N63" s="10"/>
    </row>
    <row r="64" spans="1:30">
      <c r="B64" s="65"/>
      <c r="C64" s="65"/>
      <c r="M64" s="10"/>
      <c r="N64" s="10"/>
    </row>
    <row r="65" spans="1:14">
      <c r="A65" s="10"/>
      <c r="B65" s="22"/>
      <c r="C65" s="22"/>
      <c r="D65" s="33"/>
      <c r="E65" s="10"/>
      <c r="F65" s="10"/>
      <c r="G65" s="10"/>
      <c r="H65" s="36"/>
      <c r="I65" s="36"/>
      <c r="J65" s="36"/>
      <c r="K65" s="36"/>
      <c r="L65" s="36"/>
      <c r="M65" s="10"/>
      <c r="N65" s="10"/>
    </row>
    <row r="66" spans="1:14">
      <c r="A66" s="10"/>
      <c r="B66" s="23"/>
      <c r="C66" s="23"/>
      <c r="D66" s="23"/>
      <c r="E66" s="10"/>
      <c r="F66" s="10"/>
      <c r="G66" s="10"/>
      <c r="H66" s="38"/>
      <c r="I66" s="38"/>
      <c r="J66" s="38"/>
      <c r="K66" s="38"/>
      <c r="L66" s="38"/>
      <c r="M66" s="10"/>
      <c r="N66" s="10"/>
    </row>
    <row r="67" spans="1:14">
      <c r="A67" s="39"/>
      <c r="B67" s="40"/>
      <c r="C67" s="40"/>
      <c r="D67" s="33"/>
      <c r="E67" s="10"/>
      <c r="F67" s="10"/>
      <c r="G67" s="10"/>
      <c r="H67" s="4"/>
      <c r="I67" s="4"/>
      <c r="J67" s="4"/>
      <c r="K67" s="4"/>
      <c r="L67" s="4"/>
      <c r="M67" s="10"/>
      <c r="N67" s="10"/>
    </row>
    <row r="68" spans="1:14">
      <c r="A68" s="39"/>
      <c r="B68" s="40"/>
      <c r="C68" s="40"/>
      <c r="D68" s="33"/>
      <c r="E68" s="10"/>
      <c r="F68" s="10"/>
      <c r="G68" s="10"/>
      <c r="H68" s="41"/>
      <c r="I68" s="41"/>
      <c r="J68" s="41"/>
      <c r="K68" s="41"/>
      <c r="L68" s="41"/>
      <c r="M68" s="10"/>
      <c r="N68" s="10"/>
    </row>
    <row r="69" spans="1:14">
      <c r="A69" s="39"/>
      <c r="B69" s="42"/>
      <c r="C69" s="42"/>
      <c r="D69" s="33"/>
      <c r="E69" s="43"/>
      <c r="F69" s="43"/>
      <c r="G69" s="43"/>
      <c r="H69" s="37"/>
      <c r="I69" s="37"/>
      <c r="J69" s="37"/>
      <c r="K69" s="37"/>
      <c r="L69" s="37"/>
      <c r="M69" s="10"/>
      <c r="N69" s="10"/>
    </row>
    <row r="70" spans="1:14">
      <c r="A70" s="44"/>
      <c r="B70" s="45"/>
      <c r="C70" s="45"/>
      <c r="D70" s="23"/>
      <c r="E70" s="11"/>
      <c r="F70" s="11"/>
      <c r="G70" s="11"/>
      <c r="H70" s="47"/>
      <c r="I70" s="47"/>
      <c r="J70" s="47"/>
      <c r="K70" s="47"/>
      <c r="L70" s="47"/>
      <c r="M70" s="10"/>
      <c r="N70" s="10"/>
    </row>
    <row r="71" spans="1:14">
      <c r="A71" s="48"/>
      <c r="B71" s="35"/>
      <c r="C71" s="35"/>
      <c r="D71" s="27"/>
      <c r="E71" s="49"/>
      <c r="F71" s="49"/>
      <c r="G71" s="49"/>
      <c r="H71" s="50"/>
      <c r="I71" s="50"/>
      <c r="J71" s="50"/>
      <c r="K71" s="50"/>
      <c r="L71" s="50"/>
      <c r="M71" s="10"/>
      <c r="N71" s="10"/>
    </row>
    <row r="72" spans="1:14">
      <c r="A72" s="44"/>
      <c r="B72" s="45"/>
      <c r="C72" s="45"/>
      <c r="D72" s="23"/>
      <c r="E72" s="10"/>
      <c r="F72" s="10"/>
      <c r="G72" s="10"/>
      <c r="H72" s="34"/>
      <c r="I72" s="34"/>
      <c r="J72" s="34"/>
      <c r="K72" s="34"/>
      <c r="L72" s="34"/>
      <c r="M72" s="10"/>
      <c r="N72" s="10"/>
    </row>
    <row r="73" spans="1:14">
      <c r="A73" s="48"/>
      <c r="B73" s="35"/>
      <c r="C73" s="35"/>
      <c r="D73" s="35"/>
      <c r="E73" s="10"/>
      <c r="F73" s="10"/>
      <c r="G73" s="10"/>
      <c r="H73" s="50"/>
      <c r="I73" s="50"/>
      <c r="J73" s="50"/>
      <c r="K73" s="50"/>
      <c r="L73" s="50"/>
      <c r="M73" s="10"/>
      <c r="N73" s="10"/>
    </row>
    <row r="74" spans="1:14">
      <c r="A74" s="24"/>
      <c r="B74" s="45"/>
      <c r="C74" s="45"/>
      <c r="D74" s="23"/>
      <c r="E74" s="10"/>
      <c r="F74" s="10"/>
      <c r="G74" s="10"/>
      <c r="H74" s="34"/>
      <c r="I74" s="34"/>
      <c r="J74" s="34"/>
      <c r="K74" s="34"/>
      <c r="L74" s="34"/>
      <c r="M74" s="10"/>
      <c r="N74" s="10"/>
    </row>
    <row r="75" spans="1:14">
      <c r="A75" s="48"/>
      <c r="B75" s="35"/>
      <c r="C75" s="35"/>
      <c r="D75" s="35"/>
      <c r="E75" s="52"/>
      <c r="F75" s="52"/>
      <c r="G75" s="52"/>
      <c r="H75" s="37"/>
      <c r="I75" s="37"/>
      <c r="J75" s="37"/>
      <c r="K75" s="37"/>
      <c r="L75" s="37"/>
      <c r="M75" s="10"/>
      <c r="N75" s="10"/>
    </row>
    <row r="76" spans="1:14">
      <c r="A76" s="44"/>
      <c r="B76" s="45"/>
      <c r="C76" s="45"/>
      <c r="D76" s="45"/>
      <c r="E76" s="52"/>
      <c r="F76" s="52"/>
      <c r="G76" s="52"/>
      <c r="H76" s="37"/>
      <c r="I76" s="37"/>
      <c r="J76" s="37"/>
      <c r="K76" s="37"/>
      <c r="L76" s="37"/>
      <c r="M76" s="10"/>
      <c r="N76" s="10"/>
    </row>
    <row r="77" spans="1:14">
      <c r="A77" s="48"/>
      <c r="B77" s="35"/>
      <c r="C77" s="35"/>
      <c r="D77" s="35"/>
      <c r="E77" s="52"/>
      <c r="F77" s="52"/>
      <c r="G77" s="52"/>
      <c r="H77" s="37"/>
      <c r="I77" s="37"/>
      <c r="J77" s="37"/>
      <c r="K77" s="37"/>
      <c r="L77" s="37"/>
      <c r="M77" s="10"/>
      <c r="N77" s="10"/>
    </row>
    <row r="78" spans="1:14">
      <c r="A78" s="44"/>
      <c r="B78" s="45"/>
      <c r="C78" s="45"/>
      <c r="D78" s="45"/>
      <c r="E78" s="52"/>
      <c r="F78" s="52"/>
      <c r="G78" s="52"/>
      <c r="H78" s="37"/>
      <c r="I78" s="37"/>
      <c r="J78" s="37"/>
      <c r="K78" s="37"/>
      <c r="L78" s="37"/>
      <c r="M78" s="10"/>
      <c r="N78" s="10"/>
    </row>
    <row r="79" spans="1:14">
      <c r="A79" s="48"/>
      <c r="B79" s="35"/>
      <c r="C79" s="35"/>
      <c r="D79" s="35"/>
      <c r="E79" s="52"/>
      <c r="F79" s="52"/>
      <c r="G79" s="52"/>
      <c r="H79" s="37"/>
      <c r="I79" s="37"/>
      <c r="J79" s="37"/>
      <c r="K79" s="37"/>
      <c r="L79" s="37"/>
      <c r="M79" s="10"/>
      <c r="N79" s="10"/>
    </row>
    <row r="80" spans="1:14">
      <c r="A80" s="53"/>
      <c r="B80" s="45"/>
      <c r="C80" s="45"/>
      <c r="D80" s="23"/>
      <c r="E80" s="10"/>
      <c r="F80" s="10"/>
      <c r="G80" s="10"/>
      <c r="H80" s="37"/>
      <c r="I80" s="37"/>
      <c r="J80" s="37"/>
      <c r="K80" s="37"/>
      <c r="L80" s="37"/>
      <c r="M80" s="10"/>
      <c r="N80" s="10"/>
    </row>
    <row r="81" spans="1:17">
      <c r="A81" s="48"/>
      <c r="B81" s="35"/>
      <c r="C81" s="35"/>
      <c r="D81" s="27"/>
      <c r="E81" s="10"/>
      <c r="F81" s="10"/>
      <c r="G81" s="10"/>
      <c r="H81" s="37"/>
      <c r="I81" s="37"/>
      <c r="J81" s="37"/>
      <c r="K81" s="37"/>
      <c r="L81" s="37"/>
      <c r="M81" s="10"/>
      <c r="N81" s="10"/>
    </row>
    <row r="82" spans="1:17">
      <c r="A82" s="44"/>
      <c r="B82" s="23"/>
      <c r="C82" s="23"/>
      <c r="D82" s="23"/>
      <c r="E82" s="54"/>
      <c r="F82" s="54"/>
      <c r="G82" s="54"/>
      <c r="H82" s="37"/>
      <c r="I82" s="37"/>
      <c r="J82" s="37"/>
      <c r="K82" s="37"/>
      <c r="L82" s="37"/>
      <c r="M82" s="10"/>
      <c r="N82" s="10"/>
    </row>
    <row r="83" spans="1:17">
      <c r="A83" s="48"/>
      <c r="B83" s="28"/>
      <c r="C83" s="28"/>
      <c r="D83" s="29"/>
      <c r="E83" s="55"/>
      <c r="F83" s="55"/>
      <c r="G83" s="55"/>
      <c r="H83" s="37"/>
      <c r="I83" s="37"/>
      <c r="J83" s="37"/>
      <c r="K83" s="37"/>
      <c r="L83" s="37"/>
      <c r="M83" s="10"/>
      <c r="N83" s="10"/>
    </row>
    <row r="84" spans="1:17">
      <c r="A84" s="44"/>
      <c r="B84" s="31"/>
      <c r="C84" s="31"/>
      <c r="D84" s="46"/>
      <c r="E84" s="10"/>
      <c r="F84" s="10"/>
      <c r="G84" s="10"/>
      <c r="H84" s="56"/>
      <c r="I84" s="56"/>
      <c r="J84" s="56"/>
      <c r="K84" s="56"/>
      <c r="L84" s="56"/>
      <c r="M84" s="10"/>
      <c r="N84" s="10"/>
    </row>
    <row r="85" spans="1:17">
      <c r="A85" s="48"/>
      <c r="B85" s="29"/>
      <c r="C85" s="29"/>
      <c r="D85" s="29"/>
      <c r="E85" s="55"/>
      <c r="F85" s="55"/>
      <c r="G85" s="55"/>
      <c r="H85" s="37"/>
      <c r="I85" s="37"/>
      <c r="J85" s="37"/>
      <c r="K85" s="37"/>
      <c r="L85" s="37"/>
      <c r="M85" s="10"/>
      <c r="N85" s="10"/>
    </row>
    <row r="86" spans="1:17">
      <c r="A86" s="48"/>
      <c r="B86" s="23"/>
      <c r="C86" s="23"/>
      <c r="D86" s="23"/>
      <c r="E86" s="57"/>
      <c r="F86" s="57"/>
      <c r="G86" s="57"/>
      <c r="H86" s="37"/>
      <c r="I86" s="37"/>
      <c r="J86" s="37"/>
      <c r="K86" s="37"/>
      <c r="L86" s="37"/>
      <c r="M86" s="10"/>
      <c r="N86" s="10"/>
    </row>
    <row r="87" spans="1:17">
      <c r="A87" s="58"/>
      <c r="B87" s="28"/>
      <c r="C87" s="28"/>
      <c r="D87" s="28"/>
      <c r="E87" s="57"/>
      <c r="F87" s="57"/>
      <c r="G87" s="57"/>
      <c r="H87" s="37"/>
      <c r="I87" s="37"/>
      <c r="J87" s="37"/>
      <c r="K87" s="37"/>
      <c r="L87" s="37"/>
      <c r="M87" s="10"/>
      <c r="N87" s="10"/>
    </row>
    <row r="88" spans="1:17">
      <c r="A88" s="44"/>
      <c r="B88" s="23"/>
      <c r="C88" s="23"/>
      <c r="D88" s="23"/>
      <c r="E88" s="10"/>
      <c r="F88" s="10"/>
      <c r="G88" s="10"/>
      <c r="H88" s="10"/>
      <c r="I88" s="10"/>
      <c r="J88" s="10"/>
      <c r="K88" s="10"/>
      <c r="L88" s="10"/>
      <c r="M88" s="10"/>
      <c r="N88" s="10"/>
    </row>
    <row r="89" spans="1:17">
      <c r="A89" s="44"/>
      <c r="B89" s="59"/>
      <c r="C89" s="59"/>
      <c r="D89" s="59"/>
      <c r="E89" s="60"/>
      <c r="F89" s="60"/>
      <c r="G89" s="60"/>
      <c r="H89" s="61"/>
      <c r="I89" s="61"/>
      <c r="J89" s="61"/>
      <c r="K89" s="61"/>
      <c r="L89" s="61"/>
      <c r="M89" s="10"/>
      <c r="N89" s="10"/>
    </row>
    <row r="90" spans="1:17">
      <c r="A90" s="44"/>
      <c r="B90" s="23"/>
      <c r="C90" s="23"/>
      <c r="D90" s="23"/>
      <c r="E90" s="10"/>
      <c r="F90" s="10"/>
      <c r="G90" s="10"/>
      <c r="H90" s="10"/>
      <c r="I90" s="10"/>
      <c r="J90" s="10"/>
      <c r="K90" s="10"/>
      <c r="L90" s="10"/>
      <c r="M90" s="10"/>
      <c r="N90" s="10"/>
    </row>
    <row r="91" spans="1:17">
      <c r="A91" s="20"/>
      <c r="B91" s="62"/>
      <c r="C91" s="62"/>
      <c r="D91" s="107"/>
      <c r="E91" s="10"/>
      <c r="F91" s="10"/>
      <c r="G91" s="10"/>
      <c r="H91" s="10"/>
      <c r="I91" s="10"/>
      <c r="J91" s="10"/>
      <c r="K91" s="10"/>
      <c r="L91" s="10"/>
      <c r="M91" s="10"/>
      <c r="N91" s="10"/>
    </row>
    <row r="92" spans="1:17">
      <c r="E92" s="10"/>
      <c r="F92" s="10"/>
      <c r="G92" s="10"/>
      <c r="H92" s="10"/>
      <c r="I92" s="10"/>
      <c r="J92" s="10"/>
      <c r="K92" s="10"/>
      <c r="L92" s="10"/>
      <c r="M92" s="10"/>
      <c r="N92" s="10"/>
    </row>
    <row r="93" spans="1:17">
      <c r="E93" s="10"/>
      <c r="F93" s="10"/>
      <c r="G93" s="10"/>
      <c r="H93" s="10"/>
      <c r="I93" s="10"/>
      <c r="J93" s="10"/>
      <c r="K93" s="10"/>
      <c r="L93" s="10"/>
      <c r="M93" s="10"/>
      <c r="N93" s="10"/>
      <c r="O93" s="10"/>
      <c r="P93" s="10"/>
      <c r="Q93" s="10"/>
    </row>
    <row r="94" spans="1:17">
      <c r="E94" s="10"/>
      <c r="F94" s="10"/>
      <c r="G94" s="10"/>
      <c r="H94" s="10"/>
      <c r="I94" s="10"/>
      <c r="J94" s="10"/>
      <c r="K94" s="10"/>
      <c r="L94" s="10"/>
      <c r="M94" s="10"/>
      <c r="N94" s="10"/>
      <c r="O94" s="10"/>
      <c r="P94" s="10"/>
      <c r="Q94" s="10"/>
    </row>
    <row r="95" spans="1:17">
      <c r="E95" s="20"/>
      <c r="F95" s="20"/>
      <c r="G95" s="20"/>
      <c r="H95" s="20"/>
      <c r="I95" s="20"/>
      <c r="J95" s="20"/>
      <c r="K95" s="20"/>
      <c r="L95" s="20"/>
      <c r="M95" s="10"/>
      <c r="N95" s="10"/>
      <c r="O95" s="10"/>
      <c r="P95" s="10"/>
      <c r="Q95" s="10"/>
    </row>
    <row r="96" spans="1:17">
      <c r="E96" s="20"/>
      <c r="F96" s="20"/>
      <c r="G96" s="20"/>
      <c r="H96" s="20"/>
      <c r="I96" s="20"/>
      <c r="J96" s="20"/>
      <c r="K96" s="20"/>
      <c r="L96" s="20"/>
      <c r="M96" s="10"/>
      <c r="N96" s="10"/>
      <c r="O96" s="10"/>
      <c r="P96" s="10"/>
      <c r="Q96" s="10"/>
    </row>
    <row r="97" spans="5:17">
      <c r="E97" s="20"/>
      <c r="F97" s="20"/>
      <c r="G97" s="20"/>
      <c r="H97" s="20"/>
      <c r="I97" s="20"/>
      <c r="J97" s="20"/>
      <c r="K97" s="20"/>
      <c r="L97" s="20"/>
      <c r="M97" s="10"/>
      <c r="N97" s="10"/>
      <c r="O97" s="10"/>
      <c r="P97" s="10"/>
      <c r="Q97" s="10"/>
    </row>
    <row r="98" spans="5:17">
      <c r="E98" s="20"/>
      <c r="F98" s="20"/>
      <c r="G98" s="20"/>
      <c r="H98" s="20"/>
      <c r="I98" s="20"/>
      <c r="J98" s="20"/>
      <c r="K98" s="20"/>
      <c r="L98" s="20"/>
      <c r="M98" s="10"/>
      <c r="N98" s="10"/>
      <c r="O98" s="10"/>
      <c r="P98" s="10"/>
      <c r="Q98" s="10"/>
    </row>
    <row r="99" spans="5:17">
      <c r="E99" s="20"/>
      <c r="F99" s="20"/>
      <c r="G99" s="20"/>
      <c r="H99" s="20"/>
      <c r="I99" s="20"/>
      <c r="J99" s="20"/>
      <c r="K99" s="20"/>
      <c r="L99" s="20"/>
      <c r="M99" s="10"/>
      <c r="N99" s="10"/>
      <c r="O99" s="10"/>
      <c r="P99" s="10"/>
      <c r="Q99" s="10"/>
    </row>
    <row r="100" spans="5:17">
      <c r="E100" s="20"/>
      <c r="F100" s="20"/>
      <c r="G100" s="20"/>
      <c r="H100" s="20"/>
      <c r="I100" s="20"/>
      <c r="J100" s="20"/>
      <c r="K100" s="20"/>
      <c r="L100" s="20"/>
      <c r="M100" s="10"/>
      <c r="N100" s="10"/>
      <c r="O100" s="10"/>
      <c r="P100" s="10"/>
      <c r="Q100" s="10"/>
    </row>
    <row r="101" spans="5:17">
      <c r="E101" s="64"/>
      <c r="F101" s="64"/>
      <c r="G101" s="64"/>
      <c r="H101" s="64"/>
      <c r="I101" s="64"/>
      <c r="J101" s="64"/>
      <c r="K101" s="64"/>
      <c r="L101" s="64"/>
      <c r="O101" s="18"/>
      <c r="P101" s="18"/>
      <c r="Q101" s="18"/>
    </row>
    <row r="102" spans="5:17">
      <c r="E102" s="64"/>
      <c r="F102" s="64"/>
      <c r="G102" s="64"/>
      <c r="H102" s="64"/>
      <c r="I102" s="64"/>
      <c r="J102" s="64"/>
      <c r="K102" s="64"/>
      <c r="L102" s="64"/>
      <c r="O102" s="18"/>
      <c r="P102" s="18"/>
      <c r="Q102" s="18"/>
    </row>
    <row r="103" spans="5:17">
      <c r="E103" s="64"/>
      <c r="F103" s="64"/>
      <c r="G103" s="64"/>
      <c r="H103" s="64"/>
      <c r="I103" s="64"/>
      <c r="J103" s="64"/>
      <c r="K103" s="64"/>
      <c r="L103" s="64"/>
      <c r="O103" s="18"/>
      <c r="P103" s="18"/>
      <c r="Q103" s="18"/>
    </row>
    <row r="104" spans="5:17">
      <c r="E104" s="64"/>
      <c r="F104" s="64"/>
      <c r="G104" s="64"/>
      <c r="H104" s="64"/>
      <c r="I104" s="64"/>
      <c r="J104" s="64"/>
      <c r="K104" s="64"/>
      <c r="L104" s="64"/>
      <c r="O104" s="18"/>
      <c r="P104" s="18"/>
      <c r="Q104" s="18"/>
    </row>
    <row r="105" spans="5:17">
      <c r="O105" s="18"/>
      <c r="P105" s="18"/>
      <c r="Q105" s="18"/>
    </row>
    <row r="106" spans="5:17">
      <c r="O106" s="18"/>
      <c r="P106" s="18"/>
      <c r="Q106" s="18"/>
    </row>
    <row r="109" spans="5:17">
      <c r="M109" s="10"/>
      <c r="N109" s="10"/>
      <c r="O109" s="10"/>
      <c r="P109" s="10"/>
      <c r="Q109" s="10"/>
    </row>
    <row r="113" spans="5:12">
      <c r="E113" s="10"/>
      <c r="F113" s="10"/>
      <c r="G113" s="10"/>
      <c r="H113" s="10"/>
      <c r="I113" s="10"/>
      <c r="J113" s="10"/>
      <c r="K113" s="10"/>
      <c r="L113" s="10"/>
    </row>
    <row r="114" spans="5:12">
      <c r="E114" s="17"/>
      <c r="F114" s="17"/>
      <c r="G114" s="17"/>
      <c r="H114" s="17"/>
      <c r="I114" s="17"/>
      <c r="J114" s="17"/>
      <c r="K114" s="17"/>
      <c r="L114" s="17"/>
    </row>
    <row r="115" spans="5:12">
      <c r="E115" s="17"/>
      <c r="F115" s="17"/>
      <c r="G115" s="17"/>
      <c r="H115" s="17"/>
      <c r="I115" s="17"/>
      <c r="J115" s="17"/>
      <c r="K115" s="17"/>
      <c r="L115" s="17"/>
    </row>
    <row r="116" spans="5:12">
      <c r="E116" s="17"/>
      <c r="F116" s="17"/>
      <c r="G116" s="17"/>
      <c r="H116" s="17"/>
      <c r="I116" s="17"/>
      <c r="J116" s="17"/>
      <c r="K116" s="17"/>
      <c r="L116" s="17"/>
    </row>
    <row r="117" spans="5:12">
      <c r="E117" s="17"/>
      <c r="F117" s="17"/>
      <c r="G117" s="17"/>
      <c r="H117" s="17"/>
      <c r="I117" s="17"/>
      <c r="J117" s="17"/>
      <c r="K117" s="17"/>
      <c r="L117" s="17"/>
    </row>
    <row r="118" spans="5:12">
      <c r="H118" s="17"/>
      <c r="I118" s="17"/>
      <c r="J118" s="17"/>
      <c r="K118" s="17"/>
      <c r="L118" s="17"/>
    </row>
    <row r="119" spans="5:12">
      <c r="H119" s="17"/>
      <c r="I119" s="17"/>
      <c r="J119" s="17"/>
      <c r="K119" s="17"/>
      <c r="L119" s="17"/>
    </row>
    <row r="120" spans="5:12">
      <c r="H120" s="17"/>
      <c r="I120" s="17"/>
      <c r="J120" s="17"/>
      <c r="K120" s="17"/>
      <c r="L120" s="17"/>
    </row>
    <row r="121" spans="5:12">
      <c r="H121" s="17"/>
      <c r="I121" s="17"/>
      <c r="J121" s="17"/>
      <c r="K121" s="17"/>
      <c r="L121" s="17"/>
    </row>
    <row r="122" spans="5:12">
      <c r="H122" s="17"/>
      <c r="I122" s="17"/>
      <c r="J122" s="17"/>
      <c r="K122" s="17"/>
      <c r="L122" s="17"/>
    </row>
    <row r="123" spans="5:12">
      <c r="H123" s="17"/>
      <c r="I123" s="17"/>
      <c r="J123" s="17"/>
      <c r="K123" s="17"/>
      <c r="L123" s="17"/>
    </row>
    <row r="124" spans="5:12">
      <c r="H124" s="63"/>
      <c r="I124" s="63"/>
      <c r="J124" s="63"/>
      <c r="K124" s="63"/>
      <c r="L124" s="63"/>
    </row>
    <row r="125" spans="5:12">
      <c r="H125" s="63"/>
      <c r="I125" s="63"/>
      <c r="J125" s="63"/>
      <c r="K125" s="63"/>
      <c r="L125" s="63"/>
    </row>
    <row r="126" spans="5:12">
      <c r="E126" s="63"/>
      <c r="F126" s="63"/>
      <c r="G126" s="63"/>
    </row>
    <row r="127" spans="5:12">
      <c r="E127" s="63"/>
      <c r="F127" s="63"/>
      <c r="G127" s="63"/>
    </row>
    <row r="128" spans="5:12">
      <c r="E128" s="63"/>
      <c r="F128" s="63"/>
      <c r="G128" s="63"/>
    </row>
    <row r="129" spans="5:7">
      <c r="E129" s="63"/>
      <c r="F129" s="63"/>
      <c r="G129" s="63"/>
    </row>
    <row r="130" spans="5:7">
      <c r="E130" s="63"/>
      <c r="F130" s="63"/>
      <c r="G130" s="63"/>
    </row>
    <row r="131" spans="5:7">
      <c r="E131" s="63"/>
      <c r="F131" s="63"/>
      <c r="G131" s="63"/>
    </row>
  </sheetData>
  <mergeCells count="39">
    <mergeCell ref="C4:O5"/>
    <mergeCell ref="C6:O7"/>
    <mergeCell ref="B46:H46"/>
    <mergeCell ref="B45:H45"/>
    <mergeCell ref="B44:H44"/>
    <mergeCell ref="E10:F10"/>
    <mergeCell ref="E13:E16"/>
    <mergeCell ref="E17:H17"/>
    <mergeCell ref="I14:L14"/>
    <mergeCell ref="I15:L15"/>
    <mergeCell ref="E18:E19"/>
    <mergeCell ref="B32:B33"/>
    <mergeCell ref="B34:B35"/>
    <mergeCell ref="B9:C9"/>
    <mergeCell ref="F23:G23"/>
    <mergeCell ref="B26:B31"/>
    <mergeCell ref="I13:L13"/>
    <mergeCell ref="I16:L16"/>
    <mergeCell ref="M10:P10"/>
    <mergeCell ref="M11:P11"/>
    <mergeCell ref="M12:P12"/>
    <mergeCell ref="M13:P13"/>
    <mergeCell ref="M14:P14"/>
    <mergeCell ref="M15:P15"/>
    <mergeCell ref="E11:F12"/>
    <mergeCell ref="E9:P9"/>
    <mergeCell ref="I10:L10"/>
    <mergeCell ref="I11:L11"/>
    <mergeCell ref="I12:L12"/>
    <mergeCell ref="B49:P49"/>
    <mergeCell ref="B23:E23"/>
    <mergeCell ref="M16:P16"/>
    <mergeCell ref="B22:P22"/>
    <mergeCell ref="I23:L23"/>
    <mergeCell ref="M23:P23"/>
    <mergeCell ref="B48:P48"/>
    <mergeCell ref="B37:B43"/>
    <mergeCell ref="E20:F20"/>
    <mergeCell ref="F15:F16"/>
  </mergeCells>
  <phoneticPr fontId="47"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46408-6CFC-40C2-BEC3-6B4735B29DDF}">
  <sheetPr codeName="SS_Inputs">
    <tabColor rgb="FF1B8ABF"/>
  </sheetPr>
  <dimension ref="B1:AD497"/>
  <sheetViews>
    <sheetView showGridLines="0" tabSelected="1" zoomScale="88" zoomScaleNormal="70" workbookViewId="0">
      <pane ySplit="1" topLeftCell="A7" activePane="bottomLeft" state="frozen"/>
      <selection pane="bottomLeft" activeCell="C28" sqref="C28"/>
    </sheetView>
  </sheetViews>
  <sheetFormatPr defaultColWidth="20.7109375" defaultRowHeight="18" customHeight="1"/>
  <cols>
    <col min="1" max="1" width="4.28515625" style="1" customWidth="1"/>
    <col min="2" max="2" width="45.5703125" style="3" customWidth="1"/>
    <col min="3" max="3" width="49.5703125" style="1" customWidth="1"/>
    <col min="4" max="4" width="4.42578125" style="4" customWidth="1"/>
    <col min="5" max="6" width="25.7109375" style="1" customWidth="1"/>
    <col min="7" max="8" width="25.7109375" style="1" hidden="1" customWidth="1"/>
    <col min="9" max="13" width="25.7109375" style="1" customWidth="1"/>
    <col min="14" max="16" width="25.7109375" style="1" hidden="1" customWidth="1"/>
    <col min="17" max="17" width="25.7109375" style="1" customWidth="1"/>
    <col min="18" max="19" width="25.7109375" style="1" hidden="1" customWidth="1"/>
    <col min="20" max="20" width="6.42578125" style="1" hidden="1" customWidth="1"/>
    <col min="21" max="21" width="23.28515625" style="1" hidden="1" customWidth="1"/>
    <col min="22" max="22" width="20.7109375" style="1" hidden="1" customWidth="1"/>
    <col min="23" max="23" width="28.140625" style="1" hidden="1" customWidth="1"/>
    <col min="24" max="24" width="34.7109375" style="1" hidden="1" customWidth="1"/>
    <col min="25" max="26" width="20.7109375" style="1" hidden="1" customWidth="1"/>
    <col min="27" max="28" width="20.7109375" style="1" customWidth="1"/>
    <col min="29" max="29" width="20.7109375" style="1" hidden="1" customWidth="1"/>
    <col min="30" max="31" width="20.7109375" style="1" customWidth="1"/>
    <col min="32" max="16384" width="20.7109375" style="1"/>
  </cols>
  <sheetData>
    <row r="1" spans="2:30" ht="30" customHeight="1"/>
    <row r="2" spans="2:30" ht="30" customHeight="1">
      <c r="B2" s="1"/>
      <c r="D2" s="17"/>
    </row>
    <row r="3" spans="2:30" ht="10.5" customHeight="1">
      <c r="B3" s="1"/>
      <c r="D3" s="17"/>
    </row>
    <row r="4" spans="2:30" ht="18" customHeight="1">
      <c r="B4" s="339" t="s">
        <v>6</v>
      </c>
      <c r="C4" s="339"/>
      <c r="D4" s="98"/>
      <c r="E4" s="343" t="s">
        <v>7</v>
      </c>
      <c r="F4" s="343"/>
      <c r="G4" s="343"/>
      <c r="H4" s="343"/>
      <c r="I4" s="343"/>
      <c r="J4" s="343"/>
      <c r="K4" s="343"/>
      <c r="L4" s="343"/>
      <c r="M4" s="343"/>
      <c r="N4" s="343"/>
      <c r="O4" s="343"/>
      <c r="P4" s="343"/>
      <c r="Q4" s="343"/>
      <c r="R4" s="343"/>
      <c r="S4" s="343"/>
      <c r="U4" s="343" t="s">
        <v>8</v>
      </c>
      <c r="V4" s="343"/>
      <c r="W4" s="343"/>
      <c r="X4" s="343"/>
      <c r="Y4" s="343"/>
      <c r="Z4" s="343"/>
      <c r="AA4" s="343"/>
      <c r="AB4" s="343"/>
      <c r="AC4" s="343"/>
      <c r="AD4" s="343"/>
    </row>
    <row r="5" spans="2:30" ht="18" customHeight="1">
      <c r="B5" s="289" t="s">
        <v>229</v>
      </c>
      <c r="C5" s="290"/>
      <c r="D5" s="98"/>
      <c r="E5" s="340"/>
      <c r="F5" s="350" t="s">
        <v>9</v>
      </c>
      <c r="G5" s="351"/>
      <c r="H5" s="351"/>
      <c r="I5" s="351"/>
      <c r="J5" s="352"/>
      <c r="K5" s="344" t="s">
        <v>10</v>
      </c>
      <c r="L5" s="346" t="s">
        <v>11</v>
      </c>
      <c r="M5" s="347"/>
      <c r="N5" s="341" t="s">
        <v>228</v>
      </c>
      <c r="O5" s="342"/>
      <c r="P5" s="342"/>
      <c r="Q5" s="342"/>
      <c r="R5" s="342"/>
      <c r="S5" s="342"/>
      <c r="U5" s="346" t="s">
        <v>205</v>
      </c>
      <c r="V5" s="354"/>
      <c r="W5" s="354"/>
      <c r="X5" s="354"/>
      <c r="Y5" s="354"/>
      <c r="Z5" s="347"/>
      <c r="AA5" s="353" t="s">
        <v>125</v>
      </c>
      <c r="AB5" s="353"/>
      <c r="AC5" s="353"/>
      <c r="AD5" s="353"/>
    </row>
    <row r="6" spans="2:30" ht="18" customHeight="1">
      <c r="B6" s="289" t="s">
        <v>230</v>
      </c>
      <c r="C6" s="290"/>
      <c r="E6" s="340"/>
      <c r="F6" s="350" t="s">
        <v>12</v>
      </c>
      <c r="G6" s="351"/>
      <c r="H6" s="351"/>
      <c r="I6" s="351"/>
      <c r="J6" s="352"/>
      <c r="K6" s="345"/>
      <c r="L6" s="348"/>
      <c r="M6" s="349"/>
      <c r="N6" s="353" t="s">
        <v>13</v>
      </c>
      <c r="O6" s="353"/>
      <c r="P6" s="353"/>
      <c r="Q6" s="351" t="s">
        <v>14</v>
      </c>
      <c r="R6" s="351"/>
      <c r="S6" s="351"/>
      <c r="U6" s="348"/>
      <c r="V6" s="355"/>
      <c r="W6" s="355"/>
      <c r="X6" s="355"/>
      <c r="Y6" s="355"/>
      <c r="Z6" s="349"/>
      <c r="AA6" s="353"/>
      <c r="AB6" s="353"/>
      <c r="AC6" s="353"/>
      <c r="AD6" s="353"/>
    </row>
    <row r="7" spans="2:30" s="90" customFormat="1" ht="18" customHeight="1">
      <c r="B7" s="292" t="s">
        <v>231</v>
      </c>
      <c r="C7" s="290"/>
      <c r="D7" s="4"/>
      <c r="E7" s="333" t="s">
        <v>249</v>
      </c>
      <c r="F7" s="333" t="s">
        <v>250</v>
      </c>
      <c r="G7" s="333" t="s">
        <v>251</v>
      </c>
      <c r="H7" s="333" t="s">
        <v>252</v>
      </c>
      <c r="I7" s="333" t="s">
        <v>253</v>
      </c>
      <c r="J7" s="333" t="s">
        <v>272</v>
      </c>
      <c r="K7" s="333" t="s">
        <v>254</v>
      </c>
      <c r="L7" s="333" t="s">
        <v>255</v>
      </c>
      <c r="M7" s="333" t="s">
        <v>264</v>
      </c>
      <c r="N7" s="335" t="s">
        <v>267</v>
      </c>
      <c r="O7" s="335" t="s">
        <v>262</v>
      </c>
      <c r="P7" s="335" t="s">
        <v>263</v>
      </c>
      <c r="Q7" s="335" t="s">
        <v>273</v>
      </c>
      <c r="R7" s="335" t="s">
        <v>265</v>
      </c>
      <c r="S7" s="335" t="s">
        <v>266</v>
      </c>
      <c r="U7" s="334" t="s">
        <v>256</v>
      </c>
      <c r="V7" s="334" t="s">
        <v>257</v>
      </c>
      <c r="W7" s="334" t="s">
        <v>258</v>
      </c>
      <c r="X7" s="334" t="s">
        <v>259</v>
      </c>
      <c r="Y7" s="334" t="s">
        <v>271</v>
      </c>
      <c r="Z7" s="334" t="s">
        <v>270</v>
      </c>
      <c r="AA7" s="334" t="s">
        <v>260</v>
      </c>
      <c r="AB7" s="334" t="s">
        <v>261</v>
      </c>
      <c r="AC7" s="334" t="s">
        <v>269</v>
      </c>
      <c r="AD7" s="336" t="s">
        <v>268</v>
      </c>
    </row>
    <row r="8" spans="2:30" ht="18" customHeight="1">
      <c r="B8" s="289" t="s">
        <v>232</v>
      </c>
      <c r="C8" s="290"/>
      <c r="E8" s="358" t="s">
        <v>15</v>
      </c>
      <c r="F8" s="358" t="s">
        <v>16</v>
      </c>
      <c r="G8" s="358" t="s">
        <v>17</v>
      </c>
      <c r="H8" s="358" t="s">
        <v>18</v>
      </c>
      <c r="I8" s="358" t="s">
        <v>19</v>
      </c>
      <c r="J8" s="358" t="s">
        <v>20</v>
      </c>
      <c r="K8" s="358" t="s">
        <v>21</v>
      </c>
      <c r="L8" s="358" t="s">
        <v>22</v>
      </c>
      <c r="M8" s="358" t="s">
        <v>23</v>
      </c>
      <c r="N8" s="358" t="s">
        <v>24</v>
      </c>
      <c r="O8" s="358" t="s">
        <v>25</v>
      </c>
      <c r="P8" s="358" t="s">
        <v>26</v>
      </c>
      <c r="Q8" s="358" t="str">
        <f>N8</f>
        <v>Dispensed at Fuel Production Facility</v>
      </c>
      <c r="R8" s="358" t="s">
        <v>27</v>
      </c>
      <c r="S8" s="358" t="s">
        <v>28</v>
      </c>
      <c r="U8" s="340" t="s">
        <v>29</v>
      </c>
      <c r="V8" s="340" t="s">
        <v>30</v>
      </c>
      <c r="W8" s="356" t="s">
        <v>206</v>
      </c>
      <c r="X8" s="356" t="s">
        <v>210</v>
      </c>
      <c r="Y8" s="340" t="s">
        <v>207</v>
      </c>
      <c r="Z8" s="340" t="s">
        <v>208</v>
      </c>
      <c r="AA8" s="340" t="s">
        <v>29</v>
      </c>
      <c r="AB8" s="340" t="s">
        <v>30</v>
      </c>
      <c r="AC8" s="340" t="s">
        <v>31</v>
      </c>
      <c r="AD8" s="340" t="s">
        <v>32</v>
      </c>
    </row>
    <row r="9" spans="2:30" ht="18" customHeight="1">
      <c r="E9" s="357"/>
      <c r="F9" s="357"/>
      <c r="G9" s="357"/>
      <c r="H9" s="357"/>
      <c r="I9" s="357"/>
      <c r="J9" s="357"/>
      <c r="K9" s="357"/>
      <c r="L9" s="357"/>
      <c r="M9" s="357"/>
      <c r="N9" s="357"/>
      <c r="O9" s="357"/>
      <c r="P9" s="357"/>
      <c r="Q9" s="357"/>
      <c r="R9" s="357"/>
      <c r="S9" s="357"/>
      <c r="U9" s="340"/>
      <c r="V9" s="340"/>
      <c r="W9" s="357"/>
      <c r="X9" s="357"/>
      <c r="Y9" s="340"/>
      <c r="Z9" s="340"/>
      <c r="AA9" s="340"/>
      <c r="AB9" s="340"/>
      <c r="AC9" s="340"/>
      <c r="AD9" s="340"/>
    </row>
    <row r="10" spans="2:30" ht="18" customHeight="1">
      <c r="B10" s="359" t="s">
        <v>33</v>
      </c>
      <c r="C10" s="360"/>
      <c r="E10" s="291" t="s">
        <v>34</v>
      </c>
      <c r="F10" s="291" t="s">
        <v>133</v>
      </c>
      <c r="G10" s="291" t="s">
        <v>133</v>
      </c>
      <c r="H10" s="291" t="s">
        <v>35</v>
      </c>
      <c r="I10" s="291" t="s">
        <v>35</v>
      </c>
      <c r="J10" s="291" t="s">
        <v>35</v>
      </c>
      <c r="K10" s="291" t="s">
        <v>134</v>
      </c>
      <c r="L10" s="291" t="s">
        <v>36</v>
      </c>
      <c r="M10" s="291" t="s">
        <v>36</v>
      </c>
      <c r="N10" s="291" t="s">
        <v>36</v>
      </c>
      <c r="O10" s="291" t="s">
        <v>36</v>
      </c>
      <c r="P10" s="291" t="s">
        <v>36</v>
      </c>
      <c r="Q10" s="291" t="s">
        <v>36</v>
      </c>
      <c r="R10" s="291" t="s">
        <v>36</v>
      </c>
      <c r="S10" s="291" t="s">
        <v>36</v>
      </c>
      <c r="U10" s="291"/>
      <c r="V10" s="291" t="s">
        <v>225</v>
      </c>
      <c r="W10" s="291" t="s">
        <v>212</v>
      </c>
      <c r="X10" s="291" t="s">
        <v>212</v>
      </c>
      <c r="Y10" s="291" t="s">
        <v>133</v>
      </c>
      <c r="Z10" s="291" t="s">
        <v>133</v>
      </c>
      <c r="AA10" s="291"/>
      <c r="AB10" s="291" t="s">
        <v>221</v>
      </c>
      <c r="AC10" s="291" t="s">
        <v>35</v>
      </c>
      <c r="AD10" s="291" t="s">
        <v>35</v>
      </c>
    </row>
    <row r="11" spans="2:30" ht="18" customHeight="1">
      <c r="B11" s="271" t="s">
        <v>233</v>
      </c>
      <c r="C11" s="293"/>
      <c r="E11" s="294"/>
      <c r="F11" s="330"/>
      <c r="G11" s="330"/>
      <c r="H11" s="330"/>
      <c r="I11" s="330"/>
      <c r="J11" s="330"/>
      <c r="K11" s="330"/>
      <c r="L11" s="330"/>
      <c r="M11" s="330"/>
      <c r="N11" s="294"/>
      <c r="O11" s="294"/>
      <c r="P11" s="294"/>
      <c r="Q11" s="294"/>
      <c r="R11" s="294"/>
      <c r="S11" s="294"/>
      <c r="U11" s="295"/>
      <c r="V11" s="296"/>
      <c r="W11" s="297"/>
      <c r="X11" s="297"/>
      <c r="Y11" s="297"/>
      <c r="Z11" s="297"/>
      <c r="AA11" s="295"/>
      <c r="AB11" s="296"/>
      <c r="AC11" s="297"/>
      <c r="AD11" s="297"/>
    </row>
    <row r="12" spans="2:30" ht="18" customHeight="1">
      <c r="B12" s="271" t="s">
        <v>234</v>
      </c>
      <c r="C12" s="298"/>
      <c r="D12" s="86"/>
      <c r="E12" s="294"/>
      <c r="F12" s="330"/>
      <c r="G12" s="330"/>
      <c r="H12" s="330"/>
      <c r="I12" s="330"/>
      <c r="J12" s="330"/>
      <c r="K12" s="330"/>
      <c r="L12" s="330"/>
      <c r="M12" s="330"/>
      <c r="N12" s="294"/>
      <c r="O12" s="294"/>
      <c r="P12" s="294"/>
      <c r="Q12" s="294"/>
      <c r="R12" s="294"/>
      <c r="S12" s="294"/>
      <c r="U12" s="295"/>
      <c r="V12" s="296"/>
      <c r="W12" s="297"/>
      <c r="X12" s="297"/>
      <c r="Y12" s="297"/>
      <c r="Z12" s="297"/>
      <c r="AA12" s="295"/>
      <c r="AB12" s="296"/>
      <c r="AC12" s="297"/>
      <c r="AD12" s="297"/>
    </row>
    <row r="13" spans="2:30" s="3" customFormat="1" ht="18" customHeight="1">
      <c r="B13" s="299" t="s">
        <v>235</v>
      </c>
      <c r="C13" s="298"/>
      <c r="D13" s="87"/>
      <c r="E13" s="294"/>
      <c r="F13" s="330"/>
      <c r="G13" s="330"/>
      <c r="H13" s="330"/>
      <c r="I13" s="330"/>
      <c r="J13" s="330"/>
      <c r="K13" s="330"/>
      <c r="L13" s="330"/>
      <c r="M13" s="330"/>
      <c r="N13" s="294"/>
      <c r="O13" s="294"/>
      <c r="P13" s="294"/>
      <c r="Q13" s="294"/>
      <c r="R13" s="294"/>
      <c r="S13" s="294"/>
      <c r="U13" s="295"/>
      <c r="V13" s="296"/>
      <c r="W13" s="297"/>
      <c r="X13" s="297"/>
      <c r="Y13" s="297"/>
      <c r="Z13" s="297"/>
      <c r="AA13" s="295"/>
      <c r="AB13" s="296"/>
      <c r="AC13" s="297"/>
      <c r="AD13" s="297"/>
    </row>
    <row r="14" spans="2:30" s="3" customFormat="1" ht="18" customHeight="1">
      <c r="B14" s="368" t="s">
        <v>236</v>
      </c>
      <c r="C14" s="370"/>
      <c r="D14" s="87"/>
      <c r="E14" s="294"/>
      <c r="F14" s="330"/>
      <c r="G14" s="330"/>
      <c r="H14" s="330"/>
      <c r="I14" s="330"/>
      <c r="J14" s="330"/>
      <c r="K14" s="330"/>
      <c r="L14" s="330"/>
      <c r="M14" s="330"/>
      <c r="N14" s="294"/>
      <c r="O14" s="294"/>
      <c r="P14" s="294"/>
      <c r="Q14" s="294"/>
      <c r="R14" s="294"/>
      <c r="S14" s="294"/>
      <c r="U14" s="295"/>
      <c r="V14" s="296"/>
      <c r="W14" s="297"/>
      <c r="X14" s="297"/>
      <c r="Y14" s="297"/>
      <c r="Z14" s="297"/>
      <c r="AA14" s="295"/>
      <c r="AB14" s="296"/>
      <c r="AC14" s="297"/>
      <c r="AD14" s="297"/>
    </row>
    <row r="15" spans="2:30" s="3" customFormat="1" ht="18" customHeight="1">
      <c r="B15" s="369"/>
      <c r="C15" s="370"/>
      <c r="D15" s="98"/>
      <c r="E15" s="294"/>
      <c r="F15" s="330"/>
      <c r="G15" s="330"/>
      <c r="H15" s="330"/>
      <c r="I15" s="330"/>
      <c r="J15" s="330"/>
      <c r="K15" s="330"/>
      <c r="L15" s="330"/>
      <c r="M15" s="330"/>
      <c r="N15" s="294"/>
      <c r="O15" s="294"/>
      <c r="P15" s="294"/>
      <c r="Q15" s="294"/>
      <c r="R15" s="294"/>
      <c r="S15" s="294"/>
      <c r="U15" s="295"/>
      <c r="V15" s="296"/>
      <c r="W15" s="297"/>
      <c r="X15" s="297"/>
      <c r="Y15" s="297"/>
      <c r="Z15" s="297"/>
      <c r="AA15" s="295"/>
      <c r="AB15" s="296"/>
      <c r="AC15" s="297"/>
      <c r="AD15" s="297"/>
    </row>
    <row r="16" spans="2:30" s="3" customFormat="1" ht="18" customHeight="1">
      <c r="B16" s="299" t="s">
        <v>237</v>
      </c>
      <c r="C16" s="298"/>
      <c r="D16" s="98"/>
      <c r="E16" s="294"/>
      <c r="F16" s="330"/>
      <c r="G16" s="330"/>
      <c r="H16" s="330"/>
      <c r="I16" s="330"/>
      <c r="J16" s="330"/>
      <c r="K16" s="330"/>
      <c r="L16" s="330"/>
      <c r="M16" s="330"/>
      <c r="N16" s="294"/>
      <c r="O16" s="294"/>
      <c r="P16" s="294"/>
      <c r="Q16" s="294"/>
      <c r="R16" s="294"/>
      <c r="S16" s="294"/>
      <c r="U16" s="295"/>
      <c r="V16" s="296"/>
      <c r="W16" s="297"/>
      <c r="X16" s="297"/>
      <c r="Y16" s="297"/>
      <c r="Z16" s="297"/>
      <c r="AA16" s="295"/>
      <c r="AB16" s="296"/>
      <c r="AC16" s="297"/>
      <c r="AD16" s="297"/>
    </row>
    <row r="17" spans="2:30" s="3" customFormat="1" ht="18" customHeight="1">
      <c r="B17" s="361" t="s">
        <v>238</v>
      </c>
      <c r="C17" s="362"/>
      <c r="D17" s="98"/>
      <c r="E17" s="294"/>
      <c r="F17" s="330"/>
      <c r="G17" s="330"/>
      <c r="H17" s="330"/>
      <c r="I17" s="330"/>
      <c r="J17" s="330"/>
      <c r="K17" s="330"/>
      <c r="L17" s="330"/>
      <c r="M17" s="330"/>
      <c r="N17" s="294"/>
      <c r="O17" s="294"/>
      <c r="P17" s="294"/>
      <c r="Q17" s="294"/>
      <c r="R17" s="294"/>
      <c r="S17" s="294"/>
      <c r="U17" s="295"/>
      <c r="V17" s="296"/>
      <c r="W17" s="297"/>
      <c r="X17" s="297"/>
      <c r="Y17" s="297"/>
      <c r="Z17" s="297"/>
      <c r="AA17" s="295"/>
      <c r="AB17" s="296"/>
      <c r="AC17" s="297"/>
      <c r="AD17" s="297"/>
    </row>
    <row r="18" spans="2:30" s="3" customFormat="1" ht="18" customHeight="1">
      <c r="B18" s="361"/>
      <c r="C18" s="363"/>
      <c r="D18" s="86"/>
      <c r="E18" s="294"/>
      <c r="F18" s="330"/>
      <c r="G18" s="330"/>
      <c r="H18" s="330"/>
      <c r="I18" s="330"/>
      <c r="J18" s="330"/>
      <c r="K18" s="330"/>
      <c r="L18" s="330"/>
      <c r="M18" s="330"/>
      <c r="N18" s="294"/>
      <c r="O18" s="294"/>
      <c r="P18" s="294"/>
      <c r="Q18" s="294"/>
      <c r="R18" s="294"/>
      <c r="S18" s="294"/>
      <c r="U18" s="295"/>
      <c r="V18" s="296"/>
      <c r="W18" s="297"/>
      <c r="X18" s="297"/>
      <c r="Y18" s="297"/>
      <c r="Z18" s="297"/>
      <c r="AA18" s="295"/>
      <c r="AB18" s="296"/>
      <c r="AC18" s="297"/>
      <c r="AD18" s="297"/>
    </row>
    <row r="19" spans="2:30" s="3" customFormat="1" ht="18" customHeight="1">
      <c r="B19" s="361"/>
      <c r="C19" s="363"/>
      <c r="D19" s="96"/>
      <c r="E19" s="294"/>
      <c r="F19" s="330"/>
      <c r="G19" s="330"/>
      <c r="H19" s="330"/>
      <c r="I19" s="330"/>
      <c r="J19" s="330"/>
      <c r="K19" s="330"/>
      <c r="L19" s="330"/>
      <c r="M19" s="330"/>
      <c r="N19" s="294"/>
      <c r="O19" s="294"/>
      <c r="P19" s="294"/>
      <c r="Q19" s="294"/>
      <c r="R19" s="294"/>
      <c r="S19" s="294"/>
      <c r="U19" s="295"/>
      <c r="V19" s="296"/>
      <c r="W19" s="297"/>
      <c r="X19" s="297"/>
      <c r="Y19" s="297"/>
      <c r="Z19" s="297"/>
      <c r="AA19" s="295"/>
      <c r="AB19" s="296"/>
      <c r="AC19" s="297"/>
      <c r="AD19" s="297"/>
    </row>
    <row r="20" spans="2:30" s="3" customFormat="1" ht="18" customHeight="1">
      <c r="B20" s="361"/>
      <c r="C20" s="364"/>
      <c r="D20" s="96"/>
      <c r="E20" s="294"/>
      <c r="F20" s="330"/>
      <c r="G20" s="330"/>
      <c r="H20" s="330"/>
      <c r="I20" s="330"/>
      <c r="J20" s="330"/>
      <c r="K20" s="330"/>
      <c r="L20" s="330"/>
      <c r="M20" s="330"/>
      <c r="N20" s="294"/>
      <c r="O20" s="294"/>
      <c r="P20" s="294"/>
      <c r="Q20" s="294"/>
      <c r="R20" s="294"/>
      <c r="S20" s="294"/>
      <c r="U20" s="295"/>
      <c r="V20" s="296"/>
      <c r="W20" s="297"/>
      <c r="X20" s="297"/>
      <c r="Y20" s="297"/>
      <c r="Z20" s="297"/>
      <c r="AA20" s="295"/>
      <c r="AB20" s="296"/>
      <c r="AC20" s="297"/>
      <c r="AD20" s="297"/>
    </row>
    <row r="21" spans="2:30" s="3" customFormat="1" ht="18" customHeight="1">
      <c r="B21" s="365" t="s">
        <v>239</v>
      </c>
      <c r="C21" s="367"/>
      <c r="D21" s="96"/>
      <c r="E21" s="294"/>
      <c r="F21" s="330"/>
      <c r="G21" s="330"/>
      <c r="H21" s="330"/>
      <c r="I21" s="330"/>
      <c r="J21" s="330"/>
      <c r="K21" s="330"/>
      <c r="L21" s="330"/>
      <c r="M21" s="330"/>
      <c r="N21" s="294"/>
      <c r="O21" s="294"/>
      <c r="P21" s="294"/>
      <c r="Q21" s="294"/>
      <c r="R21" s="294"/>
      <c r="S21" s="294"/>
      <c r="U21" s="295"/>
      <c r="V21" s="296"/>
      <c r="W21" s="297"/>
      <c r="X21" s="297"/>
      <c r="Y21" s="297"/>
      <c r="Z21" s="297"/>
      <c r="AA21" s="295"/>
      <c r="AB21" s="296"/>
      <c r="AC21" s="297"/>
      <c r="AD21" s="297"/>
    </row>
    <row r="22" spans="2:30" s="3" customFormat="1" ht="18" customHeight="1">
      <c r="B22" s="365"/>
      <c r="C22" s="367"/>
      <c r="D22" s="96"/>
      <c r="E22" s="294"/>
      <c r="F22" s="330"/>
      <c r="G22" s="330"/>
      <c r="H22" s="330"/>
      <c r="I22" s="330"/>
      <c r="J22" s="330"/>
      <c r="K22" s="330"/>
      <c r="L22" s="330"/>
      <c r="M22" s="330"/>
      <c r="N22" s="294"/>
      <c r="O22" s="294"/>
      <c r="P22" s="294"/>
      <c r="Q22" s="294"/>
      <c r="R22" s="294"/>
      <c r="S22" s="294"/>
      <c r="U22" s="295"/>
      <c r="V22" s="296"/>
      <c r="W22" s="297"/>
      <c r="X22" s="297"/>
      <c r="Y22" s="297"/>
      <c r="Z22" s="297"/>
      <c r="AA22" s="295"/>
      <c r="AB22" s="296"/>
      <c r="AC22" s="297"/>
      <c r="AD22" s="297"/>
    </row>
    <row r="23" spans="2:30" s="3" customFormat="1" ht="18" customHeight="1">
      <c r="B23" s="365"/>
      <c r="C23" s="367"/>
      <c r="D23" s="99"/>
      <c r="E23" s="294"/>
      <c r="F23" s="331"/>
      <c r="G23" s="331"/>
      <c r="H23" s="331"/>
      <c r="I23" s="331"/>
      <c r="J23" s="331"/>
      <c r="K23" s="331"/>
      <c r="L23" s="331"/>
      <c r="M23" s="331"/>
      <c r="N23" s="300"/>
      <c r="O23" s="297"/>
      <c r="P23" s="297"/>
      <c r="Q23" s="297"/>
      <c r="R23" s="297"/>
      <c r="S23" s="297"/>
      <c r="U23" s="295"/>
      <c r="V23" s="296"/>
      <c r="W23" s="297"/>
      <c r="X23" s="297"/>
      <c r="Y23" s="297"/>
      <c r="Z23" s="297"/>
      <c r="AA23" s="295"/>
      <c r="AB23" s="296"/>
      <c r="AC23" s="297"/>
      <c r="AD23" s="297"/>
    </row>
    <row r="24" spans="2:30" s="3" customFormat="1" ht="18" customHeight="1">
      <c r="B24" s="366"/>
      <c r="C24" s="367"/>
      <c r="D24" s="87"/>
      <c r="E24" s="294"/>
      <c r="F24" s="331"/>
      <c r="G24" s="331"/>
      <c r="H24" s="331"/>
      <c r="I24" s="331"/>
      <c r="J24" s="331"/>
      <c r="K24" s="331"/>
      <c r="L24" s="331"/>
      <c r="M24" s="331"/>
      <c r="N24" s="300"/>
      <c r="O24" s="297"/>
      <c r="P24" s="297"/>
      <c r="Q24" s="297"/>
      <c r="R24" s="297"/>
      <c r="S24" s="297"/>
      <c r="U24" s="295"/>
      <c r="V24" s="296"/>
      <c r="W24" s="297"/>
      <c r="X24" s="297"/>
      <c r="Y24" s="297"/>
      <c r="Z24" s="297"/>
      <c r="AA24" s="295"/>
      <c r="AB24" s="296"/>
      <c r="AC24" s="297"/>
      <c r="AD24" s="297"/>
    </row>
    <row r="25" spans="2:30" s="3" customFormat="1" ht="18" customHeight="1">
      <c r="B25" s="271" t="s">
        <v>240</v>
      </c>
      <c r="C25" s="301"/>
      <c r="D25" s="87"/>
      <c r="E25" s="294"/>
      <c r="F25" s="331"/>
      <c r="G25" s="331"/>
      <c r="H25" s="331"/>
      <c r="I25" s="331"/>
      <c r="J25" s="331"/>
      <c r="K25" s="331"/>
      <c r="L25" s="331"/>
      <c r="M25" s="331"/>
      <c r="N25" s="300"/>
      <c r="O25" s="297"/>
      <c r="P25" s="297"/>
      <c r="Q25" s="297"/>
      <c r="R25" s="297"/>
      <c r="S25" s="297"/>
      <c r="U25" s="295"/>
      <c r="V25" s="296"/>
      <c r="W25" s="297"/>
      <c r="X25" s="297"/>
      <c r="Y25" s="297"/>
      <c r="Z25" s="297"/>
      <c r="AA25" s="295"/>
      <c r="AB25" s="296"/>
      <c r="AC25" s="297"/>
      <c r="AD25" s="297"/>
    </row>
    <row r="26" spans="2:30" s="3" customFormat="1" ht="18" customHeight="1">
      <c r="D26" s="87"/>
      <c r="E26" s="294"/>
      <c r="F26" s="331"/>
      <c r="G26" s="331"/>
      <c r="H26" s="331"/>
      <c r="I26" s="331"/>
      <c r="J26" s="331"/>
      <c r="K26" s="331"/>
      <c r="L26" s="331"/>
      <c r="M26" s="331"/>
      <c r="N26" s="300"/>
      <c r="O26" s="297"/>
      <c r="P26" s="297"/>
      <c r="Q26" s="297"/>
      <c r="R26" s="297"/>
      <c r="S26" s="297"/>
      <c r="U26" s="295"/>
      <c r="V26" s="296"/>
      <c r="W26" s="297"/>
      <c r="X26" s="297"/>
      <c r="Y26" s="297"/>
      <c r="Z26" s="297"/>
      <c r="AA26" s="295"/>
      <c r="AB26" s="296"/>
      <c r="AC26" s="297"/>
      <c r="AD26" s="297"/>
    </row>
    <row r="27" spans="2:30" s="3" customFormat="1" ht="18" customHeight="1">
      <c r="B27" s="359" t="s">
        <v>37</v>
      </c>
      <c r="C27" s="360"/>
      <c r="D27" s="87"/>
      <c r="E27" s="294"/>
      <c r="F27" s="331"/>
      <c r="G27" s="331"/>
      <c r="H27" s="331"/>
      <c r="I27" s="331"/>
      <c r="J27" s="331"/>
      <c r="K27" s="331"/>
      <c r="L27" s="331"/>
      <c r="M27" s="331"/>
      <c r="N27" s="300"/>
      <c r="O27" s="297"/>
      <c r="P27" s="297"/>
      <c r="Q27" s="297"/>
      <c r="R27" s="297"/>
      <c r="S27" s="297"/>
      <c r="U27" s="295"/>
      <c r="V27" s="296"/>
      <c r="W27" s="297"/>
      <c r="X27" s="297"/>
      <c r="Y27" s="297"/>
      <c r="Z27" s="297"/>
      <c r="AA27" s="295"/>
      <c r="AB27" s="296"/>
      <c r="AC27" s="297"/>
      <c r="AD27" s="297"/>
    </row>
    <row r="28" spans="2:30" s="3" customFormat="1" ht="18" customHeight="1">
      <c r="B28" s="289" t="s">
        <v>241</v>
      </c>
      <c r="C28" s="425" t="s">
        <v>160</v>
      </c>
      <c r="D28" s="87"/>
      <c r="E28" s="294"/>
      <c r="F28" s="331"/>
      <c r="G28" s="331"/>
      <c r="H28" s="331"/>
      <c r="I28" s="331"/>
      <c r="J28" s="331"/>
      <c r="K28" s="331"/>
      <c r="L28" s="331"/>
      <c r="M28" s="331"/>
      <c r="N28" s="300"/>
      <c r="O28" s="297"/>
      <c r="P28" s="297"/>
      <c r="Q28" s="297"/>
      <c r="R28" s="297"/>
      <c r="S28" s="297"/>
      <c r="U28" s="295"/>
      <c r="V28" s="296"/>
      <c r="W28" s="297"/>
      <c r="X28" s="297"/>
      <c r="Y28" s="297"/>
      <c r="Z28" s="297"/>
      <c r="AA28" s="295"/>
      <c r="AB28" s="296"/>
      <c r="AC28" s="297"/>
      <c r="AD28" s="297"/>
    </row>
    <row r="29" spans="2:30" s="3" customFormat="1" ht="18" customHeight="1">
      <c r="B29" s="299" t="s">
        <v>138</v>
      </c>
      <c r="C29" s="338">
        <v>331.18939252645737</v>
      </c>
      <c r="D29" s="87"/>
      <c r="E29" s="294"/>
      <c r="F29" s="331"/>
      <c r="G29" s="331"/>
      <c r="H29" s="331"/>
      <c r="I29" s="331"/>
      <c r="J29" s="331"/>
      <c r="K29" s="331"/>
      <c r="L29" s="331"/>
      <c r="M29" s="331"/>
      <c r="N29" s="300"/>
      <c r="O29" s="297"/>
      <c r="P29" s="297"/>
      <c r="Q29" s="297"/>
      <c r="R29" s="297"/>
      <c r="S29" s="297"/>
      <c r="U29" s="295"/>
      <c r="V29" s="296"/>
      <c r="W29" s="297"/>
      <c r="X29" s="297"/>
      <c r="Y29" s="297"/>
      <c r="Z29" s="297"/>
      <c r="AA29" s="295"/>
      <c r="AB29" s="296"/>
      <c r="AC29" s="297"/>
      <c r="AD29" s="297"/>
    </row>
    <row r="30" spans="2:30" s="3" customFormat="1" ht="18" customHeight="1">
      <c r="B30" s="271" t="s">
        <v>139</v>
      </c>
      <c r="C30" s="338"/>
      <c r="D30" s="87"/>
      <c r="E30" s="294"/>
      <c r="F30" s="331"/>
      <c r="G30" s="331"/>
      <c r="H30" s="331"/>
      <c r="I30" s="331"/>
      <c r="J30" s="331"/>
      <c r="K30" s="331"/>
      <c r="L30" s="331"/>
      <c r="M30" s="331"/>
      <c r="N30" s="300"/>
      <c r="O30" s="297"/>
      <c r="P30" s="297"/>
      <c r="Q30" s="297"/>
      <c r="R30" s="297"/>
      <c r="S30" s="297"/>
      <c r="U30" s="295"/>
      <c r="V30" s="296"/>
      <c r="W30" s="297"/>
      <c r="X30" s="297"/>
      <c r="Y30" s="297"/>
      <c r="Z30" s="297"/>
      <c r="AA30" s="295"/>
      <c r="AB30" s="296"/>
      <c r="AC30" s="297"/>
      <c r="AD30" s="297"/>
    </row>
    <row r="31" spans="2:30" s="3" customFormat="1" ht="18" customHeight="1">
      <c r="B31" s="271" t="s">
        <v>140</v>
      </c>
      <c r="C31" s="329"/>
      <c r="D31" s="87"/>
      <c r="E31" s="294"/>
      <c r="F31" s="331"/>
      <c r="G31" s="331"/>
      <c r="H31" s="331"/>
      <c r="I31" s="331"/>
      <c r="J31" s="331"/>
      <c r="K31" s="331"/>
      <c r="L31" s="331"/>
      <c r="M31" s="331"/>
      <c r="N31" s="300"/>
      <c r="O31" s="297"/>
      <c r="P31" s="297"/>
      <c r="Q31" s="297"/>
      <c r="R31" s="297"/>
      <c r="S31" s="297"/>
      <c r="U31" s="295"/>
      <c r="V31" s="296"/>
      <c r="W31" s="297"/>
      <c r="X31" s="297"/>
      <c r="Y31" s="297"/>
      <c r="Z31" s="297"/>
      <c r="AA31" s="295"/>
      <c r="AB31" s="296"/>
      <c r="AC31" s="297"/>
      <c r="AD31" s="297"/>
    </row>
    <row r="32" spans="2:30" s="3" customFormat="1" ht="18" customHeight="1">
      <c r="B32" s="271" t="s">
        <v>213</v>
      </c>
      <c r="C32" s="332"/>
      <c r="D32" s="87"/>
      <c r="E32" s="294"/>
      <c r="F32" s="331"/>
      <c r="G32" s="331"/>
      <c r="H32" s="331"/>
      <c r="I32" s="331"/>
      <c r="J32" s="331"/>
      <c r="K32" s="331"/>
      <c r="L32" s="331"/>
      <c r="M32" s="331"/>
      <c r="N32" s="300"/>
      <c r="O32" s="297"/>
      <c r="P32" s="297"/>
      <c r="Q32" s="297"/>
      <c r="R32" s="297"/>
      <c r="S32" s="297"/>
      <c r="T32" s="4"/>
      <c r="U32" s="295"/>
      <c r="V32" s="296"/>
      <c r="W32" s="297"/>
      <c r="X32" s="297"/>
      <c r="Y32" s="297"/>
      <c r="Z32" s="297"/>
      <c r="AA32" s="295"/>
      <c r="AB32" s="296"/>
      <c r="AC32" s="297"/>
      <c r="AD32" s="297"/>
    </row>
    <row r="33" spans="2:30" s="4" customFormat="1" ht="18" customHeight="1">
      <c r="B33" s="271" t="s">
        <v>214</v>
      </c>
      <c r="C33" s="332"/>
      <c r="E33" s="294"/>
      <c r="F33" s="331"/>
      <c r="G33" s="331"/>
      <c r="H33" s="331"/>
      <c r="I33" s="331"/>
      <c r="J33" s="331"/>
      <c r="K33" s="331"/>
      <c r="L33" s="331"/>
      <c r="M33" s="331"/>
      <c r="N33" s="300"/>
      <c r="O33" s="297"/>
      <c r="P33" s="297"/>
      <c r="Q33" s="297"/>
      <c r="R33" s="297"/>
      <c r="S33" s="297"/>
      <c r="U33" s="295"/>
      <c r="V33" s="296"/>
      <c r="W33" s="297"/>
      <c r="X33" s="297"/>
      <c r="Y33" s="297"/>
      <c r="Z33" s="297"/>
      <c r="AA33" s="295"/>
      <c r="AB33" s="296"/>
      <c r="AC33" s="297"/>
      <c r="AD33" s="297"/>
    </row>
    <row r="34" spans="2:30" s="4" customFormat="1" ht="18" customHeight="1">
      <c r="B34" s="299" t="s">
        <v>215</v>
      </c>
      <c r="C34" s="338"/>
      <c r="E34" s="294"/>
      <c r="F34" s="331"/>
      <c r="G34" s="331"/>
      <c r="H34" s="331"/>
      <c r="I34" s="331"/>
      <c r="J34" s="331"/>
      <c r="K34" s="331"/>
      <c r="L34" s="331"/>
      <c r="M34" s="331"/>
      <c r="N34" s="300"/>
      <c r="O34" s="297"/>
      <c r="P34" s="297"/>
      <c r="Q34" s="297"/>
      <c r="R34" s="297"/>
      <c r="S34" s="297"/>
      <c r="U34" s="295"/>
      <c r="V34" s="296"/>
      <c r="W34" s="297"/>
      <c r="X34" s="297"/>
      <c r="Y34" s="297"/>
      <c r="Z34" s="297"/>
      <c r="AA34" s="297"/>
      <c r="AB34" s="296"/>
      <c r="AC34" s="297"/>
      <c r="AD34" s="297"/>
    </row>
    <row r="35" spans="2:30" s="17" customFormat="1" ht="18" customHeight="1">
      <c r="B35" s="299" t="s">
        <v>216</v>
      </c>
      <c r="C35" s="338"/>
      <c r="D35" s="5"/>
    </row>
    <row r="36" spans="2:30" s="17" customFormat="1" ht="18" customHeight="1">
      <c r="B36" s="271" t="s">
        <v>217</v>
      </c>
      <c r="C36" s="332"/>
      <c r="D36" s="5"/>
      <c r="F36" s="68"/>
      <c r="G36" s="68"/>
      <c r="H36" s="65"/>
      <c r="I36" s="65"/>
      <c r="J36" s="65"/>
      <c r="K36" s="65"/>
      <c r="L36" s="65"/>
      <c r="M36" s="65"/>
      <c r="N36" s="70"/>
      <c r="O36" s="70"/>
    </row>
    <row r="37" spans="2:30" s="5" customFormat="1" ht="18" customHeight="1">
      <c r="C37" s="111"/>
      <c r="F37" s="68"/>
      <c r="G37" s="68"/>
      <c r="H37" s="65"/>
      <c r="I37" s="65"/>
      <c r="J37" s="65"/>
      <c r="K37" s="65"/>
      <c r="L37" s="65"/>
      <c r="M37" s="65"/>
      <c r="N37" s="70"/>
      <c r="O37" s="70"/>
      <c r="Y37" s="148"/>
    </row>
    <row r="38" spans="2:30" s="5" customFormat="1" ht="18" customHeight="1">
      <c r="B38" s="88"/>
      <c r="C38" s="111"/>
      <c r="E38" s="17"/>
      <c r="F38" s="68"/>
      <c r="G38" s="68"/>
      <c r="H38" s="65"/>
      <c r="I38" s="65"/>
      <c r="J38" s="65"/>
      <c r="K38" s="65"/>
      <c r="L38" s="65"/>
      <c r="M38" s="65"/>
      <c r="N38" s="121"/>
      <c r="O38" s="76"/>
    </row>
    <row r="39" spans="2:30" s="5" customFormat="1" ht="18" customHeight="1">
      <c r="B39" s="88"/>
      <c r="C39" s="111"/>
      <c r="E39" s="17"/>
      <c r="H39" s="65"/>
      <c r="I39" s="65"/>
      <c r="J39" s="65"/>
      <c r="K39" s="65"/>
      <c r="L39" s="65"/>
      <c r="M39" s="65"/>
      <c r="N39" s="76"/>
      <c r="O39" s="76"/>
    </row>
    <row r="40" spans="2:30" s="5" customFormat="1" ht="18" customHeight="1">
      <c r="B40" s="88"/>
      <c r="C40" s="111"/>
      <c r="E40" s="68"/>
      <c r="H40" s="1"/>
      <c r="I40" s="1"/>
      <c r="J40" s="77"/>
      <c r="K40" s="77"/>
      <c r="L40" s="77"/>
      <c r="M40" s="77"/>
      <c r="N40" s="76"/>
      <c r="O40" s="76"/>
    </row>
    <row r="41" spans="2:30" s="5" customFormat="1" ht="18" customHeight="1">
      <c r="B41" s="88"/>
      <c r="C41" s="111"/>
      <c r="E41" s="68"/>
      <c r="H41" s="1"/>
      <c r="I41" s="1"/>
      <c r="J41" s="77"/>
      <c r="K41" s="77"/>
      <c r="L41" s="77"/>
      <c r="M41" s="77"/>
      <c r="N41" s="76"/>
      <c r="O41" s="76"/>
    </row>
    <row r="42" spans="2:30" s="5" customFormat="1" ht="18" customHeight="1">
      <c r="B42" s="88"/>
      <c r="C42" s="111"/>
      <c r="E42" s="68"/>
      <c r="F42" s="68"/>
      <c r="G42" s="68"/>
      <c r="H42" s="1"/>
      <c r="I42" s="1"/>
      <c r="J42" s="77"/>
      <c r="K42" s="77"/>
      <c r="L42" s="77"/>
      <c r="M42" s="77"/>
      <c r="N42" s="76"/>
      <c r="O42" s="76"/>
    </row>
    <row r="43" spans="2:30" s="5" customFormat="1" ht="18" customHeight="1">
      <c r="B43" s="88"/>
      <c r="C43" s="68"/>
      <c r="E43" s="68"/>
      <c r="F43" s="68"/>
      <c r="G43" s="68"/>
      <c r="H43" s="1"/>
      <c r="I43" s="1"/>
      <c r="J43" s="77"/>
      <c r="K43" s="77"/>
      <c r="L43" s="77"/>
      <c r="M43" s="77"/>
      <c r="N43" s="76"/>
      <c r="O43" s="76"/>
    </row>
    <row r="44" spans="2:30" s="5" customFormat="1" ht="18" customHeight="1">
      <c r="B44" s="88"/>
      <c r="C44" s="68"/>
      <c r="E44" s="68"/>
      <c r="F44" s="68"/>
      <c r="G44" s="68"/>
      <c r="H44" s="1"/>
      <c r="I44" s="1"/>
      <c r="J44" s="77"/>
      <c r="K44" s="77"/>
      <c r="L44" s="77"/>
      <c r="M44" s="77"/>
      <c r="N44" s="76"/>
      <c r="O44" s="76"/>
    </row>
    <row r="45" spans="2:30" s="5" customFormat="1" ht="18" customHeight="1">
      <c r="B45" s="88"/>
      <c r="C45" s="68"/>
      <c r="E45" s="65"/>
      <c r="F45" s="68"/>
      <c r="G45" s="68"/>
      <c r="H45" s="1"/>
      <c r="I45" s="1"/>
      <c r="J45" s="77"/>
      <c r="K45" s="77"/>
      <c r="L45" s="77"/>
      <c r="M45" s="77"/>
    </row>
    <row r="46" spans="2:30" s="17" customFormat="1" ht="18" customHeight="1">
      <c r="B46" s="85"/>
      <c r="C46" s="111"/>
      <c r="D46" s="5"/>
      <c r="E46" s="65"/>
      <c r="F46" s="68"/>
      <c r="G46" s="68"/>
      <c r="H46" s="1"/>
      <c r="I46" s="1"/>
      <c r="J46" s="77"/>
      <c r="K46" s="77"/>
      <c r="L46" s="77"/>
      <c r="M46" s="77"/>
      <c r="N46" s="76"/>
      <c r="O46" s="76"/>
    </row>
    <row r="47" spans="2:30" s="17" customFormat="1" ht="18" customHeight="1">
      <c r="B47" s="85"/>
      <c r="C47" s="111"/>
      <c r="D47" s="5"/>
      <c r="E47" s="76"/>
      <c r="F47" s="68"/>
      <c r="G47" s="68"/>
    </row>
    <row r="48" spans="2:30" s="17" customFormat="1" ht="18" customHeight="1">
      <c r="B48" s="85"/>
      <c r="C48" s="111"/>
      <c r="D48" s="5"/>
      <c r="E48" s="76"/>
      <c r="F48" s="68"/>
      <c r="G48" s="68"/>
      <c r="H48" s="66"/>
      <c r="I48" s="66"/>
      <c r="J48" s="66"/>
      <c r="K48" s="66"/>
      <c r="L48" s="66"/>
      <c r="M48" s="66"/>
    </row>
    <row r="49" spans="2:15" s="17" customFormat="1" ht="18" customHeight="1">
      <c r="B49" s="85"/>
      <c r="C49" s="111"/>
      <c r="D49" s="5"/>
      <c r="E49" s="76"/>
      <c r="F49" s="68"/>
      <c r="G49" s="68"/>
      <c r="H49" s="77"/>
      <c r="I49" s="77"/>
      <c r="J49" s="78"/>
      <c r="K49" s="78"/>
      <c r="L49" s="78"/>
      <c r="M49" s="78"/>
      <c r="N49" s="66"/>
      <c r="O49" s="66"/>
    </row>
    <row r="50" spans="2:15" s="17" customFormat="1" ht="18" customHeight="1">
      <c r="B50" s="85"/>
      <c r="C50" s="111"/>
      <c r="D50" s="5"/>
      <c r="E50" s="70"/>
      <c r="F50" s="68"/>
      <c r="G50" s="68"/>
      <c r="H50" s="77"/>
      <c r="I50" s="77"/>
      <c r="J50" s="78"/>
      <c r="K50" s="78"/>
      <c r="L50" s="78"/>
      <c r="M50" s="78"/>
      <c r="N50" s="65"/>
      <c r="O50" s="65"/>
    </row>
    <row r="51" spans="2:15" s="17" customFormat="1" ht="18" customHeight="1">
      <c r="B51" s="85"/>
      <c r="C51" s="111"/>
      <c r="D51" s="5"/>
      <c r="E51" s="70"/>
      <c r="F51" s="68"/>
      <c r="G51" s="68"/>
      <c r="H51" s="77"/>
      <c r="I51" s="77"/>
      <c r="J51" s="78"/>
      <c r="K51" s="78"/>
      <c r="L51" s="78"/>
      <c r="M51" s="78"/>
      <c r="N51" s="65"/>
      <c r="O51" s="65"/>
    </row>
    <row r="52" spans="2:15" s="17" customFormat="1" ht="18" customHeight="1">
      <c r="B52" s="85"/>
      <c r="C52" s="111"/>
      <c r="D52" s="5"/>
      <c r="E52" s="70"/>
      <c r="F52" s="68"/>
      <c r="G52" s="68"/>
      <c r="H52" s="77"/>
      <c r="I52" s="77"/>
      <c r="J52" s="78"/>
      <c r="K52" s="78"/>
      <c r="L52" s="78"/>
      <c r="M52" s="78"/>
      <c r="N52" s="65"/>
      <c r="O52" s="65"/>
    </row>
    <row r="53" spans="2:15" s="17" customFormat="1" ht="18" customHeight="1">
      <c r="B53" s="85"/>
      <c r="C53" s="111"/>
      <c r="D53" s="5"/>
      <c r="E53" s="70"/>
      <c r="F53" s="68"/>
      <c r="G53" s="68"/>
      <c r="H53" s="77"/>
      <c r="I53" s="77"/>
      <c r="J53" s="78"/>
      <c r="K53" s="78"/>
      <c r="L53" s="78"/>
      <c r="M53" s="78"/>
      <c r="N53" s="65"/>
      <c r="O53" s="65"/>
    </row>
    <row r="54" spans="2:15" ht="18" customHeight="1">
      <c r="C54" s="111"/>
      <c r="E54" s="70"/>
      <c r="F54" s="68"/>
      <c r="G54" s="68"/>
      <c r="H54" s="77"/>
      <c r="I54" s="77"/>
      <c r="J54" s="78"/>
      <c r="K54" s="78"/>
      <c r="L54" s="78"/>
      <c r="M54" s="78"/>
      <c r="N54" s="65"/>
      <c r="O54" s="65"/>
    </row>
    <row r="55" spans="2:15" s="4" customFormat="1" ht="18" customHeight="1">
      <c r="B55" s="87"/>
      <c r="C55" s="111"/>
      <c r="E55" s="70"/>
      <c r="F55" s="68"/>
      <c r="G55" s="68"/>
      <c r="H55" s="1"/>
      <c r="I55" s="1"/>
      <c r="N55" s="65"/>
      <c r="O55" s="65"/>
    </row>
    <row r="56" spans="2:15" s="4" customFormat="1" ht="18" customHeight="1">
      <c r="B56" s="87"/>
      <c r="C56" s="111"/>
      <c r="E56" s="70"/>
      <c r="F56" s="68"/>
      <c r="G56" s="68"/>
    </row>
    <row r="57" spans="2:15" s="4" customFormat="1" ht="18" customHeight="1">
      <c r="B57" s="87"/>
      <c r="C57" s="111"/>
      <c r="E57" s="70"/>
      <c r="F57" s="68"/>
      <c r="G57" s="68"/>
    </row>
    <row r="58" spans="2:15" s="4" customFormat="1" ht="18" customHeight="1">
      <c r="B58" s="87"/>
      <c r="C58" s="111"/>
      <c r="D58" s="7"/>
      <c r="E58" s="70"/>
      <c r="F58" s="79"/>
      <c r="G58" s="79"/>
    </row>
    <row r="59" spans="2:15" s="4" customFormat="1" ht="18" customHeight="1">
      <c r="B59" s="87"/>
      <c r="C59" s="111"/>
      <c r="D59" s="97"/>
      <c r="E59" s="8"/>
      <c r="F59" s="6"/>
      <c r="G59" s="6"/>
      <c r="H59" s="75"/>
      <c r="I59" s="75"/>
      <c r="J59" s="75"/>
      <c r="K59" s="75"/>
      <c r="L59" s="75"/>
      <c r="M59" s="75"/>
      <c r="N59" s="75"/>
      <c r="O59" s="75"/>
    </row>
    <row r="60" spans="2:15" s="4" customFormat="1" ht="18" customHeight="1">
      <c r="B60" s="87"/>
      <c r="C60" s="111"/>
      <c r="E60" s="69"/>
      <c r="F60" s="83"/>
      <c r="G60" s="83"/>
      <c r="H60" s="10"/>
      <c r="I60" s="10"/>
      <c r="J60" s="10"/>
      <c r="K60" s="10"/>
      <c r="L60" s="10"/>
      <c r="M60" s="10"/>
      <c r="N60" s="10"/>
      <c r="O60" s="10"/>
    </row>
    <row r="61" spans="2:15" s="4" customFormat="1" ht="18" customHeight="1">
      <c r="B61" s="87"/>
      <c r="C61" s="111"/>
      <c r="F61" s="14"/>
      <c r="G61" s="14"/>
      <c r="H61" s="10"/>
      <c r="I61" s="10"/>
      <c r="J61" s="10"/>
      <c r="K61" s="10"/>
      <c r="L61" s="10"/>
      <c r="M61" s="10"/>
      <c r="N61" s="10"/>
      <c r="O61" s="10"/>
    </row>
    <row r="62" spans="2:15" s="4" customFormat="1" ht="18" customHeight="1">
      <c r="B62" s="87"/>
      <c r="C62" s="111"/>
    </row>
    <row r="63" spans="2:15" s="4" customFormat="1" ht="18" customHeight="1">
      <c r="B63" s="87"/>
      <c r="C63" s="111"/>
      <c r="D63" s="100"/>
      <c r="F63" s="17"/>
      <c r="G63" s="17"/>
      <c r="H63" s="17"/>
      <c r="I63" s="17"/>
      <c r="J63" s="17"/>
      <c r="K63" s="17"/>
      <c r="L63" s="17"/>
      <c r="M63" s="17"/>
      <c r="N63" s="17"/>
      <c r="O63" s="17"/>
    </row>
    <row r="64" spans="2:15" s="4" customFormat="1" ht="18" customHeight="1">
      <c r="B64" s="87"/>
      <c r="C64" s="111"/>
      <c r="F64" s="17"/>
      <c r="G64" s="17"/>
      <c r="H64" s="17"/>
      <c r="I64" s="17"/>
      <c r="J64" s="17"/>
      <c r="K64" s="17"/>
      <c r="L64" s="17"/>
      <c r="M64" s="17"/>
      <c r="N64" s="17"/>
      <c r="O64" s="17"/>
    </row>
    <row r="65" spans="2:15" ht="18" customHeight="1">
      <c r="C65" s="111"/>
      <c r="F65" s="17"/>
      <c r="G65" s="17"/>
      <c r="H65" s="17"/>
      <c r="I65" s="17"/>
      <c r="J65" s="17"/>
      <c r="K65" s="17"/>
      <c r="L65" s="17"/>
      <c r="M65" s="17"/>
      <c r="N65" s="17"/>
      <c r="O65" s="17"/>
    </row>
    <row r="66" spans="2:15" ht="18" customHeight="1">
      <c r="C66" s="111"/>
      <c r="F66" s="17"/>
      <c r="G66" s="17"/>
      <c r="H66" s="17"/>
      <c r="I66" s="17"/>
      <c r="J66" s="17"/>
      <c r="K66" s="17"/>
      <c r="L66" s="17"/>
      <c r="M66" s="17"/>
      <c r="N66" s="17"/>
      <c r="O66" s="17"/>
    </row>
    <row r="67" spans="2:15" s="21" customFormat="1" ht="18" customHeight="1">
      <c r="B67" s="89"/>
      <c r="C67" s="111"/>
      <c r="D67" s="100"/>
      <c r="F67" s="17"/>
      <c r="G67" s="17"/>
      <c r="H67" s="17"/>
      <c r="I67" s="17"/>
      <c r="J67" s="17"/>
      <c r="K67" s="17"/>
      <c r="L67" s="17"/>
      <c r="M67" s="17"/>
      <c r="N67" s="17"/>
      <c r="O67" s="17"/>
    </row>
    <row r="68" spans="2:15" s="21" customFormat="1" ht="18" customHeight="1">
      <c r="B68" s="89"/>
      <c r="C68" s="111"/>
      <c r="D68" s="86"/>
      <c r="F68" s="17"/>
      <c r="G68" s="17"/>
      <c r="H68" s="17"/>
      <c r="I68" s="17"/>
      <c r="J68" s="17"/>
      <c r="K68" s="17"/>
      <c r="L68" s="17"/>
      <c r="M68" s="17"/>
      <c r="N68" s="17"/>
      <c r="O68" s="17"/>
    </row>
    <row r="69" spans="2:15" ht="18" customHeight="1">
      <c r="C69" s="111"/>
      <c r="E69" s="65"/>
      <c r="F69" s="25"/>
      <c r="G69" s="25"/>
      <c r="H69" s="10"/>
      <c r="I69" s="10"/>
      <c r="J69" s="10"/>
      <c r="K69" s="10"/>
      <c r="L69" s="10"/>
      <c r="M69" s="10"/>
      <c r="N69" s="10"/>
      <c r="O69" s="10"/>
    </row>
    <row r="70" spans="2:15" ht="18" customHeight="1">
      <c r="C70" s="111"/>
      <c r="E70" s="65"/>
      <c r="F70" s="25"/>
      <c r="G70" s="25"/>
      <c r="H70" s="10"/>
      <c r="I70" s="10"/>
      <c r="J70" s="10"/>
      <c r="K70" s="10"/>
      <c r="L70" s="10"/>
      <c r="M70" s="10"/>
      <c r="N70" s="10"/>
      <c r="O70" s="10"/>
    </row>
    <row r="71" spans="2:15" ht="18" customHeight="1">
      <c r="C71" s="111"/>
      <c r="E71" s="65"/>
      <c r="F71" s="26"/>
      <c r="G71" s="26"/>
      <c r="H71" s="10"/>
      <c r="I71" s="10"/>
      <c r="J71" s="10"/>
      <c r="K71" s="10"/>
      <c r="L71" s="10"/>
      <c r="M71" s="10"/>
      <c r="N71" s="10"/>
      <c r="O71" s="10"/>
    </row>
    <row r="72" spans="2:15" ht="18" customHeight="1">
      <c r="C72" s="111"/>
      <c r="E72" s="65"/>
      <c r="F72" s="30"/>
      <c r="G72" s="30"/>
      <c r="H72" s="10"/>
      <c r="I72" s="10"/>
      <c r="J72" s="10"/>
      <c r="K72" s="10"/>
      <c r="L72" s="10"/>
      <c r="M72" s="10"/>
      <c r="N72" s="10"/>
      <c r="O72" s="10"/>
    </row>
    <row r="73" spans="2:15" s="17" customFormat="1" ht="18" customHeight="1">
      <c r="B73" s="85"/>
      <c r="C73" s="111"/>
      <c r="D73" s="5"/>
      <c r="E73" s="65"/>
      <c r="F73" s="32"/>
      <c r="G73" s="32"/>
      <c r="H73" s="33"/>
      <c r="I73" s="33"/>
      <c r="J73" s="33"/>
      <c r="K73" s="33"/>
      <c r="L73" s="33"/>
      <c r="M73" s="33"/>
      <c r="N73" s="33"/>
      <c r="O73" s="33"/>
    </row>
    <row r="74" spans="2:15" ht="18" customHeight="1">
      <c r="C74" s="111"/>
      <c r="E74" s="65"/>
      <c r="F74" s="30"/>
      <c r="G74" s="30"/>
      <c r="H74" s="10"/>
      <c r="I74" s="10"/>
      <c r="J74" s="10"/>
      <c r="K74" s="10"/>
      <c r="L74" s="10"/>
      <c r="M74" s="10"/>
      <c r="N74" s="10"/>
      <c r="O74" s="10"/>
    </row>
    <row r="75" spans="2:15" ht="18" customHeight="1">
      <c r="C75" s="111"/>
      <c r="E75" s="65"/>
      <c r="F75" s="34"/>
      <c r="G75" s="34"/>
      <c r="H75" s="10"/>
      <c r="I75" s="10"/>
      <c r="J75" s="10"/>
      <c r="K75" s="10"/>
      <c r="L75" s="10"/>
      <c r="M75" s="10"/>
      <c r="N75" s="10"/>
      <c r="O75" s="10"/>
    </row>
    <row r="76" spans="2:15" ht="18" customHeight="1">
      <c r="C76" s="111"/>
      <c r="D76" s="37"/>
      <c r="E76" s="22"/>
      <c r="F76" s="36"/>
      <c r="G76" s="36"/>
      <c r="H76" s="10"/>
      <c r="I76" s="10"/>
      <c r="J76" s="10"/>
      <c r="K76" s="10"/>
      <c r="L76" s="10"/>
      <c r="M76" s="10"/>
      <c r="N76" s="10"/>
      <c r="O76" s="10"/>
    </row>
    <row r="77" spans="2:15" ht="18" customHeight="1">
      <c r="C77" s="111"/>
      <c r="D77" s="37"/>
      <c r="E77" s="23"/>
      <c r="F77" s="38"/>
      <c r="G77" s="38"/>
      <c r="H77" s="10"/>
      <c r="I77" s="10"/>
      <c r="J77" s="10"/>
      <c r="K77" s="10"/>
      <c r="L77" s="10"/>
      <c r="M77" s="10"/>
      <c r="N77" s="10"/>
      <c r="O77" s="10"/>
    </row>
    <row r="78" spans="2:15" ht="18" customHeight="1">
      <c r="C78" s="111"/>
      <c r="D78" s="101"/>
      <c r="E78" s="40"/>
      <c r="F78" s="4"/>
      <c r="G78" s="4"/>
      <c r="H78" s="10"/>
      <c r="I78" s="10"/>
      <c r="J78" s="10"/>
      <c r="K78" s="10"/>
      <c r="L78" s="10"/>
      <c r="M78" s="10"/>
      <c r="N78" s="10"/>
      <c r="O78" s="10"/>
    </row>
    <row r="79" spans="2:15" ht="18" customHeight="1">
      <c r="C79" s="111"/>
      <c r="D79" s="101"/>
      <c r="E79" s="40"/>
      <c r="F79" s="41"/>
      <c r="G79" s="41"/>
      <c r="H79" s="10"/>
      <c r="I79" s="10"/>
      <c r="J79" s="10"/>
      <c r="K79" s="10"/>
      <c r="L79" s="10"/>
      <c r="M79" s="10"/>
      <c r="N79" s="10"/>
      <c r="O79" s="10"/>
    </row>
    <row r="80" spans="2:15" ht="18" customHeight="1">
      <c r="C80" s="111"/>
      <c r="D80" s="101"/>
      <c r="E80" s="42"/>
      <c r="F80" s="37"/>
      <c r="G80" s="37"/>
      <c r="H80" s="10"/>
      <c r="I80" s="10"/>
      <c r="J80" s="10"/>
      <c r="K80" s="10"/>
      <c r="L80" s="10"/>
      <c r="M80" s="10"/>
      <c r="N80" s="10"/>
      <c r="O80" s="10"/>
    </row>
    <row r="81" spans="3:15" ht="18" customHeight="1">
      <c r="C81" s="111"/>
      <c r="D81" s="102"/>
      <c r="E81" s="45"/>
      <c r="F81" s="47"/>
      <c r="G81" s="47"/>
      <c r="H81" s="10"/>
      <c r="I81" s="10"/>
      <c r="J81" s="10"/>
      <c r="K81" s="10"/>
      <c r="L81" s="10"/>
      <c r="M81" s="10"/>
      <c r="N81" s="10"/>
      <c r="O81" s="10"/>
    </row>
    <row r="82" spans="3:15" ht="18" customHeight="1">
      <c r="C82" s="111"/>
      <c r="D82" s="48"/>
      <c r="E82" s="35"/>
      <c r="F82" s="50"/>
      <c r="G82" s="50"/>
      <c r="H82" s="10"/>
      <c r="I82" s="10"/>
      <c r="J82" s="10"/>
      <c r="K82" s="10"/>
      <c r="L82" s="10"/>
      <c r="M82" s="10"/>
      <c r="N82" s="10"/>
      <c r="O82" s="10"/>
    </row>
    <row r="83" spans="3:15" ht="18" customHeight="1">
      <c r="C83" s="111"/>
      <c r="D83" s="102"/>
      <c r="E83" s="45"/>
      <c r="F83" s="34"/>
      <c r="G83" s="34"/>
      <c r="H83" s="10"/>
      <c r="I83" s="10"/>
      <c r="J83" s="10"/>
      <c r="K83" s="10"/>
      <c r="L83" s="10"/>
      <c r="M83" s="10"/>
      <c r="N83" s="10"/>
      <c r="O83" s="10"/>
    </row>
    <row r="84" spans="3:15" ht="18" customHeight="1">
      <c r="C84" s="111"/>
      <c r="D84" s="48"/>
      <c r="E84" s="35"/>
      <c r="F84" s="50"/>
      <c r="G84" s="50"/>
      <c r="H84" s="51"/>
      <c r="I84" s="51"/>
      <c r="J84" s="51"/>
      <c r="K84" s="51"/>
      <c r="L84" s="51"/>
      <c r="M84" s="51"/>
      <c r="N84" s="10"/>
      <c r="O84" s="10"/>
    </row>
    <row r="85" spans="3:15" ht="18" customHeight="1">
      <c r="C85" s="111"/>
      <c r="D85" s="103"/>
      <c r="E85" s="45"/>
      <c r="F85" s="34"/>
      <c r="G85" s="34"/>
      <c r="H85" s="51"/>
      <c r="I85" s="51"/>
      <c r="J85" s="51"/>
      <c r="K85" s="51"/>
      <c r="L85" s="51"/>
      <c r="M85" s="51"/>
      <c r="N85" s="10"/>
      <c r="O85" s="10"/>
    </row>
    <row r="86" spans="3:15" ht="18" customHeight="1">
      <c r="C86" s="111"/>
      <c r="D86" s="48"/>
      <c r="E86" s="35"/>
      <c r="F86" s="37"/>
      <c r="G86" s="37"/>
      <c r="H86" s="10"/>
      <c r="I86" s="10"/>
      <c r="J86" s="10"/>
      <c r="K86" s="10"/>
      <c r="L86" s="10"/>
      <c r="M86" s="10"/>
      <c r="N86" s="10"/>
      <c r="O86" s="10"/>
    </row>
    <row r="87" spans="3:15" ht="18" customHeight="1">
      <c r="C87" s="111"/>
      <c r="D87" s="102"/>
      <c r="E87" s="45"/>
      <c r="F87" s="37"/>
      <c r="G87" s="37"/>
      <c r="H87" s="10"/>
      <c r="I87" s="10"/>
      <c r="J87" s="10"/>
      <c r="K87" s="10"/>
      <c r="L87" s="10"/>
      <c r="M87" s="10"/>
      <c r="N87" s="10"/>
      <c r="O87" s="10"/>
    </row>
    <row r="88" spans="3:15" ht="18" customHeight="1">
      <c r="C88" s="111"/>
      <c r="D88" s="48"/>
      <c r="E88" s="35"/>
      <c r="F88" s="37"/>
      <c r="G88" s="37"/>
      <c r="H88" s="10"/>
      <c r="I88" s="10"/>
      <c r="J88" s="10"/>
      <c r="K88" s="10"/>
      <c r="L88" s="10"/>
      <c r="M88" s="10"/>
      <c r="N88" s="10"/>
      <c r="O88" s="10"/>
    </row>
    <row r="89" spans="3:15" ht="18" customHeight="1">
      <c r="C89" s="111"/>
      <c r="D89" s="102"/>
      <c r="E89" s="45"/>
      <c r="F89" s="37"/>
      <c r="G89" s="37"/>
      <c r="H89" s="10"/>
      <c r="I89" s="10"/>
      <c r="J89" s="10"/>
      <c r="K89" s="10"/>
      <c r="L89" s="10"/>
      <c r="M89" s="10"/>
      <c r="N89" s="10"/>
      <c r="O89" s="10"/>
    </row>
    <row r="90" spans="3:15" ht="18" customHeight="1">
      <c r="C90" s="111"/>
      <c r="D90" s="48"/>
      <c r="E90" s="35"/>
      <c r="F90" s="37"/>
      <c r="G90" s="37"/>
      <c r="H90" s="10"/>
      <c r="I90" s="10"/>
      <c r="J90" s="10"/>
      <c r="K90" s="10"/>
      <c r="L90" s="10"/>
      <c r="M90" s="10"/>
      <c r="N90" s="10"/>
      <c r="O90" s="10"/>
    </row>
    <row r="91" spans="3:15" ht="18" customHeight="1">
      <c r="C91" s="111"/>
      <c r="D91" s="53"/>
      <c r="E91" s="45"/>
      <c r="F91" s="37"/>
      <c r="G91" s="37"/>
      <c r="H91" s="10"/>
      <c r="I91" s="10"/>
      <c r="J91" s="10"/>
      <c r="K91" s="10"/>
      <c r="L91" s="10"/>
      <c r="M91" s="10"/>
      <c r="N91" s="10"/>
      <c r="O91" s="10"/>
    </row>
    <row r="92" spans="3:15" ht="18" customHeight="1">
      <c r="C92" s="111"/>
      <c r="D92" s="48"/>
      <c r="E92" s="35"/>
      <c r="F92" s="37"/>
      <c r="G92" s="37"/>
      <c r="H92" s="10"/>
      <c r="I92" s="10"/>
      <c r="J92" s="10"/>
      <c r="K92" s="10"/>
      <c r="L92" s="10"/>
      <c r="M92" s="10"/>
      <c r="N92" s="10"/>
      <c r="O92" s="10"/>
    </row>
    <row r="93" spans="3:15" ht="18" customHeight="1">
      <c r="C93" s="111"/>
      <c r="D93" s="102"/>
      <c r="E93" s="23"/>
      <c r="F93" s="37"/>
      <c r="G93" s="37"/>
      <c r="H93" s="10"/>
      <c r="I93" s="10"/>
      <c r="J93" s="10"/>
      <c r="K93" s="10"/>
      <c r="L93" s="10"/>
      <c r="M93" s="10"/>
      <c r="N93" s="10"/>
      <c r="O93" s="10"/>
    </row>
    <row r="94" spans="3:15" ht="18" customHeight="1">
      <c r="C94" s="111"/>
      <c r="D94" s="48"/>
      <c r="E94" s="28"/>
      <c r="F94" s="37"/>
      <c r="G94" s="37"/>
      <c r="H94" s="10"/>
      <c r="I94" s="10"/>
      <c r="J94" s="10"/>
      <c r="K94" s="10"/>
      <c r="L94" s="10"/>
      <c r="M94" s="10"/>
      <c r="N94" s="10"/>
      <c r="O94" s="10"/>
    </row>
    <row r="95" spans="3:15" ht="18" customHeight="1">
      <c r="C95" s="111"/>
      <c r="D95" s="102"/>
      <c r="E95" s="31"/>
      <c r="F95" s="56"/>
      <c r="G95" s="56"/>
      <c r="H95" s="10"/>
      <c r="I95" s="10"/>
      <c r="J95" s="10"/>
      <c r="K95" s="10"/>
      <c r="L95" s="10"/>
      <c r="M95" s="10"/>
      <c r="N95" s="10"/>
      <c r="O95" s="10"/>
    </row>
    <row r="96" spans="3:15" ht="18" customHeight="1">
      <c r="C96" s="111"/>
      <c r="D96" s="48"/>
      <c r="E96" s="29"/>
      <c r="F96" s="37"/>
      <c r="G96" s="37"/>
      <c r="H96" s="10"/>
      <c r="I96" s="10"/>
      <c r="J96" s="10"/>
      <c r="K96" s="10"/>
      <c r="L96" s="10"/>
      <c r="M96" s="10"/>
      <c r="N96" s="10"/>
      <c r="O96" s="10"/>
    </row>
    <row r="97" spans="3:15" ht="18" customHeight="1">
      <c r="C97" s="111"/>
      <c r="D97" s="48"/>
      <c r="E97" s="23"/>
      <c r="F97" s="37"/>
      <c r="G97" s="37"/>
      <c r="H97" s="10"/>
      <c r="I97" s="10"/>
      <c r="J97" s="10"/>
      <c r="K97" s="10"/>
      <c r="L97" s="10"/>
      <c r="M97" s="10"/>
      <c r="N97" s="10"/>
      <c r="O97" s="10"/>
    </row>
    <row r="98" spans="3:15" ht="18" customHeight="1">
      <c r="C98" s="111"/>
      <c r="D98" s="48"/>
      <c r="E98" s="28"/>
      <c r="F98" s="37"/>
      <c r="G98" s="37"/>
      <c r="H98" s="10"/>
      <c r="I98" s="10"/>
      <c r="J98" s="10"/>
      <c r="K98" s="10"/>
      <c r="L98" s="10"/>
      <c r="M98" s="10"/>
      <c r="N98" s="10"/>
      <c r="O98" s="10"/>
    </row>
    <row r="99" spans="3:15" ht="18" customHeight="1">
      <c r="C99" s="111"/>
      <c r="D99" s="102"/>
      <c r="E99" s="23"/>
      <c r="F99" s="10"/>
      <c r="G99" s="10"/>
      <c r="H99" s="10"/>
      <c r="I99" s="10"/>
      <c r="J99" s="10"/>
      <c r="K99" s="10"/>
      <c r="L99" s="10"/>
      <c r="M99" s="10"/>
      <c r="N99" s="10"/>
      <c r="O99" s="10"/>
    </row>
    <row r="100" spans="3:15" ht="18" customHeight="1">
      <c r="C100" s="111"/>
      <c r="D100" s="102"/>
      <c r="E100" s="59"/>
      <c r="F100" s="61"/>
      <c r="G100" s="61"/>
      <c r="H100" s="10"/>
      <c r="I100" s="10"/>
      <c r="J100" s="10"/>
      <c r="K100" s="10"/>
      <c r="L100" s="10"/>
      <c r="M100" s="10"/>
      <c r="N100" s="10"/>
      <c r="O100" s="10"/>
    </row>
    <row r="101" spans="3:15" ht="18" customHeight="1">
      <c r="C101" s="111"/>
      <c r="D101" s="102"/>
      <c r="E101" s="23"/>
      <c r="F101" s="10"/>
      <c r="G101" s="10"/>
      <c r="H101" s="10"/>
      <c r="I101" s="10"/>
      <c r="J101" s="10"/>
      <c r="K101" s="10"/>
      <c r="L101" s="10"/>
      <c r="M101" s="10"/>
      <c r="N101" s="10"/>
      <c r="O101" s="10"/>
    </row>
    <row r="102" spans="3:15" ht="18" customHeight="1">
      <c r="C102" s="111"/>
      <c r="D102" s="104"/>
      <c r="E102" s="62"/>
      <c r="F102" s="10"/>
      <c r="G102" s="10"/>
      <c r="H102" s="10"/>
      <c r="I102" s="10"/>
      <c r="J102" s="10"/>
      <c r="K102" s="10"/>
      <c r="L102" s="10"/>
      <c r="M102" s="10"/>
      <c r="N102" s="10"/>
      <c r="O102" s="10"/>
    </row>
    <row r="103" spans="3:15" ht="18" customHeight="1">
      <c r="C103" s="111"/>
      <c r="F103" s="10"/>
      <c r="G103" s="10"/>
      <c r="H103" s="10"/>
      <c r="I103" s="10"/>
      <c r="J103" s="10"/>
      <c r="K103" s="10"/>
      <c r="L103" s="10"/>
      <c r="M103" s="10"/>
      <c r="N103" s="10"/>
      <c r="O103" s="10"/>
    </row>
    <row r="104" spans="3:15" ht="18" customHeight="1">
      <c r="C104" s="111"/>
      <c r="F104" s="10"/>
      <c r="G104" s="10"/>
      <c r="H104" s="10"/>
      <c r="I104" s="10"/>
      <c r="J104" s="10"/>
      <c r="K104" s="10"/>
      <c r="L104" s="10"/>
      <c r="M104" s="10"/>
      <c r="N104" s="10"/>
      <c r="O104" s="10"/>
    </row>
    <row r="105" spans="3:15" ht="18" customHeight="1">
      <c r="C105" s="111"/>
      <c r="F105" s="10"/>
      <c r="G105" s="10"/>
      <c r="H105" s="10"/>
      <c r="I105" s="10"/>
      <c r="J105" s="10"/>
      <c r="K105" s="10"/>
      <c r="L105" s="10"/>
      <c r="M105" s="10"/>
      <c r="N105" s="10"/>
      <c r="O105" s="10"/>
    </row>
    <row r="106" spans="3:15" ht="18" customHeight="1">
      <c r="C106" s="111"/>
      <c r="F106" s="20"/>
      <c r="G106" s="20"/>
      <c r="H106" s="10"/>
      <c r="I106" s="10"/>
      <c r="J106" s="10"/>
      <c r="K106" s="10"/>
      <c r="L106" s="10"/>
      <c r="M106" s="10"/>
      <c r="N106" s="10"/>
      <c r="O106" s="10"/>
    </row>
    <row r="107" spans="3:15" ht="18" customHeight="1">
      <c r="C107" s="111"/>
      <c r="F107" s="20"/>
      <c r="G107" s="20"/>
      <c r="H107" s="10"/>
      <c r="I107" s="10"/>
      <c r="J107" s="10"/>
      <c r="K107" s="10"/>
      <c r="L107" s="10"/>
      <c r="M107" s="10"/>
      <c r="N107" s="10"/>
      <c r="O107" s="10"/>
    </row>
    <row r="108" spans="3:15" ht="18" customHeight="1">
      <c r="C108" s="111"/>
      <c r="F108" s="20"/>
      <c r="G108" s="20"/>
      <c r="H108" s="10"/>
      <c r="I108" s="10"/>
      <c r="J108" s="10"/>
      <c r="K108" s="10"/>
      <c r="L108" s="10"/>
      <c r="M108" s="10"/>
      <c r="N108" s="10"/>
      <c r="O108" s="10"/>
    </row>
    <row r="109" spans="3:15" ht="18" customHeight="1">
      <c r="C109" s="111"/>
      <c r="F109" s="20"/>
      <c r="G109" s="20"/>
      <c r="H109" s="10"/>
      <c r="I109" s="10"/>
      <c r="J109" s="10"/>
      <c r="K109" s="10"/>
      <c r="L109" s="10"/>
      <c r="M109" s="10"/>
      <c r="N109" s="10"/>
      <c r="O109" s="10"/>
    </row>
    <row r="110" spans="3:15" ht="18" customHeight="1">
      <c r="C110" s="111"/>
      <c r="F110" s="20"/>
      <c r="G110" s="20"/>
      <c r="H110" s="10"/>
      <c r="I110" s="10"/>
      <c r="J110" s="10"/>
      <c r="K110" s="10"/>
      <c r="L110" s="10"/>
      <c r="M110" s="10"/>
      <c r="N110" s="10"/>
      <c r="O110" s="10"/>
    </row>
    <row r="111" spans="3:15" ht="18" customHeight="1">
      <c r="C111" s="111"/>
      <c r="F111" s="20"/>
      <c r="G111" s="20"/>
      <c r="H111" s="10"/>
      <c r="I111" s="10"/>
      <c r="J111" s="10"/>
      <c r="K111" s="10"/>
      <c r="L111" s="10"/>
      <c r="M111" s="10"/>
      <c r="N111" s="10"/>
      <c r="O111" s="10"/>
    </row>
    <row r="112" spans="3:15" ht="18" customHeight="1">
      <c r="C112" s="111"/>
      <c r="F112" s="64"/>
      <c r="G112" s="64"/>
    </row>
    <row r="113" spans="3:15" ht="18" customHeight="1">
      <c r="C113" s="111"/>
      <c r="F113" s="64"/>
      <c r="G113" s="64"/>
    </row>
    <row r="114" spans="3:15" ht="18" customHeight="1">
      <c r="C114" s="111"/>
      <c r="F114" s="64"/>
      <c r="G114" s="64"/>
    </row>
    <row r="115" spans="3:15" ht="18" customHeight="1">
      <c r="C115" s="111"/>
      <c r="F115" s="64"/>
      <c r="G115" s="64"/>
    </row>
    <row r="116" spans="3:15" ht="18" customHeight="1">
      <c r="C116" s="111"/>
    </row>
    <row r="117" spans="3:15" ht="18" customHeight="1">
      <c r="C117" s="111"/>
    </row>
    <row r="118" spans="3:15" ht="18" customHeight="1">
      <c r="C118" s="111"/>
    </row>
    <row r="119" spans="3:15" ht="18" customHeight="1">
      <c r="C119" s="111"/>
    </row>
    <row r="120" spans="3:15" ht="18" customHeight="1">
      <c r="C120" s="111"/>
      <c r="H120" s="10"/>
      <c r="I120" s="10"/>
      <c r="J120" s="10"/>
      <c r="K120" s="10"/>
      <c r="L120" s="10"/>
      <c r="M120" s="10"/>
      <c r="N120" s="10"/>
      <c r="O120" s="10"/>
    </row>
    <row r="121" spans="3:15" ht="18" customHeight="1">
      <c r="C121" s="111"/>
    </row>
    <row r="122" spans="3:15" ht="18" customHeight="1">
      <c r="C122" s="111"/>
    </row>
    <row r="123" spans="3:15" ht="18" customHeight="1">
      <c r="C123" s="111"/>
    </row>
    <row r="124" spans="3:15" ht="18" customHeight="1">
      <c r="C124" s="111"/>
      <c r="F124" s="10"/>
      <c r="G124" s="10"/>
    </row>
    <row r="125" spans="3:15" ht="18" customHeight="1">
      <c r="C125" s="111"/>
      <c r="F125" s="17"/>
      <c r="G125" s="17"/>
    </row>
    <row r="126" spans="3:15" ht="18" customHeight="1">
      <c r="C126" s="111"/>
      <c r="F126" s="17"/>
      <c r="G126" s="17"/>
    </row>
    <row r="127" spans="3:15" ht="18" customHeight="1">
      <c r="C127" s="111"/>
      <c r="F127" s="17"/>
      <c r="G127" s="17"/>
    </row>
    <row r="128" spans="3:15" ht="18" customHeight="1">
      <c r="C128" s="111"/>
      <c r="F128" s="17"/>
      <c r="G128" s="17"/>
    </row>
    <row r="129" spans="3:7" ht="18" customHeight="1">
      <c r="C129" s="111"/>
      <c r="F129" s="17"/>
      <c r="G129" s="17"/>
    </row>
    <row r="130" spans="3:7" ht="18" customHeight="1">
      <c r="C130" s="111"/>
      <c r="F130" s="17"/>
      <c r="G130" s="17"/>
    </row>
    <row r="131" spans="3:7" ht="18" customHeight="1">
      <c r="C131" s="111"/>
      <c r="F131" s="17"/>
      <c r="G131" s="17"/>
    </row>
    <row r="132" spans="3:7" ht="18" customHeight="1">
      <c r="C132" s="111"/>
      <c r="F132" s="17"/>
      <c r="G132" s="17"/>
    </row>
    <row r="133" spans="3:7" ht="18" customHeight="1">
      <c r="C133" s="111"/>
      <c r="F133" s="17"/>
      <c r="G133" s="17"/>
    </row>
    <row r="134" spans="3:7" ht="18" customHeight="1">
      <c r="C134" s="111"/>
      <c r="F134" s="17"/>
      <c r="G134" s="17"/>
    </row>
    <row r="135" spans="3:7" ht="18" customHeight="1">
      <c r="C135" s="111"/>
      <c r="F135" s="63"/>
      <c r="G135" s="63"/>
    </row>
    <row r="136" spans="3:7" ht="18" customHeight="1">
      <c r="C136" s="111"/>
      <c r="F136" s="63"/>
      <c r="G136" s="63"/>
    </row>
    <row r="137" spans="3:7" ht="18" customHeight="1">
      <c r="C137" s="111"/>
    </row>
    <row r="138" spans="3:7" ht="18" customHeight="1">
      <c r="C138" s="111"/>
    </row>
    <row r="139" spans="3:7" ht="18" customHeight="1">
      <c r="C139" s="111"/>
    </row>
    <row r="140" spans="3:7" ht="18" customHeight="1">
      <c r="C140" s="111"/>
    </row>
    <row r="141" spans="3:7" ht="18" customHeight="1">
      <c r="C141" s="111"/>
    </row>
    <row r="142" spans="3:7" ht="18" customHeight="1">
      <c r="C142" s="111"/>
    </row>
    <row r="143" spans="3:7" ht="18" customHeight="1">
      <c r="C143" s="111"/>
    </row>
    <row r="144" spans="3:7" ht="18" customHeight="1">
      <c r="C144" s="111"/>
    </row>
    <row r="145" spans="3:3" ht="18" customHeight="1">
      <c r="C145" s="111"/>
    </row>
    <row r="146" spans="3:3" ht="18" customHeight="1">
      <c r="C146" s="111"/>
    </row>
    <row r="147" spans="3:3" ht="18" customHeight="1">
      <c r="C147" s="111"/>
    </row>
    <row r="148" spans="3:3" ht="18" customHeight="1">
      <c r="C148" s="111"/>
    </row>
    <row r="149" spans="3:3" ht="18" customHeight="1">
      <c r="C149" s="111"/>
    </row>
    <row r="150" spans="3:3" ht="18" customHeight="1">
      <c r="C150" s="111"/>
    </row>
    <row r="151" spans="3:3" ht="18" customHeight="1">
      <c r="C151" s="111"/>
    </row>
    <row r="152" spans="3:3" ht="18" customHeight="1">
      <c r="C152" s="111"/>
    </row>
    <row r="153" spans="3:3" ht="18" customHeight="1">
      <c r="C153" s="111"/>
    </row>
    <row r="154" spans="3:3" ht="18" customHeight="1">
      <c r="C154" s="111"/>
    </row>
    <row r="155" spans="3:3" ht="18" customHeight="1">
      <c r="C155" s="111"/>
    </row>
    <row r="156" spans="3:3" ht="18" customHeight="1">
      <c r="C156" s="111"/>
    </row>
    <row r="157" spans="3:3" ht="18" customHeight="1">
      <c r="C157" s="111"/>
    </row>
    <row r="158" spans="3:3" ht="18" customHeight="1">
      <c r="C158" s="111"/>
    </row>
    <row r="159" spans="3:3" ht="18" customHeight="1">
      <c r="C159" s="111"/>
    </row>
    <row r="160" spans="3:3" ht="18" customHeight="1">
      <c r="C160" s="111"/>
    </row>
    <row r="161" spans="3:3" ht="18" customHeight="1">
      <c r="C161" s="111"/>
    </row>
    <row r="162" spans="3:3" ht="18" customHeight="1">
      <c r="C162" s="111"/>
    </row>
    <row r="163" spans="3:3" ht="18" customHeight="1">
      <c r="C163" s="111"/>
    </row>
    <row r="164" spans="3:3" ht="18" customHeight="1">
      <c r="C164" s="111"/>
    </row>
    <row r="165" spans="3:3" ht="18" customHeight="1">
      <c r="C165" s="111"/>
    </row>
    <row r="166" spans="3:3" ht="18" customHeight="1">
      <c r="C166" s="111"/>
    </row>
    <row r="167" spans="3:3" ht="18" customHeight="1">
      <c r="C167" s="111"/>
    </row>
    <row r="168" spans="3:3" ht="18" customHeight="1">
      <c r="C168" s="111"/>
    </row>
    <row r="169" spans="3:3" ht="18" customHeight="1">
      <c r="C169" s="111"/>
    </row>
    <row r="170" spans="3:3" ht="18" customHeight="1">
      <c r="C170" s="111"/>
    </row>
    <row r="171" spans="3:3" ht="18" customHeight="1">
      <c r="C171" s="111"/>
    </row>
    <row r="172" spans="3:3" ht="18" customHeight="1">
      <c r="C172" s="111"/>
    </row>
    <row r="173" spans="3:3" ht="18" customHeight="1">
      <c r="C173" s="111"/>
    </row>
    <row r="174" spans="3:3" ht="18" customHeight="1">
      <c r="C174" s="111"/>
    </row>
    <row r="175" spans="3:3" ht="18" customHeight="1">
      <c r="C175" s="111"/>
    </row>
    <row r="176" spans="3:3" ht="18" customHeight="1">
      <c r="C176" s="111"/>
    </row>
    <row r="177" spans="3:3" ht="18" customHeight="1">
      <c r="C177" s="111"/>
    </row>
    <row r="178" spans="3:3" ht="18" customHeight="1">
      <c r="C178" s="111"/>
    </row>
    <row r="179" spans="3:3" ht="18" customHeight="1">
      <c r="C179" s="111"/>
    </row>
    <row r="180" spans="3:3" ht="18" customHeight="1">
      <c r="C180" s="111"/>
    </row>
    <row r="181" spans="3:3" ht="18" customHeight="1">
      <c r="C181" s="111"/>
    </row>
    <row r="182" spans="3:3" ht="18" customHeight="1">
      <c r="C182" s="111"/>
    </row>
    <row r="183" spans="3:3" ht="18" customHeight="1">
      <c r="C183" s="111"/>
    </row>
    <row r="184" spans="3:3" ht="18" customHeight="1">
      <c r="C184" s="111"/>
    </row>
    <row r="185" spans="3:3" ht="18" customHeight="1">
      <c r="C185" s="111"/>
    </row>
    <row r="186" spans="3:3" ht="18" customHeight="1">
      <c r="C186" s="111"/>
    </row>
    <row r="187" spans="3:3" ht="18" customHeight="1">
      <c r="C187" s="111"/>
    </row>
    <row r="188" spans="3:3" ht="18" customHeight="1">
      <c r="C188" s="111"/>
    </row>
    <row r="189" spans="3:3" ht="18" customHeight="1">
      <c r="C189" s="111"/>
    </row>
    <row r="190" spans="3:3" ht="18" customHeight="1">
      <c r="C190" s="111"/>
    </row>
    <row r="191" spans="3:3" ht="18" customHeight="1">
      <c r="C191" s="111"/>
    </row>
    <row r="192" spans="3:3" ht="18" customHeight="1">
      <c r="C192" s="111"/>
    </row>
    <row r="193" spans="3:3" ht="18" customHeight="1">
      <c r="C193" s="111"/>
    </row>
    <row r="194" spans="3:3" ht="18" customHeight="1">
      <c r="C194" s="111"/>
    </row>
    <row r="195" spans="3:3" ht="18" customHeight="1">
      <c r="C195" s="111"/>
    </row>
    <row r="196" spans="3:3" ht="18" customHeight="1">
      <c r="C196" s="111"/>
    </row>
    <row r="197" spans="3:3" ht="18" customHeight="1">
      <c r="C197" s="111"/>
    </row>
    <row r="198" spans="3:3" ht="18" customHeight="1">
      <c r="C198" s="111"/>
    </row>
    <row r="199" spans="3:3" ht="18" customHeight="1">
      <c r="C199" s="111"/>
    </row>
    <row r="200" spans="3:3" ht="18" customHeight="1">
      <c r="C200" s="111"/>
    </row>
    <row r="201" spans="3:3" ht="18" customHeight="1">
      <c r="C201" s="111"/>
    </row>
    <row r="202" spans="3:3" ht="18" customHeight="1">
      <c r="C202" s="111"/>
    </row>
    <row r="203" spans="3:3" ht="18" customHeight="1">
      <c r="C203" s="111"/>
    </row>
    <row r="204" spans="3:3" ht="18" customHeight="1">
      <c r="C204" s="111"/>
    </row>
    <row r="205" spans="3:3" ht="18" customHeight="1">
      <c r="C205" s="111"/>
    </row>
    <row r="206" spans="3:3" ht="18" customHeight="1">
      <c r="C206" s="111"/>
    </row>
    <row r="207" spans="3:3" ht="18" customHeight="1">
      <c r="C207" s="111"/>
    </row>
    <row r="208" spans="3:3" ht="18" customHeight="1">
      <c r="C208" s="111"/>
    </row>
    <row r="209" spans="3:3" ht="18" customHeight="1">
      <c r="C209" s="111"/>
    </row>
    <row r="210" spans="3:3" ht="18" customHeight="1">
      <c r="C210" s="111"/>
    </row>
    <row r="211" spans="3:3" ht="18" customHeight="1">
      <c r="C211" s="111"/>
    </row>
    <row r="212" spans="3:3" ht="18" customHeight="1">
      <c r="C212" s="111"/>
    </row>
    <row r="213" spans="3:3" ht="18" customHeight="1">
      <c r="C213" s="111"/>
    </row>
    <row r="214" spans="3:3" ht="18" customHeight="1">
      <c r="C214" s="111"/>
    </row>
    <row r="215" spans="3:3" ht="18" customHeight="1">
      <c r="C215" s="111"/>
    </row>
    <row r="216" spans="3:3" ht="18" customHeight="1">
      <c r="C216" s="111"/>
    </row>
    <row r="217" spans="3:3" ht="18" customHeight="1">
      <c r="C217" s="111"/>
    </row>
    <row r="218" spans="3:3" ht="18" customHeight="1">
      <c r="C218" s="111"/>
    </row>
    <row r="219" spans="3:3" ht="18" customHeight="1">
      <c r="C219" s="111"/>
    </row>
    <row r="220" spans="3:3" ht="18" customHeight="1">
      <c r="C220" s="111"/>
    </row>
    <row r="221" spans="3:3" ht="18" customHeight="1">
      <c r="C221" s="111"/>
    </row>
    <row r="222" spans="3:3" ht="18" customHeight="1">
      <c r="C222" s="111"/>
    </row>
    <row r="223" spans="3:3" ht="18" customHeight="1">
      <c r="C223" s="111"/>
    </row>
    <row r="224" spans="3:3" ht="18" customHeight="1">
      <c r="C224" s="111"/>
    </row>
    <row r="225" spans="3:3" ht="18" customHeight="1">
      <c r="C225" s="111"/>
    </row>
    <row r="226" spans="3:3" ht="18" customHeight="1">
      <c r="C226" s="111"/>
    </row>
    <row r="227" spans="3:3" ht="18" customHeight="1">
      <c r="C227" s="111"/>
    </row>
    <row r="228" spans="3:3" ht="18" customHeight="1">
      <c r="C228" s="111"/>
    </row>
    <row r="229" spans="3:3" ht="18" customHeight="1">
      <c r="C229" s="111"/>
    </row>
    <row r="230" spans="3:3" ht="18" customHeight="1">
      <c r="C230" s="111"/>
    </row>
    <row r="231" spans="3:3" ht="18" customHeight="1">
      <c r="C231" s="111"/>
    </row>
    <row r="232" spans="3:3" ht="18" customHeight="1">
      <c r="C232" s="111"/>
    </row>
    <row r="233" spans="3:3" ht="18" customHeight="1">
      <c r="C233" s="111"/>
    </row>
    <row r="234" spans="3:3" ht="18" customHeight="1">
      <c r="C234" s="111"/>
    </row>
    <row r="235" spans="3:3" ht="18" customHeight="1">
      <c r="C235" s="111"/>
    </row>
    <row r="236" spans="3:3" ht="18" customHeight="1">
      <c r="C236" s="111"/>
    </row>
    <row r="237" spans="3:3" ht="18" customHeight="1">
      <c r="C237" s="111"/>
    </row>
    <row r="238" spans="3:3" ht="18" customHeight="1">
      <c r="C238" s="111"/>
    </row>
    <row r="239" spans="3:3" ht="18" customHeight="1">
      <c r="C239" s="111"/>
    </row>
    <row r="240" spans="3:3" ht="18" customHeight="1">
      <c r="C240" s="111"/>
    </row>
    <row r="241" spans="3:3" ht="18" customHeight="1">
      <c r="C241" s="111"/>
    </row>
    <row r="242" spans="3:3" ht="18" customHeight="1">
      <c r="C242" s="111"/>
    </row>
    <row r="243" spans="3:3" ht="18" customHeight="1">
      <c r="C243" s="111"/>
    </row>
    <row r="244" spans="3:3" ht="18" customHeight="1">
      <c r="C244" s="111"/>
    </row>
    <row r="245" spans="3:3" ht="18" customHeight="1">
      <c r="C245" s="111"/>
    </row>
    <row r="246" spans="3:3" ht="18" customHeight="1">
      <c r="C246" s="111"/>
    </row>
    <row r="247" spans="3:3" ht="18" customHeight="1">
      <c r="C247" s="111"/>
    </row>
    <row r="248" spans="3:3" ht="18" customHeight="1">
      <c r="C248" s="111"/>
    </row>
    <row r="249" spans="3:3" ht="18" customHeight="1">
      <c r="C249" s="111"/>
    </row>
    <row r="250" spans="3:3" ht="18" customHeight="1">
      <c r="C250" s="111"/>
    </row>
    <row r="251" spans="3:3" ht="18" customHeight="1">
      <c r="C251" s="111"/>
    </row>
    <row r="252" spans="3:3" ht="18" customHeight="1">
      <c r="C252" s="111"/>
    </row>
    <row r="253" spans="3:3" ht="18" customHeight="1">
      <c r="C253" s="111"/>
    </row>
    <row r="254" spans="3:3" ht="18" customHeight="1">
      <c r="C254" s="111"/>
    </row>
    <row r="255" spans="3:3" ht="18" customHeight="1">
      <c r="C255" s="111"/>
    </row>
    <row r="256" spans="3:3" ht="18" customHeight="1">
      <c r="C256" s="111"/>
    </row>
    <row r="257" spans="3:3" ht="18" customHeight="1">
      <c r="C257" s="111"/>
    </row>
    <row r="258" spans="3:3" ht="18" customHeight="1">
      <c r="C258" s="111"/>
    </row>
    <row r="259" spans="3:3" ht="18" customHeight="1">
      <c r="C259" s="111"/>
    </row>
    <row r="260" spans="3:3" ht="18" customHeight="1">
      <c r="C260" s="111"/>
    </row>
    <row r="261" spans="3:3" ht="18" customHeight="1">
      <c r="C261" s="111"/>
    </row>
    <row r="262" spans="3:3" ht="18" customHeight="1">
      <c r="C262" s="111"/>
    </row>
    <row r="263" spans="3:3" ht="18" customHeight="1">
      <c r="C263" s="111"/>
    </row>
    <row r="264" spans="3:3" ht="18" customHeight="1">
      <c r="C264" s="111"/>
    </row>
    <row r="265" spans="3:3" ht="18" customHeight="1">
      <c r="C265" s="111"/>
    </row>
    <row r="266" spans="3:3" ht="18" customHeight="1">
      <c r="C266" s="111"/>
    </row>
    <row r="267" spans="3:3" ht="18" customHeight="1">
      <c r="C267" s="111"/>
    </row>
    <row r="268" spans="3:3" ht="18" customHeight="1">
      <c r="C268" s="111"/>
    </row>
    <row r="269" spans="3:3" ht="18" customHeight="1">
      <c r="C269" s="111"/>
    </row>
    <row r="270" spans="3:3" ht="18" customHeight="1">
      <c r="C270" s="111"/>
    </row>
    <row r="271" spans="3:3" ht="18" customHeight="1">
      <c r="C271" s="111"/>
    </row>
    <row r="272" spans="3:3" ht="18" customHeight="1">
      <c r="C272" s="111"/>
    </row>
    <row r="273" spans="3:3" ht="18" customHeight="1">
      <c r="C273" s="111"/>
    </row>
    <row r="274" spans="3:3" ht="18" customHeight="1">
      <c r="C274" s="111"/>
    </row>
    <row r="275" spans="3:3" ht="18" customHeight="1">
      <c r="C275" s="111"/>
    </row>
    <row r="276" spans="3:3" ht="18" customHeight="1">
      <c r="C276" s="111"/>
    </row>
    <row r="277" spans="3:3" ht="18" customHeight="1">
      <c r="C277" s="111"/>
    </row>
    <row r="278" spans="3:3" ht="18" customHeight="1">
      <c r="C278" s="111"/>
    </row>
    <row r="279" spans="3:3" ht="18" customHeight="1">
      <c r="C279" s="111"/>
    </row>
    <row r="280" spans="3:3" ht="18" customHeight="1">
      <c r="C280" s="111"/>
    </row>
    <row r="281" spans="3:3" ht="18" customHeight="1">
      <c r="C281" s="111"/>
    </row>
    <row r="282" spans="3:3" ht="18" customHeight="1">
      <c r="C282" s="111"/>
    </row>
    <row r="283" spans="3:3" ht="18" customHeight="1">
      <c r="C283" s="111"/>
    </row>
    <row r="284" spans="3:3" ht="18" customHeight="1">
      <c r="C284" s="111"/>
    </row>
    <row r="285" spans="3:3" ht="18" customHeight="1">
      <c r="C285" s="111"/>
    </row>
    <row r="286" spans="3:3" ht="18" customHeight="1">
      <c r="C286" s="111"/>
    </row>
    <row r="287" spans="3:3" ht="18" customHeight="1">
      <c r="C287" s="111"/>
    </row>
    <row r="288" spans="3:3" ht="18" customHeight="1">
      <c r="C288" s="111"/>
    </row>
    <row r="289" spans="3:3" ht="18" customHeight="1">
      <c r="C289" s="111"/>
    </row>
    <row r="290" spans="3:3" ht="18" customHeight="1">
      <c r="C290" s="111"/>
    </row>
    <row r="291" spans="3:3" ht="18" customHeight="1">
      <c r="C291" s="111"/>
    </row>
    <row r="292" spans="3:3" ht="18" customHeight="1">
      <c r="C292" s="111"/>
    </row>
    <row r="293" spans="3:3" ht="18" customHeight="1">
      <c r="C293" s="111"/>
    </row>
    <row r="294" spans="3:3" ht="18" customHeight="1">
      <c r="C294" s="111"/>
    </row>
    <row r="295" spans="3:3" ht="18" customHeight="1">
      <c r="C295" s="111"/>
    </row>
    <row r="296" spans="3:3" ht="18" customHeight="1">
      <c r="C296" s="111"/>
    </row>
    <row r="297" spans="3:3" ht="18" customHeight="1">
      <c r="C297" s="111"/>
    </row>
    <row r="298" spans="3:3" ht="18" customHeight="1">
      <c r="C298" s="111"/>
    </row>
    <row r="299" spans="3:3" ht="18" customHeight="1">
      <c r="C299" s="111"/>
    </row>
    <row r="300" spans="3:3" ht="18" customHeight="1">
      <c r="C300" s="111"/>
    </row>
    <row r="301" spans="3:3" ht="18" customHeight="1">
      <c r="C301" s="111"/>
    </row>
    <row r="302" spans="3:3" ht="18" customHeight="1">
      <c r="C302" s="111"/>
    </row>
    <row r="303" spans="3:3" ht="18" customHeight="1">
      <c r="C303" s="111"/>
    </row>
    <row r="304" spans="3:3" ht="18" customHeight="1">
      <c r="C304" s="111"/>
    </row>
    <row r="305" spans="3:3" ht="18" customHeight="1">
      <c r="C305" s="111"/>
    </row>
    <row r="306" spans="3:3" ht="18" customHeight="1">
      <c r="C306" s="111"/>
    </row>
    <row r="307" spans="3:3" ht="18" customHeight="1">
      <c r="C307" s="111"/>
    </row>
    <row r="308" spans="3:3" ht="18" customHeight="1">
      <c r="C308" s="111"/>
    </row>
    <row r="309" spans="3:3" ht="18" customHeight="1">
      <c r="C309" s="111"/>
    </row>
    <row r="310" spans="3:3" ht="18" customHeight="1">
      <c r="C310" s="111"/>
    </row>
    <row r="311" spans="3:3" ht="18" customHeight="1">
      <c r="C311" s="111"/>
    </row>
    <row r="312" spans="3:3" ht="18" customHeight="1">
      <c r="C312" s="111"/>
    </row>
    <row r="313" spans="3:3" ht="18" customHeight="1">
      <c r="C313" s="111"/>
    </row>
    <row r="314" spans="3:3" ht="18" customHeight="1">
      <c r="C314" s="111"/>
    </row>
    <row r="315" spans="3:3" ht="18" customHeight="1">
      <c r="C315" s="111"/>
    </row>
    <row r="316" spans="3:3" ht="18" customHeight="1">
      <c r="C316" s="111"/>
    </row>
    <row r="317" spans="3:3" ht="18" customHeight="1">
      <c r="C317" s="111"/>
    </row>
    <row r="318" spans="3:3" ht="18" customHeight="1">
      <c r="C318" s="111"/>
    </row>
    <row r="319" spans="3:3" ht="18" customHeight="1">
      <c r="C319" s="111"/>
    </row>
    <row r="320" spans="3:3" ht="18" customHeight="1">
      <c r="C320" s="111"/>
    </row>
    <row r="321" spans="3:3" ht="18" customHeight="1">
      <c r="C321" s="111"/>
    </row>
    <row r="322" spans="3:3" ht="18" customHeight="1">
      <c r="C322" s="111"/>
    </row>
    <row r="323" spans="3:3" ht="18" customHeight="1">
      <c r="C323" s="111"/>
    </row>
    <row r="324" spans="3:3" ht="18" customHeight="1">
      <c r="C324" s="111"/>
    </row>
    <row r="325" spans="3:3" ht="18" customHeight="1">
      <c r="C325" s="111"/>
    </row>
    <row r="326" spans="3:3" ht="18" customHeight="1">
      <c r="C326" s="111"/>
    </row>
    <row r="327" spans="3:3" ht="18" customHeight="1">
      <c r="C327" s="111"/>
    </row>
    <row r="328" spans="3:3" ht="18" customHeight="1">
      <c r="C328" s="111"/>
    </row>
    <row r="329" spans="3:3" ht="18" customHeight="1">
      <c r="C329" s="111"/>
    </row>
    <row r="330" spans="3:3" ht="18" customHeight="1">
      <c r="C330" s="111"/>
    </row>
    <row r="331" spans="3:3" ht="18" customHeight="1">
      <c r="C331" s="111"/>
    </row>
    <row r="332" spans="3:3" ht="18" customHeight="1">
      <c r="C332" s="111"/>
    </row>
    <row r="333" spans="3:3" ht="18" customHeight="1">
      <c r="C333" s="111"/>
    </row>
    <row r="334" spans="3:3" ht="18" customHeight="1">
      <c r="C334" s="111"/>
    </row>
    <row r="335" spans="3:3" ht="18" customHeight="1">
      <c r="C335" s="111"/>
    </row>
    <row r="336" spans="3:3" ht="18" customHeight="1">
      <c r="C336" s="111"/>
    </row>
    <row r="337" spans="3:3" ht="18" customHeight="1">
      <c r="C337" s="111"/>
    </row>
    <row r="338" spans="3:3" ht="18" customHeight="1">
      <c r="C338" s="111"/>
    </row>
    <row r="339" spans="3:3" ht="18" customHeight="1">
      <c r="C339" s="111"/>
    </row>
    <row r="340" spans="3:3" ht="18" customHeight="1">
      <c r="C340" s="111"/>
    </row>
    <row r="341" spans="3:3" ht="18" customHeight="1">
      <c r="C341" s="111"/>
    </row>
    <row r="342" spans="3:3" ht="18" customHeight="1">
      <c r="C342" s="111"/>
    </row>
    <row r="343" spans="3:3" ht="18" customHeight="1">
      <c r="C343" s="111"/>
    </row>
    <row r="344" spans="3:3" ht="18" customHeight="1">
      <c r="C344" s="111"/>
    </row>
    <row r="345" spans="3:3" ht="18" customHeight="1">
      <c r="C345" s="111"/>
    </row>
    <row r="346" spans="3:3" ht="18" customHeight="1">
      <c r="C346" s="111"/>
    </row>
    <row r="347" spans="3:3" ht="18" customHeight="1">
      <c r="C347" s="111"/>
    </row>
    <row r="348" spans="3:3" ht="18" customHeight="1">
      <c r="C348" s="111"/>
    </row>
    <row r="349" spans="3:3" ht="18" customHeight="1">
      <c r="C349" s="111"/>
    </row>
    <row r="350" spans="3:3" ht="18" customHeight="1">
      <c r="C350" s="111"/>
    </row>
    <row r="351" spans="3:3" ht="18" customHeight="1">
      <c r="C351" s="111"/>
    </row>
    <row r="352" spans="3:3" ht="18" customHeight="1">
      <c r="C352" s="111"/>
    </row>
    <row r="353" spans="3:3" ht="18" customHeight="1">
      <c r="C353" s="111"/>
    </row>
    <row r="354" spans="3:3" ht="18" customHeight="1">
      <c r="C354" s="111"/>
    </row>
    <row r="355" spans="3:3" ht="18" customHeight="1">
      <c r="C355" s="111"/>
    </row>
    <row r="356" spans="3:3" ht="18" customHeight="1">
      <c r="C356" s="111"/>
    </row>
    <row r="357" spans="3:3" ht="18" customHeight="1">
      <c r="C357" s="111"/>
    </row>
    <row r="358" spans="3:3" ht="18" customHeight="1">
      <c r="C358" s="111"/>
    </row>
    <row r="359" spans="3:3" ht="18" customHeight="1">
      <c r="C359" s="111"/>
    </row>
    <row r="360" spans="3:3" ht="18" customHeight="1">
      <c r="C360" s="111"/>
    </row>
    <row r="361" spans="3:3" ht="18" customHeight="1">
      <c r="C361" s="111"/>
    </row>
    <row r="362" spans="3:3" ht="18" customHeight="1">
      <c r="C362" s="111"/>
    </row>
    <row r="363" spans="3:3" ht="18" customHeight="1">
      <c r="C363" s="111"/>
    </row>
    <row r="364" spans="3:3" ht="18" customHeight="1">
      <c r="C364" s="111"/>
    </row>
    <row r="365" spans="3:3" ht="18" customHeight="1">
      <c r="C365" s="111"/>
    </row>
    <row r="366" spans="3:3" ht="18" customHeight="1">
      <c r="C366" s="111"/>
    </row>
    <row r="367" spans="3:3" ht="18" customHeight="1">
      <c r="C367" s="111"/>
    </row>
    <row r="368" spans="3:3" ht="18" customHeight="1">
      <c r="C368" s="111"/>
    </row>
    <row r="369" spans="3:3" ht="18" customHeight="1">
      <c r="C369" s="111"/>
    </row>
    <row r="370" spans="3:3" ht="18" customHeight="1">
      <c r="C370" s="111"/>
    </row>
    <row r="371" spans="3:3" ht="18" customHeight="1">
      <c r="C371" s="111"/>
    </row>
    <row r="372" spans="3:3" ht="18" customHeight="1">
      <c r="C372" s="111"/>
    </row>
    <row r="373" spans="3:3" ht="18" customHeight="1">
      <c r="C373" s="111"/>
    </row>
    <row r="374" spans="3:3" ht="18" customHeight="1">
      <c r="C374" s="111"/>
    </row>
    <row r="375" spans="3:3" ht="18" customHeight="1">
      <c r="C375" s="111"/>
    </row>
    <row r="376" spans="3:3" ht="18" customHeight="1">
      <c r="C376" s="111"/>
    </row>
    <row r="377" spans="3:3" ht="18" customHeight="1">
      <c r="C377" s="111"/>
    </row>
    <row r="378" spans="3:3" ht="18" customHeight="1">
      <c r="C378" s="111"/>
    </row>
    <row r="379" spans="3:3" ht="18" customHeight="1">
      <c r="C379" s="111"/>
    </row>
    <row r="380" spans="3:3" ht="18" customHeight="1">
      <c r="C380" s="111"/>
    </row>
    <row r="381" spans="3:3" ht="18" customHeight="1">
      <c r="C381" s="111"/>
    </row>
    <row r="382" spans="3:3" ht="18" customHeight="1">
      <c r="C382" s="111"/>
    </row>
    <row r="383" spans="3:3" ht="18" customHeight="1">
      <c r="C383" s="111"/>
    </row>
    <row r="384" spans="3:3" ht="18" customHeight="1">
      <c r="C384" s="111"/>
    </row>
    <row r="385" spans="3:3" ht="18" customHeight="1">
      <c r="C385" s="111"/>
    </row>
    <row r="386" spans="3:3" ht="18" customHeight="1">
      <c r="C386" s="111"/>
    </row>
    <row r="387" spans="3:3" ht="18" customHeight="1">
      <c r="C387" s="111"/>
    </row>
    <row r="388" spans="3:3" ht="18" customHeight="1">
      <c r="C388" s="111"/>
    </row>
    <row r="389" spans="3:3" ht="18" customHeight="1">
      <c r="C389" s="111"/>
    </row>
    <row r="390" spans="3:3" ht="18" customHeight="1">
      <c r="C390" s="111"/>
    </row>
    <row r="391" spans="3:3" ht="18" customHeight="1">
      <c r="C391" s="111"/>
    </row>
    <row r="392" spans="3:3" ht="18" customHeight="1">
      <c r="C392" s="111"/>
    </row>
    <row r="393" spans="3:3" ht="18" customHeight="1">
      <c r="C393" s="111"/>
    </row>
    <row r="394" spans="3:3" ht="18" customHeight="1">
      <c r="C394" s="111"/>
    </row>
    <row r="395" spans="3:3" ht="18" customHeight="1">
      <c r="C395" s="111"/>
    </row>
    <row r="396" spans="3:3" ht="18" customHeight="1">
      <c r="C396" s="111"/>
    </row>
    <row r="397" spans="3:3" ht="18" customHeight="1">
      <c r="C397" s="111"/>
    </row>
    <row r="398" spans="3:3" ht="18" customHeight="1">
      <c r="C398" s="111"/>
    </row>
    <row r="399" spans="3:3" ht="18" customHeight="1">
      <c r="C399" s="111"/>
    </row>
    <row r="400" spans="3:3" ht="18" customHeight="1">
      <c r="C400" s="111"/>
    </row>
    <row r="401" spans="3:3" ht="18" customHeight="1">
      <c r="C401" s="111"/>
    </row>
    <row r="402" spans="3:3" ht="18" customHeight="1">
      <c r="C402" s="111"/>
    </row>
    <row r="403" spans="3:3" ht="18" customHeight="1">
      <c r="C403" s="111"/>
    </row>
    <row r="404" spans="3:3" ht="18" customHeight="1">
      <c r="C404" s="111"/>
    </row>
    <row r="405" spans="3:3" ht="18" customHeight="1">
      <c r="C405" s="111"/>
    </row>
    <row r="406" spans="3:3" ht="18" customHeight="1">
      <c r="C406" s="111"/>
    </row>
    <row r="407" spans="3:3" ht="18" customHeight="1">
      <c r="C407" s="111"/>
    </row>
    <row r="408" spans="3:3" ht="18" customHeight="1">
      <c r="C408" s="111"/>
    </row>
    <row r="409" spans="3:3" ht="18" customHeight="1">
      <c r="C409" s="111"/>
    </row>
    <row r="410" spans="3:3" ht="18" customHeight="1">
      <c r="C410" s="111"/>
    </row>
    <row r="411" spans="3:3" ht="18" customHeight="1">
      <c r="C411" s="111"/>
    </row>
    <row r="412" spans="3:3" ht="18" customHeight="1">
      <c r="C412" s="111"/>
    </row>
    <row r="413" spans="3:3" ht="18" customHeight="1">
      <c r="C413" s="111"/>
    </row>
    <row r="414" spans="3:3" ht="18" customHeight="1">
      <c r="C414" s="111"/>
    </row>
    <row r="415" spans="3:3" ht="18" customHeight="1">
      <c r="C415" s="111"/>
    </row>
    <row r="416" spans="3:3" ht="18" customHeight="1">
      <c r="C416" s="111"/>
    </row>
    <row r="417" spans="3:3" ht="18" customHeight="1">
      <c r="C417" s="111"/>
    </row>
    <row r="418" spans="3:3" ht="18" customHeight="1">
      <c r="C418" s="111"/>
    </row>
    <row r="419" spans="3:3" ht="18" customHeight="1">
      <c r="C419" s="111"/>
    </row>
    <row r="420" spans="3:3" ht="18" customHeight="1">
      <c r="C420" s="111"/>
    </row>
    <row r="421" spans="3:3" ht="18" customHeight="1">
      <c r="C421" s="111"/>
    </row>
    <row r="422" spans="3:3" ht="18" customHeight="1">
      <c r="C422" s="111"/>
    </row>
    <row r="423" spans="3:3" ht="18" customHeight="1">
      <c r="C423" s="111"/>
    </row>
    <row r="424" spans="3:3" ht="18" customHeight="1">
      <c r="C424" s="111"/>
    </row>
    <row r="425" spans="3:3" ht="18" customHeight="1">
      <c r="C425" s="111"/>
    </row>
    <row r="426" spans="3:3" ht="18" customHeight="1">
      <c r="C426" s="111"/>
    </row>
    <row r="427" spans="3:3" ht="18" customHeight="1">
      <c r="C427" s="111"/>
    </row>
    <row r="428" spans="3:3" ht="18" customHeight="1">
      <c r="C428" s="111"/>
    </row>
    <row r="429" spans="3:3" ht="18" customHeight="1">
      <c r="C429" s="111"/>
    </row>
    <row r="430" spans="3:3" ht="18" customHeight="1">
      <c r="C430" s="111"/>
    </row>
    <row r="431" spans="3:3" ht="18" customHeight="1">
      <c r="C431" s="111"/>
    </row>
    <row r="432" spans="3:3" ht="18" customHeight="1">
      <c r="C432" s="111"/>
    </row>
    <row r="433" spans="3:3" ht="18" customHeight="1">
      <c r="C433" s="111"/>
    </row>
    <row r="434" spans="3:3" ht="18" customHeight="1">
      <c r="C434" s="111"/>
    </row>
    <row r="435" spans="3:3" ht="18" customHeight="1">
      <c r="C435" s="111"/>
    </row>
    <row r="436" spans="3:3" ht="18" customHeight="1">
      <c r="C436" s="111"/>
    </row>
    <row r="437" spans="3:3" ht="18" customHeight="1">
      <c r="C437" s="111"/>
    </row>
    <row r="438" spans="3:3" ht="18" customHeight="1">
      <c r="C438" s="111"/>
    </row>
    <row r="439" spans="3:3" ht="18" customHeight="1">
      <c r="C439" s="111"/>
    </row>
    <row r="440" spans="3:3" ht="18" customHeight="1">
      <c r="C440" s="111"/>
    </row>
    <row r="441" spans="3:3" ht="18" customHeight="1">
      <c r="C441" s="111"/>
    </row>
    <row r="442" spans="3:3" ht="18" customHeight="1">
      <c r="C442" s="111"/>
    </row>
    <row r="443" spans="3:3" ht="18" customHeight="1">
      <c r="C443" s="111"/>
    </row>
    <row r="444" spans="3:3" ht="18" customHeight="1">
      <c r="C444" s="111"/>
    </row>
    <row r="445" spans="3:3" ht="18" customHeight="1">
      <c r="C445" s="111"/>
    </row>
    <row r="446" spans="3:3" ht="18" customHeight="1">
      <c r="C446" s="111"/>
    </row>
    <row r="447" spans="3:3" ht="18" customHeight="1">
      <c r="C447" s="111"/>
    </row>
    <row r="448" spans="3:3" ht="18" customHeight="1">
      <c r="C448" s="111"/>
    </row>
    <row r="449" spans="3:3" ht="18" customHeight="1">
      <c r="C449" s="111"/>
    </row>
    <row r="450" spans="3:3" ht="18" customHeight="1">
      <c r="C450" s="111"/>
    </row>
    <row r="451" spans="3:3" ht="18" customHeight="1">
      <c r="C451" s="111"/>
    </row>
    <row r="452" spans="3:3" ht="18" customHeight="1">
      <c r="C452" s="111"/>
    </row>
    <row r="453" spans="3:3" ht="18" customHeight="1">
      <c r="C453" s="111"/>
    </row>
    <row r="454" spans="3:3" ht="18" customHeight="1">
      <c r="C454" s="111"/>
    </row>
    <row r="455" spans="3:3" ht="18" customHeight="1">
      <c r="C455" s="111"/>
    </row>
    <row r="456" spans="3:3" ht="18" customHeight="1">
      <c r="C456" s="111"/>
    </row>
    <row r="457" spans="3:3" ht="18" customHeight="1">
      <c r="C457" s="111"/>
    </row>
    <row r="458" spans="3:3" ht="18" customHeight="1">
      <c r="C458" s="111"/>
    </row>
    <row r="459" spans="3:3" ht="18" customHeight="1">
      <c r="C459" s="111"/>
    </row>
    <row r="460" spans="3:3" ht="18" customHeight="1">
      <c r="C460" s="111"/>
    </row>
    <row r="461" spans="3:3" ht="18" customHeight="1">
      <c r="C461" s="111"/>
    </row>
    <row r="462" spans="3:3" ht="18" customHeight="1">
      <c r="C462" s="111"/>
    </row>
    <row r="463" spans="3:3" ht="18" customHeight="1">
      <c r="C463" s="111"/>
    </row>
    <row r="464" spans="3:3" ht="18" customHeight="1">
      <c r="C464" s="111"/>
    </row>
    <row r="465" spans="3:3" ht="18" customHeight="1">
      <c r="C465" s="111"/>
    </row>
    <row r="466" spans="3:3" ht="18" customHeight="1">
      <c r="C466" s="111"/>
    </row>
    <row r="467" spans="3:3" ht="18" customHeight="1">
      <c r="C467" s="111"/>
    </row>
    <row r="468" spans="3:3" ht="18" customHeight="1">
      <c r="C468" s="111"/>
    </row>
    <row r="469" spans="3:3" ht="18" customHeight="1">
      <c r="C469" s="111"/>
    </row>
    <row r="470" spans="3:3" ht="18" customHeight="1">
      <c r="C470" s="111"/>
    </row>
    <row r="471" spans="3:3" ht="18" customHeight="1">
      <c r="C471" s="111"/>
    </row>
    <row r="472" spans="3:3" ht="18" customHeight="1">
      <c r="C472" s="111"/>
    </row>
    <row r="473" spans="3:3" ht="18" customHeight="1">
      <c r="C473" s="111"/>
    </row>
    <row r="474" spans="3:3" ht="18" customHeight="1">
      <c r="C474" s="111"/>
    </row>
    <row r="475" spans="3:3" ht="18" customHeight="1">
      <c r="C475" s="111"/>
    </row>
    <row r="476" spans="3:3" ht="18" customHeight="1">
      <c r="C476" s="111"/>
    </row>
    <row r="477" spans="3:3" ht="18" customHeight="1">
      <c r="C477" s="111"/>
    </row>
    <row r="478" spans="3:3" ht="18" customHeight="1">
      <c r="C478" s="111"/>
    </row>
    <row r="479" spans="3:3" ht="18" customHeight="1">
      <c r="C479" s="111"/>
    </row>
    <row r="480" spans="3:3" ht="18" customHeight="1">
      <c r="C480" s="111"/>
    </row>
    <row r="481" spans="3:3" ht="18" customHeight="1">
      <c r="C481" s="111"/>
    </row>
    <row r="482" spans="3:3" ht="18" customHeight="1">
      <c r="C482" s="111"/>
    </row>
    <row r="483" spans="3:3" ht="18" customHeight="1">
      <c r="C483" s="111"/>
    </row>
    <row r="484" spans="3:3" ht="18" customHeight="1">
      <c r="C484" s="111"/>
    </row>
    <row r="485" spans="3:3" ht="18" customHeight="1">
      <c r="C485" s="111"/>
    </row>
    <row r="486" spans="3:3" ht="18" customHeight="1">
      <c r="C486" s="111"/>
    </row>
    <row r="487" spans="3:3" ht="18" customHeight="1">
      <c r="C487" s="111"/>
    </row>
    <row r="488" spans="3:3" ht="18" customHeight="1">
      <c r="C488" s="111"/>
    </row>
    <row r="489" spans="3:3" ht="18" customHeight="1">
      <c r="C489" s="111"/>
    </row>
    <row r="490" spans="3:3" ht="18" customHeight="1">
      <c r="C490" s="111"/>
    </row>
    <row r="491" spans="3:3" ht="18" customHeight="1">
      <c r="C491" s="111"/>
    </row>
    <row r="492" spans="3:3" ht="18" customHeight="1">
      <c r="C492" s="111"/>
    </row>
    <row r="493" spans="3:3" ht="18" customHeight="1">
      <c r="C493" s="111"/>
    </row>
    <row r="494" spans="3:3" ht="18" customHeight="1">
      <c r="C494" s="111"/>
    </row>
    <row r="495" spans="3:3" ht="18" customHeight="1">
      <c r="C495" s="111"/>
    </row>
    <row r="496" spans="3:3" ht="18" customHeight="1">
      <c r="C496" s="111"/>
    </row>
    <row r="497" spans="3:3" ht="18" customHeight="1">
      <c r="C497" s="111"/>
    </row>
  </sheetData>
  <mergeCells count="46">
    <mergeCell ref="J8:J9"/>
    <mergeCell ref="B27:C27"/>
    <mergeCell ref="B17:B20"/>
    <mergeCell ref="C17:C20"/>
    <mergeCell ref="B21:B24"/>
    <mergeCell ref="C21:C24"/>
    <mergeCell ref="B14:B15"/>
    <mergeCell ref="I8:I9"/>
    <mergeCell ref="E8:E9"/>
    <mergeCell ref="F8:F9"/>
    <mergeCell ref="G8:G9"/>
    <mergeCell ref="H8:H9"/>
    <mergeCell ref="B10:C10"/>
    <mergeCell ref="C14:C15"/>
    <mergeCell ref="S8:S9"/>
    <mergeCell ref="Q8:Q9"/>
    <mergeCell ref="R8:R9"/>
    <mergeCell ref="K8:K9"/>
    <mergeCell ref="P8:P9"/>
    <mergeCell ref="N8:N9"/>
    <mergeCell ref="M8:M9"/>
    <mergeCell ref="L8:L9"/>
    <mergeCell ref="O8:O9"/>
    <mergeCell ref="AB8:AB9"/>
    <mergeCell ref="AD8:AD9"/>
    <mergeCell ref="U4:AD4"/>
    <mergeCell ref="U5:Z6"/>
    <mergeCell ref="AA5:AD6"/>
    <mergeCell ref="X8:X9"/>
    <mergeCell ref="Z8:Z9"/>
    <mergeCell ref="U8:U9"/>
    <mergeCell ref="V8:V9"/>
    <mergeCell ref="Y8:Y9"/>
    <mergeCell ref="AC8:AC9"/>
    <mergeCell ref="AA8:AA9"/>
    <mergeCell ref="W8:W9"/>
    <mergeCell ref="B4:C4"/>
    <mergeCell ref="E5:E6"/>
    <mergeCell ref="N5:S5"/>
    <mergeCell ref="E4:S4"/>
    <mergeCell ref="K5:K6"/>
    <mergeCell ref="L5:M6"/>
    <mergeCell ref="F5:J5"/>
    <mergeCell ref="N6:P6"/>
    <mergeCell ref="Q6:S6"/>
    <mergeCell ref="F6:J6"/>
  </mergeCells>
  <phoneticPr fontId="47" type="noConversion"/>
  <pageMargins left="0.7" right="0.7" top="0.75" bottom="0.75" header="0.3" footer="0.3"/>
  <pageSetup orientation="portrait" r:id="rId1"/>
  <drawing r:id="rId2"/>
  <legacyDrawing r:id="rId3"/>
  <controls>
    <mc:AlternateContent xmlns:mc="http://schemas.openxmlformats.org/markup-compatibility/2006">
      <mc:Choice Requires="x14">
        <control shapeId="3237" r:id="rId4" name="LH2_Null">
          <controlPr defaultSize="0" autoLine="0" r:id="rId5">
            <anchor moveWithCells="1" sizeWithCells="1">
              <from>
                <xdr:col>2</xdr:col>
                <xdr:colOff>95250</xdr:colOff>
                <xdr:row>20</xdr:row>
                <xdr:rowOff>19050</xdr:rowOff>
              </from>
              <to>
                <xdr:col>2</xdr:col>
                <xdr:colOff>2657475</xdr:colOff>
                <xdr:row>21</xdr:row>
                <xdr:rowOff>19050</xdr:rowOff>
              </to>
            </anchor>
          </controlPr>
        </control>
      </mc:Choice>
      <mc:Fallback>
        <control shapeId="3237" r:id="rId4" name="LH2_Null"/>
      </mc:Fallback>
    </mc:AlternateContent>
    <mc:AlternateContent xmlns:mc="http://schemas.openxmlformats.org/markup-compatibility/2006">
      <mc:Choice Requires="x14">
        <control shapeId="3236" r:id="rId6" name="GH2_Null">
          <controlPr defaultSize="0" autoLine="0" r:id="rId7">
            <anchor moveWithCells="1" sizeWithCells="1">
              <from>
                <xdr:col>2</xdr:col>
                <xdr:colOff>95250</xdr:colOff>
                <xdr:row>16</xdr:row>
                <xdr:rowOff>28575</xdr:rowOff>
              </from>
              <to>
                <xdr:col>2</xdr:col>
                <xdr:colOff>2657475</xdr:colOff>
                <xdr:row>17</xdr:row>
                <xdr:rowOff>19050</xdr:rowOff>
              </to>
            </anchor>
          </controlPr>
        </control>
      </mc:Choice>
      <mc:Fallback>
        <control shapeId="3236" r:id="rId6" name="GH2_Null"/>
      </mc:Fallback>
    </mc:AlternateContent>
    <mc:AlternateContent xmlns:mc="http://schemas.openxmlformats.org/markup-compatibility/2006">
      <mc:Choice Requires="x14">
        <control shapeId="3235" r:id="rId8" name="Transport_VT">
          <controlPr defaultSize="0" autoLine="0" r:id="rId9">
            <anchor moveWithCells="1" sizeWithCells="1">
              <from>
                <xdr:col>2</xdr:col>
                <xdr:colOff>95250</xdr:colOff>
                <xdr:row>23</xdr:row>
                <xdr:rowOff>0</xdr:rowOff>
              </from>
              <to>
                <xdr:col>2</xdr:col>
                <xdr:colOff>2657475</xdr:colOff>
                <xdr:row>23</xdr:row>
                <xdr:rowOff>219075</xdr:rowOff>
              </to>
            </anchor>
          </controlPr>
        </control>
      </mc:Choice>
      <mc:Fallback>
        <control shapeId="3235" r:id="rId8" name="Transport_VT"/>
      </mc:Fallback>
    </mc:AlternateContent>
    <mc:AlternateContent xmlns:mc="http://schemas.openxmlformats.org/markup-compatibility/2006">
      <mc:Choice Requires="x14">
        <control shapeId="3234" r:id="rId10" name="Transport_D2FS_LH2">
          <controlPr defaultSize="0" autoLine="0" r:id="rId11">
            <anchor moveWithCells="1" sizeWithCells="1">
              <from>
                <xdr:col>2</xdr:col>
                <xdr:colOff>95250</xdr:colOff>
                <xdr:row>22</xdr:row>
                <xdr:rowOff>19050</xdr:rowOff>
              </from>
              <to>
                <xdr:col>2</xdr:col>
                <xdr:colOff>2657475</xdr:colOff>
                <xdr:row>22</xdr:row>
                <xdr:rowOff>228600</xdr:rowOff>
              </to>
            </anchor>
          </controlPr>
        </control>
      </mc:Choice>
      <mc:Fallback>
        <control shapeId="3234" r:id="rId10" name="Transport_D2FS_LH2"/>
      </mc:Fallback>
    </mc:AlternateContent>
    <mc:AlternateContent xmlns:mc="http://schemas.openxmlformats.org/markup-compatibility/2006">
      <mc:Choice Requires="x14">
        <control shapeId="3233" r:id="rId12" name="Transport_Onsite_LH2">
          <controlPr defaultSize="0" autoLine="0" r:id="rId13">
            <anchor moveWithCells="1" sizeWithCells="1">
              <from>
                <xdr:col>2</xdr:col>
                <xdr:colOff>95250</xdr:colOff>
                <xdr:row>21</xdr:row>
                <xdr:rowOff>19050</xdr:rowOff>
              </from>
              <to>
                <xdr:col>2</xdr:col>
                <xdr:colOff>2657475</xdr:colOff>
                <xdr:row>22</xdr:row>
                <xdr:rowOff>0</xdr:rowOff>
              </to>
            </anchor>
          </controlPr>
        </control>
      </mc:Choice>
      <mc:Fallback>
        <control shapeId="3233" r:id="rId12" name="Transport_Onsite_LH2"/>
      </mc:Fallback>
    </mc:AlternateContent>
    <mc:AlternateContent xmlns:mc="http://schemas.openxmlformats.org/markup-compatibility/2006">
      <mc:Choice Requires="x14">
        <control shapeId="3232" r:id="rId14" name="Transport_Pipeline">
          <controlPr defaultSize="0" autoLine="0" r:id="rId15">
            <anchor moveWithCells="1" sizeWithCells="1">
              <from>
                <xdr:col>2</xdr:col>
                <xdr:colOff>95250</xdr:colOff>
                <xdr:row>19</xdr:row>
                <xdr:rowOff>19050</xdr:rowOff>
              </from>
              <to>
                <xdr:col>2</xdr:col>
                <xdr:colOff>2657475</xdr:colOff>
                <xdr:row>19</xdr:row>
                <xdr:rowOff>219075</xdr:rowOff>
              </to>
            </anchor>
          </controlPr>
        </control>
      </mc:Choice>
      <mc:Fallback>
        <control shapeId="3232" r:id="rId14" name="Transport_Pipeline"/>
      </mc:Fallback>
    </mc:AlternateContent>
    <mc:AlternateContent xmlns:mc="http://schemas.openxmlformats.org/markup-compatibility/2006">
      <mc:Choice Requires="x14">
        <control shapeId="3231" r:id="rId16" name="Transport_D2FS_GH2">
          <controlPr defaultSize="0" autoLine="0" r:id="rId11">
            <anchor moveWithCells="1" sizeWithCells="1">
              <from>
                <xdr:col>2</xdr:col>
                <xdr:colOff>95250</xdr:colOff>
                <xdr:row>18</xdr:row>
                <xdr:rowOff>19050</xdr:rowOff>
              </from>
              <to>
                <xdr:col>2</xdr:col>
                <xdr:colOff>2657475</xdr:colOff>
                <xdr:row>19</xdr:row>
                <xdr:rowOff>19050</xdr:rowOff>
              </to>
            </anchor>
          </controlPr>
        </control>
      </mc:Choice>
      <mc:Fallback>
        <control shapeId="3231" r:id="rId16" name="Transport_D2FS_GH2"/>
      </mc:Fallback>
    </mc:AlternateContent>
    <mc:AlternateContent xmlns:mc="http://schemas.openxmlformats.org/markup-compatibility/2006">
      <mc:Choice Requires="x14">
        <control shapeId="3230" r:id="rId17" name="Transport_Onsite_GH2">
          <controlPr defaultSize="0" autoLine="0" r:id="rId18">
            <anchor moveWithCells="1" sizeWithCells="1">
              <from>
                <xdr:col>2</xdr:col>
                <xdr:colOff>95250</xdr:colOff>
                <xdr:row>17</xdr:row>
                <xdr:rowOff>19050</xdr:rowOff>
              </from>
              <to>
                <xdr:col>2</xdr:col>
                <xdr:colOff>2657475</xdr:colOff>
                <xdr:row>18</xdr:row>
                <xdr:rowOff>19050</xdr:rowOff>
              </to>
            </anchor>
          </controlPr>
        </control>
      </mc:Choice>
      <mc:Fallback>
        <control shapeId="3230" r:id="rId17" name="Transport_Onsite_GH2"/>
      </mc:Fallback>
    </mc:AlternateContent>
    <mc:AlternateContent xmlns:mc="http://schemas.openxmlformats.org/markup-compatibility/2006">
      <mc:Choice Requires="x14">
        <control shapeId="3227" r:id="rId19" name="Sub_Liquefaction">
          <controlPr defaultSize="0" autoLine="0" r:id="rId20">
            <anchor moveWithCells="1" sizeWithCells="1">
              <from>
                <xdr:col>2</xdr:col>
                <xdr:colOff>1543050</xdr:colOff>
                <xdr:row>15</xdr:row>
                <xdr:rowOff>0</xdr:rowOff>
              </from>
              <to>
                <xdr:col>2</xdr:col>
                <xdr:colOff>2686050</xdr:colOff>
                <xdr:row>15</xdr:row>
                <xdr:rowOff>0</xdr:rowOff>
              </to>
            </anchor>
          </controlPr>
        </control>
      </mc:Choice>
      <mc:Fallback>
        <control shapeId="3227" r:id="rId19" name="Sub_Liquefaction"/>
      </mc:Fallback>
    </mc:AlternateContent>
    <mc:AlternateContent xmlns:mc="http://schemas.openxmlformats.org/markup-compatibility/2006">
      <mc:Choice Requires="x14">
        <control shapeId="3226" r:id="rId21" name="Sub_Electrolysis">
          <controlPr defaultSize="0" disabled="1" autoLine="0" r:id="rId22">
            <anchor moveWithCells="1" sizeWithCells="1">
              <from>
                <xdr:col>2</xdr:col>
                <xdr:colOff>95250</xdr:colOff>
                <xdr:row>15</xdr:row>
                <xdr:rowOff>0</xdr:rowOff>
              </from>
              <to>
                <xdr:col>2</xdr:col>
                <xdr:colOff>1238250</xdr:colOff>
                <xdr:row>15</xdr:row>
                <xdr:rowOff>0</xdr:rowOff>
              </to>
            </anchor>
          </controlPr>
        </control>
      </mc:Choice>
      <mc:Fallback>
        <control shapeId="3226" r:id="rId21" name="Sub_Electrolysis"/>
      </mc:Fallback>
    </mc:AlternateContent>
    <mc:AlternateContent xmlns:mc="http://schemas.openxmlformats.org/markup-compatibility/2006">
      <mc:Choice Requires="x14">
        <control shapeId="3225" r:id="rId23" name="FF_LH2">
          <controlPr defaultSize="0" autoLine="0" r:id="rId24">
            <anchor moveWithCells="1" sizeWithCells="1">
              <from>
                <xdr:col>2</xdr:col>
                <xdr:colOff>1524000</xdr:colOff>
                <xdr:row>16</xdr:row>
                <xdr:rowOff>0</xdr:rowOff>
              </from>
              <to>
                <xdr:col>2</xdr:col>
                <xdr:colOff>3000375</xdr:colOff>
                <xdr:row>16</xdr:row>
                <xdr:rowOff>0</xdr:rowOff>
              </to>
            </anchor>
          </controlPr>
        </control>
      </mc:Choice>
      <mc:Fallback>
        <control shapeId="3225" r:id="rId23" name="FF_LH2"/>
      </mc:Fallback>
    </mc:AlternateContent>
    <mc:AlternateContent xmlns:mc="http://schemas.openxmlformats.org/markup-compatibility/2006">
      <mc:Choice Requires="x14">
        <control shapeId="3224" r:id="rId25" name="FF_GH2">
          <controlPr defaultSize="0" autoLine="0" autoPict="0" r:id="rId26">
            <anchor moveWithCells="1" sizeWithCells="1">
              <from>
                <xdr:col>2</xdr:col>
                <xdr:colOff>95250</xdr:colOff>
                <xdr:row>16</xdr:row>
                <xdr:rowOff>0</xdr:rowOff>
              </from>
              <to>
                <xdr:col>2</xdr:col>
                <xdr:colOff>1543050</xdr:colOff>
                <xdr:row>16</xdr:row>
                <xdr:rowOff>0</xdr:rowOff>
              </to>
            </anchor>
          </controlPr>
        </control>
      </mc:Choice>
      <mc:Fallback>
        <control shapeId="3224" r:id="rId25" name="FF_GH2"/>
      </mc:Fallback>
    </mc:AlternateContent>
    <mc:AlternateContent xmlns:mc="http://schemas.openxmlformats.org/markup-compatibility/2006">
      <mc:Choice Requires="x14">
        <control shapeId="3222" r:id="rId27" name="FS_LHC">
          <controlPr defaultSize="0" autoLine="0" r:id="rId28">
            <anchor moveWithCells="1" sizeWithCells="1">
              <from>
                <xdr:col>2</xdr:col>
                <xdr:colOff>1524000</xdr:colOff>
                <xdr:row>12</xdr:row>
                <xdr:rowOff>19050</xdr:rowOff>
              </from>
              <to>
                <xdr:col>2</xdr:col>
                <xdr:colOff>3219450</xdr:colOff>
                <xdr:row>12</xdr:row>
                <xdr:rowOff>228600</xdr:rowOff>
              </to>
            </anchor>
          </controlPr>
        </control>
      </mc:Choice>
      <mc:Fallback>
        <control shapeId="3222" r:id="rId27" name="FS_LHC"/>
      </mc:Fallback>
    </mc:AlternateContent>
    <mc:AlternateContent xmlns:mc="http://schemas.openxmlformats.org/markup-compatibility/2006">
      <mc:Choice Requires="x14">
        <control shapeId="3221" r:id="rId29" name="FS_NG">
          <controlPr defaultSize="0" autoLine="0" r:id="rId30">
            <anchor moveWithCells="1" sizeWithCells="1">
              <from>
                <xdr:col>2</xdr:col>
                <xdr:colOff>95250</xdr:colOff>
                <xdr:row>12</xdr:row>
                <xdr:rowOff>19050</xdr:rowOff>
              </from>
              <to>
                <xdr:col>2</xdr:col>
                <xdr:colOff>1143000</xdr:colOff>
                <xdr:row>12</xdr:row>
                <xdr:rowOff>228600</xdr:rowOff>
              </to>
            </anchor>
          </controlPr>
        </control>
      </mc:Choice>
      <mc:Fallback>
        <control shapeId="3221" r:id="rId29" name="FS_NG"/>
      </mc:Fallback>
    </mc:AlternateContent>
    <mc:AlternateContent xmlns:mc="http://schemas.openxmlformats.org/markup-compatibility/2006">
      <mc:Choice Requires="x14">
        <control shapeId="3220" r:id="rId31" name="Coproduct_Steam">
          <controlPr defaultSize="0" autoLine="0" r:id="rId32">
            <anchor moveWithCells="1" sizeWithCells="1">
              <from>
                <xdr:col>2</xdr:col>
                <xdr:colOff>95250</xdr:colOff>
                <xdr:row>15</xdr:row>
                <xdr:rowOff>19050</xdr:rowOff>
              </from>
              <to>
                <xdr:col>2</xdr:col>
                <xdr:colOff>2543175</xdr:colOff>
                <xdr:row>16</xdr:row>
                <xdr:rowOff>0</xdr:rowOff>
              </to>
            </anchor>
          </controlPr>
        </control>
      </mc:Choice>
      <mc:Fallback>
        <control shapeId="3220" r:id="rId31" name="Coproduct_Steam"/>
      </mc:Fallback>
    </mc:AlternateContent>
    <mc:AlternateContent xmlns:mc="http://schemas.openxmlformats.org/markup-compatibility/2006">
      <mc:Choice Requires="x14">
        <control shapeId="3201" r:id="rId33" name="Inputs_Default">
          <controlPr defaultSize="0" autoLine="0" r:id="rId34">
            <anchor moveWithCells="1" sizeWithCells="1">
              <from>
                <xdr:col>2</xdr:col>
                <xdr:colOff>1524000</xdr:colOff>
                <xdr:row>11</xdr:row>
                <xdr:rowOff>19050</xdr:rowOff>
              </from>
              <to>
                <xdr:col>2</xdr:col>
                <xdr:colOff>2933700</xdr:colOff>
                <xdr:row>11</xdr:row>
                <xdr:rowOff>228600</xdr:rowOff>
              </to>
            </anchor>
          </controlPr>
        </control>
      </mc:Choice>
      <mc:Fallback>
        <control shapeId="3201" r:id="rId33" name="Inputs_Default"/>
      </mc:Fallback>
    </mc:AlternateContent>
    <mc:AlternateContent xmlns:mc="http://schemas.openxmlformats.org/markup-compatibility/2006">
      <mc:Choice Requires="x14">
        <control shapeId="3196" r:id="rId35" name="BandC_RNG">
          <controlPr defaultSize="0" autoLine="0" r:id="rId36">
            <anchor moveWithCells="1" sizeWithCells="1">
              <from>
                <xdr:col>2</xdr:col>
                <xdr:colOff>95250</xdr:colOff>
                <xdr:row>24</xdr:row>
                <xdr:rowOff>19050</xdr:rowOff>
              </from>
              <to>
                <xdr:col>2</xdr:col>
                <xdr:colOff>1209675</xdr:colOff>
                <xdr:row>24</xdr:row>
                <xdr:rowOff>228600</xdr:rowOff>
              </to>
            </anchor>
          </controlPr>
        </control>
      </mc:Choice>
      <mc:Fallback>
        <control shapeId="3196" r:id="rId35" name="BandC_RNG"/>
      </mc:Fallback>
    </mc:AlternateContent>
    <mc:AlternateContent xmlns:mc="http://schemas.openxmlformats.org/markup-compatibility/2006">
      <mc:Choice Requires="x14">
        <control shapeId="3186" r:id="rId37" name="Inputs_SS">
          <controlPr defaultSize="0" autoLine="0" r:id="rId38">
            <anchor moveWithCells="1" sizeWithCells="1">
              <from>
                <xdr:col>2</xdr:col>
                <xdr:colOff>95250</xdr:colOff>
                <xdr:row>11</xdr:row>
                <xdr:rowOff>19050</xdr:rowOff>
              </from>
              <to>
                <xdr:col>2</xdr:col>
                <xdr:colOff>1257300</xdr:colOff>
                <xdr:row>12</xdr:row>
                <xdr:rowOff>0</xdr:rowOff>
              </to>
            </anchor>
          </controlPr>
        </control>
      </mc:Choice>
      <mc:Fallback>
        <control shapeId="3186" r:id="rId37" name="Inputs_SS"/>
      </mc:Fallback>
    </mc:AlternateContent>
    <mc:AlternateContent xmlns:mc="http://schemas.openxmlformats.org/markup-compatibility/2006">
      <mc:Choice Requires="x14">
        <control shapeId="3136" r:id="rId39" name="Freeze_Sidebar">
          <controlPr defaultSize="0" autoLine="0" autoPict="0" r:id="rId40">
            <anchor moveWithCells="1">
              <from>
                <xdr:col>0</xdr:col>
                <xdr:colOff>295275</xdr:colOff>
                <xdr:row>37</xdr:row>
                <xdr:rowOff>38100</xdr:rowOff>
              </from>
              <to>
                <xdr:col>2</xdr:col>
                <xdr:colOff>3305175</xdr:colOff>
                <xdr:row>38</xdr:row>
                <xdr:rowOff>104775</xdr:rowOff>
              </to>
            </anchor>
          </controlPr>
        </control>
      </mc:Choice>
      <mc:Fallback>
        <control shapeId="3136" r:id="rId39" name="Freeze_Sidebar"/>
      </mc:Fallback>
    </mc:AlternateContent>
    <mc:AlternateContent xmlns:mc="http://schemas.openxmlformats.org/markup-compatibility/2006">
      <mc:Choice Requires="x14">
        <control shapeId="3120" r:id="rId41" name="PE_NG">
          <controlPr defaultSize="0" autoLine="0" r:id="rId42">
            <anchor moveWithCells="1" sizeWithCells="1">
              <from>
                <xdr:col>2</xdr:col>
                <xdr:colOff>95250</xdr:colOff>
                <xdr:row>13</xdr:row>
                <xdr:rowOff>19050</xdr:rowOff>
              </from>
              <to>
                <xdr:col>2</xdr:col>
                <xdr:colOff>1257300</xdr:colOff>
                <xdr:row>14</xdr:row>
                <xdr:rowOff>19050</xdr:rowOff>
              </to>
            </anchor>
          </controlPr>
        </control>
      </mc:Choice>
      <mc:Fallback>
        <control shapeId="3120" r:id="rId41" name="PE_NG"/>
      </mc:Fallback>
    </mc:AlternateContent>
    <mc:AlternateContent xmlns:mc="http://schemas.openxmlformats.org/markup-compatibility/2006">
      <mc:Choice Requires="x14">
        <control shapeId="3119" r:id="rId43" name="PE_Low_CI_Electricity">
          <controlPr defaultSize="0" autoLine="0" r:id="rId44">
            <anchor moveWithCells="1" sizeWithCells="1">
              <from>
                <xdr:col>2</xdr:col>
                <xdr:colOff>95250</xdr:colOff>
                <xdr:row>13</xdr:row>
                <xdr:rowOff>228600</xdr:rowOff>
              </from>
              <to>
                <xdr:col>2</xdr:col>
                <xdr:colOff>2295525</xdr:colOff>
                <xdr:row>14</xdr:row>
                <xdr:rowOff>228600</xdr:rowOff>
              </to>
            </anchor>
          </controlPr>
        </control>
      </mc:Choice>
      <mc:Fallback>
        <control shapeId="3119" r:id="rId43" name="PE_Low_CI_Electricity"/>
      </mc:Fallback>
    </mc:AlternateContent>
    <mc:AlternateContent xmlns:mc="http://schemas.openxmlformats.org/markup-compatibility/2006">
      <mc:Choice Requires="x14">
        <control shapeId="3118" r:id="rId45" name="PE_GridE">
          <controlPr defaultSize="0" autoLine="0" r:id="rId46">
            <anchor moveWithCells="1" sizeWithCells="1">
              <from>
                <xdr:col>2</xdr:col>
                <xdr:colOff>1524000</xdr:colOff>
                <xdr:row>13</xdr:row>
                <xdr:rowOff>19050</xdr:rowOff>
              </from>
              <to>
                <xdr:col>2</xdr:col>
                <xdr:colOff>3067050</xdr:colOff>
                <xdr:row>14</xdr:row>
                <xdr:rowOff>9525</xdr:rowOff>
              </to>
            </anchor>
          </controlPr>
        </control>
      </mc:Choice>
      <mc:Fallback>
        <control shapeId="3118" r:id="rId45" name="PE_GridE"/>
      </mc:Fallback>
    </mc:AlternateContent>
    <mc:AlternateContent xmlns:mc="http://schemas.openxmlformats.org/markup-compatibility/2006">
      <mc:Choice Requires="x14">
        <control shapeId="3116" r:id="rId47" name="BandC_Electricity">
          <controlPr defaultSize="0" autoLine="0" r:id="rId48">
            <anchor moveWithCells="1" sizeWithCells="1">
              <from>
                <xdr:col>2</xdr:col>
                <xdr:colOff>1524000</xdr:colOff>
                <xdr:row>24</xdr:row>
                <xdr:rowOff>19050</xdr:rowOff>
              </from>
              <to>
                <xdr:col>2</xdr:col>
                <xdr:colOff>2886075</xdr:colOff>
                <xdr:row>24</xdr:row>
                <xdr:rowOff>228600</xdr:rowOff>
              </to>
            </anchor>
          </controlPr>
        </control>
      </mc:Choice>
      <mc:Fallback>
        <control shapeId="3116" r:id="rId47" name="BandC_Electricity"/>
      </mc:Fallback>
    </mc:AlternateContent>
    <mc:AlternateContent xmlns:mc="http://schemas.openxmlformats.org/markup-compatibility/2006">
      <mc:Choice Requires="x14">
        <control shapeId="3105" r:id="rId49" name="Pathway_Electrolysis">
          <controlPr defaultSize="0" autoLine="0" r:id="rId50">
            <anchor moveWithCells="1" sizeWithCells="1">
              <from>
                <xdr:col>2</xdr:col>
                <xdr:colOff>1524000</xdr:colOff>
                <xdr:row>10</xdr:row>
                <xdr:rowOff>19050</xdr:rowOff>
              </from>
              <to>
                <xdr:col>2</xdr:col>
                <xdr:colOff>2971800</xdr:colOff>
                <xdr:row>10</xdr:row>
                <xdr:rowOff>228600</xdr:rowOff>
              </to>
            </anchor>
          </controlPr>
        </control>
      </mc:Choice>
      <mc:Fallback>
        <control shapeId="3105" r:id="rId49" name="Pathway_Electrolysis"/>
      </mc:Fallback>
    </mc:AlternateContent>
    <mc:AlternateContent xmlns:mc="http://schemas.openxmlformats.org/markup-compatibility/2006">
      <mc:Choice Requires="x14">
        <control shapeId="3104" r:id="rId51" name="Pathway_SMR">
          <controlPr defaultSize="0" autoLine="0" r:id="rId52">
            <anchor moveWithCells="1" sizeWithCells="1">
              <from>
                <xdr:col>2</xdr:col>
                <xdr:colOff>95250</xdr:colOff>
                <xdr:row>10</xdr:row>
                <xdr:rowOff>19050</xdr:rowOff>
              </from>
              <to>
                <xdr:col>2</xdr:col>
                <xdr:colOff>1257300</xdr:colOff>
                <xdr:row>10</xdr:row>
                <xdr:rowOff>228600</xdr:rowOff>
              </to>
            </anchor>
          </controlPr>
        </control>
      </mc:Choice>
      <mc:Fallback>
        <control shapeId="3104" r:id="rId51" name="Pathway_SMR"/>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r:uid="{676DBB80-8DCD-4403-BFB6-54B0A2496522}">
          <x14:formula1>
            <xm:f>Background!$D$25:$D$39</xm:f>
          </x14:formula1>
          <xm:sqref>C28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AD279-495B-41E5-AB0F-96A7743E7899}">
  <sheetPr codeName="Inputs">
    <tabColor rgb="FFB5E0E1"/>
  </sheetPr>
  <dimension ref="B1:N95"/>
  <sheetViews>
    <sheetView showGridLines="0" zoomScaleNormal="100" workbookViewId="0">
      <pane ySplit="1" topLeftCell="A2" activePane="bottomLeft" state="frozen"/>
      <selection pane="bottomLeft" activeCell="G2" sqref="G2"/>
    </sheetView>
  </sheetViews>
  <sheetFormatPr defaultColWidth="9.28515625" defaultRowHeight="15"/>
  <cols>
    <col min="1" max="1" width="4.7109375" customWidth="1"/>
    <col min="2" max="2" width="26.7109375" bestFit="1" customWidth="1"/>
    <col min="3" max="3" width="22" bestFit="1" customWidth="1"/>
    <col min="4" max="4" width="47" bestFit="1" customWidth="1"/>
    <col min="5" max="5" width="17" customWidth="1"/>
    <col min="6" max="6" width="35.28515625" bestFit="1" customWidth="1"/>
    <col min="7" max="7" width="10.28515625" customWidth="1"/>
    <col min="8" max="8" width="22.7109375" bestFit="1" customWidth="1"/>
    <col min="9" max="9" width="11.5703125" bestFit="1" customWidth="1"/>
    <col min="10" max="10" width="13.7109375" customWidth="1"/>
    <col min="11" max="11" width="9.28515625" bestFit="1" customWidth="1"/>
    <col min="12" max="12" width="12.5703125" customWidth="1"/>
    <col min="13" max="13" width="12.7109375" bestFit="1" customWidth="1"/>
  </cols>
  <sheetData>
    <row r="1" spans="2:14" ht="30" customHeight="1"/>
    <row r="2" spans="2:14" s="1" customFormat="1" ht="30" customHeight="1">
      <c r="D2" s="17"/>
    </row>
    <row r="3" spans="2:14" s="1" customFormat="1" ht="10.5" customHeight="1">
      <c r="D3" s="17"/>
    </row>
    <row r="4" spans="2:14">
      <c r="B4" s="401" t="s">
        <v>84</v>
      </c>
      <c r="C4" s="155" t="s">
        <v>85</v>
      </c>
      <c r="D4" s="130" t="s">
        <v>86</v>
      </c>
      <c r="E4" s="302">
        <v>119.98674372549019</v>
      </c>
      <c r="F4" s="134" t="s">
        <v>201</v>
      </c>
      <c r="H4" s="126" t="s">
        <v>183</v>
      </c>
      <c r="I4" s="303">
        <v>1000</v>
      </c>
      <c r="J4" s="303">
        <v>1000000</v>
      </c>
      <c r="K4" s="303">
        <v>3600</v>
      </c>
      <c r="L4" s="303">
        <f>Wh2J*10^3</f>
        <v>3600000</v>
      </c>
      <c r="M4" s="303">
        <v>1055.05585</v>
      </c>
      <c r="N4" s="304">
        <f>Btu2J*10^6</f>
        <v>1055055850</v>
      </c>
    </row>
    <row r="5" spans="2:14">
      <c r="B5" s="402"/>
      <c r="C5" s="405" t="s">
        <v>87</v>
      </c>
      <c r="D5" s="130" t="s">
        <v>88</v>
      </c>
      <c r="E5" s="305">
        <v>0.90266299357208446</v>
      </c>
      <c r="F5" s="423" t="s">
        <v>142</v>
      </c>
      <c r="H5" s="126" t="s">
        <v>184</v>
      </c>
      <c r="I5" s="303">
        <v>1</v>
      </c>
      <c r="J5" s="303">
        <f>J4/I4</f>
        <v>1000</v>
      </c>
      <c r="K5" s="306">
        <f>K4/I4</f>
        <v>3.6</v>
      </c>
      <c r="L5" s="303">
        <f>L4/I4</f>
        <v>3600</v>
      </c>
      <c r="M5" s="307">
        <f>M4/I4</f>
        <v>1.05505585</v>
      </c>
      <c r="N5" s="304">
        <f>N4/I4</f>
        <v>1055055.8500000001</v>
      </c>
    </row>
    <row r="6" spans="2:14">
      <c r="B6" s="403"/>
      <c r="C6" s="406"/>
      <c r="D6" s="130" t="s">
        <v>86</v>
      </c>
      <c r="E6" s="305">
        <v>0.84548104956268222</v>
      </c>
      <c r="F6" s="424"/>
      <c r="H6" s="126" t="s">
        <v>185</v>
      </c>
      <c r="I6" s="307">
        <f>I4/J4</f>
        <v>1E-3</v>
      </c>
      <c r="J6" s="303">
        <v>1</v>
      </c>
      <c r="K6" s="308">
        <f>K4/J4</f>
        <v>3.5999999999999999E-3</v>
      </c>
      <c r="L6" s="306">
        <f>L4/J4</f>
        <v>3.6</v>
      </c>
      <c r="M6" s="309">
        <f>M4/J4</f>
        <v>1.0550558499999999E-3</v>
      </c>
      <c r="N6" s="303">
        <f>N4/J4</f>
        <v>1055.05585</v>
      </c>
    </row>
    <row r="7" spans="2:14">
      <c r="B7" s="405" t="s">
        <v>89</v>
      </c>
      <c r="C7" s="415" t="s">
        <v>88</v>
      </c>
      <c r="D7" s="126" t="s">
        <v>90</v>
      </c>
      <c r="E7" s="310">
        <v>0.12113023425687089</v>
      </c>
      <c r="F7" s="153" t="s">
        <v>143</v>
      </c>
      <c r="G7" s="124"/>
      <c r="H7" s="126" t="s">
        <v>186</v>
      </c>
      <c r="I7" s="307">
        <f>I4/K4</f>
        <v>0.27777777777777779</v>
      </c>
      <c r="J7" s="303">
        <f>J4/K4</f>
        <v>277.77777777777777</v>
      </c>
      <c r="K7" s="303">
        <v>1</v>
      </c>
      <c r="L7" s="303">
        <f>L4/K4</f>
        <v>1000</v>
      </c>
      <c r="M7" s="311">
        <f>M4/K4</f>
        <v>0.29307106944444444</v>
      </c>
      <c r="N7" s="304">
        <f>N4/K4</f>
        <v>293071.06944444444</v>
      </c>
    </row>
    <row r="8" spans="2:14">
      <c r="B8" s="421"/>
      <c r="C8" s="415"/>
      <c r="D8" s="126" t="s">
        <v>91</v>
      </c>
      <c r="E8" s="310">
        <v>5.7406643286974715E-2</v>
      </c>
      <c r="F8" s="153" t="s">
        <v>144</v>
      </c>
      <c r="G8" s="124"/>
      <c r="H8" s="126" t="s">
        <v>187</v>
      </c>
      <c r="I8" s="304">
        <f>I4/L4</f>
        <v>2.7777777777777778E-4</v>
      </c>
      <c r="J8" s="307">
        <f>J4/L4</f>
        <v>0.27777777777777779</v>
      </c>
      <c r="K8" s="307">
        <f>K4/L4</f>
        <v>1E-3</v>
      </c>
      <c r="L8" s="303">
        <v>1</v>
      </c>
      <c r="M8" s="304">
        <f>M4/L4</f>
        <v>2.9307106944444444E-4</v>
      </c>
      <c r="N8" s="306">
        <f>N4/L4</f>
        <v>293.07106944444445</v>
      </c>
    </row>
    <row r="9" spans="2:14">
      <c r="B9" s="421"/>
      <c r="C9" s="415" t="s">
        <v>92</v>
      </c>
      <c r="D9" s="126" t="s">
        <v>91</v>
      </c>
      <c r="E9" s="310">
        <v>0.1315261012426642</v>
      </c>
      <c r="F9" s="410" t="s">
        <v>145</v>
      </c>
      <c r="G9" s="124"/>
      <c r="H9" s="126" t="s">
        <v>188</v>
      </c>
      <c r="I9" s="307">
        <f>I4/M4</f>
        <v>0.94781712266701335</v>
      </c>
      <c r="J9" s="303">
        <f>J4/M4</f>
        <v>947.81712266701334</v>
      </c>
      <c r="K9" s="307">
        <f>K4/M4</f>
        <v>3.4121416416012482</v>
      </c>
      <c r="L9" s="303">
        <f>L4/M4</f>
        <v>3412.141641601248</v>
      </c>
      <c r="M9" s="303">
        <v>1</v>
      </c>
      <c r="N9" s="303">
        <f>N4/M4</f>
        <v>1000000</v>
      </c>
    </row>
    <row r="10" spans="2:14">
      <c r="B10" s="421"/>
      <c r="C10" s="415"/>
      <c r="D10" s="135" t="s">
        <v>93</v>
      </c>
      <c r="E10" s="312">
        <v>55.499418914930708</v>
      </c>
      <c r="F10" s="411"/>
      <c r="G10" s="124"/>
      <c r="H10" s="126" t="s">
        <v>189</v>
      </c>
      <c r="I10" s="304">
        <f>I4/$N4</f>
        <v>9.4781712266701337E-7</v>
      </c>
      <c r="J10" s="304">
        <f>J4/$N4</f>
        <v>9.4781712266701326E-4</v>
      </c>
      <c r="K10" s="304">
        <f>K4/$N4</f>
        <v>3.4121416416012478E-6</v>
      </c>
      <c r="L10" s="313">
        <f>L4/$N4</f>
        <v>3.4121416416012479E-3</v>
      </c>
      <c r="M10" s="309">
        <f>M4/$N4</f>
        <v>9.9999999999999995E-7</v>
      </c>
      <c r="N10" s="303">
        <v>1</v>
      </c>
    </row>
    <row r="11" spans="2:14">
      <c r="B11" s="421"/>
      <c r="C11" s="415"/>
      <c r="D11" s="135" t="s">
        <v>69</v>
      </c>
      <c r="E11" s="312">
        <v>3.1423260019296197</v>
      </c>
      <c r="F11" s="411"/>
      <c r="G11" s="124"/>
      <c r="H11" s="65"/>
      <c r="I11" s="65"/>
      <c r="J11" s="65"/>
      <c r="K11" s="65"/>
      <c r="L11" s="65"/>
      <c r="M11" s="65"/>
    </row>
    <row r="12" spans="2:14" ht="15.75">
      <c r="B12" s="406"/>
      <c r="C12" s="415"/>
      <c r="D12" s="135" t="s">
        <v>100</v>
      </c>
      <c r="E12" s="312">
        <v>11.367640655618564</v>
      </c>
      <c r="F12" s="412"/>
      <c r="G12" s="124"/>
      <c r="H12" s="273" t="s">
        <v>94</v>
      </c>
      <c r="I12" s="273" t="s">
        <v>95</v>
      </c>
      <c r="J12" s="273" t="s">
        <v>96</v>
      </c>
      <c r="K12" s="273" t="s">
        <v>97</v>
      </c>
      <c r="L12" s="273" t="s">
        <v>98</v>
      </c>
      <c r="M12" s="273" t="s">
        <v>99</v>
      </c>
      <c r="N12" s="65"/>
    </row>
    <row r="13" spans="2:14">
      <c r="B13" s="151" t="s">
        <v>101</v>
      </c>
      <c r="C13" s="155" t="s">
        <v>88</v>
      </c>
      <c r="D13" s="126" t="s">
        <v>102</v>
      </c>
      <c r="E13" s="276">
        <v>72949.532731448708</v>
      </c>
      <c r="F13" s="81" t="s">
        <v>135</v>
      </c>
      <c r="G13" s="124"/>
      <c r="H13" s="126" t="s">
        <v>190</v>
      </c>
      <c r="I13" s="303">
        <v>1</v>
      </c>
      <c r="J13" s="303">
        <v>1000</v>
      </c>
      <c r="K13" s="303">
        <v>1000000</v>
      </c>
      <c r="L13" s="306">
        <v>453.59237000000002</v>
      </c>
      <c r="M13" s="303">
        <f>L13*2000</f>
        <v>907184.74</v>
      </c>
      <c r="N13" s="65"/>
    </row>
    <row r="14" spans="2:14">
      <c r="B14" s="152" t="s">
        <v>209</v>
      </c>
      <c r="C14" s="156" t="s">
        <v>103</v>
      </c>
      <c r="D14" s="126" t="s">
        <v>104</v>
      </c>
      <c r="E14" s="314">
        <v>9.4301544369374962E-3</v>
      </c>
      <c r="F14" s="153" t="s">
        <v>200</v>
      </c>
      <c r="G14" s="124"/>
      <c r="H14" s="126" t="s">
        <v>191</v>
      </c>
      <c r="I14" s="307">
        <f>I13/J13</f>
        <v>1E-3</v>
      </c>
      <c r="J14" s="303">
        <v>1</v>
      </c>
      <c r="K14" s="303">
        <f>K13/J13</f>
        <v>1000</v>
      </c>
      <c r="L14" s="307">
        <f>L13/J13</f>
        <v>0.45359237000000002</v>
      </c>
      <c r="M14" s="307">
        <f>M13/J13</f>
        <v>907.18474000000003</v>
      </c>
      <c r="N14" s="65"/>
    </row>
    <row r="15" spans="2:14" ht="18" customHeight="1">
      <c r="B15" s="401" t="s">
        <v>105</v>
      </c>
      <c r="C15" s="405" t="s">
        <v>106</v>
      </c>
      <c r="D15" s="127" t="s">
        <v>107</v>
      </c>
      <c r="E15" s="315">
        <v>3.3367058653943658</v>
      </c>
      <c r="F15" s="407" t="s">
        <v>199</v>
      </c>
      <c r="G15" s="115"/>
      <c r="H15" s="126" t="s">
        <v>192</v>
      </c>
      <c r="I15" s="309">
        <f>I13/K13</f>
        <v>9.9999999999999995E-7</v>
      </c>
      <c r="J15" s="307">
        <f>J13/K13</f>
        <v>1E-3</v>
      </c>
      <c r="K15" s="303">
        <v>1</v>
      </c>
      <c r="L15" s="304">
        <f>L13/K13</f>
        <v>4.5359237000000004E-4</v>
      </c>
      <c r="M15" s="307">
        <f>M13/K13</f>
        <v>0.90718474000000004</v>
      </c>
      <c r="N15" s="65"/>
    </row>
    <row r="16" spans="2:14" ht="15" customHeight="1">
      <c r="B16" s="402"/>
      <c r="C16" s="406"/>
      <c r="D16" s="133" t="s">
        <v>75</v>
      </c>
      <c r="E16" s="315">
        <v>0.65232842852916761</v>
      </c>
      <c r="F16" s="408"/>
      <c r="H16" s="126" t="s">
        <v>193</v>
      </c>
      <c r="I16" s="304">
        <f>I13/L13</f>
        <v>2.2046226218487759E-3</v>
      </c>
      <c r="J16" s="307">
        <f>J13/L13</f>
        <v>2.2046226218487757</v>
      </c>
      <c r="K16" s="303">
        <f>K13/L13</f>
        <v>2204.6226218487759</v>
      </c>
      <c r="L16" s="303">
        <v>1</v>
      </c>
      <c r="M16" s="303">
        <f>M13/L13</f>
        <v>2000</v>
      </c>
      <c r="N16" s="65"/>
    </row>
    <row r="17" spans="2:14">
      <c r="B17" s="403"/>
      <c r="C17" s="155" t="s">
        <v>108</v>
      </c>
      <c r="D17" s="127" t="s">
        <v>109</v>
      </c>
      <c r="E17" s="316">
        <v>0.83358656335085224</v>
      </c>
      <c r="F17" s="409"/>
      <c r="H17" s="126" t="s">
        <v>194</v>
      </c>
      <c r="I17" s="304">
        <f>I13/M13</f>
        <v>1.102311310924388E-6</v>
      </c>
      <c r="J17" s="304">
        <f>J13/M13</f>
        <v>1.1023113109243879E-3</v>
      </c>
      <c r="K17" s="307">
        <f>K13/M13</f>
        <v>1.1023113109243878</v>
      </c>
      <c r="L17" s="304">
        <f>L13/M13</f>
        <v>5.0000000000000001E-4</v>
      </c>
      <c r="M17" s="303">
        <v>1</v>
      </c>
      <c r="N17" s="65"/>
    </row>
    <row r="18" spans="2:14" ht="18" customHeight="1">
      <c r="B18" s="401" t="s">
        <v>113</v>
      </c>
      <c r="C18" s="154" t="s">
        <v>114</v>
      </c>
      <c r="D18" s="126" t="s">
        <v>115</v>
      </c>
      <c r="E18" s="315">
        <v>3.4067988358504966</v>
      </c>
      <c r="F18" s="419" t="s">
        <v>146</v>
      </c>
      <c r="G18">
        <v>11.520135105129203</v>
      </c>
      <c r="H18" s="273" t="s">
        <v>110</v>
      </c>
      <c r="I18" s="273" t="s">
        <v>242</v>
      </c>
      <c r="J18" s="273" t="s">
        <v>137</v>
      </c>
      <c r="K18" s="273" t="s">
        <v>111</v>
      </c>
      <c r="L18" s="273" t="s">
        <v>112</v>
      </c>
      <c r="M18" s="273" t="s">
        <v>243</v>
      </c>
      <c r="N18" s="65"/>
    </row>
    <row r="19" spans="2:14">
      <c r="B19" s="403"/>
      <c r="C19" s="154" t="s">
        <v>116</v>
      </c>
      <c r="D19" s="126" t="s">
        <v>117</v>
      </c>
      <c r="E19" s="315">
        <v>4.2213683236473276</v>
      </c>
      <c r="F19" s="420"/>
      <c r="G19">
        <v>1.0880667895306815</v>
      </c>
      <c r="H19" s="126" t="s">
        <v>195</v>
      </c>
      <c r="I19" s="317">
        <v>1</v>
      </c>
      <c r="J19" s="318">
        <v>9.9999999999999995E-7</v>
      </c>
      <c r="K19" s="319">
        <v>1E-3</v>
      </c>
      <c r="L19" s="320">
        <v>3.7854109999999998E-3</v>
      </c>
      <c r="M19" s="320">
        <v>2.8316846999999999E-2</v>
      </c>
      <c r="N19" s="65"/>
    </row>
    <row r="20" spans="2:14" ht="15" customHeight="1">
      <c r="B20" s="405" t="s">
        <v>118</v>
      </c>
      <c r="C20" s="401" t="s">
        <v>119</v>
      </c>
      <c r="D20" s="128" t="s">
        <v>120</v>
      </c>
      <c r="E20" s="305">
        <v>1.0050251256281406</v>
      </c>
      <c r="F20" s="422"/>
      <c r="G20" s="116"/>
      <c r="H20" s="126" t="s">
        <v>196</v>
      </c>
      <c r="I20" s="303">
        <f>I19/J19</f>
        <v>1000000</v>
      </c>
      <c r="J20" s="303">
        <v>1</v>
      </c>
      <c r="K20" s="303">
        <f>K19/J19</f>
        <v>1000.0000000000001</v>
      </c>
      <c r="L20" s="303">
        <f>L19/J19</f>
        <v>3785.4110000000001</v>
      </c>
      <c r="M20" s="303">
        <f>M19/J19</f>
        <v>28316.847000000002</v>
      </c>
      <c r="N20" s="65"/>
    </row>
    <row r="21" spans="2:14" ht="15" customHeight="1">
      <c r="B21" s="421"/>
      <c r="C21" s="402"/>
      <c r="D21" s="128" t="s">
        <v>121</v>
      </c>
      <c r="E21" s="305">
        <v>1.0222482100433843</v>
      </c>
      <c r="F21" s="422"/>
      <c r="G21" s="116"/>
      <c r="H21" s="126" t="s">
        <v>192</v>
      </c>
      <c r="I21" s="303">
        <f>I19/K19</f>
        <v>1000</v>
      </c>
      <c r="J21" s="307">
        <f>J19/K19</f>
        <v>1E-3</v>
      </c>
      <c r="K21" s="303">
        <v>1</v>
      </c>
      <c r="L21" s="307">
        <f>L19/K19</f>
        <v>3.7854109999999999</v>
      </c>
      <c r="M21" s="307">
        <f>M19/K19</f>
        <v>28.316846999999999</v>
      </c>
      <c r="N21" s="65"/>
    </row>
    <row r="22" spans="2:14" ht="15" customHeight="1">
      <c r="B22" s="421"/>
      <c r="C22" s="402"/>
      <c r="D22" s="128" t="s">
        <v>72</v>
      </c>
      <c r="E22" s="305">
        <v>1.01718563070247</v>
      </c>
      <c r="F22" s="422"/>
      <c r="G22" s="116">
        <v>1</v>
      </c>
      <c r="H22" s="126" t="s">
        <v>197</v>
      </c>
      <c r="I22" s="306">
        <f>I19/L19</f>
        <v>264.17210707106841</v>
      </c>
      <c r="J22" s="304">
        <f>J19/L19</f>
        <v>2.6417210707106839E-4</v>
      </c>
      <c r="K22" s="307">
        <f>K19/L19</f>
        <v>0.26417210707106842</v>
      </c>
      <c r="L22" s="303">
        <v>1</v>
      </c>
      <c r="M22" s="307">
        <f>M19/L19</f>
        <v>7.4805211375990615</v>
      </c>
      <c r="N22" s="65"/>
    </row>
    <row r="23" spans="2:14" ht="15" customHeight="1">
      <c r="B23" s="421"/>
      <c r="C23" s="402"/>
      <c r="D23" s="128" t="s">
        <v>73</v>
      </c>
      <c r="E23" s="305">
        <v>1.07605377381533</v>
      </c>
      <c r="F23" s="422"/>
      <c r="G23" s="163">
        <v>1.0526915969527699</v>
      </c>
      <c r="H23" s="126" t="s">
        <v>198</v>
      </c>
      <c r="I23" s="306">
        <f>I19/M19</f>
        <v>35.314666212661322</v>
      </c>
      <c r="J23" s="304">
        <f>J19/M19</f>
        <v>3.5314666212661319E-5</v>
      </c>
      <c r="K23" s="307">
        <f>K19/M19</f>
        <v>3.5314666212661321E-2</v>
      </c>
      <c r="L23" s="311">
        <f>L19/M19</f>
        <v>0.13368052594273649</v>
      </c>
      <c r="M23" s="303">
        <v>1</v>
      </c>
      <c r="N23" s="65"/>
    </row>
    <row r="24" spans="2:14" ht="15" customHeight="1">
      <c r="B24" s="406"/>
      <c r="C24" s="402"/>
      <c r="D24" s="128" t="s">
        <v>122</v>
      </c>
      <c r="E24" s="305">
        <v>1.0882690524057044</v>
      </c>
      <c r="F24" s="422"/>
      <c r="G24" s="116"/>
    </row>
    <row r="25" spans="2:14" ht="14.45" customHeight="1">
      <c r="B25" s="415" t="s">
        <v>18</v>
      </c>
      <c r="C25" s="416" t="s">
        <v>148</v>
      </c>
      <c r="D25" s="321" t="s">
        <v>123</v>
      </c>
      <c r="E25" s="322">
        <v>439.88545354407819</v>
      </c>
      <c r="F25" s="416" t="s">
        <v>149</v>
      </c>
      <c r="G25" s="116"/>
    </row>
    <row r="26" spans="2:14" ht="18.75">
      <c r="B26" s="415"/>
      <c r="C26" s="417"/>
      <c r="D26" s="321" t="s">
        <v>147</v>
      </c>
      <c r="E26" s="323"/>
      <c r="F26" s="418"/>
      <c r="G26" s="125"/>
    </row>
    <row r="27" spans="2:14">
      <c r="B27" s="415"/>
      <c r="C27" s="417"/>
      <c r="D27" s="321" t="s">
        <v>150</v>
      </c>
      <c r="E27" s="322">
        <v>608.76119197218861</v>
      </c>
      <c r="F27" s="418"/>
      <c r="G27" s="123"/>
    </row>
    <row r="28" spans="2:14">
      <c r="B28" s="415"/>
      <c r="C28" s="417"/>
      <c r="D28" s="321" t="s">
        <v>151</v>
      </c>
      <c r="E28" s="322">
        <v>321.91455645657464</v>
      </c>
      <c r="F28" s="418"/>
      <c r="G28" s="67"/>
    </row>
    <row r="29" spans="2:14" ht="18.75">
      <c r="B29" s="415"/>
      <c r="C29" s="417"/>
      <c r="D29" s="321" t="s">
        <v>152</v>
      </c>
      <c r="E29" s="322">
        <v>434.32374433113711</v>
      </c>
      <c r="F29" s="418"/>
      <c r="G29" s="122"/>
    </row>
    <row r="30" spans="2:14">
      <c r="B30" s="415"/>
      <c r="C30" s="417"/>
      <c r="D30" s="321" t="s">
        <v>153</v>
      </c>
      <c r="E30" s="322">
        <v>312.8165350887943</v>
      </c>
      <c r="F30" s="418"/>
    </row>
    <row r="31" spans="2:14">
      <c r="B31" s="415"/>
      <c r="C31" s="417"/>
      <c r="D31" s="321" t="s">
        <v>154</v>
      </c>
      <c r="E31" s="322">
        <v>453.16309656015466</v>
      </c>
      <c r="F31" s="418"/>
    </row>
    <row r="32" spans="2:14">
      <c r="B32" s="415"/>
      <c r="C32" s="417"/>
      <c r="D32" s="321" t="s">
        <v>124</v>
      </c>
      <c r="E32" s="322">
        <v>497.67089248426942</v>
      </c>
      <c r="F32" s="418"/>
    </row>
    <row r="33" spans="2:10">
      <c r="B33" s="415"/>
      <c r="C33" s="417"/>
      <c r="D33" s="321" t="s">
        <v>155</v>
      </c>
      <c r="E33" s="322">
        <v>749.5206468107923</v>
      </c>
      <c r="F33" s="418"/>
    </row>
    <row r="34" spans="2:10">
      <c r="B34" s="415"/>
      <c r="C34" s="417"/>
      <c r="D34" s="321" t="s">
        <v>156</v>
      </c>
      <c r="E34" s="322">
        <v>1004.3587619618944</v>
      </c>
      <c r="F34" s="418"/>
    </row>
    <row r="35" spans="2:10">
      <c r="B35" s="415"/>
      <c r="C35" s="417"/>
      <c r="D35" s="321" t="s">
        <v>157</v>
      </c>
      <c r="E35" s="322">
        <v>793.21341764701663</v>
      </c>
      <c r="F35" s="418"/>
    </row>
    <row r="36" spans="2:10">
      <c r="B36" s="415"/>
      <c r="C36" s="417"/>
      <c r="D36" s="321" t="s">
        <v>158</v>
      </c>
      <c r="E36" s="322">
        <v>502.8813759227682</v>
      </c>
      <c r="F36" s="418"/>
    </row>
    <row r="37" spans="2:10">
      <c r="B37" s="415"/>
      <c r="C37" s="417"/>
      <c r="D37" s="321" t="s">
        <v>159</v>
      </c>
      <c r="E37" s="322">
        <v>323.95034733012585</v>
      </c>
      <c r="F37" s="418"/>
    </row>
    <row r="38" spans="2:10">
      <c r="B38" s="415"/>
      <c r="C38" s="417"/>
      <c r="D38" s="321" t="s">
        <v>160</v>
      </c>
      <c r="E38" s="322">
        <v>331.18939252645737</v>
      </c>
      <c r="F38" s="418"/>
      <c r="G38" s="67"/>
    </row>
    <row r="39" spans="2:10">
      <c r="B39" s="415"/>
      <c r="C39" s="417"/>
      <c r="D39" s="321" t="s">
        <v>161</v>
      </c>
      <c r="E39" s="322">
        <v>491.8899141276421</v>
      </c>
      <c r="F39" s="418"/>
      <c r="G39" s="67"/>
    </row>
    <row r="40" spans="2:10">
      <c r="B40" s="415"/>
      <c r="C40" s="417"/>
      <c r="D40" s="321" t="s">
        <v>162</v>
      </c>
      <c r="E40" s="322">
        <v>568.33890576114197</v>
      </c>
      <c r="F40" s="418"/>
      <c r="G40" s="67"/>
      <c r="J40" s="118"/>
    </row>
    <row r="41" spans="2:10">
      <c r="B41" s="415"/>
      <c r="C41" s="417"/>
      <c r="D41" s="321" t="s">
        <v>163</v>
      </c>
      <c r="E41" s="322">
        <v>145.34696366831278</v>
      </c>
      <c r="F41" s="418"/>
      <c r="G41" s="67"/>
    </row>
    <row r="42" spans="2:10">
      <c r="B42" s="415"/>
      <c r="C42" s="417"/>
      <c r="D42" s="321" t="s">
        <v>164</v>
      </c>
      <c r="E42" s="322">
        <v>853.01584702183766</v>
      </c>
      <c r="F42" s="418"/>
      <c r="G42" s="67"/>
    </row>
    <row r="43" spans="2:10">
      <c r="B43" s="415"/>
      <c r="C43" s="417"/>
      <c r="D43" s="321" t="s">
        <v>165</v>
      </c>
      <c r="E43" s="322">
        <v>386.68363632612505</v>
      </c>
      <c r="F43" s="418"/>
      <c r="G43" s="67"/>
    </row>
    <row r="44" spans="2:10">
      <c r="B44" s="415"/>
      <c r="C44" s="417"/>
      <c r="D44" s="321" t="s">
        <v>166</v>
      </c>
      <c r="E44" s="322">
        <v>632.80385877857555</v>
      </c>
      <c r="F44" s="418"/>
      <c r="G44" s="67"/>
    </row>
    <row r="45" spans="2:10">
      <c r="B45" s="415"/>
      <c r="C45" s="417"/>
      <c r="D45" s="321" t="s">
        <v>167</v>
      </c>
      <c r="E45" s="322">
        <v>558.01608120072456</v>
      </c>
      <c r="F45" s="418"/>
      <c r="G45" s="67"/>
    </row>
    <row r="46" spans="2:10">
      <c r="B46" s="415"/>
      <c r="C46" s="417"/>
      <c r="D46" s="321" t="s">
        <v>168</v>
      </c>
      <c r="E46" s="322">
        <v>566.63051532727116</v>
      </c>
      <c r="F46" s="418"/>
      <c r="G46" s="67"/>
    </row>
    <row r="47" spans="2:10">
      <c r="B47" s="415"/>
      <c r="C47" s="417"/>
      <c r="D47" s="321" t="s">
        <v>169</v>
      </c>
      <c r="E47" s="322">
        <v>507.90065330613919</v>
      </c>
      <c r="F47" s="418"/>
      <c r="G47" s="67"/>
    </row>
    <row r="48" spans="2:10">
      <c r="B48" s="415"/>
      <c r="C48" s="417"/>
      <c r="D48" s="321" t="s">
        <v>170</v>
      </c>
      <c r="E48" s="322">
        <v>515.07054646446682</v>
      </c>
      <c r="F48" s="418"/>
      <c r="G48" s="67"/>
    </row>
    <row r="49" spans="2:6">
      <c r="B49" s="415"/>
      <c r="C49" s="417"/>
      <c r="D49" s="321" t="s">
        <v>171</v>
      </c>
      <c r="E49" s="322">
        <v>464.36134546855777</v>
      </c>
      <c r="F49" s="418"/>
    </row>
    <row r="50" spans="2:6">
      <c r="B50" s="415"/>
      <c r="C50" s="417"/>
      <c r="D50" s="321" t="s">
        <v>172</v>
      </c>
      <c r="E50" s="322">
        <v>811.87608764310733</v>
      </c>
      <c r="F50" s="418"/>
    </row>
    <row r="51" spans="2:6">
      <c r="B51" s="415"/>
      <c r="C51" s="417"/>
      <c r="D51" s="321" t="s">
        <v>173</v>
      </c>
      <c r="E51" s="322">
        <v>493.91436237711542</v>
      </c>
      <c r="F51" s="418"/>
    </row>
    <row r="52" spans="2:6">
      <c r="B52" s="415"/>
      <c r="C52" s="417"/>
      <c r="D52" s="321" t="s">
        <v>174</v>
      </c>
      <c r="E52" s="322">
        <v>494.76520134400619</v>
      </c>
      <c r="F52" s="418"/>
    </row>
    <row r="53" spans="2:6">
      <c r="B53" s="415"/>
      <c r="C53" s="417"/>
      <c r="D53" s="321" t="s">
        <v>175</v>
      </c>
      <c r="E53" s="322">
        <v>360.49521132862571</v>
      </c>
      <c r="F53" s="418"/>
    </row>
    <row r="55" spans="2:6">
      <c r="B55" s="413" t="s">
        <v>176</v>
      </c>
      <c r="C55" s="413"/>
    </row>
    <row r="56" spans="2:6">
      <c r="B56" s="414"/>
      <c r="C56" s="414"/>
    </row>
    <row r="57" spans="2:6">
      <c r="B57" s="324" t="s">
        <v>178</v>
      </c>
      <c r="C57" s="325">
        <v>1</v>
      </c>
    </row>
    <row r="58" spans="2:6">
      <c r="B58" s="324" t="s">
        <v>180</v>
      </c>
      <c r="C58" s="325">
        <v>30</v>
      </c>
    </row>
    <row r="59" spans="2:6">
      <c r="B59" s="324" t="s">
        <v>182</v>
      </c>
      <c r="C59" s="325">
        <v>265</v>
      </c>
    </row>
    <row r="60" spans="2:6">
      <c r="B60" s="324" t="s">
        <v>179</v>
      </c>
      <c r="C60" s="326">
        <f>CContent_VOC/CContent_CO2</f>
        <v>3.1166666666666667</v>
      </c>
    </row>
    <row r="61" spans="2:6">
      <c r="B61" s="324" t="s">
        <v>181</v>
      </c>
      <c r="C61" s="326">
        <f>CContent_CO/CContent_CO2</f>
        <v>1.5714285714285714</v>
      </c>
      <c r="F61" s="162"/>
    </row>
    <row r="63" spans="2:6" ht="15.75">
      <c r="B63" s="327" t="s">
        <v>177</v>
      </c>
      <c r="C63" s="328"/>
    </row>
    <row r="64" spans="2:6">
      <c r="B64" s="324" t="s">
        <v>179</v>
      </c>
      <c r="C64" s="326">
        <v>0.85</v>
      </c>
    </row>
    <row r="65" spans="2:3">
      <c r="B65" s="324" t="s">
        <v>181</v>
      </c>
      <c r="C65" s="326">
        <f>12/28</f>
        <v>0.42857142857142855</v>
      </c>
    </row>
    <row r="66" spans="2:3">
      <c r="B66" s="324" t="s">
        <v>178</v>
      </c>
      <c r="C66" s="326">
        <f>12/44</f>
        <v>0.27272727272727271</v>
      </c>
    </row>
    <row r="81" spans="2:7">
      <c r="B81" s="119"/>
    </row>
    <row r="82" spans="2:7">
      <c r="B82" s="120"/>
      <c r="C82" s="93"/>
    </row>
    <row r="83" spans="2:7">
      <c r="B83" s="120"/>
      <c r="C83" s="93"/>
      <c r="D83" s="93"/>
      <c r="G83" s="93"/>
    </row>
    <row r="84" spans="2:7">
      <c r="B84" s="120"/>
      <c r="C84" s="93"/>
      <c r="D84" s="93"/>
      <c r="G84" s="93"/>
    </row>
    <row r="85" spans="2:7">
      <c r="B85" s="120"/>
      <c r="C85" s="93"/>
      <c r="D85" s="93"/>
      <c r="G85" s="93"/>
    </row>
    <row r="86" spans="2:7">
      <c r="B86" s="120"/>
      <c r="C86" s="93"/>
      <c r="D86" s="93"/>
      <c r="G86" s="93"/>
    </row>
    <row r="87" spans="2:7">
      <c r="B87" s="120"/>
      <c r="C87" s="93"/>
      <c r="D87" s="93"/>
      <c r="G87" s="93"/>
    </row>
    <row r="88" spans="2:7">
      <c r="B88" s="120"/>
      <c r="C88" s="93"/>
      <c r="D88" s="93"/>
      <c r="E88" s="93"/>
      <c r="F88" s="93"/>
      <c r="G88" s="93"/>
    </row>
    <row r="89" spans="2:7">
      <c r="B89" s="120"/>
      <c r="C89" s="93"/>
      <c r="D89" s="93"/>
      <c r="E89" s="93"/>
      <c r="F89" s="93"/>
      <c r="G89" s="93"/>
    </row>
    <row r="90" spans="2:7">
      <c r="B90" s="120"/>
      <c r="C90" s="93"/>
      <c r="D90" s="93"/>
      <c r="E90" s="93"/>
      <c r="F90" s="93"/>
      <c r="G90" s="93"/>
    </row>
    <row r="91" spans="2:7">
      <c r="B91" s="120"/>
      <c r="C91" s="93"/>
      <c r="D91" s="93"/>
      <c r="E91" s="93"/>
      <c r="F91" s="93"/>
      <c r="G91" s="93"/>
    </row>
    <row r="92" spans="2:7">
      <c r="B92" s="93"/>
      <c r="C92" s="93"/>
      <c r="D92" s="94"/>
      <c r="E92" s="94"/>
      <c r="F92" s="94"/>
      <c r="G92" s="94"/>
    </row>
    <row r="93" spans="2:7">
      <c r="B93" s="117"/>
      <c r="C93" s="91"/>
      <c r="D93" s="91"/>
      <c r="E93" s="91"/>
      <c r="F93" s="91"/>
      <c r="G93" s="91"/>
    </row>
    <row r="94" spans="2:7">
      <c r="G94" s="92"/>
    </row>
    <row r="95" spans="2:7">
      <c r="G95" s="93"/>
    </row>
  </sheetData>
  <mergeCells count="19">
    <mergeCell ref="C5:C6"/>
    <mergeCell ref="F5:F6"/>
    <mergeCell ref="B4:B6"/>
    <mergeCell ref="C7:C8"/>
    <mergeCell ref="B7:B12"/>
    <mergeCell ref="C9:C12"/>
    <mergeCell ref="B15:B17"/>
    <mergeCell ref="C15:C16"/>
    <mergeCell ref="F15:F17"/>
    <mergeCell ref="F9:F12"/>
    <mergeCell ref="B55:C56"/>
    <mergeCell ref="B25:B53"/>
    <mergeCell ref="C25:C53"/>
    <mergeCell ref="F25:F53"/>
    <mergeCell ref="B18:B19"/>
    <mergeCell ref="F18:F19"/>
    <mergeCell ref="B20:B24"/>
    <mergeCell ref="C20:C24"/>
    <mergeCell ref="F20:F24"/>
  </mergeCells>
  <phoneticPr fontId="47" type="noConversion"/>
  <pageMargins left="0.7" right="0.7" top="0.75" bottom="0.75" header="0.3" footer="0.3"/>
  <pageSetup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3ADBBAC300204D917756E66EBC370C" ma:contentTypeVersion="11" ma:contentTypeDescription="Create a new document." ma:contentTypeScope="" ma:versionID="6d173c42f34865b9f8477060fe68196c">
  <xsd:schema xmlns:xsd="http://www.w3.org/2001/XMLSchema" xmlns:xs="http://www.w3.org/2001/XMLSchema" xmlns:p="http://schemas.microsoft.com/office/2006/metadata/properties" xmlns:ns2="48f7e80c-61ed-4043-9da3-abd35210c977" xmlns:ns3="cc46344e-ec94-4c24-ada3-0d817196d5c6" targetNamespace="http://schemas.microsoft.com/office/2006/metadata/properties" ma:root="true" ma:fieldsID="8575ffacea3b5e53c725262313f9270d" ns2:_="" ns3:_="">
    <xsd:import namespace="48f7e80c-61ed-4043-9da3-abd35210c977"/>
    <xsd:import namespace="cc46344e-ec94-4c24-ada3-0d817196d5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7e80c-61ed-4043-9da3-abd35210c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46344e-ec94-4c24-ada3-0d817196d5c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0f2beb5-cb91-42b1-8a7a-d6d1282bd884}" ma:internalName="TaxCatchAll" ma:showField="CatchAllData" ma:web="cc46344e-ec94-4c24-ada3-0d817196d5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f7e80c-61ed-4043-9da3-abd35210c977">
      <Terms xmlns="http://schemas.microsoft.com/office/infopath/2007/PartnerControls"/>
    </lcf76f155ced4ddcb4097134ff3c332f>
    <TaxCatchAll xmlns="cc46344e-ec94-4c24-ada3-0d817196d5c6" xsi:nil="true"/>
  </documentManagement>
</p:properties>
</file>

<file path=customXml/itemProps1.xml><?xml version="1.0" encoding="utf-8"?>
<ds:datastoreItem xmlns:ds="http://schemas.openxmlformats.org/officeDocument/2006/customXml" ds:itemID="{291C3E4A-6F9F-4826-AC93-5A91D6FEC1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f7e80c-61ed-4043-9da3-abd35210c977"/>
    <ds:schemaRef ds:uri="cc46344e-ec94-4c24-ada3-0d817196d5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518D08-446D-47EC-BF21-9D9DD233359E}">
  <ds:schemaRefs>
    <ds:schemaRef ds:uri="http://schemas.microsoft.com/sharepoint/v3/contenttype/forms"/>
  </ds:schemaRefs>
</ds:datastoreItem>
</file>

<file path=customXml/itemProps3.xml><?xml version="1.0" encoding="utf-8"?>
<ds:datastoreItem xmlns:ds="http://schemas.openxmlformats.org/officeDocument/2006/customXml" ds:itemID="{2879C475-1905-4370-892E-6B0C668E86B9}">
  <ds:schemaRefs>
    <ds:schemaRef ds:uri="http://purl.org/dc/terms/"/>
    <ds:schemaRef ds:uri="http://www.w3.org/XML/1998/namespace"/>
    <ds:schemaRef ds:uri="http://schemas.openxmlformats.org/package/2006/metadata/core-properties"/>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purl.org/dc/dcmitype/"/>
    <ds:schemaRef ds:uri="cc46344e-ec94-4c24-ada3-0d817196d5c6"/>
    <ds:schemaRef ds:uri="48f7e80c-61ed-4043-9da3-abd35210c977"/>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86</vt:i4>
      </vt:variant>
    </vt:vector>
  </HeadingPairs>
  <TitlesOfParts>
    <vt:vector size="90" baseType="lpstr">
      <vt:lpstr>Introduction</vt:lpstr>
      <vt:lpstr>PathwaySummary</vt:lpstr>
      <vt:lpstr>SiteSpecificInputs</vt:lpstr>
      <vt:lpstr>Background</vt:lpstr>
      <vt:lpstr>Btu2J</vt:lpstr>
      <vt:lpstr>Btu2kJ</vt:lpstr>
      <vt:lpstr>Btu2kWh</vt:lpstr>
      <vt:lpstr>Btu2MJ</vt:lpstr>
      <vt:lpstr>Btu2mmBtu</vt:lpstr>
      <vt:lpstr>Btu2Wh</vt:lpstr>
      <vt:lpstr>CContent_CO</vt:lpstr>
      <vt:lpstr>CContent_CO2</vt:lpstr>
      <vt:lpstr>CContent_VOC</vt:lpstr>
      <vt:lpstr>ft32gal</vt:lpstr>
      <vt:lpstr>ft32L</vt:lpstr>
      <vt:lpstr>ft32m3</vt:lpstr>
      <vt:lpstr>ft32mL</vt:lpstr>
      <vt:lpstr>g2kg</vt:lpstr>
      <vt:lpstr>g2lb</vt:lpstr>
      <vt:lpstr>g2MT</vt:lpstr>
      <vt:lpstr>g2T</vt:lpstr>
      <vt:lpstr>gal2ft3</vt:lpstr>
      <vt:lpstr>gal2L</vt:lpstr>
      <vt:lpstr>gal2m3</vt:lpstr>
      <vt:lpstr>gal2mL</vt:lpstr>
      <vt:lpstr>grid_CIs</vt:lpstr>
      <vt:lpstr>grid_names</vt:lpstr>
      <vt:lpstr>GWP_CH4</vt:lpstr>
      <vt:lpstr>GWP_CO</vt:lpstr>
      <vt:lpstr>GWP_N2O</vt:lpstr>
      <vt:lpstr>GWP_VOC</vt:lpstr>
      <vt:lpstr>kg2g</vt:lpstr>
      <vt:lpstr>kg2lb</vt:lpstr>
      <vt:lpstr>kg2MT</vt:lpstr>
      <vt:lpstr>kg2T</vt:lpstr>
      <vt:lpstr>kJ2Btu</vt:lpstr>
      <vt:lpstr>kJ2J</vt:lpstr>
      <vt:lpstr>kJ2kWh</vt:lpstr>
      <vt:lpstr>kJ2MJ</vt:lpstr>
      <vt:lpstr>kJ2mmBtu</vt:lpstr>
      <vt:lpstr>kJ2Wh</vt:lpstr>
      <vt:lpstr>kWh2Btu</vt:lpstr>
      <vt:lpstr>kWh2J</vt:lpstr>
      <vt:lpstr>kWh2kJ</vt:lpstr>
      <vt:lpstr>kWh2MJ</vt:lpstr>
      <vt:lpstr>kWh2mmBtu</vt:lpstr>
      <vt:lpstr>kWh2Wh</vt:lpstr>
      <vt:lpstr>L2ft3</vt:lpstr>
      <vt:lpstr>L2gal</vt:lpstr>
      <vt:lpstr>L2m3</vt:lpstr>
      <vt:lpstr>L2mL</vt:lpstr>
      <vt:lpstr>lb2kg</vt:lpstr>
      <vt:lpstr>lb2MT</vt:lpstr>
      <vt:lpstr>lb2T</vt:lpstr>
      <vt:lpstr>m32ft3</vt:lpstr>
      <vt:lpstr>m32gal</vt:lpstr>
      <vt:lpstr>m32L</vt:lpstr>
      <vt:lpstr>m32mL</vt:lpstr>
      <vt:lpstr>MJ2Btu</vt:lpstr>
      <vt:lpstr>MJ2J</vt:lpstr>
      <vt:lpstr>MJ2kJ</vt:lpstr>
      <vt:lpstr>MJ2kWh</vt:lpstr>
      <vt:lpstr>MJ2mmBtu</vt:lpstr>
      <vt:lpstr>MJ2Wh</vt:lpstr>
      <vt:lpstr>mL2ft3</vt:lpstr>
      <vt:lpstr>mL2gal</vt:lpstr>
      <vt:lpstr>mL2L</vt:lpstr>
      <vt:lpstr>mL2m3</vt:lpstr>
      <vt:lpstr>mmBtu2Btu</vt:lpstr>
      <vt:lpstr>mmBtu2J</vt:lpstr>
      <vt:lpstr>mmBtu2kJ</vt:lpstr>
      <vt:lpstr>mmBtu2kWh</vt:lpstr>
      <vt:lpstr>mmBTU2MJ</vt:lpstr>
      <vt:lpstr>mmBtu2Wh</vt:lpstr>
      <vt:lpstr>MT2g</vt:lpstr>
      <vt:lpstr>MT2kg</vt:lpstr>
      <vt:lpstr>MT2lb</vt:lpstr>
      <vt:lpstr>MT2T</vt:lpstr>
      <vt:lpstr>NG_heat_ratio</vt:lpstr>
      <vt:lpstr>T2kg</vt:lpstr>
      <vt:lpstr>T2MT</vt:lpstr>
      <vt:lpstr>user_grid_CI</vt:lpstr>
      <vt:lpstr>user_grid_name</vt:lpstr>
      <vt:lpstr>Wh2Btu</vt:lpstr>
      <vt:lpstr>Wh2hph</vt:lpstr>
      <vt:lpstr>Wh2J</vt:lpstr>
      <vt:lpstr>Wh2kJ</vt:lpstr>
      <vt:lpstr>Wh2kWh</vt:lpstr>
      <vt:lpstr>Wh2MJ</vt:lpstr>
      <vt:lpstr>Wh2mmBtu</vt:lpstr>
    </vt:vector>
  </TitlesOfParts>
  <Manager/>
  <Company>CARB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 Hydrogen</dc:title>
  <dc:subject/>
  <dc:creator>CTFP Staff</dc:creator>
  <cp:keywords/>
  <dc:description/>
  <cp:lastModifiedBy>Kandel, Tanka, ENV</cp:lastModifiedBy>
  <cp:revision/>
  <dcterms:created xsi:type="dcterms:W3CDTF">2021-04-30T21:17:21Z</dcterms:created>
  <dcterms:modified xsi:type="dcterms:W3CDTF">2026-07-08T20:52:04Z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0x010100C93ADBBAC300204D917756E66EBC370C</vt:lpwstr>
  </property>
  <property fmtid="{D5CDD505-2E9C-101B-9397-08002B2CF9AE}" pid="3" name="MediaServiceImageTags">
    <vt:lpwstr/>
  </property>
</Properties>
</file>