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NMENV\ServerShares$\WPD\GWQB\ROS\VRP\02 - TBA Sites\06 - TBA Site Lists\"/>
    </mc:Choice>
  </mc:AlternateContent>
  <xr:revisionPtr revIDLastSave="0" documentId="13_ncr:1_{0504B45D-3052-469A-ABB7-CBF2A791201B}" xr6:coauthVersionLast="36" xr6:coauthVersionMax="47" xr10:uidLastSave="{00000000-0000-0000-0000-000000000000}"/>
  <bookViews>
    <workbookView xWindow="-6648" yWindow="3636" windowWidth="13344" windowHeight="11016" xr2:uid="{00000000-000D-0000-FFFF-FFFF00000000}"/>
  </bookViews>
  <sheets>
    <sheet name="Updated 12-15-2022" sheetId="5" r:id="rId1"/>
    <sheet name="TBA Sites thru Oct 2020" sheetId="2" state="hidden" r:id="rId2"/>
  </sheets>
  <definedNames>
    <definedName name="_xlnm._FilterDatabase" localSheetId="1" hidden="1">'TBA Sites thru Oct 2020'!$G$1:$G$58</definedName>
    <definedName name="_xlnm._FilterDatabase" localSheetId="0" hidden="1">'Updated 12-15-2022'!$G$1:$G$57</definedName>
    <definedName name="_xlnm.Print_Area" localSheetId="1">'TBA Sites thru Oct 2020'!$C:$T</definedName>
    <definedName name="_xlnm.Print_Area" localSheetId="0">'Updated 12-15-2022'!$C:$T</definedName>
    <definedName name="_xlnm.Print_Titles" localSheetId="1">'TBA Sites thru Oct 2020'!$C:$C,'TBA Sites thru Oct 2020'!$1:$1</definedName>
    <definedName name="_xlnm.Print_Titles" localSheetId="0">'Updated 12-15-2022'!$C:$C,'Updated 12-15-2022'!$1:$1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28" i="5" l="1"/>
  <c r="AR128" i="5"/>
  <c r="U106" i="5" l="1"/>
  <c r="U124" i="5"/>
  <c r="U87" i="5"/>
  <c r="U29" i="5"/>
  <c r="U90" i="5"/>
  <c r="U49" i="5"/>
  <c r="U114" i="5"/>
  <c r="U36" i="5"/>
  <c r="U92" i="5"/>
  <c r="U123" i="5" l="1"/>
  <c r="U120" i="5"/>
  <c r="U117" i="5"/>
  <c r="U99" i="5"/>
  <c r="U86" i="5"/>
  <c r="U83" i="5"/>
  <c r="U81" i="5"/>
  <c r="U66" i="5"/>
  <c r="U57" i="5"/>
  <c r="U55" i="5"/>
  <c r="U28" i="5"/>
  <c r="U26" i="5"/>
  <c r="U84" i="5"/>
  <c r="U113" i="5"/>
  <c r="U33" i="5"/>
  <c r="U98" i="5"/>
  <c r="U104" i="5"/>
  <c r="U93" i="5"/>
  <c r="U23" i="5"/>
  <c r="U88" i="5"/>
  <c r="U45" i="5"/>
  <c r="U39" i="5"/>
  <c r="U38" i="5"/>
  <c r="U121" i="5"/>
  <c r="U85" i="5"/>
  <c r="U59" i="5"/>
  <c r="U61" i="5"/>
  <c r="U27" i="5"/>
  <c r="U60" i="5"/>
  <c r="U89" i="5"/>
  <c r="U112" i="5"/>
  <c r="U67" i="5"/>
  <c r="U24" i="5"/>
  <c r="U15" i="5"/>
  <c r="U14" i="5"/>
  <c r="U11" i="5"/>
  <c r="U7" i="5"/>
  <c r="U4" i="5"/>
  <c r="U3" i="5"/>
  <c r="U79" i="5"/>
  <c r="U97" i="5"/>
  <c r="U13" i="5"/>
  <c r="U82" i="5"/>
  <c r="U37" i="5"/>
  <c r="U72" i="5"/>
  <c r="U71" i="5"/>
  <c r="U73" i="5"/>
  <c r="U75" i="5"/>
  <c r="U105" i="5"/>
  <c r="U65" i="5"/>
  <c r="U76" i="5"/>
  <c r="U42" i="5"/>
  <c r="U47" i="5"/>
  <c r="U58" i="5"/>
  <c r="U48" i="5"/>
  <c r="U119" i="5"/>
  <c r="U94" i="5"/>
  <c r="U107" i="5"/>
  <c r="U101" i="5"/>
  <c r="U40" i="5"/>
  <c r="U77" i="5"/>
  <c r="U78" i="5"/>
  <c r="U110" i="5"/>
  <c r="U108" i="5"/>
  <c r="U116" i="5"/>
  <c r="U127" i="5"/>
  <c r="U125" i="5"/>
  <c r="U126" i="5"/>
  <c r="U69" i="5"/>
  <c r="U74" i="5"/>
  <c r="U109" i="5"/>
  <c r="U118" i="5"/>
  <c r="U62" i="5"/>
  <c r="U6" i="5"/>
  <c r="U115" i="5"/>
  <c r="U100" i="5"/>
  <c r="U102" i="5"/>
  <c r="U68" i="5"/>
  <c r="C107" i="2"/>
  <c r="AR107" i="2"/>
  <c r="U100" i="2"/>
  <c r="U22" i="2"/>
  <c r="U21" i="2"/>
  <c r="U27" i="2"/>
  <c r="U11" i="2"/>
  <c r="U25" i="2"/>
  <c r="U26" i="2"/>
  <c r="U35" i="2"/>
  <c r="U33" i="2"/>
  <c r="U34" i="2"/>
  <c r="U13" i="2"/>
  <c r="U77" i="2"/>
  <c r="U99" i="2"/>
  <c r="U45" i="2"/>
  <c r="U28" i="2"/>
  <c r="U98" i="2"/>
  <c r="U36" i="2"/>
  <c r="U4" i="2"/>
  <c r="U87" i="2"/>
  <c r="U70" i="2"/>
  <c r="U38" i="2"/>
  <c r="U30" i="2"/>
  <c r="U37" i="2"/>
  <c r="U43" i="2"/>
  <c r="U14" i="2"/>
  <c r="U52" i="2"/>
  <c r="U84" i="2"/>
  <c r="U42" i="2"/>
  <c r="U97" i="2"/>
  <c r="U85" i="2"/>
  <c r="U60" i="2"/>
  <c r="U44" i="2"/>
  <c r="U83" i="2"/>
  <c r="U7" i="2"/>
  <c r="U9" i="2"/>
  <c r="U71" i="2"/>
  <c r="U81" i="2"/>
  <c r="U12" i="2"/>
  <c r="U96" i="2"/>
  <c r="U76" i="2"/>
  <c r="U88" i="2"/>
  <c r="U95" i="2"/>
  <c r="U58" i="2"/>
  <c r="U94" i="2"/>
  <c r="U39" i="2"/>
  <c r="U40" i="2"/>
  <c r="U50" i="2"/>
  <c r="U53" i="2"/>
  <c r="U31" i="2"/>
  <c r="U54" i="2"/>
  <c r="U56" i="2"/>
  <c r="U55" i="2"/>
  <c r="U32" i="2"/>
  <c r="U15" i="2"/>
  <c r="U69" i="2"/>
  <c r="U93" i="2"/>
  <c r="U51" i="2"/>
  <c r="U74" i="2"/>
  <c r="U72" i="2"/>
  <c r="U75" i="2"/>
  <c r="U47" i="2"/>
  <c r="U92" i="2"/>
  <c r="U91" i="2"/>
  <c r="U5" i="2"/>
  <c r="U8" i="2"/>
  <c r="U46" i="2"/>
  <c r="U48" i="2"/>
  <c r="U80" i="2"/>
  <c r="U49" i="2"/>
  <c r="U3" i="2"/>
  <c r="U41" i="2"/>
  <c r="U79" i="2"/>
  <c r="U78" i="2"/>
  <c r="U57" i="2"/>
  <c r="U6" i="2"/>
  <c r="U86" i="2"/>
  <c r="U10" i="2"/>
  <c r="U90" i="2"/>
  <c r="U73" i="2"/>
  <c r="U89" i="2"/>
  <c r="U68" i="2"/>
  <c r="U82" i="2"/>
  <c r="U29" i="2"/>
  <c r="U67" i="2"/>
  <c r="U66" i="2"/>
  <c r="U59" i="2"/>
  <c r="U65" i="2"/>
  <c r="U64" i="2"/>
  <c r="U63" i="2"/>
  <c r="U62" i="2"/>
  <c r="U6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 Fumall</author>
  </authors>
  <commentList>
    <comment ref="AI13" authorId="0" shapeId="0" xr:uid="{00000000-0006-0000-0000-000001000000}">
      <text>
        <r>
          <rPr>
            <b/>
            <sz val="9"/>
            <color indexed="81"/>
            <rFont val="Tahoma"/>
            <family val="2"/>
          </rPr>
          <t>Ali Fumall:</t>
        </r>
        <r>
          <rPr>
            <sz val="9"/>
            <color indexed="81"/>
            <rFont val="Tahoma"/>
            <family val="2"/>
          </rPr>
          <t xml:space="preserve">
Draft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 Fumall</author>
  </authors>
  <commentList>
    <comment ref="AI59" authorId="0" shapeId="0" xr:uid="{00000000-0006-0000-0100-000001000000}">
      <text>
        <r>
          <rPr>
            <b/>
            <sz val="9"/>
            <color indexed="81"/>
            <rFont val="Tahoma"/>
            <family val="2"/>
          </rPr>
          <t>Ali Fumall:</t>
        </r>
        <r>
          <rPr>
            <sz val="9"/>
            <color indexed="81"/>
            <rFont val="Tahoma"/>
            <family val="2"/>
          </rPr>
          <t xml:space="preserve">
Draft date</t>
        </r>
      </text>
    </comment>
  </commentList>
</comments>
</file>

<file path=xl/sharedStrings.xml><?xml version="1.0" encoding="utf-8"?>
<sst xmlns="http://schemas.openxmlformats.org/spreadsheetml/2006/main" count="2795" uniqueCount="659">
  <si>
    <t>Phase I</t>
  </si>
  <si>
    <t>Entrance Point of a Facility or Station</t>
  </si>
  <si>
    <t>Phase II</t>
  </si>
  <si>
    <t>Center of a Facility or Station</t>
  </si>
  <si>
    <t>Property Name</t>
  </si>
  <si>
    <t>Street Address</t>
  </si>
  <si>
    <t>City</t>
  </si>
  <si>
    <t>County</t>
  </si>
  <si>
    <t>State</t>
  </si>
  <si>
    <t>Zip Code</t>
  </si>
  <si>
    <t>Size 
(in acres)</t>
  </si>
  <si>
    <t>Latitude</t>
  </si>
  <si>
    <t>Longitude</t>
  </si>
  <si>
    <t>Horizontal Collection Method</t>
  </si>
  <si>
    <t>Source Map Scale (if map/photo was used)</t>
  </si>
  <si>
    <t>Reference Point</t>
  </si>
  <si>
    <t>Horizontal Reference Datum</t>
  </si>
  <si>
    <t xml:space="preserve">  Name of the Recipient Project Manager </t>
  </si>
  <si>
    <t>Name of EPA Regional Representative</t>
  </si>
  <si>
    <t>Facility/Monitoring Site Boundary Point</t>
  </si>
  <si>
    <t>3002 Agua Fria</t>
  </si>
  <si>
    <t>3002 Agua Fria St</t>
  </si>
  <si>
    <t>Santa Fe</t>
  </si>
  <si>
    <t>NM</t>
  </si>
  <si>
    <t>Interpolation-Satellite</t>
  </si>
  <si>
    <t>WGS84-World Geodetic System of 1984</t>
  </si>
  <si>
    <t>Karen Peycke</t>
  </si>
  <si>
    <t>Bell Trading Post</t>
  </si>
  <si>
    <t>1503 Central Ave. NW</t>
  </si>
  <si>
    <t>Albuquerque</t>
  </si>
  <si>
    <t>Bernalillo</t>
  </si>
  <si>
    <t>Roxanne Welch</t>
  </si>
  <si>
    <t>CC Housing</t>
  </si>
  <si>
    <t>SP 88</t>
  </si>
  <si>
    <t>Santo Domingo</t>
  </si>
  <si>
    <t>Sandoval</t>
  </si>
  <si>
    <t>Karen Peycke
Roxanne Welch</t>
  </si>
  <si>
    <t>Cerrillos Gravel Products</t>
  </si>
  <si>
    <t>Gravel Pit Road</t>
  </si>
  <si>
    <t>Cerrillos</t>
  </si>
  <si>
    <t>Other Point</t>
  </si>
  <si>
    <t>Cerrillos Hills Mining</t>
  </si>
  <si>
    <t>Diana Byrd</t>
  </si>
  <si>
    <t>Charter Hospital/Gadsden ISD</t>
  </si>
  <si>
    <t>100 Charter Lane</t>
  </si>
  <si>
    <t>Santa Teresa</t>
  </si>
  <si>
    <t>Doña Ana</t>
  </si>
  <si>
    <t>Chavez Hall</t>
  </si>
  <si>
    <t>1617 South Avenue K
ENMU Portales</t>
  </si>
  <si>
    <t>Portales</t>
  </si>
  <si>
    <t>Roosevelt</t>
  </si>
  <si>
    <t>City Office Center</t>
  </si>
  <si>
    <t>575 S. Alameda Blvd</t>
  </si>
  <si>
    <t>Las Cruces</t>
  </si>
  <si>
    <t>Coal and Puerco Vacant Lot</t>
  </si>
  <si>
    <t>201 E. Coal Ave.</t>
  </si>
  <si>
    <t>Gallup</t>
  </si>
  <si>
    <t>McKinley</t>
  </si>
  <si>
    <t>Roxanne Welch
Karen Peycke</t>
  </si>
  <si>
    <t>Del Norte Gun Club</t>
  </si>
  <si>
    <t>corner of Idalia Rd and Hwy 528</t>
  </si>
  <si>
    <t>Eagle Nest</t>
  </si>
  <si>
    <t>Colfax</t>
  </si>
  <si>
    <t>ENMU - Debaca Hall</t>
  </si>
  <si>
    <t>Eubank Landfill</t>
  </si>
  <si>
    <t>201 North Main St.</t>
  </si>
  <si>
    <t>Clovis</t>
  </si>
  <si>
    <t>Curry</t>
  </si>
  <si>
    <t>Diana Byrd
Janet Brooks</t>
  </si>
  <si>
    <t>Hatch Welcome Center</t>
  </si>
  <si>
    <t>660 N. Franklin St.</t>
  </si>
  <si>
    <t>Hatch</t>
  </si>
  <si>
    <t>Hillcrest Hospital</t>
  </si>
  <si>
    <t>1600 Pope Street</t>
  </si>
  <si>
    <t>Silver City</t>
  </si>
  <si>
    <t>Grant</t>
  </si>
  <si>
    <t>2nd &amp; 3rd; Lead and Silver</t>
  </si>
  <si>
    <t>Las Vegas Museum and Municipal Court</t>
  </si>
  <si>
    <t>727 Grand Avenue</t>
  </si>
  <si>
    <t>Las Vegas</t>
  </si>
  <si>
    <t>San Miguel</t>
  </si>
  <si>
    <t>Las Vegas Old City Hall</t>
  </si>
  <si>
    <t>500 National Avenue</t>
  </si>
  <si>
    <t>Address Matching-Digitized</t>
  </si>
  <si>
    <t>Levine's Building</t>
  </si>
  <si>
    <t>414 Main Street</t>
  </si>
  <si>
    <t>Lexington Hotel</t>
  </si>
  <si>
    <t>408 W. Highway 66</t>
  </si>
  <si>
    <t>Liberty Hotel - Carl's TV</t>
  </si>
  <si>
    <t>108 S. Strong Drive</t>
  </si>
  <si>
    <t>Lincoln Hall</t>
  </si>
  <si>
    <t>1124 W. 17th Street</t>
  </si>
  <si>
    <t>Luna Lodge</t>
  </si>
  <si>
    <t>9119 Central Avenue NE</t>
  </si>
  <si>
    <t>Magdalena School</t>
  </si>
  <si>
    <t>8th St. and Pine St.</t>
  </si>
  <si>
    <t>Magdalena</t>
  </si>
  <si>
    <t>Socorro</t>
  </si>
  <si>
    <t>Old Waterworks</t>
  </si>
  <si>
    <t>Peru Hill Mill Property</t>
  </si>
  <si>
    <t>3370 Peru Mill Road</t>
  </si>
  <si>
    <t>Deming</t>
  </si>
  <si>
    <t>Luna</t>
  </si>
  <si>
    <t>Plaza del Sol</t>
  </si>
  <si>
    <t>600 2nd Street NW</t>
  </si>
  <si>
    <t>Roxanne Welch
Diana Byrd</t>
  </si>
  <si>
    <t>Ponderosa Products</t>
  </si>
  <si>
    <t>1701 Bellamah Ave. NW</t>
  </si>
  <si>
    <t>Pope Mill</t>
  </si>
  <si>
    <t>Diana Byrd
Roxanne Welch</t>
  </si>
  <si>
    <t>Portales Inn</t>
  </si>
  <si>
    <t>218 W. 3rd St.</t>
  </si>
  <si>
    <t>Ramah Navajo Meat Packaging</t>
  </si>
  <si>
    <t>NE corner of US Hwy 491 and White Smoke Wash Rd</t>
  </si>
  <si>
    <t>Gamerco</t>
  </si>
  <si>
    <t>Rico Ranch</t>
  </si>
  <si>
    <t>1326 Rico St</t>
  </si>
  <si>
    <t>San Miguel County Public Works Yard</t>
  </si>
  <si>
    <t>1224 Railroad Avenue</t>
  </si>
  <si>
    <t>San Vicente Creek</t>
  </si>
  <si>
    <t>south of Broadway, between Hudson and Bullard</t>
  </si>
  <si>
    <t>Sands Dorsey</t>
  </si>
  <si>
    <t>102 W. Main St.</t>
  </si>
  <si>
    <t>Tucumcari</t>
  </si>
  <si>
    <t>Quay</t>
  </si>
  <si>
    <t>Rio Arriba</t>
  </si>
  <si>
    <t>Santa Fe County Judicial Complex</t>
  </si>
  <si>
    <t>327 Sandoval St</t>
  </si>
  <si>
    <t>Santa Fe River Assessment</t>
  </si>
  <si>
    <t>Sundowner</t>
  </si>
  <si>
    <t>6101 Central NE </t>
  </si>
  <si>
    <t>Tucumcari Truck Terminal</t>
  </si>
  <si>
    <t>3906 Interstate 40</t>
  </si>
  <si>
    <t>Union Station Railroad Depot</t>
  </si>
  <si>
    <t>Zuni Former Automobile Maintenance and Body Shop/Airport</t>
  </si>
  <si>
    <t>Black Rock</t>
  </si>
  <si>
    <t>Zuni Hawikuh</t>
  </si>
  <si>
    <t>Highway 53</t>
  </si>
  <si>
    <t>Zuni</t>
  </si>
  <si>
    <t>Zuni Malco Station</t>
  </si>
  <si>
    <t>1229 Highway 53</t>
  </si>
  <si>
    <t>1205 West 2nd Street</t>
  </si>
  <si>
    <t>10980
121461</t>
  </si>
  <si>
    <t>South end of Eubank Blvd</t>
  </si>
  <si>
    <t>200 feet south of County Road 43</t>
  </si>
  <si>
    <t>New Mexico Environment Department,  Assessment FY 2010</t>
  </si>
  <si>
    <t>New Mexico Environment Department,  Section 128(a) State/Tribal FY 2008</t>
  </si>
  <si>
    <t>New Mexico Environment Department, BF00F13901, Assessment FY 2010</t>
  </si>
  <si>
    <t>New Mexico Environment Department, BF00F28101, Assessment FY 2010</t>
  </si>
  <si>
    <t>New Mexico Environment Department, RP96678901, Section 128(a) State/Tribal FY 2008</t>
  </si>
  <si>
    <t>New Mexico Environmental Department, Section 128(a) State/Tribal FY 2005</t>
  </si>
  <si>
    <t>Northwest New Mexico Council of Governments, 2B96694701, Assessment FY 2009</t>
  </si>
  <si>
    <t>R6 Brownfields TBA, previously Superfund TBA, TBA FY 1998</t>
  </si>
  <si>
    <t>R6 TBA, ARRA, TBA FY 2010</t>
  </si>
  <si>
    <t>R6 TBA, STAG Funded, TBA FY 2004</t>
  </si>
  <si>
    <t>Cleanup Planning</t>
  </si>
  <si>
    <t>Completion Date</t>
  </si>
  <si>
    <t>Supplemental Assessment</t>
  </si>
  <si>
    <t>Phase II ESA</t>
  </si>
  <si>
    <t>22 Bay Tree Road</t>
  </si>
  <si>
    <t>Paraje</t>
  </si>
  <si>
    <t>Cibola</t>
  </si>
  <si>
    <t>Milan Farm</t>
  </si>
  <si>
    <t>Milan</t>
  </si>
  <si>
    <t>Kachina Packaging Plant</t>
  </si>
  <si>
    <t>Navajo Forest Products Industries</t>
  </si>
  <si>
    <t>Navajo</t>
  </si>
  <si>
    <t>Mesita Facilities and Laguna Industries</t>
  </si>
  <si>
    <t>Grants Waste Water Treatment Plant</t>
  </si>
  <si>
    <t>Farmington</t>
  </si>
  <si>
    <t>San Juan</t>
  </si>
  <si>
    <t>SWA Vacant Lot</t>
  </si>
  <si>
    <t>Thoreau</t>
  </si>
  <si>
    <t>Gallup Old Police Station</t>
  </si>
  <si>
    <t>TBA Site #</t>
  </si>
  <si>
    <t>Site description</t>
  </si>
  <si>
    <t>Nature of Contamination</t>
  </si>
  <si>
    <t>Assistance Requestor</t>
  </si>
  <si>
    <t>Assistance Requested</t>
  </si>
  <si>
    <t>Request Date</t>
  </si>
  <si>
    <t>IC in place?</t>
  </si>
  <si>
    <t>Project History?</t>
  </si>
  <si>
    <t>Nine Mill Hill Landfill</t>
  </si>
  <si>
    <t>Santa Fe Railyard</t>
  </si>
  <si>
    <t>830 Cerrillos Road</t>
  </si>
  <si>
    <t>I-40 &amp; Paseo Del Volcan</t>
  </si>
  <si>
    <t>VRP?</t>
  </si>
  <si>
    <t>Boston Hill</t>
  </si>
  <si>
    <t>T17S, R14W, Sec 3,4,9,10</t>
  </si>
  <si>
    <t>Grant Recipient</t>
  </si>
  <si>
    <t>Alias</t>
  </si>
  <si>
    <t>Old Historic Water Works
Silver City Water Works</t>
  </si>
  <si>
    <t>51573023
51573033</t>
  </si>
  <si>
    <t>Raton - ATSF</t>
  </si>
  <si>
    <t>201 South 1st Street</t>
  </si>
  <si>
    <t>Raton</t>
  </si>
  <si>
    <t>Union</t>
  </si>
  <si>
    <t>10920
14926</t>
  </si>
  <si>
    <t>51573026
51573038</t>
  </si>
  <si>
    <t>Hyder Property</t>
  </si>
  <si>
    <t>Family Housing Development Corp</t>
  </si>
  <si>
    <t>Las Vegas Public Library</t>
  </si>
  <si>
    <t>San Antonio Landfill</t>
  </si>
  <si>
    <t>Alamogordo Landfill</t>
  </si>
  <si>
    <t>Former Municipal Landfill</t>
  </si>
  <si>
    <t>SW of White Sands Blvd &amp; 1st St.</t>
  </si>
  <si>
    <t>Alamogordo</t>
  </si>
  <si>
    <t>Otero</t>
  </si>
  <si>
    <t>51573036
51573082</t>
  </si>
  <si>
    <t>Gadsden ISD
Former Charter Hospital</t>
  </si>
  <si>
    <t>2nd and Lomas</t>
  </si>
  <si>
    <t>51573028
51573040</t>
  </si>
  <si>
    <t>Railroad Ave and 2nd St</t>
  </si>
  <si>
    <t>Digital Files?</t>
  </si>
  <si>
    <t>Physical files?</t>
  </si>
  <si>
    <t>Oglebay Mica Mill</t>
  </si>
  <si>
    <t>51573046
51573055</t>
  </si>
  <si>
    <t>Clovis Hotel</t>
  </si>
  <si>
    <t>Hotel Clovis</t>
  </si>
  <si>
    <t>House Municipal School District</t>
  </si>
  <si>
    <t>House ISD</t>
  </si>
  <si>
    <t>309 North Apple St.</t>
  </si>
  <si>
    <t>House</t>
  </si>
  <si>
    <t>Wisconsin Mill Site</t>
  </si>
  <si>
    <t>tracts of land S of Mill Rd, E of Bullard St, &amp; N of Chihuahua St.</t>
  </si>
  <si>
    <t>Angel Fire Wastewater Treatment Plant</t>
  </si>
  <si>
    <t>3417 State Road 434</t>
  </si>
  <si>
    <t>Angel Fire</t>
  </si>
  <si>
    <t>109445
10972</t>
  </si>
  <si>
    <t>51573049
51573080
51573098</t>
  </si>
  <si>
    <t>Former Industrial Facility</t>
  </si>
  <si>
    <t>Phillips Petroleum</t>
  </si>
  <si>
    <t>Koch Pipeline Company LP</t>
  </si>
  <si>
    <t>Santa Fe Lakes</t>
  </si>
  <si>
    <t>Town of Clayton</t>
  </si>
  <si>
    <t>Clayton</t>
  </si>
  <si>
    <t>Magdalena BIA Dorms Facility</t>
  </si>
  <si>
    <t>East Las Vegas City Hall</t>
  </si>
  <si>
    <t>622 6th St.</t>
  </si>
  <si>
    <t>Municipal Building</t>
  </si>
  <si>
    <t>Carnegie Public Library</t>
  </si>
  <si>
    <t>3191 Industry Drive</t>
  </si>
  <si>
    <t>GIMC - Rico Site</t>
  </si>
  <si>
    <t>Laguna Industries</t>
  </si>
  <si>
    <t>NWCOG</t>
  </si>
  <si>
    <t>Red Lake Recreation Center</t>
  </si>
  <si>
    <t>Tulip Landfill</t>
  </si>
  <si>
    <t>Mt. Chalchihuitl Property</t>
  </si>
  <si>
    <t>San Vicente Creek Trail</t>
  </si>
  <si>
    <t>51573023
51573092</t>
  </si>
  <si>
    <t>51573081
51573093</t>
  </si>
  <si>
    <t>Zuni Airport</t>
  </si>
  <si>
    <t>10923
78781
13021</t>
  </si>
  <si>
    <t>Santa Clara Judicial</t>
  </si>
  <si>
    <t>X</t>
  </si>
  <si>
    <t>x</t>
  </si>
  <si>
    <t>Tucumcari Depot
Old Railroad Depot</t>
  </si>
  <si>
    <t>Animas River near Boyd Park</t>
  </si>
  <si>
    <t>W of Miller Ave and North bank of Animas River</t>
  </si>
  <si>
    <t>Albuquerque Locomotive</t>
  </si>
  <si>
    <t>ATSF CWE Shop</t>
  </si>
  <si>
    <t>114482
124769</t>
  </si>
  <si>
    <t>2nd and Bridge St</t>
  </si>
  <si>
    <t>Americus Mechenbier</t>
  </si>
  <si>
    <t>SE corner of San Mateo Blvd. &amp; Venice Ave.</t>
  </si>
  <si>
    <t>Velarde Mica Mine</t>
  </si>
  <si>
    <t>Laguna Kawaika Center</t>
  </si>
  <si>
    <t>Knights of Columbus Hall</t>
  </si>
  <si>
    <t>Stanley Card Rd</t>
  </si>
  <si>
    <t>ATSF Raton</t>
  </si>
  <si>
    <t>Eagle Nest Waste Water Lagoons</t>
  </si>
  <si>
    <t>Old Silver City Landfill</t>
  </si>
  <si>
    <t>T18S R14W, Sections 3, 4, 9,10</t>
  </si>
  <si>
    <t>ISR 12 and Shepard Spring Blvd</t>
  </si>
  <si>
    <t>S. of Shepard Spring Blvd, near ISR12</t>
  </si>
  <si>
    <t>101 Main St.</t>
  </si>
  <si>
    <t>102 Main St.</t>
  </si>
  <si>
    <t>118 N. 1st St.</t>
  </si>
  <si>
    <t>303 N. 1st St.</t>
  </si>
  <si>
    <t>320 N. 1st St.</t>
  </si>
  <si>
    <t>20 Peach St.</t>
  </si>
  <si>
    <t>Grants</t>
  </si>
  <si>
    <t>SE corner of Monroe Ave and Geis St.</t>
  </si>
  <si>
    <t>SE of intersection of US Hwy 180 and NM Hwy 26</t>
  </si>
  <si>
    <t>175 Wagon Rd</t>
  </si>
  <si>
    <t>Santa Clara Pueblo</t>
  </si>
  <si>
    <t>1 Industrial Pkwy Loop</t>
  </si>
  <si>
    <t>Mesita</t>
  </si>
  <si>
    <t>451 State Hwy 564</t>
  </si>
  <si>
    <t>1400 Block of Santa Fe Ave.</t>
  </si>
  <si>
    <t>SE corner of San Antonio Drive and I-25</t>
  </si>
  <si>
    <t>BCRLF subgrant</t>
  </si>
  <si>
    <t>101 Red Mesa Bluff Dr.</t>
  </si>
  <si>
    <t xml:space="preserve">West side of San Vicente Arroyo in 
Sec 14, T18S, R14W </t>
  </si>
  <si>
    <t>T14N, R8E, Sec 4, 5, 8
T15N, R8E, Sec 33</t>
  </si>
  <si>
    <t>ACRES Property ID</t>
  </si>
  <si>
    <t>City of Santa Fe</t>
  </si>
  <si>
    <t>Former lumber planing mill; sawdust was burned onsite</t>
  </si>
  <si>
    <t>Phase I ESA</t>
  </si>
  <si>
    <t>No RECs, potential impacts from former WWTP nearby</t>
  </si>
  <si>
    <t>Total Spent</t>
  </si>
  <si>
    <t>NMED</t>
  </si>
  <si>
    <t>City of Santa Fe wanted to purchase property. A Phase I was completed.</t>
  </si>
  <si>
    <t>Current Status/Use</t>
  </si>
  <si>
    <t>Unknown</t>
  </si>
  <si>
    <t>Former Municipal Landfill operated from 1957 - 1988. The site is still owned by the City of Alamogordo</t>
  </si>
  <si>
    <t>petroleum, chlorinated solvents, methane in soils</t>
  </si>
  <si>
    <t>City of Alamogordo</t>
  </si>
  <si>
    <t>This site is Alamogordo’s former municipal landfill, which operated from 1957 to 1988.  The City plans to redevelop this site for community use, because of its central location.  It is Alamogordo’s hope that this re-use of the landfill will spur commercial development on adjacent properties.  A state relief route runs north to south through the site.  A phase II ESA was completed on the eastern portion of the site, and once Alamogordo has solid plans for the site, the investigation will continue on the Western portion.  This will allow Alamogordo to determine the best course for redevelopment.</t>
  </si>
  <si>
    <t>Former BNSF/Central Work Equipment (CWE) facility in use between 1880s to 1990s. Numerous small and large structures used to support various
railroad maintenance activities are scattered across the Site.Locomotive yard is to be redeveloped by the City of Albuquerque for mixed use commercial and residential.</t>
  </si>
  <si>
    <t>City of Albuquerque</t>
  </si>
  <si>
    <t>NA</t>
  </si>
  <si>
    <t>CoA wants to redevelop into mixed use property. Applied to VRP on two or more occasions and requested TBA assistance. City has begun redevelopment. Site is divided into three sections for redevelopment: A, B, C.</t>
  </si>
  <si>
    <t>Remediation and Redevelopment in progress.</t>
  </si>
  <si>
    <t>Phase II ESA (Area A)</t>
  </si>
  <si>
    <t>Phase II ESA (Area B &amp; C)</t>
  </si>
  <si>
    <t>EPA</t>
  </si>
  <si>
    <t>Lead &amp; other metals in soils; PCH in soils &amp; GW; PAHs &amp; VOCs in soils; ACM &amp; LBP</t>
  </si>
  <si>
    <t>524 DeMoss Street</t>
  </si>
  <si>
    <t>Lordsburg</t>
  </si>
  <si>
    <t>Hidalgo</t>
  </si>
  <si>
    <t>230 Rotten Tree Road</t>
  </si>
  <si>
    <t>Taos Pueblo</t>
  </si>
  <si>
    <t>Taos</t>
  </si>
  <si>
    <t>Hunter Arts and Agricultural Center</t>
  </si>
  <si>
    <t>505 Paseo de Oñate</t>
  </si>
  <si>
    <t>Española</t>
  </si>
  <si>
    <t>Hunter Ford</t>
  </si>
  <si>
    <t>51573027
51573050
51573103</t>
  </si>
  <si>
    <t>51573085
51573104</t>
  </si>
  <si>
    <t>524 DeMoss St.</t>
  </si>
  <si>
    <t>Hidalgo County Hospital Complex Building</t>
  </si>
  <si>
    <t>New Mexico Environment Department, RP00F68101,Section 128(a) State/Tribal FY 2013</t>
  </si>
  <si>
    <t>201 E. Coal; Hooghan Hozhó</t>
  </si>
  <si>
    <t>51573023
51573048</t>
  </si>
  <si>
    <t>51573052
51573106</t>
  </si>
  <si>
    <t>Gallup Junkyard;
Boardman Salvage Yard</t>
  </si>
  <si>
    <t>Gallup Business Park</t>
  </si>
  <si>
    <t>former BIA school operated from 1958 to 1985</t>
  </si>
  <si>
    <t>ACM/LBP; petroleum hydrocarbon (from heating oil UST); combustion products (incinerator); pesticides</t>
  </si>
  <si>
    <t>mostly vacant land for proposed meat packaging facility; abandoned building and burned shack on property; misc debris and former sheep pen noted</t>
  </si>
  <si>
    <t>possible ACM/LBP; municipal waste</t>
  </si>
  <si>
    <t>former dormitory const. in 1962; used as storage</t>
  </si>
  <si>
    <t>ACM/LBP</t>
  </si>
  <si>
    <t>former tannery</t>
  </si>
  <si>
    <t>metals; organic compounds</t>
  </si>
  <si>
    <t>Phase I/II</t>
  </si>
  <si>
    <t>several hundred acres bordering the Santa Fe River, with a focus in downtown</t>
  </si>
  <si>
    <t>petroleum hydrocarbons; chlorinated solvents</t>
  </si>
  <si>
    <t>mixed; greenspace, commercial, residential</t>
  </si>
  <si>
    <t>supplemental assessment</t>
  </si>
  <si>
    <t>Cleanup planning</t>
  </si>
  <si>
    <t>ACM abatement oversight</t>
  </si>
  <si>
    <t>Third Party oversight (QAPP Officer)</t>
  </si>
  <si>
    <t>Laguna Pueblo</t>
  </si>
  <si>
    <t>City of Clovis</t>
  </si>
  <si>
    <t>NewLife Homes</t>
  </si>
  <si>
    <t>Pueblo of Zuni</t>
  </si>
  <si>
    <t>Quality Assurance during cleanup</t>
  </si>
  <si>
    <t>Santa Fe County</t>
  </si>
  <si>
    <t>numerous historic mine sites</t>
  </si>
  <si>
    <t>metals; cyanide; TNT</t>
  </si>
  <si>
    <t>Phase II SAP/QAPP</t>
  </si>
  <si>
    <t>Winrock Town Center</t>
  </si>
  <si>
    <t>2100 Louisiana Blvd.</t>
  </si>
  <si>
    <t>RLF application review</t>
  </si>
  <si>
    <t>Phase I, II</t>
  </si>
  <si>
    <t>possible ACM/LBP; combustion products; nitrate; metals; SVOCs</t>
  </si>
  <si>
    <t>property includes septic leach field; former doctor's quarters that has burned and collapsed; ACM/LBP; ash layer from incinerator</t>
  </si>
  <si>
    <t>City of Gallup</t>
  </si>
  <si>
    <t>106 W. Aztec</t>
  </si>
  <si>
    <t>former Masonic Lodge</t>
  </si>
  <si>
    <t>106 W. Aztec Ave.</t>
  </si>
  <si>
    <t>Address Matching-house number</t>
  </si>
  <si>
    <t>entrance point of a facility or station</t>
  </si>
  <si>
    <t>NAD 1983</t>
  </si>
  <si>
    <t>Former masonic lodge, most recently used as the Stronghold Church building</t>
  </si>
  <si>
    <t>One REC, former newpaper printing facility across the street</t>
  </si>
  <si>
    <t>NNWNMCOG</t>
  </si>
  <si>
    <t>The NWNMCOG is interested in purchasing the property to house its offices.</t>
  </si>
  <si>
    <t>church</t>
  </si>
  <si>
    <t>organic compounts, petroleum hydrocarbons</t>
  </si>
  <si>
    <t>Siete del Norte</t>
  </si>
  <si>
    <t>Phase I &amp; II</t>
  </si>
  <si>
    <t>The south-most two-story building is approximately 21,750 square feet in size and was reportedly a former automotive sales and service building. The north-most single-story building is approximately 3,000 square feet in size and was reportedly a former auto body shop and a former drycleaner.</t>
  </si>
  <si>
    <t>Sierra Summary Subdivision Lot 2</t>
  </si>
  <si>
    <t>Lot 2, Sierra Summary Subdivision</t>
  </si>
  <si>
    <t>center of a facility or station</t>
  </si>
  <si>
    <t>vacant land, mostly undeveloped, with a dirt borrow pit on the western side</t>
  </si>
  <si>
    <t>no RECs</t>
  </si>
  <si>
    <t>City of Las Cruces</t>
  </si>
  <si>
    <t>Phase i</t>
  </si>
  <si>
    <t>Santa Fe County Yard</t>
  </si>
  <si>
    <t>2600 Galisteo Road</t>
  </si>
  <si>
    <t>Amber Perry</t>
  </si>
  <si>
    <t>commercial/industrial</t>
  </si>
  <si>
    <t>Gallinas River Corridor</t>
  </si>
  <si>
    <t>Gallinas River</t>
  </si>
  <si>
    <t>Hermits Peak</t>
  </si>
  <si>
    <t>County vehicle maintenance yard and storage facilities including older buildings, trailers, and septic tank leachfield system.</t>
  </si>
  <si>
    <t>petroleum hydrocarbons (NFA); ACM; lead based paint</t>
  </si>
  <si>
    <t>Cleanup</t>
  </si>
  <si>
    <t xml:space="preserve">Ribera Housing </t>
  </si>
  <si>
    <t>Ribera</t>
  </si>
  <si>
    <t>135 Highway 3</t>
  </si>
  <si>
    <t>San Miguel County</t>
  </si>
  <si>
    <t xml:space="preserve">The property includes 35 vacant housing units, mostly intact with rodent droppings and some water damage, abandoned since the mid-1990s. Concerns include the former septic system, ACM, LBP, mold. </t>
  </si>
  <si>
    <t>Roswell Grand Ave ROW</t>
  </si>
  <si>
    <t>Grand Ave between E. Walnut Street and North Spring Street</t>
  </si>
  <si>
    <t>Roswell</t>
  </si>
  <si>
    <t>Chaves</t>
  </si>
  <si>
    <t>The corridor parallels the BNSF rail line.  Concern is around contamination potential from railroad activities.</t>
  </si>
  <si>
    <t>City of Roswell</t>
  </si>
  <si>
    <t>WGS84-World Geodetic System of 1985</t>
  </si>
  <si>
    <t>Assessment 1</t>
  </si>
  <si>
    <t>Amount 1</t>
  </si>
  <si>
    <t>Completion Date 1</t>
  </si>
  <si>
    <t>Funding Source 1</t>
  </si>
  <si>
    <t>Assessment 2</t>
  </si>
  <si>
    <t>Amount 2</t>
  </si>
  <si>
    <t>Completion Date 2</t>
  </si>
  <si>
    <t>Funding Source 2</t>
  </si>
  <si>
    <t>Assessment 3</t>
  </si>
  <si>
    <t>Amount 3</t>
  </si>
  <si>
    <t>Completion Date 3</t>
  </si>
  <si>
    <t>Funding Source 3</t>
  </si>
  <si>
    <t>Capitan Train Depot</t>
  </si>
  <si>
    <t>Las Cruces Community Farms</t>
  </si>
  <si>
    <t>McAnally Egg</t>
  </si>
  <si>
    <t>415 San Benito</t>
  </si>
  <si>
    <t>Berino</t>
  </si>
  <si>
    <t>Capitan</t>
  </si>
  <si>
    <t>Lincoln</t>
  </si>
  <si>
    <t>Smokey Bear Historic Train Depot</t>
  </si>
  <si>
    <t>194561
224681</t>
  </si>
  <si>
    <t>Acomita Day School</t>
  </si>
  <si>
    <t>Pueblo Road</t>
  </si>
  <si>
    <t xml:space="preserve">Acomita </t>
  </si>
  <si>
    <t>Glover Meat Processing Plant</t>
  </si>
  <si>
    <t>1007 N. Garden Ave.</t>
  </si>
  <si>
    <t>lead based paint; minimal lead in soils from flaking paint</t>
  </si>
  <si>
    <t>former train depot relocated to Capitan; property owned by State Parks; EPA provided TBA assistance</t>
  </si>
  <si>
    <t>216 / 220 S. 2nd St</t>
  </si>
  <si>
    <t>220 S. 2nd Street</t>
  </si>
  <si>
    <t xml:space="preserve">Asbestos </t>
  </si>
  <si>
    <t>no</t>
  </si>
  <si>
    <t>vacant</t>
  </si>
  <si>
    <t>petroleum hydrocarbons, PCE, TCE, VC</t>
  </si>
  <si>
    <t>Amber Howard</t>
  </si>
  <si>
    <t xml:space="preserve">Former industrial facility with multiple buildings.  Mostly vacant-one building houses the public safety department. </t>
  </si>
  <si>
    <t>Limited Phase II</t>
  </si>
  <si>
    <t>Corridor along the Gallinas River through the City of Las Vegas.</t>
  </si>
  <si>
    <t>Open space</t>
  </si>
  <si>
    <t>Former meat processing plant, building constructed in 1972</t>
  </si>
  <si>
    <t>approximate center of site facility</t>
  </si>
  <si>
    <t>Acoma Pueblo</t>
  </si>
  <si>
    <t>GrowRaton!</t>
  </si>
  <si>
    <t>former egg farm to be redeveloped into irrigated fields and affordable housing</t>
  </si>
  <si>
    <t>nitrate in soil; TDS &amp; nitrate in GW; asbestos containing materials</t>
  </si>
  <si>
    <t>Tierra Del Sol</t>
  </si>
  <si>
    <t>Phase III docs</t>
  </si>
  <si>
    <t>chlorinated solvents in groundwater</t>
  </si>
  <si>
    <t>Taos Pueblo - Health and Community Services Building</t>
  </si>
  <si>
    <t>Total</t>
  </si>
  <si>
    <t>5 buildings constructed in the 1930s, former day school, office space, kitchen, clinic</t>
  </si>
  <si>
    <t>vacant/auto repair</t>
  </si>
  <si>
    <t>American Tower</t>
  </si>
  <si>
    <t>Santa Ana Pueblo</t>
  </si>
  <si>
    <t>Limited Phase II ESA</t>
  </si>
  <si>
    <t>former radio communication facility</t>
  </si>
  <si>
    <t>potential soil impacts from former UST(s), potential contamination in sand in the ladder portal</t>
  </si>
  <si>
    <t xml:space="preserve">RLF recipient </t>
  </si>
  <si>
    <t>Former circuit manufacturer.</t>
  </si>
  <si>
    <t>Houses the Tribal Public Safety offices. Paritally vacant.</t>
  </si>
  <si>
    <t>26 acres with single story homes and a salvage yard</t>
  </si>
  <si>
    <t>Lumber milling, sawing, laminating, veneering, painting.  Wasate products incinerated on site.</t>
  </si>
  <si>
    <t>Petroleum, asbestos, metals, formaldehyde</t>
  </si>
  <si>
    <t>7.5 acres, pressed lumber products</t>
  </si>
  <si>
    <t>524 DeMoss St./Hospital</t>
  </si>
  <si>
    <t>Former hospital, Lordsburg</t>
  </si>
  <si>
    <t>Asbestos, lead based paint</t>
  </si>
  <si>
    <t>Phase I, asbestos and LBP survey</t>
  </si>
  <si>
    <t>Phase III</t>
  </si>
  <si>
    <t>City Office Center/La Clinica</t>
  </si>
  <si>
    <t>Phase III ABCA, Remediation Plan</t>
  </si>
  <si>
    <t>Phase II by EPA</t>
  </si>
  <si>
    <t>Possible former printing press, possible septic system, de minimis debris and trash</t>
  </si>
  <si>
    <t>Roswell Southwest Properties</t>
  </si>
  <si>
    <t>Vacant</t>
  </si>
  <si>
    <t xml:space="preserve">Vacant land </t>
  </si>
  <si>
    <t>No RECs, controlled RECs or historical RECs were identified for the subject property</t>
  </si>
  <si>
    <t>No</t>
  </si>
  <si>
    <t>Former Grant County Detention Center</t>
  </si>
  <si>
    <t xml:space="preserve">Grant County </t>
  </si>
  <si>
    <t>Town of Hurley</t>
  </si>
  <si>
    <t xml:space="preserve">Phase II ESA </t>
  </si>
  <si>
    <t xml:space="preserve">Fort Bayard - Nurses Quarters &amp; Maintenance Area </t>
  </si>
  <si>
    <t xml:space="preserve">Denise Williams </t>
  </si>
  <si>
    <t>SWNMCOG</t>
  </si>
  <si>
    <t>Old Grant Co. Jail</t>
  </si>
  <si>
    <t>Hurley Building</t>
  </si>
  <si>
    <t xml:space="preserve">Fort Bayard </t>
  </si>
  <si>
    <t>1216 W. Pine Street</t>
  </si>
  <si>
    <t>Sun Mart 677</t>
  </si>
  <si>
    <t>Hurley</t>
  </si>
  <si>
    <t>Santa Clara</t>
  </si>
  <si>
    <t xml:space="preserve">Deming </t>
  </si>
  <si>
    <t xml:space="preserve">165 S. 12th Street </t>
  </si>
  <si>
    <t xml:space="preserve">Luna </t>
  </si>
  <si>
    <t>Prewitt Industrial Cluster Site #1</t>
  </si>
  <si>
    <t>Prewitt Industrial Cluster Site #2</t>
  </si>
  <si>
    <t>Prewitt</t>
  </si>
  <si>
    <t>City of Deming</t>
  </si>
  <si>
    <t xml:space="preserve">City of Deming </t>
  </si>
  <si>
    <t>NWNMCOG</t>
  </si>
  <si>
    <t xml:space="preserve">Vacant </t>
  </si>
  <si>
    <t>Mischa Larisch</t>
  </si>
  <si>
    <t>Lori Ortiz</t>
  </si>
  <si>
    <t>Priscilla Lucero</t>
  </si>
  <si>
    <t>Evan Williams</t>
  </si>
  <si>
    <t>West Yankie Street</t>
  </si>
  <si>
    <t>1 Carrasco Avenue</t>
  </si>
  <si>
    <t>100 Calle Centro</t>
  </si>
  <si>
    <t>N/A</t>
  </si>
  <si>
    <t xml:space="preserve">1216 W. Pine Street </t>
  </si>
  <si>
    <t>165 S. 12th Street</t>
  </si>
  <si>
    <t>Township 14 North, Range 12 West, Section 36</t>
  </si>
  <si>
    <t>705 5th Street-Las Cruces</t>
  </si>
  <si>
    <t>705 5th Street</t>
  </si>
  <si>
    <t>Mary Kemp</t>
  </si>
  <si>
    <t>Natalie Green</t>
  </si>
  <si>
    <t>615 &amp; 619 Mesquite-Las Cruces</t>
  </si>
  <si>
    <t>710 May Street-Las Cruces</t>
  </si>
  <si>
    <t>1040 N Campo-Las Cruces</t>
  </si>
  <si>
    <t>1240 Tornillo-Las Cruces</t>
  </si>
  <si>
    <t>615 &amp; 619 Mesquite</t>
  </si>
  <si>
    <t>710 May Street</t>
  </si>
  <si>
    <t>1040 N Campo</t>
  </si>
  <si>
    <t>1240 Tornillo</t>
  </si>
  <si>
    <t>Vacant lot</t>
  </si>
  <si>
    <t>Vacant residence</t>
  </si>
  <si>
    <t>Nine Mile Hill Landfill</t>
  </si>
  <si>
    <t>Vacant land; Former Albuquerque and Bernalillo County Solid Waste facility under special permit</t>
  </si>
  <si>
    <t>NMED, SWNMCOG, NWNMCOG</t>
  </si>
  <si>
    <t>Bloomfield Aerex Refinery - East</t>
  </si>
  <si>
    <t>Bloomfield Aerex Refinery - West</t>
  </si>
  <si>
    <t>Bloomfield</t>
  </si>
  <si>
    <t>Vacant Building - Former Grant County Detention Center</t>
  </si>
  <si>
    <t>Vacant Building - Former Chino Mine Company Office Building</t>
  </si>
  <si>
    <t xml:space="preserve">Vacant Building - Fomer Nurses Quarters and Maintenance Facility </t>
  </si>
  <si>
    <t xml:space="preserve">Vacant Building - Former Gas Station structures </t>
  </si>
  <si>
    <t>Vacant land</t>
  </si>
  <si>
    <t>City of Bloomfield</t>
  </si>
  <si>
    <t>5th &amp; Blanco</t>
  </si>
  <si>
    <t>Hurley Former Chino Mine Co. Building</t>
  </si>
  <si>
    <t>Carbon Coal Site</t>
  </si>
  <si>
    <t xml:space="preserve"> Gamerco South Site</t>
  </si>
  <si>
    <t>Milan Business Park</t>
  </si>
  <si>
    <t xml:space="preserve">Dow Site </t>
  </si>
  <si>
    <t>NWNMCOG &amp; McKinley County</t>
  </si>
  <si>
    <t>NWNMCOG &amp; Village of Milan</t>
  </si>
  <si>
    <t>Vacant land / Former golf course</t>
  </si>
  <si>
    <t>Small existing structure &amp; AST</t>
  </si>
  <si>
    <t>West of US491and North of Carbon Coal Road</t>
  </si>
  <si>
    <t>West of US491, south of Carbon Coal Road</t>
  </si>
  <si>
    <t>1525 Horizon Blvd.</t>
  </si>
  <si>
    <t>North of Stanley Road and Mill Road</t>
  </si>
  <si>
    <t>92 South Main Street</t>
  </si>
  <si>
    <t>Pecos</t>
  </si>
  <si>
    <t>Elizabeth Reyes</t>
  </si>
  <si>
    <t>Municipal vehicle parking</t>
  </si>
  <si>
    <t>Village of Pecos</t>
  </si>
  <si>
    <t>Former community swimming pool owned by the Village of Pecos</t>
  </si>
  <si>
    <t>Village of Pecos Community Swimming Pool</t>
  </si>
  <si>
    <t>Phase II- ACM/LBP survey</t>
  </si>
  <si>
    <t>Giordano Property</t>
  </si>
  <si>
    <t>51573117, 51573147</t>
  </si>
  <si>
    <t>Bisconti Property</t>
  </si>
  <si>
    <t>228 South Second St.</t>
  </si>
  <si>
    <t>center of building</t>
  </si>
  <si>
    <t>Retail commercial structure</t>
  </si>
  <si>
    <t>ACM</t>
  </si>
  <si>
    <t>City of Raton</t>
  </si>
  <si>
    <t>Community of Hope</t>
  </si>
  <si>
    <t>Brewers Oil Parcel</t>
  </si>
  <si>
    <t>1101 W. Amador Ave</t>
  </si>
  <si>
    <t>Camisha Scott</t>
  </si>
  <si>
    <t>Vacant property purchased by the City of LC for redevelopment including affordable housing &amp; essential services.</t>
  </si>
  <si>
    <t>Asbestos, lead-based paint</t>
  </si>
  <si>
    <t>Swale ajacent to industrial uses</t>
  </si>
  <si>
    <t>No RECs</t>
  </si>
  <si>
    <t>Vacant lot (Former Refinery)</t>
  </si>
  <si>
    <t>Petroleum products</t>
  </si>
  <si>
    <t>Underground storage tanks, Asbestos, lead-based paint</t>
  </si>
  <si>
    <t>2 RECs - Unknown contents of metal shed &amp; pit, Asbestos &amp; lead-based paint</t>
  </si>
  <si>
    <t>2 RECs - No records of past remedial action at the site, Asbestos &amp; lead-based paint</t>
  </si>
  <si>
    <t>REC - Barrels of unkown content on site</t>
  </si>
  <si>
    <t xml:space="preserve">RECs - Soil staining beneath diesel AST, Asbestos &amp; lead-based paint </t>
  </si>
  <si>
    <t>FY19 EPA 104(k) Coalition Assessment Grant BF01F67601</t>
  </si>
  <si>
    <t xml:space="preserve">EPA Region 6 Funded </t>
  </si>
  <si>
    <t>City of Deming Funded</t>
  </si>
  <si>
    <t>FY19 EPA 104(k) Coalition Assessment Grant BF01F67602</t>
  </si>
  <si>
    <t>FY19 EPA 104(k) Coalition Assessment Grant BF01F67603</t>
  </si>
  <si>
    <t>FY19 EPA 104(k) Coalition Assessment Grant BF01F67604</t>
  </si>
  <si>
    <t>FY19 EPA 104(k) Coalition Assessment Grant BF01F67605</t>
  </si>
  <si>
    <t>FY19 EPA 104(k) Coalition Assessment Grant BF01F67606</t>
  </si>
  <si>
    <t>FY19 EPA 104(k) Coalition Assessment Grant BF01F67607</t>
  </si>
  <si>
    <t>FY19 EPA 104(k) Coalition Assessment Grant BF01F67608</t>
  </si>
  <si>
    <t>FY19 EPA 104(k) Coalition Assessment Grant BF01F67609</t>
  </si>
  <si>
    <t>unknown</t>
  </si>
  <si>
    <t>45/2021</t>
  </si>
  <si>
    <t>Kathy Romero, City Treasurer</t>
  </si>
  <si>
    <t>New Mexico Environmental Department, Section 128(a) State/Tribal</t>
  </si>
  <si>
    <t>Township 14 North, Range 12 West, Section 32</t>
  </si>
  <si>
    <t xml:space="preserve">Pojoaque Pueblo </t>
  </si>
  <si>
    <t>Aron Sera</t>
  </si>
  <si>
    <t>89 A &amp; B County Road 84</t>
  </si>
  <si>
    <t>Jaconita</t>
  </si>
  <si>
    <t>Misc debris and solid waste including waste tires and drums</t>
  </si>
  <si>
    <t>Adam Duran, Pojoaque Pubelo Environmental Director &amp; War Chief</t>
  </si>
  <si>
    <t>Phase II ESA &amp; Soil Sampling</t>
  </si>
  <si>
    <t>Needs Cleanup</t>
  </si>
  <si>
    <t>Montoya Property</t>
  </si>
  <si>
    <t xml:space="preserve">	$57,210</t>
  </si>
  <si>
    <t xml:space="preserve">Aerex Refinery </t>
  </si>
  <si>
    <t>241451, 241452</t>
  </si>
  <si>
    <t>East &amp; West Parcels</t>
  </si>
  <si>
    <t>Jason Thomas, City of Bloomfield</t>
  </si>
  <si>
    <t>Phase I ESA Update</t>
  </si>
  <si>
    <t>Assessment 4</t>
  </si>
  <si>
    <t>Amount 4</t>
  </si>
  <si>
    <t>Completion Date 4</t>
  </si>
  <si>
    <t>Funding Source 4</t>
  </si>
  <si>
    <t>Phase III- Cleanup Plan, ABCA</t>
  </si>
  <si>
    <t>Columbus- 520 Wisconsin</t>
  </si>
  <si>
    <t>520 Wisconsin St.</t>
  </si>
  <si>
    <t>Columbus</t>
  </si>
  <si>
    <t>Village of Columbus</t>
  </si>
  <si>
    <t>Former residence built ~1950s, also former daycare/community center</t>
  </si>
  <si>
    <t>Phase II- ACM/LBP Survey</t>
  </si>
  <si>
    <t xml:space="preserve">Phase III Cleanup Planning </t>
  </si>
  <si>
    <t>51573130, 51573153</t>
  </si>
  <si>
    <t>51573138, 51573155</t>
  </si>
  <si>
    <t>51573139, 51573154</t>
  </si>
  <si>
    <t>Village of Santa Clara</t>
  </si>
  <si>
    <t xml:space="preserve">Grant </t>
  </si>
  <si>
    <t>Historic gas station</t>
  </si>
  <si>
    <t>527 Fort Bayard Street</t>
  </si>
  <si>
    <t>USTs present, Potential petroleum contamination</t>
  </si>
  <si>
    <t>Village of Santa Clara, Sheila Hudman, Village Administrator</t>
  </si>
  <si>
    <t>Ground Penetrating Radar Survey and Report</t>
  </si>
  <si>
    <t>Sheila Hudman</t>
  </si>
  <si>
    <t xml:space="preserve">Ground Penetrating Radar Survey </t>
  </si>
  <si>
    <t>Community Farmers Market Booths, Tanks present</t>
  </si>
  <si>
    <t xml:space="preserve">Fort Bayard Museum Building </t>
  </si>
  <si>
    <t>Building 54</t>
  </si>
  <si>
    <t xml:space="preserve">Santa Clara </t>
  </si>
  <si>
    <t>Fort Bayard Museum run by the historical society</t>
  </si>
  <si>
    <t>Needs asbestos abatement in crawl 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</si>
</sst>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mm/dd/yyyy"/>
    <numFmt numFmtId="165" formatCode="d\-mmm\-yyyy;@"/>
    <numFmt numFmtId="166" formatCode="d\-mmm\-yy;@"/>
    <numFmt numFmtId="167" formatCode="&quot;$&quot;#,##0.00"/>
  </numFmts>
  <fonts count="13" x14ac:knownFonts="1">
    <font>
      <sz val="10"/>
      <color indexed="8"/>
      <name val="Arial"/>
    </font>
    <font>
      <sz val="10"/>
      <color theme="1"/>
      <name val="Arial"/>
      <family val="2"/>
    </font>
    <font>
      <sz val="10"/>
      <color indexed="8"/>
      <name val="Arial"/>
      <family val="2"/>
    </font>
    <font>
      <sz val="10"/>
      <name val="Arial"/>
      <family val="2"/>
    </font>
    <font>
      <sz val="9"/>
      <color indexed="81"/>
      <name val="Tahoma"/>
      <family val="2"/>
    </font>
    <font>
      <b/>
      <sz val="9"/>
      <color indexed="81"/>
      <name val="Tahoma"/>
      <family val="2"/>
    </font>
    <font>
      <sz val="9"/>
      <color indexed="8"/>
      <name val="Arial"/>
      <family val="2"/>
    </font>
    <font>
      <b/>
      <sz val="11"/>
      <color indexed="8"/>
      <name val="Arial"/>
      <family val="2"/>
    </font>
    <font>
      <b/>
      <sz val="11"/>
      <color indexed="8"/>
      <name val="Lucida Sans Unicode"/>
      <family val="2"/>
    </font>
    <font>
      <sz val="11"/>
      <color indexed="8"/>
      <name val="Lucida Sans Unicode"/>
      <family val="2"/>
    </font>
    <font>
      <sz val="10"/>
      <color rgb="FF000000"/>
      <name val="Arial"/>
      <family val="2"/>
    </font>
    <font>
      <sz val="10"/>
      <color rgb="FF333333"/>
      <name val="Arial"/>
      <family val="2"/>
    </font>
    <font>
      <sz val="11"/>
      <color rgb="FF000000"/>
      <name val="Arial"/>
      <family val="2"/>
    </font>
  </fonts>
  <fills count="9">
    <fill>
      <patternFill patternType="none"/>
    </fill>
    <fill>
      <patternFill patternType="gray125"/>
    </fill>
    <fill>
      <patternFill patternType="solid">
        <fgColor rgb="FFFFFF00"/>
        <bgColor indexed="64"/>
      </patternFill>
    </fill>
    <fill>
      <patternFill patternType="solid">
        <fgColor theme="7" tint="-0.249977111117893"/>
        <bgColor indexed="64"/>
      </patternFill>
    </fill>
    <fill>
      <patternFill patternType="solid">
        <fgColor theme="0"/>
        <bgColor indexed="64"/>
      </patternFill>
    </fill>
    <fill>
      <patternFill patternType="solid">
        <fgColor theme="3" tint="-0.249977111117893"/>
        <bgColor indexed="16"/>
      </patternFill>
    </fill>
    <fill>
      <patternFill patternType="solid">
        <fgColor theme="3" tint="-0.249977111117893"/>
        <bgColor indexed="17"/>
      </patternFill>
    </fill>
    <fill>
      <patternFill patternType="solid">
        <fgColor theme="3" tint="-0.249977111117893"/>
        <bgColor indexed="64"/>
      </patternFill>
    </fill>
    <fill>
      <patternFill patternType="solid">
        <fgColor theme="4" tint="0.79998168889431442"/>
        <bgColor indexed="64"/>
      </patternFill>
    </fill>
  </fills>
  <borders count="6">
    <border>
      <left/>
      <right/>
      <top/>
      <bottom/>
      <diagonal/>
    </border>
    <border>
      <left style="thin">
        <color indexed="8"/>
      </left>
      <right/>
      <top/>
      <bottom style="thin">
        <color indexed="8"/>
      </bottom>
      <diagonal/>
    </border>
    <border>
      <left/>
      <right style="thin">
        <color indexed="8"/>
      </right>
      <top/>
      <bottom/>
      <diagonal/>
    </border>
    <border>
      <left/>
      <right/>
      <top/>
      <bottom style="thin">
        <color indexed="8"/>
      </bottom>
      <diagonal/>
    </border>
    <border>
      <left/>
      <right style="thin">
        <color indexed="8"/>
      </right>
      <top style="thin">
        <color indexed="8"/>
      </top>
      <bottom style="thin">
        <color indexed="8"/>
      </bottom>
      <diagonal/>
    </border>
    <border>
      <left style="medium">
        <color auto="1"/>
      </left>
      <right/>
      <top/>
      <bottom/>
      <diagonal/>
    </border>
  </borders>
  <cellStyleXfs count="2">
    <xf numFmtId="0" fontId="0" fillId="0" borderId="0" applyFill="0" applyProtection="0"/>
    <xf numFmtId="44" fontId="2" fillId="0" borderId="0" applyFont="0" applyFill="0" applyBorder="0" applyAlignment="0" applyProtection="0"/>
  </cellStyleXfs>
  <cellXfs count="108">
    <xf numFmtId="0" fontId="0" fillId="0" borderId="0" xfId="0" applyFill="1" applyProtection="1"/>
    <xf numFmtId="0" fontId="0" fillId="0" borderId="0" xfId="0" applyFill="1" applyAlignment="1" applyProtection="1">
      <alignment wrapText="1"/>
    </xf>
    <xf numFmtId="0" fontId="2" fillId="0" borderId="0" xfId="0" applyFont="1" applyFill="1" applyProtection="1"/>
    <xf numFmtId="0" fontId="2" fillId="0" borderId="0" xfId="0" applyFont="1" applyFill="1" applyAlignment="1" applyProtection="1">
      <alignment wrapText="1"/>
    </xf>
    <xf numFmtId="44" fontId="2" fillId="0" borderId="0" xfId="1" applyFont="1" applyFill="1" applyAlignment="1" applyProtection="1">
      <alignment wrapText="1"/>
    </xf>
    <xf numFmtId="0" fontId="2" fillId="0" borderId="0" xfId="0" applyFont="1" applyFill="1" applyAlignment="1" applyProtection="1">
      <alignment horizontal="center" vertical="center" wrapText="1"/>
      <protection locked="0"/>
    </xf>
    <xf numFmtId="1" fontId="2" fillId="0" borderId="0" xfId="0" applyNumberFormat="1" applyFont="1" applyFill="1" applyAlignment="1" applyProtection="1">
      <alignment horizontal="center" vertical="center" wrapText="1"/>
    </xf>
    <xf numFmtId="0" fontId="2" fillId="0" borderId="0" xfId="0" applyFont="1" applyFill="1" applyAlignment="1" applyProtection="1">
      <alignment horizontal="center" vertical="center" wrapText="1"/>
    </xf>
    <xf numFmtId="0" fontId="2" fillId="0" borderId="2" xfId="0" applyFont="1" applyFill="1" applyBorder="1" applyAlignment="1" applyProtection="1">
      <alignment horizontal="center" vertical="center" wrapText="1"/>
      <protection locked="0"/>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xf>
    <xf numFmtId="166" fontId="2" fillId="0" borderId="0" xfId="0" applyNumberFormat="1" applyFont="1" applyFill="1" applyAlignment="1" applyProtection="1">
      <alignment horizontal="center" vertical="center" wrapText="1"/>
      <protection locked="0"/>
    </xf>
    <xf numFmtId="44" fontId="2" fillId="0" borderId="0" xfId="1" applyFont="1" applyFill="1" applyAlignment="1" applyProtection="1">
      <alignment horizontal="center" vertical="center"/>
    </xf>
    <xf numFmtId="0" fontId="2" fillId="3" borderId="0" xfId="0" applyFont="1" applyFill="1" applyAlignment="1" applyProtection="1">
      <alignment horizontal="center" vertical="center"/>
    </xf>
    <xf numFmtId="0" fontId="2" fillId="3" borderId="0" xfId="0" applyFont="1" applyFill="1" applyAlignment="1" applyProtection="1">
      <alignment horizontal="center" vertical="center" wrapText="1"/>
    </xf>
    <xf numFmtId="0" fontId="2" fillId="3" borderId="0" xfId="0" applyFont="1" applyFill="1" applyAlignment="1" applyProtection="1">
      <alignment horizontal="center" vertical="center" wrapText="1"/>
      <protection locked="0"/>
    </xf>
    <xf numFmtId="0" fontId="2" fillId="3" borderId="0" xfId="0" applyFont="1" applyFill="1" applyProtection="1"/>
    <xf numFmtId="44" fontId="2" fillId="0" borderId="0" xfId="1" applyFont="1" applyFill="1" applyAlignment="1" applyProtection="1">
      <alignment horizontal="center" vertical="center" wrapText="1"/>
    </xf>
    <xf numFmtId="14" fontId="2" fillId="0" borderId="0" xfId="0" applyNumberFormat="1" applyFont="1" applyFill="1" applyAlignment="1" applyProtection="1">
      <alignment horizontal="center" vertical="center" wrapText="1"/>
    </xf>
    <xf numFmtId="0" fontId="2" fillId="0" borderId="2" xfId="0" applyFont="1" applyFill="1" applyBorder="1" applyAlignment="1" applyProtection="1">
      <alignment horizontal="center" vertical="center" wrapText="1"/>
    </xf>
    <xf numFmtId="0" fontId="1" fillId="0" borderId="0" xfId="0" applyFont="1" applyFill="1" applyAlignment="1" applyProtection="1">
      <alignment vertical="center" wrapText="1"/>
    </xf>
    <xf numFmtId="44" fontId="2" fillId="3" borderId="0" xfId="1" applyFont="1" applyFill="1" applyAlignment="1" applyProtection="1">
      <alignment horizontal="center" vertical="center" wrapText="1"/>
    </xf>
    <xf numFmtId="0" fontId="2" fillId="2" borderId="0" xfId="0" applyFont="1" applyFill="1" applyAlignment="1" applyProtection="1">
      <alignment horizontal="center" vertical="center" wrapText="1"/>
    </xf>
    <xf numFmtId="0" fontId="6" fillId="0" borderId="0" xfId="0" applyFont="1" applyFill="1" applyAlignment="1" applyProtection="1">
      <alignment horizontal="center" vertical="top" wrapText="1"/>
    </xf>
    <xf numFmtId="0" fontId="6" fillId="0" borderId="0" xfId="0" applyFont="1" applyFill="1" applyAlignment="1" applyProtection="1">
      <alignment vertical="top" wrapText="1"/>
    </xf>
    <xf numFmtId="0" fontId="6" fillId="3" borderId="0" xfId="0" applyFont="1" applyFill="1" applyAlignment="1" applyProtection="1">
      <alignment horizontal="center" vertical="top" wrapText="1"/>
    </xf>
    <xf numFmtId="44" fontId="2" fillId="0" borderId="0" xfId="1" applyFont="1" applyFill="1" applyBorder="1" applyAlignment="1" applyProtection="1">
      <alignment horizontal="center" vertical="center" wrapText="1"/>
      <protection locked="0"/>
    </xf>
    <xf numFmtId="166" fontId="2" fillId="0" borderId="0" xfId="0" applyNumberFormat="1" applyFont="1" applyFill="1" applyAlignment="1" applyProtection="1">
      <alignment horizontal="left" vertical="top" wrapText="1"/>
      <protection locked="0"/>
    </xf>
    <xf numFmtId="0" fontId="2" fillId="0" borderId="0" xfId="0" applyFont="1" applyFill="1" applyAlignment="1" applyProtection="1">
      <alignment horizontal="left" vertical="top" wrapText="1"/>
    </xf>
    <xf numFmtId="0" fontId="2" fillId="3" borderId="0" xfId="0" applyFont="1" applyFill="1" applyAlignment="1" applyProtection="1">
      <alignment horizontal="left" vertical="top" wrapText="1"/>
    </xf>
    <xf numFmtId="14" fontId="2" fillId="0" borderId="0" xfId="0" applyNumberFormat="1" applyFont="1" applyFill="1" applyAlignment="1" applyProtection="1">
      <alignment horizontal="center" vertical="center"/>
    </xf>
    <xf numFmtId="0" fontId="2" fillId="0" borderId="2" xfId="0" applyFont="1" applyFill="1" applyBorder="1" applyAlignment="1" applyProtection="1">
      <alignment horizontal="center" vertical="center"/>
    </xf>
    <xf numFmtId="44" fontId="2" fillId="0" borderId="0" xfId="1" applyFont="1" applyFill="1" applyProtection="1"/>
    <xf numFmtId="14" fontId="6" fillId="0" borderId="0" xfId="0" applyNumberFormat="1" applyFont="1" applyFill="1" applyAlignment="1" applyProtection="1">
      <alignment horizontal="center" vertical="top" wrapText="1"/>
    </xf>
    <xf numFmtId="0" fontId="2" fillId="0" borderId="0" xfId="0" applyFont="1" applyFill="1" applyAlignment="1" applyProtection="1">
      <alignment horizontal="left" vertical="center" wrapText="1"/>
    </xf>
    <xf numFmtId="166" fontId="2" fillId="0" borderId="0" xfId="0" applyNumberFormat="1" applyFont="1" applyFill="1" applyAlignment="1" applyProtection="1">
      <alignment horizontal="left" vertical="center" wrapText="1"/>
      <protection locked="0"/>
    </xf>
    <xf numFmtId="0" fontId="2" fillId="3" borderId="0" xfId="0" applyFont="1" applyFill="1" applyAlignment="1" applyProtection="1">
      <alignment horizontal="left" vertical="center" wrapText="1"/>
    </xf>
    <xf numFmtId="0" fontId="3" fillId="0" borderId="0" xfId="0" applyFont="1" applyFill="1" applyAlignment="1">
      <alignment horizontal="center" vertical="center" wrapText="1"/>
    </xf>
    <xf numFmtId="0" fontId="2" fillId="4" borderId="0" xfId="0" applyFont="1" applyFill="1" applyAlignment="1" applyProtection="1">
      <alignment horizontal="center" vertical="center"/>
    </xf>
    <xf numFmtId="8" fontId="2" fillId="0" borderId="0" xfId="1" applyNumberFormat="1" applyFont="1" applyFill="1" applyBorder="1" applyAlignment="1" applyProtection="1">
      <alignment horizontal="center" vertical="center"/>
    </xf>
    <xf numFmtId="0" fontId="2" fillId="0" borderId="5"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xf>
    <xf numFmtId="0" fontId="2" fillId="0" borderId="5" xfId="0" applyFont="1" applyFill="1" applyBorder="1" applyAlignment="1" applyProtection="1">
      <alignment wrapText="1"/>
    </xf>
    <xf numFmtId="0" fontId="2" fillId="3" borderId="5" xfId="0" applyFont="1" applyFill="1" applyBorder="1" applyAlignment="1" applyProtection="1">
      <alignment horizontal="center" vertical="center" wrapText="1"/>
    </xf>
    <xf numFmtId="0" fontId="2" fillId="0" borderId="5" xfId="0" applyFont="1" applyFill="1" applyBorder="1" applyProtection="1"/>
    <xf numFmtId="0" fontId="2" fillId="3" borderId="5" xfId="0" applyFont="1" applyFill="1" applyBorder="1" applyAlignment="1" applyProtection="1">
      <alignment horizontal="center" vertical="center"/>
    </xf>
    <xf numFmtId="44" fontId="2" fillId="0" borderId="0" xfId="1" applyFont="1" applyFill="1" applyBorder="1" applyAlignment="1" applyProtection="1">
      <alignment horizontal="center" vertical="center"/>
    </xf>
    <xf numFmtId="44" fontId="2" fillId="3" borderId="0" xfId="1" applyFont="1" applyFill="1" applyAlignment="1" applyProtection="1">
      <alignment horizontal="center" vertical="center"/>
    </xf>
    <xf numFmtId="0" fontId="7" fillId="5" borderId="4" xfId="0" applyFont="1" applyFill="1" applyBorder="1" applyAlignment="1" applyProtection="1">
      <alignment horizontal="center" vertical="center" wrapText="1"/>
    </xf>
    <xf numFmtId="0" fontId="7" fillId="5" borderId="0" xfId="0" applyFont="1" applyFill="1" applyAlignment="1" applyProtection="1">
      <alignment horizontal="center" vertical="center" wrapText="1"/>
    </xf>
    <xf numFmtId="0" fontId="7" fillId="5" borderId="3" xfId="0" applyFont="1" applyFill="1" applyBorder="1" applyAlignment="1" applyProtection="1">
      <alignment horizontal="center" vertical="center" wrapText="1"/>
    </xf>
    <xf numFmtId="0" fontId="7" fillId="6" borderId="1" xfId="0" applyFont="1" applyFill="1" applyBorder="1" applyAlignment="1" applyProtection="1">
      <alignment horizontal="center" vertical="center" wrapText="1"/>
    </xf>
    <xf numFmtId="0" fontId="7" fillId="6" borderId="3" xfId="0" applyFont="1" applyFill="1" applyBorder="1" applyAlignment="1" applyProtection="1">
      <alignment horizontal="center" vertical="center" wrapText="1"/>
    </xf>
    <xf numFmtId="164" fontId="7" fillId="6" borderId="0" xfId="0" applyNumberFormat="1" applyFont="1" applyFill="1" applyAlignment="1" applyProtection="1">
      <alignment horizontal="center" vertical="center" wrapText="1"/>
    </xf>
    <xf numFmtId="0" fontId="7" fillId="6" borderId="0" xfId="1" applyNumberFormat="1" applyFont="1" applyFill="1" applyBorder="1" applyAlignment="1" applyProtection="1">
      <alignment horizontal="center" vertical="center" wrapText="1"/>
    </xf>
    <xf numFmtId="0" fontId="7" fillId="7" borderId="0" xfId="0" applyFont="1" applyFill="1" applyAlignment="1" applyProtection="1">
      <alignment horizontal="center" vertical="center" wrapText="1"/>
    </xf>
    <xf numFmtId="44" fontId="7" fillId="7" borderId="0" xfId="1" applyFont="1" applyFill="1" applyAlignment="1" applyProtection="1">
      <alignment horizontal="center" vertical="center" wrapText="1"/>
    </xf>
    <xf numFmtId="0" fontId="7" fillId="7" borderId="5" xfId="0" applyFont="1" applyFill="1" applyBorder="1" applyAlignment="1" applyProtection="1">
      <alignment horizontal="center" vertical="center" wrapText="1"/>
    </xf>
    <xf numFmtId="0" fontId="8" fillId="7" borderId="0" xfId="0" applyFont="1" applyFill="1" applyAlignment="1" applyProtection="1">
      <alignment horizontal="center" vertical="center" wrapText="1"/>
    </xf>
    <xf numFmtId="0" fontId="9" fillId="7" borderId="0" xfId="0" applyFont="1" applyFill="1" applyAlignment="1" applyProtection="1">
      <alignment horizontal="center" vertical="center" wrapText="1"/>
    </xf>
    <xf numFmtId="0" fontId="2" fillId="0" borderId="0" xfId="0" applyFont="1" applyFill="1" applyAlignment="1" applyProtection="1">
      <alignment horizontal="center" wrapText="1"/>
    </xf>
    <xf numFmtId="14" fontId="2" fillId="0" borderId="0" xfId="0" applyNumberFormat="1" applyFont="1" applyFill="1" applyAlignment="1" applyProtection="1">
      <alignment horizontal="center" wrapText="1"/>
    </xf>
    <xf numFmtId="14" fontId="7" fillId="6" borderId="0" xfId="0" applyNumberFormat="1" applyFont="1" applyFill="1" applyAlignment="1" applyProtection="1">
      <alignment horizontal="center" vertical="center" wrapText="1"/>
    </xf>
    <xf numFmtId="14" fontId="2" fillId="0" borderId="0" xfId="0" applyNumberFormat="1" applyFont="1" applyFill="1" applyAlignment="1" applyProtection="1">
      <alignment horizontal="center" vertical="center" wrapText="1"/>
      <protection locked="0"/>
    </xf>
    <xf numFmtId="14" fontId="2" fillId="3" borderId="0" xfId="0" applyNumberFormat="1" applyFont="1" applyFill="1" applyAlignment="1" applyProtection="1">
      <alignment horizontal="center" vertical="center" wrapText="1"/>
    </xf>
    <xf numFmtId="0" fontId="3" fillId="0" borderId="0" xfId="0" applyFont="1" applyFill="1" applyAlignment="1">
      <alignment vertical="top" wrapText="1"/>
    </xf>
    <xf numFmtId="8" fontId="2" fillId="0" borderId="0" xfId="1" applyNumberFormat="1" applyFont="1" applyFill="1" applyAlignment="1" applyProtection="1">
      <alignment horizontal="center" vertical="center"/>
    </xf>
    <xf numFmtId="8" fontId="2" fillId="0" borderId="0" xfId="0" applyNumberFormat="1" applyFont="1" applyFill="1" applyAlignment="1" applyProtection="1">
      <alignment horizontal="center" vertical="center"/>
    </xf>
    <xf numFmtId="0" fontId="2" fillId="0" borderId="0" xfId="0" applyFont="1" applyFill="1" applyAlignment="1" applyProtection="1">
      <alignment horizontal="center"/>
    </xf>
    <xf numFmtId="0" fontId="2" fillId="4" borderId="2" xfId="0" applyFont="1" applyFill="1" applyBorder="1" applyAlignment="1" applyProtection="1">
      <alignment horizontal="center" vertical="center"/>
    </xf>
    <xf numFmtId="0" fontId="2" fillId="4" borderId="0" xfId="0" applyFont="1" applyFill="1" applyAlignment="1" applyProtection="1">
      <alignment horizontal="left" vertical="center" wrapText="1"/>
    </xf>
    <xf numFmtId="0" fontId="2" fillId="4" borderId="0" xfId="0" applyFont="1" applyFill="1" applyAlignment="1" applyProtection="1">
      <alignment horizontal="center" vertical="center" wrapText="1"/>
    </xf>
    <xf numFmtId="14" fontId="7" fillId="0" borderId="0" xfId="0" applyNumberFormat="1" applyFont="1" applyFill="1" applyAlignment="1" applyProtection="1">
      <alignment horizontal="center" vertical="center" wrapText="1"/>
    </xf>
    <xf numFmtId="0" fontId="7" fillId="0" borderId="0" xfId="1" applyNumberFormat="1" applyFont="1" applyFill="1" applyBorder="1" applyAlignment="1" applyProtection="1">
      <alignment horizontal="center" vertical="center" wrapText="1"/>
    </xf>
    <xf numFmtId="1" fontId="2" fillId="0" borderId="0" xfId="0" applyNumberFormat="1" applyFont="1" applyFill="1" applyAlignment="1" applyProtection="1">
      <alignment horizontal="center" vertical="center"/>
    </xf>
    <xf numFmtId="0" fontId="3" fillId="0" borderId="0" xfId="0" applyFont="1" applyFill="1" applyAlignment="1" applyProtection="1">
      <alignment horizontal="center" wrapText="1"/>
    </xf>
    <xf numFmtId="4" fontId="2" fillId="0" borderId="0" xfId="0" applyNumberFormat="1" applyFont="1" applyFill="1" applyAlignment="1" applyProtection="1">
      <alignment horizontal="center" vertical="center"/>
    </xf>
    <xf numFmtId="164" fontId="2" fillId="0" borderId="0" xfId="0" applyNumberFormat="1" applyFont="1" applyFill="1" applyAlignment="1" applyProtection="1">
      <alignment horizontal="center" vertical="center" wrapText="1"/>
    </xf>
    <xf numFmtId="0" fontId="7" fillId="0" borderId="4" xfId="0" applyFont="1" applyFill="1" applyBorder="1" applyAlignment="1" applyProtection="1">
      <alignment horizontal="center" vertical="center" wrapText="1"/>
    </xf>
    <xf numFmtId="1" fontId="7" fillId="0" borderId="0" xfId="0" applyNumberFormat="1" applyFont="1" applyFill="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164" fontId="7" fillId="0" borderId="0" xfId="0" applyNumberFormat="1" applyFont="1" applyFill="1" applyAlignment="1" applyProtection="1">
      <alignment horizontal="center" vertical="center" wrapText="1"/>
    </xf>
    <xf numFmtId="0" fontId="7" fillId="0" borderId="5" xfId="0" applyFont="1" applyFill="1" applyBorder="1" applyAlignment="1" applyProtection="1">
      <alignment horizontal="center" vertical="center" wrapText="1"/>
    </xf>
    <xf numFmtId="44" fontId="7" fillId="0" borderId="0" xfId="1" applyFont="1" applyFill="1" applyAlignment="1" applyProtection="1">
      <alignment horizontal="center" vertical="center" wrapText="1"/>
    </xf>
    <xf numFmtId="0" fontId="7" fillId="0" borderId="0" xfId="0" applyFont="1" applyFill="1" applyAlignment="1" applyProtection="1">
      <alignment horizontal="center" vertical="center" wrapText="1"/>
    </xf>
    <xf numFmtId="0" fontId="8" fillId="0" borderId="0" xfId="0" applyFont="1" applyFill="1" applyAlignment="1" applyProtection="1">
      <alignment horizontal="center" vertical="center" wrapText="1"/>
    </xf>
    <xf numFmtId="0" fontId="6" fillId="0" borderId="0" xfId="0" applyFont="1" applyFill="1" applyAlignment="1" applyProtection="1">
      <alignment horizontal="center" vertical="center" wrapText="1"/>
    </xf>
    <xf numFmtId="0" fontId="6" fillId="0" borderId="0" xfId="0" applyFont="1" applyFill="1" applyAlignment="1" applyProtection="1">
      <alignment vertical="center" wrapText="1"/>
    </xf>
    <xf numFmtId="14" fontId="6" fillId="0" borderId="0" xfId="0" applyNumberFormat="1" applyFont="1" applyFill="1" applyAlignment="1" applyProtection="1">
      <alignment horizontal="center" vertical="center" wrapText="1"/>
    </xf>
    <xf numFmtId="0" fontId="2" fillId="0" borderId="0" xfId="0" applyFont="1" applyFill="1" applyAlignment="1" applyProtection="1">
      <alignment vertical="center" wrapText="1"/>
    </xf>
    <xf numFmtId="167" fontId="2" fillId="0" borderId="0" xfId="1" applyNumberFormat="1" applyFont="1" applyFill="1" applyAlignment="1" applyProtection="1">
      <alignment horizontal="center" vertical="center" wrapText="1"/>
    </xf>
    <xf numFmtId="167" fontId="2" fillId="0" borderId="0" xfId="0" applyNumberFormat="1" applyFont="1" applyFill="1" applyAlignment="1" applyProtection="1">
      <alignment horizontal="center" vertical="center" wrapText="1"/>
    </xf>
    <xf numFmtId="167" fontId="2" fillId="0" borderId="0" xfId="1" applyNumberFormat="1" applyFont="1" applyFill="1" applyAlignment="1" applyProtection="1">
      <alignment wrapText="1"/>
    </xf>
    <xf numFmtId="0" fontId="2" fillId="8" borderId="0" xfId="0" applyFont="1" applyFill="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8" fontId="2" fillId="0" borderId="0" xfId="1" applyNumberFormat="1" applyFont="1" applyFill="1" applyAlignment="1" applyProtection="1">
      <alignment horizontal="right" vertical="center" wrapText="1"/>
    </xf>
    <xf numFmtId="8" fontId="2" fillId="0" borderId="0" xfId="1" applyNumberFormat="1" applyFont="1" applyFill="1" applyAlignment="1" applyProtection="1">
      <alignment horizontal="center" vertical="center" wrapText="1"/>
    </xf>
    <xf numFmtId="0" fontId="0" fillId="0" borderId="0" xfId="0" applyFill="1" applyAlignment="1" applyProtection="1">
      <alignment horizontal="center" vertical="center" wrapText="1"/>
    </xf>
    <xf numFmtId="0" fontId="10" fillId="0" borderId="0" xfId="0" applyFont="1" applyFill="1" applyAlignment="1" applyProtection="1">
      <alignment horizontal="center" wrapText="1"/>
    </xf>
    <xf numFmtId="44" fontId="2" fillId="0" borderId="0" xfId="1" applyFont="1" applyFill="1" applyAlignment="1" applyProtection="1">
      <alignment horizontal="right" vertical="center" wrapText="1"/>
    </xf>
    <xf numFmtId="44" fontId="2" fillId="8" borderId="0" xfId="1" applyFont="1" applyFill="1" applyAlignment="1" applyProtection="1">
      <alignment horizontal="right" vertical="center" wrapText="1"/>
    </xf>
    <xf numFmtId="8" fontId="2" fillId="0" borderId="0" xfId="1" applyNumberFormat="1" applyFont="1" applyFill="1" applyBorder="1" applyAlignment="1" applyProtection="1">
      <alignment horizontal="center" vertical="center" wrapText="1"/>
    </xf>
    <xf numFmtId="44" fontId="2" fillId="0" borderId="0" xfId="1" applyFont="1" applyFill="1" applyBorder="1" applyAlignment="1" applyProtection="1">
      <alignment horizontal="center" vertical="center" wrapText="1"/>
    </xf>
    <xf numFmtId="167" fontId="2" fillId="0" borderId="0" xfId="0" applyNumberFormat="1" applyFont="1" applyFill="1" applyAlignment="1" applyProtection="1">
      <alignment wrapText="1"/>
    </xf>
    <xf numFmtId="0" fontId="11" fillId="0" borderId="0" xfId="0" applyFont="1" applyFill="1" applyAlignment="1" applyProtection="1">
      <alignment horizontal="center" wrapText="1"/>
    </xf>
    <xf numFmtId="0" fontId="12" fillId="0" borderId="0" xfId="0" applyFont="1" applyFill="1" applyAlignment="1" applyProtection="1">
      <alignment horizontal="center" vertical="center" wrapText="1"/>
    </xf>
  </cellXfs>
  <cellStyles count="2">
    <cellStyle name="Currency" xfId="1" builtinId="4"/>
    <cellStyle name="Normal" xfId="0" builtinId="0"/>
  </cellStyles>
  <dxfs count="188">
    <dxf>
      <fill>
        <patternFill patternType="none">
          <fgColor indexed="64"/>
          <bgColor auto="1"/>
        </patternFill>
      </fill>
      <alignment textRotation="0" wrapText="1" justifyLastLine="0" shrinkToFit="0" readingOrder="0"/>
    </dxf>
    <dxf>
      <fill>
        <patternFill patternType="none">
          <fgColor indexed="64"/>
          <bgColor auto="1"/>
        </patternFill>
      </fill>
      <alignment textRotation="0" wrapText="1" justifyLastLine="0" shrinkToFit="0" readingOrder="0"/>
    </dxf>
    <dxf>
      <font>
        <b/>
        <i val="0"/>
        <strike val="0"/>
        <condense val="0"/>
        <extend val="0"/>
        <outline val="0"/>
        <shadow val="0"/>
        <u val="none"/>
        <vertAlign val="baseline"/>
        <sz val="11"/>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alignment textRotation="0" wrapText="1" justifyLastLine="0" shrinkToFit="0" readingOrder="0"/>
    </dxf>
    <dxf>
      <fill>
        <patternFill patternType="none">
          <fgColor indexed="64"/>
          <bgColor auto="1"/>
        </patternFill>
      </fill>
      <alignment textRotation="0" wrapText="1" justifyLastLine="0" shrinkToFit="0" readingOrder="0"/>
    </dxf>
    <dxf>
      <alignment textRotation="0" wrapText="1" justifyLastLine="0" shrinkToFit="0" readingOrder="0"/>
    </dxf>
    <dxf>
      <fill>
        <patternFill patternType="none">
          <fgColor indexed="64"/>
          <bgColor auto="1"/>
        </patternFill>
      </fill>
      <alignment textRotation="0" wrapText="1" justifyLastLine="0" shrinkToFit="0" readingOrder="0"/>
    </dxf>
    <dxf>
      <alignment textRotation="0" wrapText="1" justifyLastLine="0" shrinkToFit="0" readingOrder="0"/>
    </dxf>
    <dxf>
      <fill>
        <patternFill patternType="none">
          <fgColor indexed="64"/>
          <bgColor auto="1"/>
        </patternFill>
      </fill>
      <alignment textRotation="0" wrapText="1" justifyLastLine="0" shrinkToFit="0" readingOrder="0"/>
    </dxf>
    <dxf>
      <alignment textRotation="0" wrapText="1" justifyLastLine="0" shrinkToFit="0" readingOrder="0"/>
    </dxf>
    <dxf>
      <fill>
        <patternFill patternType="none">
          <fgColor indexed="64"/>
          <bgColor auto="1"/>
        </patternFill>
      </fill>
      <alignment textRotation="0" wrapText="1" justifyLastLine="0" shrinkToFit="0" readingOrder="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medium">
          <color auto="1"/>
        </left>
        <right/>
        <top/>
        <bottom/>
      </border>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medium">
          <color auto="1"/>
        </left>
        <right/>
        <top/>
        <bottom/>
      </border>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numFmt numFmtId="167" formatCode="&quot;$&quot;#,##0.0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medium">
          <color auto="1"/>
        </left>
        <right/>
        <top/>
        <bottom/>
      </border>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medium">
          <color auto="1"/>
        </left>
        <right/>
        <top/>
        <bottom/>
      </border>
      <protection locked="1" hidden="0"/>
    </dxf>
    <dxf>
      <font>
        <b val="0"/>
        <i val="0"/>
        <strike val="0"/>
        <condense val="0"/>
        <extend val="0"/>
        <outline val="0"/>
        <shadow val="0"/>
        <u val="none"/>
        <vertAlign val="baseline"/>
        <sz val="9"/>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9"/>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medium">
          <color auto="1"/>
        </left>
        <right/>
        <top/>
        <bottom/>
      </border>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medium">
          <color auto="1"/>
        </left>
        <right/>
        <top/>
        <bottom/>
      </border>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numFmt numFmtId="19" formatCode="m/d/yyyy"/>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numFmt numFmtId="19" formatCode="m/d/yyyy"/>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solid">
          <fgColor indexed="64"/>
          <bgColor rgb="FFFFFF0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numFmt numFmtId="1"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auto="1"/>
        </left>
        <right/>
        <top/>
        <bottom/>
      </border>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auto="1"/>
        </left>
        <right/>
        <top/>
        <bottom/>
        <vertical/>
        <horizontal/>
      </border>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auto="1"/>
        </left>
        <right/>
        <top/>
        <bottom/>
      </border>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auto="1"/>
        </left>
        <right/>
        <top/>
        <bottom/>
        <vertical/>
        <horizontal/>
      </border>
      <protection locked="1" hidden="0"/>
    </dxf>
    <dxf>
      <font>
        <b val="0"/>
        <i val="0"/>
        <strike val="0"/>
        <condense val="0"/>
        <extend val="0"/>
        <outline val="0"/>
        <shadow val="0"/>
        <u val="none"/>
        <vertAlign val="baseline"/>
        <sz val="9"/>
        <color indexed="8"/>
        <name val="Arial"/>
        <family val="2"/>
        <scheme val="none"/>
      </font>
      <fill>
        <patternFill patternType="none">
          <fgColor indexed="64"/>
          <bgColor indexed="65"/>
        </patternFill>
      </fill>
      <alignment horizontal="center" vertical="top" textRotation="0" wrapText="1" indent="0" justifyLastLine="0" shrinkToFit="0" readingOrder="0"/>
      <protection locked="1" hidden="0"/>
    </dxf>
    <dxf>
      <font>
        <b val="0"/>
        <i val="0"/>
        <strike val="0"/>
        <condense val="0"/>
        <extend val="0"/>
        <outline val="0"/>
        <shadow val="0"/>
        <u val="none"/>
        <vertAlign val="baseline"/>
        <sz val="9"/>
        <color indexed="8"/>
        <name val="Arial"/>
        <family val="2"/>
        <scheme val="none"/>
      </font>
      <fill>
        <patternFill patternType="none">
          <fgColor indexed="64"/>
          <bgColor indexed="65"/>
        </patternFill>
      </fill>
      <alignment horizontal="center" vertical="top"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auto="1"/>
        </left>
        <right/>
        <top/>
        <bottom/>
      </border>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auto="1"/>
        </left>
        <right/>
        <top/>
        <bottom/>
        <vertical/>
        <horizontal/>
      </border>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numFmt numFmtId="19" formatCode="m/d/yyyy"/>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numFmt numFmtId="19" formatCode="m/d/yyyy"/>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indexed="8"/>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indexed="8"/>
        <name val="Arial"/>
        <family val="2"/>
        <scheme val="none"/>
      </font>
      <fill>
        <patternFill patternType="none">
          <fgColor indexed="64"/>
          <bgColor theme="3" tint="-0.249977111117893"/>
        </patternFill>
      </fill>
      <alignment horizontal="center" vertical="center" textRotation="0" wrapText="1" indent="0" justifyLastLine="0" shrinkToFit="0" readingOrder="0"/>
      <protection locked="1"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0000FF"/>
      <rgbColor rgb="00CC99FF"/>
      <rgbColor rgb="009999FF"/>
      <rgbColor rgb="0000CCFF"/>
      <rgbColor rgb="0033CCCC"/>
      <rgbColor rgb="00FF99CC"/>
      <rgbColor rgb="00FF8080"/>
      <rgbColor rgb="00FFFF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1:AV128" totalsRowCount="1" headerRowDxfId="2" dataDxfId="0" totalsRowDxfId="1">
  <autoFilter ref="A1:AV127" xr:uid="{00000000-0009-0000-0100-000002000000}"/>
  <sortState ref="A2:AV127">
    <sortCondition ref="C1:C127"/>
  </sortState>
  <tableColumns count="48">
    <tableColumn id="1" xr3:uid="{00000000-0010-0000-0000-000001000000}" name="ACRES Property ID" totalsRowLabel="Total" dataDxfId="98" totalsRowDxfId="97"/>
    <tableColumn id="2" xr3:uid="{00000000-0010-0000-0000-000002000000}" name="TBA Site #" dataDxfId="96" totalsRowDxfId="95"/>
    <tableColumn id="3" xr3:uid="{00000000-0010-0000-0000-000003000000}" name="Property Name" totalsRowFunction="count" dataDxfId="94" totalsRowDxfId="93"/>
    <tableColumn id="4" xr3:uid="{00000000-0010-0000-0000-000004000000}" name="Alias" dataDxfId="92" totalsRowDxfId="91"/>
    <tableColumn id="5" xr3:uid="{00000000-0010-0000-0000-000005000000}" name="Street Address" dataDxfId="90" totalsRowDxfId="89"/>
    <tableColumn id="6" xr3:uid="{00000000-0010-0000-0000-000006000000}" name="City" dataDxfId="88" totalsRowDxfId="87"/>
    <tableColumn id="7" xr3:uid="{00000000-0010-0000-0000-000007000000}" name="County" dataDxfId="86" totalsRowDxfId="85"/>
    <tableColumn id="8" xr3:uid="{00000000-0010-0000-0000-000008000000}" name="State" dataDxfId="84" totalsRowDxfId="83"/>
    <tableColumn id="9" xr3:uid="{00000000-0010-0000-0000-000009000000}" name="Zip Code" dataDxfId="82" totalsRowDxfId="81"/>
    <tableColumn id="10" xr3:uid="{00000000-0010-0000-0000-00000A000000}" name="Size _x000a_(in acres)" dataDxfId="80" totalsRowDxfId="79"/>
    <tableColumn id="11" xr3:uid="{00000000-0010-0000-0000-00000B000000}" name="Latitude" dataDxfId="78" totalsRowDxfId="77"/>
    <tableColumn id="12" xr3:uid="{00000000-0010-0000-0000-00000C000000}" name="Longitude" dataDxfId="76" totalsRowDxfId="75"/>
    <tableColumn id="13" xr3:uid="{00000000-0010-0000-0000-00000D000000}" name="Horizontal Collection Method" dataDxfId="74" totalsRowDxfId="73"/>
    <tableColumn id="14" xr3:uid="{00000000-0010-0000-0000-00000E000000}" name="Source Map Scale (if map/photo was used)" dataDxfId="72" totalsRowDxfId="71"/>
    <tableColumn id="15" xr3:uid="{00000000-0010-0000-0000-00000F000000}" name="Reference Point" dataDxfId="70" totalsRowDxfId="69"/>
    <tableColumn id="16" xr3:uid="{00000000-0010-0000-0000-000010000000}" name="Horizontal Reference Datum" dataDxfId="68" totalsRowDxfId="67"/>
    <tableColumn id="17" xr3:uid="{00000000-0010-0000-0000-000011000000}" name="  Name of the Recipient Project Manager " dataDxfId="66" totalsRowDxfId="65"/>
    <tableColumn id="18" xr3:uid="{00000000-0010-0000-0000-000012000000}" name="Name of EPA Regional Representative" dataDxfId="64" totalsRowDxfId="63"/>
    <tableColumn id="19" xr3:uid="{00000000-0010-0000-0000-000013000000}" name="Digital Files?" dataDxfId="62" totalsRowDxfId="61"/>
    <tableColumn id="20" xr3:uid="{00000000-0010-0000-0000-000014000000}" name="Physical files?" dataDxfId="60" totalsRowDxfId="59"/>
    <tableColumn id="21" xr3:uid="{00000000-0010-0000-0000-000015000000}" name="Total Spent" dataDxfId="58" totalsRowDxfId="57" dataCellStyle="Currency"/>
    <tableColumn id="22" xr3:uid="{00000000-0010-0000-0000-000016000000}" name="Site description" dataDxfId="56" totalsRowDxfId="55"/>
    <tableColumn id="23" xr3:uid="{00000000-0010-0000-0000-000017000000}" name="Nature of Contamination" dataDxfId="54" totalsRowDxfId="53"/>
    <tableColumn id="24" xr3:uid="{00000000-0010-0000-0000-000018000000}" name="Assistance Requestor" dataDxfId="52" totalsRowDxfId="51"/>
    <tableColumn id="25" xr3:uid="{00000000-0010-0000-0000-000019000000}" name="Assistance Requested" dataDxfId="50" totalsRowDxfId="49"/>
    <tableColumn id="26" xr3:uid="{00000000-0010-0000-0000-00001A000000}" name="Request Date" dataDxfId="48" totalsRowDxfId="47"/>
    <tableColumn id="27" xr3:uid="{00000000-0010-0000-0000-00001B000000}" name="Completion Date" dataDxfId="46" totalsRowDxfId="45"/>
    <tableColumn id="28" xr3:uid="{00000000-0010-0000-0000-00001C000000}" name="IC in place?" dataDxfId="44" totalsRowDxfId="43"/>
    <tableColumn id="29" xr3:uid="{00000000-0010-0000-0000-00001D000000}" name="Project History?" dataDxfId="42" totalsRowDxfId="41"/>
    <tableColumn id="30" xr3:uid="{00000000-0010-0000-0000-00001E000000}" name="Current Status/Use" dataDxfId="40" totalsRowDxfId="39"/>
    <tableColumn id="31" xr3:uid="{00000000-0010-0000-0000-00001F000000}" name="VRP?" dataDxfId="38" totalsRowDxfId="37"/>
    <tableColumn id="32" xr3:uid="{00000000-0010-0000-0000-000020000000}" name="Grant Recipient" dataDxfId="36" totalsRowDxfId="35"/>
    <tableColumn id="33" xr3:uid="{00000000-0010-0000-0000-000021000000}" name="Assessment 1" dataDxfId="34" totalsRowDxfId="33"/>
    <tableColumn id="34" xr3:uid="{00000000-0010-0000-0000-000022000000}" name="Amount 1" dataDxfId="32" totalsRowDxfId="31" dataCellStyle="Currency"/>
    <tableColumn id="35" xr3:uid="{00000000-0010-0000-0000-000023000000}" name="Completion Date 1" dataDxfId="30" totalsRowDxfId="29"/>
    <tableColumn id="36" xr3:uid="{00000000-0010-0000-0000-000024000000}" name="Funding Source 1" dataDxfId="28" totalsRowDxfId="27"/>
    <tableColumn id="37" xr3:uid="{00000000-0010-0000-0000-000025000000}" name="Assessment 2" dataDxfId="26" totalsRowDxfId="25"/>
    <tableColumn id="38" xr3:uid="{00000000-0010-0000-0000-000026000000}" name="Amount 2" dataDxfId="24" totalsRowDxfId="23"/>
    <tableColumn id="39" xr3:uid="{00000000-0010-0000-0000-000027000000}" name="Completion Date 2" dataDxfId="22" totalsRowDxfId="21"/>
    <tableColumn id="40" xr3:uid="{00000000-0010-0000-0000-000028000000}" name="Funding Source 2" dataDxfId="20" totalsRowDxfId="19"/>
    <tableColumn id="41" xr3:uid="{00000000-0010-0000-0000-000029000000}" name="Assessment 3" dataDxfId="18" totalsRowDxfId="17"/>
    <tableColumn id="42" xr3:uid="{00000000-0010-0000-0000-00002A000000}" name="Amount 3" dataDxfId="16" totalsRowDxfId="15" dataCellStyle="Currency"/>
    <tableColumn id="43" xr3:uid="{00000000-0010-0000-0000-00002B000000}" name="Completion Date 3" dataDxfId="14" totalsRowDxfId="13"/>
    <tableColumn id="44" xr3:uid="{00000000-0010-0000-0000-00002C000000}" name="Funding Source 3" totalsRowFunction="count" dataDxfId="12" totalsRowDxfId="11"/>
    <tableColumn id="45" xr3:uid="{F013327A-5B42-4E83-BDA3-D5BBBE8FE637}" name="Assessment 4" dataDxfId="10" totalsRowDxfId="9"/>
    <tableColumn id="46" xr3:uid="{B378077A-D707-4B73-A35A-978A80330037}" name="Amount 4" dataDxfId="8" totalsRowDxfId="7"/>
    <tableColumn id="47" xr3:uid="{489BF3D9-E31B-4E86-B682-BFFECAC794B3}" name="Completion Date 4" dataDxfId="6" totalsRowDxfId="5"/>
    <tableColumn id="48" xr3:uid="{639ECBF8-361C-4374-8572-CCD2037C286F}" name="Funding Source 4" dataDxfId="4" totalsRow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AR107" totalsRowCount="1" headerRowDxfId="187">
  <autoFilter ref="A1:AR106" xr:uid="{00000000-0009-0000-0100-000001000000}"/>
  <sortState ref="A2:AR100">
    <sortCondition descending="1" ref="B1:B106"/>
  </sortState>
  <tableColumns count="44">
    <tableColumn id="1" xr3:uid="{00000000-0010-0000-0100-000001000000}" name="ACRES Property ID" totalsRowLabel="Total" dataDxfId="186" totalsRowDxfId="185"/>
    <tableColumn id="2" xr3:uid="{00000000-0010-0000-0100-000002000000}" name="TBA Site #" dataDxfId="184" totalsRowDxfId="183"/>
    <tableColumn id="3" xr3:uid="{00000000-0010-0000-0100-000003000000}" name="Property Name" totalsRowFunction="count" dataDxfId="182" totalsRowDxfId="181"/>
    <tableColumn id="4" xr3:uid="{00000000-0010-0000-0100-000004000000}" name="Alias" dataDxfId="180" totalsRowDxfId="179"/>
    <tableColumn id="5" xr3:uid="{00000000-0010-0000-0100-000005000000}" name="Street Address" dataDxfId="178" totalsRowDxfId="177"/>
    <tableColumn id="6" xr3:uid="{00000000-0010-0000-0100-000006000000}" name="City" dataDxfId="176" totalsRowDxfId="175"/>
    <tableColumn id="7" xr3:uid="{00000000-0010-0000-0100-000007000000}" name="County" dataDxfId="174" totalsRowDxfId="173"/>
    <tableColumn id="8" xr3:uid="{00000000-0010-0000-0100-000008000000}" name="State" dataDxfId="172" totalsRowDxfId="171"/>
    <tableColumn id="9" xr3:uid="{00000000-0010-0000-0100-000009000000}" name="Zip Code" dataDxfId="170" totalsRowDxfId="169"/>
    <tableColumn id="10" xr3:uid="{00000000-0010-0000-0100-00000A000000}" name="Size _x000a_(in acres)" dataDxfId="168" totalsRowDxfId="167"/>
    <tableColumn id="11" xr3:uid="{00000000-0010-0000-0100-00000B000000}" name="Latitude" dataDxfId="166" totalsRowDxfId="165"/>
    <tableColumn id="12" xr3:uid="{00000000-0010-0000-0100-00000C000000}" name="Longitude" dataDxfId="164" totalsRowDxfId="163"/>
    <tableColumn id="13" xr3:uid="{00000000-0010-0000-0100-00000D000000}" name="Horizontal Collection Method" dataDxfId="162" totalsRowDxfId="161"/>
    <tableColumn id="14" xr3:uid="{00000000-0010-0000-0100-00000E000000}" name="Source Map Scale (if map/photo was used)" dataDxfId="160" totalsRowDxfId="159"/>
    <tableColumn id="15" xr3:uid="{00000000-0010-0000-0100-00000F000000}" name="Reference Point" dataDxfId="158" totalsRowDxfId="157"/>
    <tableColumn id="16" xr3:uid="{00000000-0010-0000-0100-000010000000}" name="Horizontal Reference Datum" dataDxfId="156" totalsRowDxfId="155"/>
    <tableColumn id="17" xr3:uid="{00000000-0010-0000-0100-000011000000}" name="  Name of the Recipient Project Manager " dataDxfId="154" totalsRowDxfId="153"/>
    <tableColumn id="18" xr3:uid="{00000000-0010-0000-0100-000012000000}" name="Name of EPA Regional Representative" dataDxfId="152" totalsRowDxfId="151"/>
    <tableColumn id="19" xr3:uid="{00000000-0010-0000-0100-000013000000}" name="Digital Files?" dataDxfId="150" totalsRowDxfId="149"/>
    <tableColumn id="20" xr3:uid="{00000000-0010-0000-0100-000014000000}" name="Physical files?" dataDxfId="148" totalsRowDxfId="147"/>
    <tableColumn id="21" xr3:uid="{00000000-0010-0000-0100-000015000000}" name="Total Spent" dataDxfId="146" totalsRowDxfId="145" dataCellStyle="Currency"/>
    <tableColumn id="22" xr3:uid="{00000000-0010-0000-0100-000016000000}" name="Site description" dataDxfId="144" totalsRowDxfId="143"/>
    <tableColumn id="23" xr3:uid="{00000000-0010-0000-0100-000017000000}" name="Nature of Contamination" dataDxfId="142" totalsRowDxfId="141"/>
    <tableColumn id="24" xr3:uid="{00000000-0010-0000-0100-000018000000}" name="Assistance Requestor" dataDxfId="140" totalsRowDxfId="139"/>
    <tableColumn id="25" xr3:uid="{00000000-0010-0000-0100-000019000000}" name="Assistance Requested" dataDxfId="138" totalsRowDxfId="137"/>
    <tableColumn id="26" xr3:uid="{00000000-0010-0000-0100-00001A000000}" name="Request Date" dataDxfId="136" totalsRowDxfId="135"/>
    <tableColumn id="27" xr3:uid="{00000000-0010-0000-0100-00001B000000}" name="Completion Date" dataDxfId="134" totalsRowDxfId="133"/>
    <tableColumn id="28" xr3:uid="{00000000-0010-0000-0100-00001C000000}" name="IC in place?" dataDxfId="132" totalsRowDxfId="131"/>
    <tableColumn id="29" xr3:uid="{00000000-0010-0000-0100-00001D000000}" name="Project History?" dataDxfId="130" totalsRowDxfId="129"/>
    <tableColumn id="30" xr3:uid="{00000000-0010-0000-0100-00001E000000}" name="Current Status/Use" dataDxfId="128" totalsRowDxfId="127"/>
    <tableColumn id="31" xr3:uid="{00000000-0010-0000-0100-00001F000000}" name="VRP?" dataDxfId="126" totalsRowDxfId="125"/>
    <tableColumn id="32" xr3:uid="{00000000-0010-0000-0100-000020000000}" name="Grant Recipient" dataDxfId="124" totalsRowDxfId="123"/>
    <tableColumn id="33" xr3:uid="{00000000-0010-0000-0100-000021000000}" name="Assessment 1" dataDxfId="122" totalsRowDxfId="121"/>
    <tableColumn id="34" xr3:uid="{00000000-0010-0000-0100-000022000000}" name="Amount 1" dataDxfId="120" totalsRowDxfId="119" dataCellStyle="Currency"/>
    <tableColumn id="35" xr3:uid="{00000000-0010-0000-0100-000023000000}" name="Completion Date 1" dataDxfId="118" totalsRowDxfId="117"/>
    <tableColumn id="36" xr3:uid="{00000000-0010-0000-0100-000024000000}" name="Funding Source 1" dataDxfId="116" totalsRowDxfId="115"/>
    <tableColumn id="37" xr3:uid="{00000000-0010-0000-0100-000025000000}" name="Assessment 2" dataDxfId="114" totalsRowDxfId="113"/>
    <tableColumn id="38" xr3:uid="{00000000-0010-0000-0100-000026000000}" name="Amount 2" dataDxfId="112" totalsRowDxfId="111"/>
    <tableColumn id="39" xr3:uid="{00000000-0010-0000-0100-000027000000}" name="Completion Date 2" dataDxfId="110" totalsRowDxfId="109"/>
    <tableColumn id="40" xr3:uid="{00000000-0010-0000-0100-000028000000}" name="Funding Source 2" dataDxfId="108" totalsRowDxfId="107"/>
    <tableColumn id="41" xr3:uid="{00000000-0010-0000-0100-000029000000}" name="Assessment 3" dataDxfId="106" totalsRowDxfId="105"/>
    <tableColumn id="42" xr3:uid="{00000000-0010-0000-0100-00002A000000}" name="Amount 3" dataDxfId="104" totalsRowDxfId="103" dataCellStyle="Currency"/>
    <tableColumn id="43" xr3:uid="{00000000-0010-0000-0100-00002B000000}" name="Completion Date 3" dataDxfId="102" totalsRowDxfId="101"/>
    <tableColumn id="44" xr3:uid="{00000000-0010-0000-0100-00002C000000}" name="Funding Source 3" totalsRowFunction="count" dataDxfId="100" totalsRowDxfId="9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128"/>
  <sheetViews>
    <sheetView tabSelected="1" zoomScale="75" zoomScaleNormal="75" workbookViewId="0">
      <pane ySplit="1" topLeftCell="A117" activePane="bottomLeft" state="frozen"/>
      <selection pane="bottomLeft" activeCell="AL121" sqref="AL121"/>
    </sheetView>
  </sheetViews>
  <sheetFormatPr defaultColWidth="9.109375" defaultRowHeight="13.2" x14ac:dyDescent="0.25"/>
  <cols>
    <col min="1" max="1" width="16" style="10" customWidth="1"/>
    <col min="2" max="2" width="22.21875" style="74" customWidth="1"/>
    <col min="3" max="3" width="34.77734375" style="10" customWidth="1"/>
    <col min="4" max="4" width="19.33203125" style="10" customWidth="1"/>
    <col min="5" max="5" width="12.109375" style="7" customWidth="1"/>
    <col min="6" max="6" width="21.6640625" style="10" customWidth="1"/>
    <col min="7" max="7" width="19.5546875" style="10" customWidth="1"/>
    <col min="8" max="8" width="10" style="10" customWidth="1"/>
    <col min="9" max="9" width="11.6640625" style="10" customWidth="1"/>
    <col min="10" max="10" width="11" style="10" customWidth="1"/>
    <col min="11" max="11" width="12.5546875" style="10" customWidth="1"/>
    <col min="12" max="12" width="14.5546875" style="10" customWidth="1"/>
    <col min="13" max="13" width="11.33203125" style="10" customWidth="1"/>
    <col min="14" max="14" width="13.109375" style="10" customWidth="1"/>
    <col min="15" max="15" width="20.33203125" style="10" customWidth="1"/>
    <col min="16" max="16" width="22.109375" style="10" customWidth="1"/>
    <col min="17" max="17" width="20.109375" style="10" customWidth="1"/>
    <col min="18" max="18" width="25.6640625" style="10" customWidth="1"/>
    <col min="19" max="19" width="9.88671875" style="10" customWidth="1"/>
    <col min="20" max="20" width="14" style="10" customWidth="1"/>
    <col min="21" max="21" width="15.33203125" style="12" customWidth="1"/>
    <col min="22" max="22" width="47" style="34" customWidth="1"/>
    <col min="23" max="23" width="26.44140625" style="7" customWidth="1"/>
    <col min="24" max="24" width="22.6640625" style="10" customWidth="1"/>
    <col min="25" max="25" width="24.44140625" style="10" customWidth="1"/>
    <col min="26" max="26" width="13.6640625" style="30" customWidth="1"/>
    <col min="27" max="27" width="15.33203125" style="30" customWidth="1"/>
    <col min="28" max="28" width="10.5546875" style="10" customWidth="1"/>
    <col min="29" max="29" width="40.33203125" style="28" customWidth="1"/>
    <col min="30" max="30" width="18" style="10" customWidth="1"/>
    <col min="31" max="31" width="15.33203125" style="10" customWidth="1"/>
    <col min="32" max="32" width="15.6640625" style="10" customWidth="1"/>
    <col min="33" max="33" width="21.33203125" style="41" customWidth="1"/>
    <col min="34" max="34" width="12.6640625" style="12" customWidth="1"/>
    <col min="35" max="35" width="13.5546875" style="10" customWidth="1"/>
    <col min="36" max="36" width="23.44140625" style="87" customWidth="1"/>
    <col min="37" max="37" width="16.5546875" style="41" customWidth="1"/>
    <col min="38" max="38" width="12.6640625" style="10" customWidth="1"/>
    <col min="39" max="39" width="13.6640625" style="10" customWidth="1"/>
    <col min="40" max="40" width="41.33203125" style="7" customWidth="1"/>
    <col min="41" max="41" width="25.5546875" style="41" customWidth="1"/>
    <col min="42" max="42" width="13" style="12" customWidth="1"/>
    <col min="43" max="43" width="13.88671875" style="10" customWidth="1"/>
    <col min="44" max="44" width="28.109375" style="10" customWidth="1"/>
    <col min="45" max="45" width="23.21875" style="2" customWidth="1"/>
    <col min="46" max="46" width="13" style="2" customWidth="1"/>
    <col min="47" max="47" width="13.44140625" style="2" customWidth="1"/>
    <col min="48" max="48" width="19.88671875" style="2" customWidth="1"/>
    <col min="49" max="16384" width="9.109375" style="2"/>
  </cols>
  <sheetData>
    <row r="1" spans="1:87" s="58" customFormat="1" ht="55.2" x14ac:dyDescent="0.25">
      <c r="A1" s="78" t="s">
        <v>295</v>
      </c>
      <c r="B1" s="79" t="s">
        <v>174</v>
      </c>
      <c r="C1" s="80" t="s">
        <v>4</v>
      </c>
      <c r="D1" s="80" t="s">
        <v>190</v>
      </c>
      <c r="E1" s="80" t="s">
        <v>5</v>
      </c>
      <c r="F1" s="80" t="s">
        <v>6</v>
      </c>
      <c r="G1" s="80" t="s">
        <v>7</v>
      </c>
      <c r="H1" s="80" t="s">
        <v>8</v>
      </c>
      <c r="I1" s="80" t="s">
        <v>9</v>
      </c>
      <c r="J1" s="80" t="s">
        <v>10</v>
      </c>
      <c r="K1" s="80" t="s">
        <v>11</v>
      </c>
      <c r="L1" s="80" t="s">
        <v>12</v>
      </c>
      <c r="M1" s="80" t="s">
        <v>13</v>
      </c>
      <c r="N1" s="80" t="s">
        <v>14</v>
      </c>
      <c r="O1" s="80" t="s">
        <v>15</v>
      </c>
      <c r="P1" s="78" t="s">
        <v>16</v>
      </c>
      <c r="Q1" s="81" t="s">
        <v>17</v>
      </c>
      <c r="R1" s="80" t="s">
        <v>18</v>
      </c>
      <c r="S1" s="82" t="s">
        <v>213</v>
      </c>
      <c r="T1" s="82" t="s">
        <v>214</v>
      </c>
      <c r="U1" s="73" t="s">
        <v>300</v>
      </c>
      <c r="V1" s="82" t="s">
        <v>175</v>
      </c>
      <c r="W1" s="82" t="s">
        <v>176</v>
      </c>
      <c r="X1" s="82" t="s">
        <v>177</v>
      </c>
      <c r="Y1" s="82" t="s">
        <v>178</v>
      </c>
      <c r="Z1" s="72" t="s">
        <v>179</v>
      </c>
      <c r="AA1" s="72" t="s">
        <v>156</v>
      </c>
      <c r="AB1" s="82" t="s">
        <v>180</v>
      </c>
      <c r="AC1" s="82" t="s">
        <v>181</v>
      </c>
      <c r="AD1" s="82" t="s">
        <v>303</v>
      </c>
      <c r="AE1" s="82" t="s">
        <v>186</v>
      </c>
      <c r="AF1" s="82" t="s">
        <v>189</v>
      </c>
      <c r="AG1" s="83" t="s">
        <v>414</v>
      </c>
      <c r="AH1" s="84" t="s">
        <v>415</v>
      </c>
      <c r="AI1" s="85" t="s">
        <v>416</v>
      </c>
      <c r="AJ1" s="85" t="s">
        <v>417</v>
      </c>
      <c r="AK1" s="83" t="s">
        <v>418</v>
      </c>
      <c r="AL1" s="85" t="s">
        <v>419</v>
      </c>
      <c r="AM1" s="85" t="s">
        <v>420</v>
      </c>
      <c r="AN1" s="85" t="s">
        <v>421</v>
      </c>
      <c r="AO1" s="83" t="s">
        <v>422</v>
      </c>
      <c r="AP1" s="84" t="s">
        <v>423</v>
      </c>
      <c r="AQ1" s="85" t="s">
        <v>424</v>
      </c>
      <c r="AR1" s="86" t="s">
        <v>425</v>
      </c>
      <c r="AS1" s="85" t="s">
        <v>629</v>
      </c>
      <c r="AT1" s="85" t="s">
        <v>630</v>
      </c>
      <c r="AU1" s="85" t="s">
        <v>631</v>
      </c>
      <c r="AV1" s="85" t="s">
        <v>632</v>
      </c>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row>
    <row r="2" spans="1:87" s="7" customFormat="1" ht="24.6" customHeight="1" x14ac:dyDescent="0.25">
      <c r="A2" s="7">
        <v>244312</v>
      </c>
      <c r="B2" s="6">
        <v>51573142</v>
      </c>
      <c r="C2" s="7" t="s">
        <v>556</v>
      </c>
      <c r="D2" s="7" t="s">
        <v>523</v>
      </c>
      <c r="E2" s="7" t="s">
        <v>564</v>
      </c>
      <c r="F2" s="7" t="s">
        <v>114</v>
      </c>
      <c r="G2" s="7" t="s">
        <v>57</v>
      </c>
      <c r="H2" s="7" t="s">
        <v>23</v>
      </c>
      <c r="I2" s="7">
        <v>87317</v>
      </c>
      <c r="J2" s="7">
        <v>100</v>
      </c>
      <c r="K2" s="7">
        <v>35.554279999999999</v>
      </c>
      <c r="L2" s="7">
        <v>-108.76385999999999</v>
      </c>
      <c r="P2" s="19"/>
      <c r="Q2" s="7" t="s">
        <v>519</v>
      </c>
      <c r="R2" s="7" t="s">
        <v>497</v>
      </c>
      <c r="S2" s="7" t="s">
        <v>255</v>
      </c>
      <c r="U2" s="97">
        <v>7251.72</v>
      </c>
      <c r="V2" s="7" t="s">
        <v>551</v>
      </c>
      <c r="W2" s="7" t="s">
        <v>596</v>
      </c>
      <c r="X2" s="7" t="s">
        <v>514</v>
      </c>
      <c r="Y2" s="7" t="s">
        <v>298</v>
      </c>
      <c r="Z2" s="18">
        <v>44075</v>
      </c>
      <c r="AA2" s="18">
        <v>44169</v>
      </c>
      <c r="AB2" s="7" t="s">
        <v>491</v>
      </c>
      <c r="AC2" s="28"/>
      <c r="AD2" s="7" t="s">
        <v>488</v>
      </c>
      <c r="AE2" s="7" t="s">
        <v>491</v>
      </c>
      <c r="AF2" s="7" t="s">
        <v>543</v>
      </c>
      <c r="AG2" s="40" t="s">
        <v>298</v>
      </c>
      <c r="AH2" s="17">
        <v>7252</v>
      </c>
      <c r="AI2" s="18">
        <v>44169</v>
      </c>
      <c r="AJ2" s="87" t="s">
        <v>603</v>
      </c>
      <c r="AK2" s="40"/>
      <c r="AL2" s="92"/>
      <c r="AO2" s="40"/>
      <c r="AP2" s="17"/>
      <c r="AS2" s="3"/>
      <c r="AT2" s="3"/>
      <c r="AU2" s="3"/>
      <c r="AV2" s="3"/>
    </row>
    <row r="3" spans="1:87" ht="26.4" customHeight="1" x14ac:dyDescent="0.25">
      <c r="A3" s="7"/>
      <c r="B3" s="6">
        <v>51573059</v>
      </c>
      <c r="C3" s="7" t="s">
        <v>275</v>
      </c>
      <c r="D3" s="7" t="s">
        <v>234</v>
      </c>
      <c r="E3" s="7" t="s">
        <v>275</v>
      </c>
      <c r="F3" s="7" t="s">
        <v>235</v>
      </c>
      <c r="G3" s="7" t="s">
        <v>196</v>
      </c>
      <c r="H3" s="5" t="s">
        <v>23</v>
      </c>
      <c r="I3" s="7">
        <v>88415</v>
      </c>
      <c r="J3" s="7">
        <v>0.3</v>
      </c>
      <c r="K3" s="7">
        <v>36.451884</v>
      </c>
      <c r="L3" s="7">
        <v>-103.18409699999999</v>
      </c>
      <c r="M3" s="7"/>
      <c r="N3" s="7"/>
      <c r="O3" s="7"/>
      <c r="P3" s="19"/>
      <c r="Q3" s="7"/>
      <c r="R3" s="7"/>
      <c r="S3" s="7" t="s">
        <v>255</v>
      </c>
      <c r="T3" s="7" t="s">
        <v>255</v>
      </c>
      <c r="U3" s="17">
        <f>AH3+AL3+AP3</f>
        <v>0</v>
      </c>
      <c r="X3" s="7"/>
      <c r="Y3" s="7"/>
      <c r="Z3" s="18"/>
      <c r="AA3" s="18"/>
      <c r="AB3" s="7"/>
      <c r="AD3" s="7"/>
      <c r="AE3" s="7"/>
      <c r="AF3" s="7"/>
      <c r="AG3" s="40"/>
      <c r="AH3" s="17"/>
      <c r="AI3" s="7"/>
      <c r="AK3" s="40"/>
      <c r="AL3" s="92"/>
      <c r="AM3" s="7"/>
      <c r="AN3" s="23"/>
      <c r="AO3" s="40"/>
      <c r="AP3" s="17"/>
      <c r="AQ3" s="7"/>
      <c r="AR3" s="23"/>
      <c r="AS3" s="3"/>
      <c r="AT3" s="3"/>
      <c r="AU3" s="3"/>
      <c r="AV3" s="3"/>
    </row>
    <row r="4" spans="1:87" ht="25.95" customHeight="1" x14ac:dyDescent="0.25">
      <c r="A4" s="7"/>
      <c r="B4" s="6">
        <v>51573059</v>
      </c>
      <c r="C4" s="7" t="s">
        <v>276</v>
      </c>
      <c r="D4" s="7" t="s">
        <v>234</v>
      </c>
      <c r="E4" s="7" t="s">
        <v>276</v>
      </c>
      <c r="F4" s="7" t="s">
        <v>235</v>
      </c>
      <c r="G4" s="7" t="s">
        <v>196</v>
      </c>
      <c r="H4" s="5" t="s">
        <v>23</v>
      </c>
      <c r="I4" s="7">
        <v>88415</v>
      </c>
      <c r="J4" s="7">
        <v>0.1</v>
      </c>
      <c r="K4" s="7">
        <v>36.451687999999997</v>
      </c>
      <c r="L4" s="7">
        <v>-103.183983</v>
      </c>
      <c r="M4" s="7"/>
      <c r="N4" s="7"/>
      <c r="O4" s="7"/>
      <c r="P4" s="19"/>
      <c r="Q4" s="7"/>
      <c r="R4" s="7"/>
      <c r="S4" s="7" t="s">
        <v>255</v>
      </c>
      <c r="T4" s="7" t="s">
        <v>255</v>
      </c>
      <c r="U4" s="17">
        <f>AH4+AL4+AP4</f>
        <v>0</v>
      </c>
      <c r="X4" s="7"/>
      <c r="Y4" s="7"/>
      <c r="Z4" s="18"/>
      <c r="AA4" s="18"/>
      <c r="AB4" s="7"/>
      <c r="AD4" s="7"/>
      <c r="AE4" s="7"/>
      <c r="AF4" s="7"/>
      <c r="AG4" s="40"/>
      <c r="AH4" s="17"/>
      <c r="AI4" s="7"/>
      <c r="AK4" s="40"/>
      <c r="AL4" s="92"/>
      <c r="AM4" s="7"/>
      <c r="AN4" s="23"/>
      <c r="AO4" s="40"/>
      <c r="AP4" s="17"/>
      <c r="AQ4" s="7"/>
      <c r="AR4" s="23"/>
      <c r="AS4" s="3"/>
      <c r="AT4" s="3"/>
      <c r="AU4" s="3"/>
      <c r="AV4" s="3"/>
    </row>
    <row r="5" spans="1:87" ht="26.4" customHeight="1" x14ac:dyDescent="0.25">
      <c r="A5" s="7">
        <v>243193</v>
      </c>
      <c r="B5" s="6">
        <v>51573127</v>
      </c>
      <c r="C5" s="7" t="s">
        <v>533</v>
      </c>
      <c r="D5" s="7" t="s">
        <v>523</v>
      </c>
      <c r="E5" s="7" t="s">
        <v>537</v>
      </c>
      <c r="F5" s="7" t="s">
        <v>53</v>
      </c>
      <c r="G5" s="7" t="s">
        <v>46</v>
      </c>
      <c r="H5" s="7" t="s">
        <v>23</v>
      </c>
      <c r="I5" s="7">
        <v>88005</v>
      </c>
      <c r="J5" s="7">
        <v>0.12</v>
      </c>
      <c r="K5" s="7"/>
      <c r="L5" s="7"/>
      <c r="M5" s="7"/>
      <c r="N5" s="7"/>
      <c r="O5" s="7"/>
      <c r="P5" s="19"/>
      <c r="Q5" s="7" t="s">
        <v>530</v>
      </c>
      <c r="R5" s="7" t="s">
        <v>529</v>
      </c>
      <c r="S5" s="7" t="s">
        <v>255</v>
      </c>
      <c r="T5" s="7" t="s">
        <v>255</v>
      </c>
      <c r="U5" s="17">
        <v>1570.88</v>
      </c>
      <c r="V5" s="7" t="s">
        <v>539</v>
      </c>
      <c r="X5" s="7" t="s">
        <v>390</v>
      </c>
      <c r="Y5" s="7" t="s">
        <v>298</v>
      </c>
      <c r="Z5" s="18">
        <v>43712</v>
      </c>
      <c r="AA5" s="18">
        <v>43900</v>
      </c>
      <c r="AB5" s="7" t="s">
        <v>445</v>
      </c>
      <c r="AD5" s="7" t="s">
        <v>539</v>
      </c>
      <c r="AE5" s="7" t="s">
        <v>445</v>
      </c>
      <c r="AF5" s="7" t="s">
        <v>301</v>
      </c>
      <c r="AG5" s="40"/>
      <c r="AH5" s="17"/>
      <c r="AI5" s="7"/>
      <c r="AK5" s="40"/>
      <c r="AL5" s="92"/>
      <c r="AM5" s="7"/>
      <c r="AO5" s="40"/>
      <c r="AP5" s="17"/>
      <c r="AQ5" s="7"/>
      <c r="AR5" s="7"/>
      <c r="AS5" s="3"/>
      <c r="AT5" s="3"/>
      <c r="AU5" s="3"/>
      <c r="AV5" s="3"/>
    </row>
    <row r="6" spans="1:87" ht="52.8" x14ac:dyDescent="0.25">
      <c r="A6" s="7">
        <v>184901</v>
      </c>
      <c r="B6" s="6">
        <v>51573107</v>
      </c>
      <c r="C6" s="7" t="s">
        <v>370</v>
      </c>
      <c r="D6" s="7" t="s">
        <v>371</v>
      </c>
      <c r="E6" s="7" t="s">
        <v>372</v>
      </c>
      <c r="F6" s="7" t="s">
        <v>56</v>
      </c>
      <c r="G6" s="7" t="s">
        <v>57</v>
      </c>
      <c r="H6" s="5" t="s">
        <v>23</v>
      </c>
      <c r="I6" s="7">
        <v>87301</v>
      </c>
      <c r="J6" s="7">
        <v>0.2</v>
      </c>
      <c r="K6" s="7">
        <v>35.526780000000002</v>
      </c>
      <c r="L6" s="7">
        <v>-108.741527</v>
      </c>
      <c r="M6" s="7" t="s">
        <v>373</v>
      </c>
      <c r="N6" s="7"/>
      <c r="O6" s="7" t="s">
        <v>374</v>
      </c>
      <c r="P6" s="19" t="s">
        <v>375</v>
      </c>
      <c r="Q6" s="7"/>
      <c r="R6" s="7" t="s">
        <v>26</v>
      </c>
      <c r="S6" s="7" t="s">
        <v>254</v>
      </c>
      <c r="T6" s="7" t="s">
        <v>254</v>
      </c>
      <c r="U6" s="17">
        <f>AH6+AL6+AP6</f>
        <v>3940</v>
      </c>
      <c r="V6" s="34" t="s">
        <v>376</v>
      </c>
      <c r="W6" s="7" t="s">
        <v>377</v>
      </c>
      <c r="X6" s="7" t="s">
        <v>378</v>
      </c>
      <c r="Y6" s="7" t="s">
        <v>298</v>
      </c>
      <c r="Z6" s="18">
        <v>41933</v>
      </c>
      <c r="AA6" s="18">
        <v>41983</v>
      </c>
      <c r="AB6" s="7"/>
      <c r="AC6" s="28" t="s">
        <v>379</v>
      </c>
      <c r="AD6" s="7" t="s">
        <v>380</v>
      </c>
      <c r="AE6" s="7"/>
      <c r="AF6" s="7" t="s">
        <v>301</v>
      </c>
      <c r="AG6" s="40" t="s">
        <v>298</v>
      </c>
      <c r="AH6" s="17">
        <v>3940</v>
      </c>
      <c r="AI6" s="18">
        <v>41983</v>
      </c>
      <c r="AJ6" s="87" t="s">
        <v>332</v>
      </c>
      <c r="AK6" s="40"/>
      <c r="AL6" s="92"/>
      <c r="AM6" s="7"/>
      <c r="AN6" s="23"/>
      <c r="AO6" s="40"/>
      <c r="AP6" s="17"/>
      <c r="AQ6" s="7"/>
      <c r="AR6" s="23"/>
      <c r="AS6" s="3"/>
      <c r="AT6" s="3"/>
      <c r="AU6" s="3"/>
      <c r="AV6" s="3"/>
    </row>
    <row r="7" spans="1:87" x14ac:dyDescent="0.25">
      <c r="A7" s="7"/>
      <c r="B7" s="6">
        <v>51573059</v>
      </c>
      <c r="C7" s="7" t="s">
        <v>277</v>
      </c>
      <c r="D7" s="7" t="s">
        <v>234</v>
      </c>
      <c r="E7" s="7" t="s">
        <v>277</v>
      </c>
      <c r="F7" s="7" t="s">
        <v>235</v>
      </c>
      <c r="G7" s="7" t="s">
        <v>196</v>
      </c>
      <c r="H7" s="5" t="s">
        <v>23</v>
      </c>
      <c r="I7" s="7">
        <v>88415</v>
      </c>
      <c r="J7" s="7">
        <v>0.5</v>
      </c>
      <c r="K7" s="7">
        <v>36.453150000000001</v>
      </c>
      <c r="L7" s="7">
        <v>-103.184949</v>
      </c>
      <c r="M7" s="7"/>
      <c r="N7" s="7"/>
      <c r="O7" s="7"/>
      <c r="P7" s="19"/>
      <c r="Q7" s="7"/>
      <c r="R7" s="7"/>
      <c r="S7" s="7" t="s">
        <v>255</v>
      </c>
      <c r="T7" s="7" t="s">
        <v>255</v>
      </c>
      <c r="U7" s="17">
        <f>AH7+AL7+AP7</f>
        <v>0</v>
      </c>
      <c r="X7" s="7"/>
      <c r="Y7" s="7"/>
      <c r="Z7" s="18"/>
      <c r="AA7" s="18"/>
      <c r="AB7" s="7"/>
      <c r="AD7" s="7"/>
      <c r="AE7" s="7"/>
      <c r="AF7" s="7"/>
      <c r="AG7" s="40"/>
      <c r="AH7" s="17"/>
      <c r="AI7" s="7"/>
      <c r="AK7" s="40"/>
      <c r="AL7" s="92"/>
      <c r="AM7" s="7"/>
      <c r="AN7" s="23"/>
      <c r="AO7" s="40"/>
      <c r="AP7" s="17"/>
      <c r="AQ7" s="7"/>
      <c r="AR7" s="23"/>
      <c r="AS7" s="3"/>
      <c r="AT7" s="3"/>
      <c r="AU7" s="3"/>
      <c r="AV7" s="3"/>
    </row>
    <row r="8" spans="1:87" ht="39.6" x14ac:dyDescent="0.25">
      <c r="A8" s="7">
        <v>241728</v>
      </c>
      <c r="B8" s="6">
        <v>51573137</v>
      </c>
      <c r="C8" s="7" t="s">
        <v>502</v>
      </c>
      <c r="D8" s="7" t="s">
        <v>503</v>
      </c>
      <c r="E8" s="7" t="s">
        <v>524</v>
      </c>
      <c r="F8" s="7" t="s">
        <v>506</v>
      </c>
      <c r="G8" s="7" t="s">
        <v>102</v>
      </c>
      <c r="H8" s="7" t="s">
        <v>23</v>
      </c>
      <c r="I8" s="7">
        <v>88030</v>
      </c>
      <c r="J8" s="7">
        <v>0.5</v>
      </c>
      <c r="K8" s="7">
        <v>32.267331546742597</v>
      </c>
      <c r="L8" s="7">
        <v>-107.773249499999</v>
      </c>
      <c r="M8" s="7"/>
      <c r="N8" s="7"/>
      <c r="O8" s="7"/>
      <c r="P8" s="19"/>
      <c r="Q8" s="7" t="s">
        <v>615</v>
      </c>
      <c r="R8" s="7" t="s">
        <v>497</v>
      </c>
      <c r="S8" s="7" t="s">
        <v>255</v>
      </c>
      <c r="T8" s="7" t="s">
        <v>255</v>
      </c>
      <c r="U8" s="17">
        <v>61821.54</v>
      </c>
      <c r="V8" s="34" t="s">
        <v>550</v>
      </c>
      <c r="W8" s="7" t="s">
        <v>593</v>
      </c>
      <c r="X8" s="7" t="s">
        <v>512</v>
      </c>
      <c r="Y8" s="7" t="s">
        <v>158</v>
      </c>
      <c r="Z8" s="18">
        <v>43770</v>
      </c>
      <c r="AA8" s="18">
        <v>44061</v>
      </c>
      <c r="AB8" s="7" t="s">
        <v>445</v>
      </c>
      <c r="AD8" s="7" t="s">
        <v>488</v>
      </c>
      <c r="AE8" s="7" t="s">
        <v>491</v>
      </c>
      <c r="AF8" s="7" t="s">
        <v>543</v>
      </c>
      <c r="AG8" s="40" t="s">
        <v>298</v>
      </c>
      <c r="AH8" s="17" t="s">
        <v>609</v>
      </c>
      <c r="AI8" s="18">
        <v>43444</v>
      </c>
      <c r="AJ8" s="87" t="s">
        <v>600</v>
      </c>
      <c r="AK8" s="40" t="s">
        <v>158</v>
      </c>
      <c r="AL8" s="92">
        <v>61822</v>
      </c>
      <c r="AM8" s="18">
        <v>44061</v>
      </c>
      <c r="AN8" s="7" t="s">
        <v>605</v>
      </c>
      <c r="AO8" s="40"/>
      <c r="AP8" s="17"/>
      <c r="AQ8" s="7"/>
      <c r="AR8" s="7"/>
      <c r="AS8" s="3"/>
      <c r="AT8" s="3"/>
      <c r="AU8" s="3"/>
      <c r="AV8" s="3"/>
    </row>
    <row r="9" spans="1:87" x14ac:dyDescent="0.25">
      <c r="A9" s="7">
        <v>243194</v>
      </c>
      <c r="B9" s="6">
        <v>51573128</v>
      </c>
      <c r="C9" s="7" t="s">
        <v>534</v>
      </c>
      <c r="D9" s="7" t="s">
        <v>523</v>
      </c>
      <c r="E9" s="7" t="s">
        <v>538</v>
      </c>
      <c r="F9" s="7" t="s">
        <v>53</v>
      </c>
      <c r="G9" s="7" t="s">
        <v>46</v>
      </c>
      <c r="H9" s="7" t="s">
        <v>23</v>
      </c>
      <c r="I9" s="7">
        <v>88005</v>
      </c>
      <c r="J9" s="7">
        <v>0.21</v>
      </c>
      <c r="K9" s="7"/>
      <c r="L9" s="7"/>
      <c r="M9" s="7"/>
      <c r="N9" s="7"/>
      <c r="O9" s="7"/>
      <c r="P9" s="19"/>
      <c r="Q9" s="7" t="s">
        <v>530</v>
      </c>
      <c r="R9" s="7" t="s">
        <v>529</v>
      </c>
      <c r="S9" s="7" t="s">
        <v>255</v>
      </c>
      <c r="T9" s="7" t="s">
        <v>255</v>
      </c>
      <c r="U9" s="17">
        <v>1570.88</v>
      </c>
      <c r="V9" s="7" t="s">
        <v>540</v>
      </c>
      <c r="X9" s="7" t="s">
        <v>390</v>
      </c>
      <c r="Y9" s="7" t="s">
        <v>298</v>
      </c>
      <c r="Z9" s="18">
        <v>43712</v>
      </c>
      <c r="AA9" s="18">
        <v>43900</v>
      </c>
      <c r="AB9" s="7" t="s">
        <v>445</v>
      </c>
      <c r="AD9" s="7" t="s">
        <v>540</v>
      </c>
      <c r="AE9" s="7" t="s">
        <v>445</v>
      </c>
      <c r="AF9" s="7" t="s">
        <v>301</v>
      </c>
      <c r="AG9" s="40"/>
      <c r="AH9" s="17"/>
      <c r="AI9" s="7"/>
      <c r="AK9" s="40"/>
      <c r="AL9" s="92"/>
      <c r="AM9" s="7"/>
      <c r="AO9" s="40"/>
      <c r="AP9" s="17"/>
      <c r="AQ9" s="7"/>
      <c r="AR9" s="7"/>
      <c r="AS9" s="3"/>
      <c r="AT9" s="3"/>
      <c r="AU9" s="3"/>
      <c r="AV9" s="3"/>
    </row>
    <row r="10" spans="1:87" ht="24.6" customHeight="1" x14ac:dyDescent="0.25">
      <c r="A10" s="7">
        <v>241729</v>
      </c>
      <c r="B10" s="6">
        <v>51573137</v>
      </c>
      <c r="C10" s="7" t="s">
        <v>507</v>
      </c>
      <c r="D10" s="7" t="s">
        <v>523</v>
      </c>
      <c r="E10" s="7" t="s">
        <v>525</v>
      </c>
      <c r="F10" s="7" t="s">
        <v>101</v>
      </c>
      <c r="G10" s="7" t="s">
        <v>508</v>
      </c>
      <c r="H10" s="7" t="s">
        <v>23</v>
      </c>
      <c r="I10" s="7">
        <v>88030</v>
      </c>
      <c r="J10" s="7">
        <v>0.4</v>
      </c>
      <c r="K10" s="7">
        <v>32.266820890728297</v>
      </c>
      <c r="L10" s="7">
        <v>-107.773587011668</v>
      </c>
      <c r="M10" s="7"/>
      <c r="N10" s="7"/>
      <c r="O10" s="7"/>
      <c r="P10" s="19"/>
      <c r="Q10" s="7" t="s">
        <v>615</v>
      </c>
      <c r="R10" s="7" t="s">
        <v>497</v>
      </c>
      <c r="S10" s="7" t="s">
        <v>255</v>
      </c>
      <c r="T10" s="7" t="s">
        <v>255</v>
      </c>
      <c r="U10" s="17">
        <v>41214.36</v>
      </c>
      <c r="V10" s="7" t="s">
        <v>539</v>
      </c>
      <c r="W10" s="7" t="s">
        <v>593</v>
      </c>
      <c r="X10" s="7" t="s">
        <v>513</v>
      </c>
      <c r="Y10" s="7" t="s">
        <v>158</v>
      </c>
      <c r="Z10" s="18">
        <v>43770</v>
      </c>
      <c r="AA10" s="18">
        <v>44061</v>
      </c>
      <c r="AB10" s="7" t="s">
        <v>445</v>
      </c>
      <c r="AD10" s="7" t="s">
        <v>488</v>
      </c>
      <c r="AE10" s="7" t="s">
        <v>491</v>
      </c>
      <c r="AF10" s="7" t="s">
        <v>543</v>
      </c>
      <c r="AG10" s="40" t="s">
        <v>298</v>
      </c>
      <c r="AH10" s="17" t="s">
        <v>609</v>
      </c>
      <c r="AI10" s="18">
        <v>43444</v>
      </c>
      <c r="AJ10" s="87" t="s">
        <v>600</v>
      </c>
      <c r="AK10" s="40" t="s">
        <v>158</v>
      </c>
      <c r="AL10" s="92">
        <v>42214</v>
      </c>
      <c r="AM10" s="18">
        <v>44061</v>
      </c>
      <c r="AN10" s="7" t="s">
        <v>606</v>
      </c>
      <c r="AO10" s="40"/>
      <c r="AP10" s="17"/>
      <c r="AQ10" s="7"/>
      <c r="AR10" s="7"/>
      <c r="AS10" s="3"/>
      <c r="AT10" s="3"/>
      <c r="AU10" s="3"/>
      <c r="AV10" s="3"/>
    </row>
    <row r="11" spans="1:87" x14ac:dyDescent="0.25">
      <c r="A11" s="7"/>
      <c r="B11" s="6">
        <v>51573059</v>
      </c>
      <c r="C11" s="7" t="s">
        <v>280</v>
      </c>
      <c r="D11" s="7" t="s">
        <v>234</v>
      </c>
      <c r="E11" s="7" t="s">
        <v>280</v>
      </c>
      <c r="F11" s="7" t="s">
        <v>235</v>
      </c>
      <c r="G11" s="7" t="s">
        <v>196</v>
      </c>
      <c r="H11" s="5" t="s">
        <v>23</v>
      </c>
      <c r="I11" s="7">
        <v>88415</v>
      </c>
      <c r="J11" s="7">
        <v>0.1</v>
      </c>
      <c r="K11" s="7">
        <v>36.455039999999997</v>
      </c>
      <c r="L11" s="7">
        <v>-103.186786</v>
      </c>
      <c r="M11" s="7"/>
      <c r="N11" s="7"/>
      <c r="O11" s="7"/>
      <c r="P11" s="19"/>
      <c r="Q11" s="7"/>
      <c r="R11" s="7"/>
      <c r="S11" s="7" t="s">
        <v>255</v>
      </c>
      <c r="T11" s="7" t="s">
        <v>255</v>
      </c>
      <c r="U11" s="17">
        <f>AH11+AL11+AP11</f>
        <v>0</v>
      </c>
      <c r="X11" s="7"/>
      <c r="Y11" s="7"/>
      <c r="Z11" s="18"/>
      <c r="AA11" s="18"/>
      <c r="AB11" s="7"/>
      <c r="AD11" s="7"/>
      <c r="AE11" s="7"/>
      <c r="AF11" s="7"/>
      <c r="AG11" s="40"/>
      <c r="AH11" s="17"/>
      <c r="AI11" s="7"/>
      <c r="AK11" s="40"/>
      <c r="AL11" s="92"/>
      <c r="AM11" s="7"/>
      <c r="AN11" s="23"/>
      <c r="AO11" s="40"/>
      <c r="AP11" s="17"/>
      <c r="AQ11" s="7"/>
      <c r="AR11" s="23"/>
      <c r="AS11" s="3"/>
      <c r="AT11" s="3"/>
      <c r="AU11" s="3"/>
      <c r="AV11" s="3"/>
    </row>
    <row r="12" spans="1:87" ht="24.6" customHeight="1" x14ac:dyDescent="0.25">
      <c r="A12" s="7">
        <v>235878</v>
      </c>
      <c r="B12" s="6" t="s">
        <v>576</v>
      </c>
      <c r="C12" s="7" t="s">
        <v>442</v>
      </c>
      <c r="D12" s="7" t="s">
        <v>575</v>
      </c>
      <c r="E12" s="7" t="s">
        <v>443</v>
      </c>
      <c r="F12" s="7" t="s">
        <v>195</v>
      </c>
      <c r="G12" s="7" t="s">
        <v>196</v>
      </c>
      <c r="H12" s="7" t="s">
        <v>23</v>
      </c>
      <c r="I12" s="7">
        <v>87740</v>
      </c>
      <c r="J12" s="7">
        <v>0.1</v>
      </c>
      <c r="K12" s="7">
        <v>36.900699000000003</v>
      </c>
      <c r="L12" s="7">
        <v>-104.440106</v>
      </c>
      <c r="M12" s="7"/>
      <c r="N12" s="7"/>
      <c r="O12" s="7" t="s">
        <v>3</v>
      </c>
      <c r="P12" s="19"/>
      <c r="Q12" s="7"/>
      <c r="R12" s="7"/>
      <c r="S12" s="7"/>
      <c r="T12" s="7" t="s">
        <v>255</v>
      </c>
      <c r="U12" s="17">
        <v>5939.22</v>
      </c>
      <c r="X12" s="7" t="s">
        <v>456</v>
      </c>
      <c r="Y12" s="7" t="s">
        <v>0</v>
      </c>
      <c r="Z12" s="18">
        <v>42927</v>
      </c>
      <c r="AA12" s="18">
        <v>43171</v>
      </c>
      <c r="AB12" s="7"/>
      <c r="AD12" s="7" t="s">
        <v>446</v>
      </c>
      <c r="AE12" s="7" t="s">
        <v>445</v>
      </c>
      <c r="AF12" s="7" t="s">
        <v>301</v>
      </c>
      <c r="AG12" s="40" t="s">
        <v>298</v>
      </c>
      <c r="AH12" s="98">
        <v>5939.22</v>
      </c>
      <c r="AI12" s="18">
        <v>43171</v>
      </c>
      <c r="AJ12" s="87" t="s">
        <v>332</v>
      </c>
      <c r="AK12" s="40" t="s">
        <v>158</v>
      </c>
      <c r="AL12" s="92">
        <v>42618.77</v>
      </c>
      <c r="AM12" s="7"/>
      <c r="AO12" s="40"/>
      <c r="AP12" s="17"/>
      <c r="AQ12" s="7"/>
      <c r="AR12" s="7"/>
      <c r="AS12" s="3"/>
      <c r="AT12" s="3"/>
      <c r="AU12" s="3"/>
      <c r="AV12" s="3"/>
    </row>
    <row r="13" spans="1:87" ht="34.200000000000003" x14ac:dyDescent="0.25">
      <c r="A13" s="6">
        <v>115902</v>
      </c>
      <c r="B13" s="6">
        <v>51573062</v>
      </c>
      <c r="C13" s="5" t="s">
        <v>20</v>
      </c>
      <c r="D13" s="5"/>
      <c r="E13" s="5" t="s">
        <v>21</v>
      </c>
      <c r="F13" s="5" t="s">
        <v>22</v>
      </c>
      <c r="G13" s="5" t="s">
        <v>22</v>
      </c>
      <c r="H13" s="5" t="s">
        <v>23</v>
      </c>
      <c r="I13" s="5">
        <v>87507</v>
      </c>
      <c r="J13" s="5">
        <v>14</v>
      </c>
      <c r="K13" s="5">
        <v>35.662579999999998</v>
      </c>
      <c r="L13" s="7">
        <v>-105.99858999999999</v>
      </c>
      <c r="M13" s="5" t="s">
        <v>24</v>
      </c>
      <c r="N13" s="5"/>
      <c r="O13" s="5" t="s">
        <v>1</v>
      </c>
      <c r="P13" s="8" t="s">
        <v>25</v>
      </c>
      <c r="Q13" s="7"/>
      <c r="R13" s="9" t="s">
        <v>26</v>
      </c>
      <c r="S13" s="11" t="s">
        <v>254</v>
      </c>
      <c r="T13" s="11" t="s">
        <v>254</v>
      </c>
      <c r="U13" s="26">
        <f>AH13+AL13+AP13</f>
        <v>8980</v>
      </c>
      <c r="V13" s="35" t="s">
        <v>297</v>
      </c>
      <c r="W13" s="11" t="s">
        <v>299</v>
      </c>
      <c r="X13" s="11" t="s">
        <v>296</v>
      </c>
      <c r="Y13" s="11"/>
      <c r="Z13" s="63">
        <v>39555</v>
      </c>
      <c r="AA13" s="63">
        <v>39629</v>
      </c>
      <c r="AB13" s="11"/>
      <c r="AC13" s="27" t="s">
        <v>302</v>
      </c>
      <c r="AD13" s="11" t="s">
        <v>304</v>
      </c>
      <c r="AE13" s="11"/>
      <c r="AF13" s="11" t="s">
        <v>301</v>
      </c>
      <c r="AG13" s="40" t="s">
        <v>298</v>
      </c>
      <c r="AH13" s="17">
        <v>8980</v>
      </c>
      <c r="AI13" s="18">
        <v>39629</v>
      </c>
      <c r="AJ13" s="89" t="s">
        <v>150</v>
      </c>
      <c r="AK13" s="40"/>
      <c r="AL13" s="91"/>
      <c r="AM13" s="18"/>
      <c r="AN13" s="18"/>
      <c r="AO13" s="40"/>
      <c r="AP13" s="17"/>
      <c r="AQ13" s="7"/>
      <c r="AR13" s="23"/>
      <c r="AS13" s="3"/>
      <c r="AT13" s="3"/>
      <c r="AU13" s="3"/>
      <c r="AV13" s="3"/>
    </row>
    <row r="14" spans="1:87" x14ac:dyDescent="0.25">
      <c r="A14" s="7"/>
      <c r="B14" s="6">
        <v>51573059</v>
      </c>
      <c r="C14" s="7" t="s">
        <v>278</v>
      </c>
      <c r="D14" s="7" t="s">
        <v>234</v>
      </c>
      <c r="E14" s="7" t="s">
        <v>278</v>
      </c>
      <c r="F14" s="7" t="s">
        <v>235</v>
      </c>
      <c r="G14" s="7" t="s">
        <v>196</v>
      </c>
      <c r="H14" s="5" t="s">
        <v>23</v>
      </c>
      <c r="I14" s="7">
        <v>88415</v>
      </c>
      <c r="J14" s="7">
        <v>0.3</v>
      </c>
      <c r="K14" s="7">
        <v>36.454538999999997</v>
      </c>
      <c r="L14" s="7">
        <v>-103.18619099999999</v>
      </c>
      <c r="M14" s="7"/>
      <c r="N14" s="7"/>
      <c r="O14" s="7"/>
      <c r="P14" s="19"/>
      <c r="Q14" s="7"/>
      <c r="R14" s="7"/>
      <c r="S14" s="7" t="s">
        <v>255</v>
      </c>
      <c r="T14" s="7" t="s">
        <v>255</v>
      </c>
      <c r="U14" s="17">
        <f>AH14+AL14+AP14</f>
        <v>0</v>
      </c>
      <c r="X14" s="7"/>
      <c r="Y14" s="7"/>
      <c r="Z14" s="18"/>
      <c r="AA14" s="18"/>
      <c r="AB14" s="7"/>
      <c r="AD14" s="7"/>
      <c r="AE14" s="7"/>
      <c r="AF14" s="7"/>
      <c r="AG14" s="40"/>
      <c r="AH14" s="17"/>
      <c r="AI14" s="7"/>
      <c r="AK14" s="40"/>
      <c r="AL14" s="92"/>
      <c r="AM14" s="7"/>
      <c r="AN14" s="23"/>
      <c r="AO14" s="40"/>
      <c r="AP14" s="17"/>
      <c r="AQ14" s="7"/>
      <c r="AR14" s="23"/>
      <c r="AS14" s="3"/>
      <c r="AT14" s="3"/>
      <c r="AU14" s="3"/>
      <c r="AV14" s="3"/>
    </row>
    <row r="15" spans="1:87" x14ac:dyDescent="0.25">
      <c r="A15" s="7"/>
      <c r="B15" s="6">
        <v>51573059</v>
      </c>
      <c r="C15" s="7" t="s">
        <v>279</v>
      </c>
      <c r="D15" s="7" t="s">
        <v>234</v>
      </c>
      <c r="E15" s="7" t="s">
        <v>279</v>
      </c>
      <c r="F15" s="7" t="s">
        <v>235</v>
      </c>
      <c r="G15" s="7" t="s">
        <v>196</v>
      </c>
      <c r="H15" s="5" t="s">
        <v>23</v>
      </c>
      <c r="I15" s="7">
        <v>88415</v>
      </c>
      <c r="J15" s="7">
        <v>1</v>
      </c>
      <c r="K15" s="7">
        <v>36.455238000000001</v>
      </c>
      <c r="L15" s="7">
        <v>-103.18607299999999</v>
      </c>
      <c r="M15" s="7"/>
      <c r="N15" s="7"/>
      <c r="O15" s="7"/>
      <c r="P15" s="19"/>
      <c r="Q15" s="7"/>
      <c r="R15" s="7"/>
      <c r="S15" s="7" t="s">
        <v>255</v>
      </c>
      <c r="T15" s="7" t="s">
        <v>255</v>
      </c>
      <c r="U15" s="17">
        <f>AH15+AL15+AP15</f>
        <v>0</v>
      </c>
      <c r="X15" s="7"/>
      <c r="Y15" s="7"/>
      <c r="Z15" s="18"/>
      <c r="AA15" s="18"/>
      <c r="AB15" s="7"/>
      <c r="AD15" s="7"/>
      <c r="AE15" s="7"/>
      <c r="AF15" s="7"/>
      <c r="AG15" s="40"/>
      <c r="AH15" s="17"/>
      <c r="AI15" s="7"/>
      <c r="AK15" s="40"/>
      <c r="AL15" s="92"/>
      <c r="AM15" s="7"/>
      <c r="AN15" s="23"/>
      <c r="AO15" s="40"/>
      <c r="AP15" s="17"/>
      <c r="AQ15" s="7"/>
      <c r="AR15" s="23"/>
      <c r="AS15" s="3"/>
      <c r="AT15" s="3"/>
      <c r="AU15" s="3"/>
      <c r="AV15" s="3"/>
    </row>
    <row r="16" spans="1:87" ht="45.6" x14ac:dyDescent="0.25">
      <c r="A16" s="7">
        <v>173261</v>
      </c>
      <c r="B16" s="6">
        <v>51573101</v>
      </c>
      <c r="C16" s="7" t="s">
        <v>478</v>
      </c>
      <c r="D16" s="7" t="s">
        <v>331</v>
      </c>
      <c r="E16" s="7" t="s">
        <v>318</v>
      </c>
      <c r="F16" s="7" t="s">
        <v>319</v>
      </c>
      <c r="G16" s="7" t="s">
        <v>320</v>
      </c>
      <c r="H16" s="7" t="s">
        <v>23</v>
      </c>
      <c r="I16" s="7">
        <v>88045</v>
      </c>
      <c r="J16" s="7">
        <v>0.36</v>
      </c>
      <c r="K16" s="7">
        <v>32.338887999999997</v>
      </c>
      <c r="L16" s="7">
        <v>-108.70728699999999</v>
      </c>
      <c r="M16" s="7"/>
      <c r="N16" s="7"/>
      <c r="O16" s="7"/>
      <c r="P16" s="19"/>
      <c r="Q16" s="7"/>
      <c r="R16" s="7"/>
      <c r="S16" s="7" t="s">
        <v>255</v>
      </c>
      <c r="T16" s="7" t="s">
        <v>255</v>
      </c>
      <c r="U16" s="17">
        <v>16335.04</v>
      </c>
      <c r="V16" s="34" t="s">
        <v>479</v>
      </c>
      <c r="W16" s="7" t="s">
        <v>480</v>
      </c>
      <c r="X16" s="7" t="s">
        <v>319</v>
      </c>
      <c r="Y16" s="7" t="s">
        <v>481</v>
      </c>
      <c r="Z16" s="18">
        <v>41381</v>
      </c>
      <c r="AA16" s="18">
        <v>41880</v>
      </c>
      <c r="AB16" s="7" t="s">
        <v>445</v>
      </c>
      <c r="AD16" s="7"/>
      <c r="AE16" s="7"/>
      <c r="AF16" s="7"/>
      <c r="AG16" s="40"/>
      <c r="AH16" s="17"/>
      <c r="AI16" s="7"/>
      <c r="AJ16" s="87" t="s">
        <v>332</v>
      </c>
      <c r="AK16" s="40"/>
      <c r="AL16" s="92"/>
      <c r="AM16" s="7"/>
      <c r="AO16" s="40"/>
      <c r="AP16" s="17"/>
      <c r="AQ16" s="7"/>
      <c r="AR16" s="23"/>
      <c r="AS16" s="3"/>
      <c r="AT16" s="3"/>
      <c r="AU16" s="3"/>
      <c r="AV16" s="3"/>
    </row>
    <row r="17" spans="1:48" ht="39.6" x14ac:dyDescent="0.25">
      <c r="A17" s="7"/>
      <c r="B17" s="6">
        <v>51573153</v>
      </c>
      <c r="C17" s="7" t="s">
        <v>647</v>
      </c>
      <c r="D17" s="7"/>
      <c r="E17" s="7" t="s">
        <v>647</v>
      </c>
      <c r="F17" s="7" t="s">
        <v>644</v>
      </c>
      <c r="G17" s="7" t="s">
        <v>645</v>
      </c>
      <c r="H17" s="7" t="s">
        <v>23</v>
      </c>
      <c r="I17" s="7">
        <v>88026</v>
      </c>
      <c r="J17" s="7">
        <v>0.4</v>
      </c>
      <c r="K17" s="7">
        <v>32.778579999999998</v>
      </c>
      <c r="L17" s="7">
        <v>-108.15245</v>
      </c>
      <c r="M17" s="7"/>
      <c r="N17" s="7"/>
      <c r="O17" s="7"/>
      <c r="P17" s="19"/>
      <c r="Q17" s="7" t="s">
        <v>651</v>
      </c>
      <c r="R17" s="7"/>
      <c r="S17" s="7" t="s">
        <v>254</v>
      </c>
      <c r="T17" s="7"/>
      <c r="U17" s="98">
        <v>5579.56</v>
      </c>
      <c r="V17" s="34" t="s">
        <v>646</v>
      </c>
      <c r="W17" s="7" t="s">
        <v>648</v>
      </c>
      <c r="X17" s="7" t="s">
        <v>649</v>
      </c>
      <c r="Y17" s="7" t="s">
        <v>650</v>
      </c>
      <c r="Z17" s="18">
        <v>44582</v>
      </c>
      <c r="AA17" s="18"/>
      <c r="AB17" s="7"/>
      <c r="AD17" s="7" t="s">
        <v>653</v>
      </c>
      <c r="AE17" s="7" t="s">
        <v>491</v>
      </c>
      <c r="AF17" s="7"/>
      <c r="AG17" s="40" t="s">
        <v>652</v>
      </c>
      <c r="AH17" s="98">
        <v>5579.56</v>
      </c>
      <c r="AI17" s="18"/>
      <c r="AJ17" s="87" t="s">
        <v>603</v>
      </c>
      <c r="AK17" s="40"/>
      <c r="AL17" s="92"/>
      <c r="AM17" s="7"/>
      <c r="AO17" s="40"/>
      <c r="AP17" s="17"/>
      <c r="AQ17" s="7"/>
      <c r="AR17" s="7"/>
      <c r="AS17" s="7"/>
      <c r="AT17" s="7"/>
      <c r="AU17" s="7"/>
      <c r="AV17" s="7"/>
    </row>
    <row r="18" spans="1:48" ht="26.4" x14ac:dyDescent="0.25">
      <c r="A18" s="7">
        <v>243191</v>
      </c>
      <c r="B18" s="6">
        <v>51573125</v>
      </c>
      <c r="C18" s="7" t="s">
        <v>531</v>
      </c>
      <c r="D18" s="7" t="s">
        <v>523</v>
      </c>
      <c r="E18" s="7" t="s">
        <v>535</v>
      </c>
      <c r="F18" s="7" t="s">
        <v>53</v>
      </c>
      <c r="G18" s="7" t="s">
        <v>46</v>
      </c>
      <c r="H18" s="7" t="s">
        <v>23</v>
      </c>
      <c r="I18" s="7">
        <v>88005</v>
      </c>
      <c r="J18" s="7">
        <v>0.25</v>
      </c>
      <c r="K18" s="7"/>
      <c r="L18" s="7"/>
      <c r="M18" s="7"/>
      <c r="N18" s="7"/>
      <c r="O18" s="7"/>
      <c r="P18" s="19"/>
      <c r="Q18" s="7" t="s">
        <v>530</v>
      </c>
      <c r="R18" s="7" t="s">
        <v>529</v>
      </c>
      <c r="S18" s="7" t="s">
        <v>255</v>
      </c>
      <c r="T18" s="7" t="s">
        <v>255</v>
      </c>
      <c r="U18" s="17">
        <v>1570.88</v>
      </c>
      <c r="V18" s="7" t="s">
        <v>540</v>
      </c>
      <c r="X18" s="7" t="s">
        <v>390</v>
      </c>
      <c r="Y18" s="7" t="s">
        <v>298</v>
      </c>
      <c r="Z18" s="18">
        <v>43712</v>
      </c>
      <c r="AA18" s="18">
        <v>43900</v>
      </c>
      <c r="AB18" s="7" t="s">
        <v>445</v>
      </c>
      <c r="AD18" s="7" t="s">
        <v>540</v>
      </c>
      <c r="AE18" s="7" t="s">
        <v>445</v>
      </c>
      <c r="AF18" s="7" t="s">
        <v>301</v>
      </c>
      <c r="AG18" s="40"/>
      <c r="AH18" s="17"/>
      <c r="AI18" s="7"/>
      <c r="AK18" s="40"/>
      <c r="AL18" s="92"/>
      <c r="AM18" s="7"/>
      <c r="AO18" s="40"/>
      <c r="AP18" s="17"/>
      <c r="AQ18" s="7"/>
      <c r="AR18" s="7"/>
      <c r="AS18" s="3"/>
      <c r="AT18" s="3"/>
      <c r="AU18" s="3"/>
      <c r="AV18" s="3"/>
    </row>
    <row r="19" spans="1:48" ht="26.4" x14ac:dyDescent="0.25">
      <c r="A19" s="99">
        <v>243195</v>
      </c>
      <c r="B19" s="6">
        <v>51573124</v>
      </c>
      <c r="C19" s="7" t="s">
        <v>527</v>
      </c>
      <c r="D19" s="7" t="s">
        <v>523</v>
      </c>
      <c r="E19" s="7" t="s">
        <v>528</v>
      </c>
      <c r="F19" s="7" t="s">
        <v>53</v>
      </c>
      <c r="G19" s="7" t="s">
        <v>46</v>
      </c>
      <c r="H19" s="7" t="s">
        <v>23</v>
      </c>
      <c r="I19" s="7">
        <v>88005</v>
      </c>
      <c r="J19" s="7">
        <v>0.16</v>
      </c>
      <c r="K19" s="7"/>
      <c r="L19" s="7"/>
      <c r="M19" s="7"/>
      <c r="N19" s="7"/>
      <c r="O19" s="7"/>
      <c r="P19" s="19"/>
      <c r="Q19" s="7" t="s">
        <v>530</v>
      </c>
      <c r="R19" s="7" t="s">
        <v>529</v>
      </c>
      <c r="S19" s="7" t="s">
        <v>255</v>
      </c>
      <c r="T19" s="7" t="s">
        <v>255</v>
      </c>
      <c r="U19" s="17">
        <v>1570.88</v>
      </c>
      <c r="V19" s="7" t="s">
        <v>539</v>
      </c>
      <c r="X19" s="7" t="s">
        <v>390</v>
      </c>
      <c r="Y19" s="7" t="s">
        <v>298</v>
      </c>
      <c r="Z19" s="18">
        <v>43712</v>
      </c>
      <c r="AA19" s="18">
        <v>43900</v>
      </c>
      <c r="AB19" s="7" t="s">
        <v>445</v>
      </c>
      <c r="AD19" s="7" t="s">
        <v>539</v>
      </c>
      <c r="AE19" s="7" t="s">
        <v>445</v>
      </c>
      <c r="AF19" s="7" t="s">
        <v>301</v>
      </c>
      <c r="AG19" s="40"/>
      <c r="AH19" s="17"/>
      <c r="AI19" s="7"/>
      <c r="AK19" s="40"/>
      <c r="AL19" s="92"/>
      <c r="AM19" s="7"/>
      <c r="AO19" s="40"/>
      <c r="AP19" s="17"/>
      <c r="AQ19" s="7"/>
      <c r="AR19" s="7"/>
      <c r="AS19" s="3"/>
      <c r="AT19" s="3"/>
      <c r="AU19" s="3"/>
      <c r="AV19" s="3"/>
    </row>
    <row r="20" spans="1:48" ht="37.5" customHeight="1" x14ac:dyDescent="0.25">
      <c r="A20" s="7">
        <v>243192</v>
      </c>
      <c r="B20" s="6">
        <v>51573126</v>
      </c>
      <c r="C20" s="7" t="s">
        <v>532</v>
      </c>
      <c r="D20" s="7" t="s">
        <v>523</v>
      </c>
      <c r="E20" s="7" t="s">
        <v>536</v>
      </c>
      <c r="F20" s="7" t="s">
        <v>53</v>
      </c>
      <c r="G20" s="7" t="s">
        <v>46</v>
      </c>
      <c r="H20" s="7" t="s">
        <v>23</v>
      </c>
      <c r="I20" s="7">
        <v>88005</v>
      </c>
      <c r="J20" s="7">
        <v>0.18</v>
      </c>
      <c r="K20" s="7"/>
      <c r="L20" s="7"/>
      <c r="M20" s="7"/>
      <c r="N20" s="7"/>
      <c r="O20" s="7"/>
      <c r="P20" s="19"/>
      <c r="Q20" s="7" t="s">
        <v>530</v>
      </c>
      <c r="R20" s="7" t="s">
        <v>529</v>
      </c>
      <c r="S20" s="7" t="s">
        <v>255</v>
      </c>
      <c r="T20" s="7" t="s">
        <v>255</v>
      </c>
      <c r="U20" s="17">
        <v>1570.88</v>
      </c>
      <c r="V20" s="7" t="s">
        <v>540</v>
      </c>
      <c r="X20" s="7" t="s">
        <v>390</v>
      </c>
      <c r="Y20" s="7" t="s">
        <v>298</v>
      </c>
      <c r="Z20" s="18">
        <v>43712</v>
      </c>
      <c r="AA20" s="18">
        <v>43900</v>
      </c>
      <c r="AB20" s="7" t="s">
        <v>445</v>
      </c>
      <c r="AD20" s="7" t="s">
        <v>540</v>
      </c>
      <c r="AE20" s="7" t="s">
        <v>445</v>
      </c>
      <c r="AF20" s="7" t="s">
        <v>301</v>
      </c>
      <c r="AG20" s="40"/>
      <c r="AH20" s="17"/>
      <c r="AI20" s="7"/>
      <c r="AK20" s="40"/>
      <c r="AL20" s="92"/>
      <c r="AM20" s="7"/>
      <c r="AO20" s="40"/>
      <c r="AP20" s="17"/>
      <c r="AQ20" s="7"/>
      <c r="AR20" s="7"/>
      <c r="AS20" s="3"/>
      <c r="AT20" s="3"/>
      <c r="AU20" s="3"/>
      <c r="AV20" s="3"/>
    </row>
    <row r="21" spans="1:48" ht="45.6" x14ac:dyDescent="0.25">
      <c r="A21" s="7">
        <v>236004</v>
      </c>
      <c r="B21" s="6">
        <v>51573119</v>
      </c>
      <c r="C21" s="7" t="s">
        <v>435</v>
      </c>
      <c r="D21" s="7"/>
      <c r="E21" s="7" t="s">
        <v>436</v>
      </c>
      <c r="F21" s="7" t="s">
        <v>437</v>
      </c>
      <c r="G21" s="7" t="s">
        <v>161</v>
      </c>
      <c r="H21" s="7" t="s">
        <v>23</v>
      </c>
      <c r="I21" s="7">
        <v>87034</v>
      </c>
      <c r="J21" s="7">
        <v>2</v>
      </c>
      <c r="K21" s="7">
        <v>35.052531999999999</v>
      </c>
      <c r="L21" s="7">
        <v>-107.578301</v>
      </c>
      <c r="M21" s="7"/>
      <c r="N21" s="7"/>
      <c r="O21" s="7" t="s">
        <v>374</v>
      </c>
      <c r="P21" s="19"/>
      <c r="Q21" s="7"/>
      <c r="R21" s="7" t="s">
        <v>394</v>
      </c>
      <c r="S21" s="7" t="s">
        <v>254</v>
      </c>
      <c r="T21" s="7" t="s">
        <v>255</v>
      </c>
      <c r="U21" s="98">
        <v>4819.22</v>
      </c>
      <c r="V21" s="34" t="s">
        <v>464</v>
      </c>
      <c r="W21" s="7" t="s">
        <v>486</v>
      </c>
      <c r="X21" s="7" t="s">
        <v>455</v>
      </c>
      <c r="Y21" s="7" t="s">
        <v>298</v>
      </c>
      <c r="Z21" s="18">
        <v>43012</v>
      </c>
      <c r="AA21" s="18">
        <v>43209</v>
      </c>
      <c r="AB21" s="7" t="s">
        <v>445</v>
      </c>
      <c r="AD21" s="7" t="s">
        <v>446</v>
      </c>
      <c r="AE21" s="7" t="s">
        <v>445</v>
      </c>
      <c r="AF21" s="7" t="s">
        <v>301</v>
      </c>
      <c r="AG21" s="40" t="s">
        <v>298</v>
      </c>
      <c r="AH21" s="98">
        <v>4819.22</v>
      </c>
      <c r="AI21" s="18">
        <v>43209</v>
      </c>
      <c r="AJ21" s="87" t="s">
        <v>332</v>
      </c>
      <c r="AK21" s="40" t="s">
        <v>158</v>
      </c>
      <c r="AL21" s="92">
        <v>15587.5</v>
      </c>
      <c r="AM21" s="7"/>
      <c r="AN21" s="7" t="s">
        <v>332</v>
      </c>
      <c r="AO21" s="40" t="s">
        <v>574</v>
      </c>
      <c r="AP21" s="17">
        <v>15561.75</v>
      </c>
      <c r="AQ21" s="18">
        <v>44546</v>
      </c>
      <c r="AR21" s="7"/>
      <c r="AS21" s="3" t="s">
        <v>633</v>
      </c>
      <c r="AT21" s="3"/>
      <c r="AU21" s="3"/>
      <c r="AV21" s="3"/>
    </row>
    <row r="22" spans="1:48" ht="39" customHeight="1" x14ac:dyDescent="0.25">
      <c r="A22" s="7" t="s">
        <v>625</v>
      </c>
      <c r="B22" s="6">
        <v>51573151</v>
      </c>
      <c r="C22" s="7" t="s">
        <v>624</v>
      </c>
      <c r="D22" s="7" t="s">
        <v>626</v>
      </c>
      <c r="E22" s="7" t="s">
        <v>553</v>
      </c>
      <c r="F22" s="7" t="s">
        <v>546</v>
      </c>
      <c r="G22" s="7" t="s">
        <v>170</v>
      </c>
      <c r="H22" s="7" t="s">
        <v>23</v>
      </c>
      <c r="I22" s="7">
        <v>87413</v>
      </c>
      <c r="J22" s="7">
        <v>12.28</v>
      </c>
      <c r="K22" s="7">
        <v>36.717170000000003</v>
      </c>
      <c r="L22" s="7">
        <v>-107.98714</v>
      </c>
      <c r="M22" s="7"/>
      <c r="N22" s="7"/>
      <c r="O22" s="7"/>
      <c r="P22" s="19"/>
      <c r="Q22" s="7"/>
      <c r="R22" s="7"/>
      <c r="S22" s="7" t="s">
        <v>254</v>
      </c>
      <c r="T22" s="7"/>
      <c r="U22" s="98">
        <v>6672.95</v>
      </c>
      <c r="W22" s="7" t="s">
        <v>592</v>
      </c>
      <c r="X22" s="7" t="s">
        <v>627</v>
      </c>
      <c r="Y22" s="7" t="s">
        <v>628</v>
      </c>
      <c r="Z22" s="18"/>
      <c r="AA22" s="18">
        <v>44488</v>
      </c>
      <c r="AB22" s="7"/>
      <c r="AD22" s="7" t="s">
        <v>621</v>
      </c>
      <c r="AE22" s="7" t="s">
        <v>491</v>
      </c>
      <c r="AF22" s="7"/>
      <c r="AG22" s="40" t="s">
        <v>298</v>
      </c>
      <c r="AH22" s="17">
        <v>6672.95</v>
      </c>
      <c r="AI22" s="18">
        <v>44488</v>
      </c>
      <c r="AJ22" s="87" t="s">
        <v>603</v>
      </c>
      <c r="AK22" s="40"/>
      <c r="AL22" s="92"/>
      <c r="AM22" s="7"/>
      <c r="AO22" s="40"/>
      <c r="AP22" s="17"/>
      <c r="AQ22" s="7"/>
      <c r="AR22" s="7"/>
      <c r="AS22" s="7"/>
      <c r="AT22" s="7"/>
      <c r="AU22" s="7"/>
      <c r="AV22" s="7"/>
    </row>
    <row r="23" spans="1:48" ht="171.6" x14ac:dyDescent="0.25">
      <c r="A23" s="7">
        <v>25821</v>
      </c>
      <c r="B23" s="6">
        <v>51573032</v>
      </c>
      <c r="C23" s="7" t="s">
        <v>203</v>
      </c>
      <c r="D23" s="7" t="s">
        <v>204</v>
      </c>
      <c r="E23" s="7" t="s">
        <v>205</v>
      </c>
      <c r="F23" s="7" t="s">
        <v>206</v>
      </c>
      <c r="G23" s="7" t="s">
        <v>207</v>
      </c>
      <c r="H23" s="5" t="s">
        <v>23</v>
      </c>
      <c r="I23" s="7">
        <v>88310</v>
      </c>
      <c r="J23" s="7">
        <v>265</v>
      </c>
      <c r="K23" s="7">
        <v>32.891055999999999</v>
      </c>
      <c r="L23" s="7">
        <v>-105.965636</v>
      </c>
      <c r="M23" s="7"/>
      <c r="N23" s="7"/>
      <c r="O23" s="7"/>
      <c r="P23" s="19"/>
      <c r="Q23" s="7"/>
      <c r="R23" s="7"/>
      <c r="S23" s="7" t="s">
        <v>254</v>
      </c>
      <c r="T23" s="7" t="s">
        <v>254</v>
      </c>
      <c r="U23" s="26">
        <f>AH23+AL23+AP23</f>
        <v>101499</v>
      </c>
      <c r="V23" s="28" t="s">
        <v>305</v>
      </c>
      <c r="W23" s="7" t="s">
        <v>306</v>
      </c>
      <c r="X23" s="7" t="s">
        <v>307</v>
      </c>
      <c r="Y23" s="7"/>
      <c r="Z23" s="18"/>
      <c r="AA23" s="18"/>
      <c r="AB23" s="7"/>
      <c r="AC23" s="28" t="s">
        <v>308</v>
      </c>
      <c r="AD23" s="7" t="s">
        <v>304</v>
      </c>
      <c r="AE23" s="7"/>
      <c r="AF23" s="7" t="s">
        <v>301</v>
      </c>
      <c r="AG23" s="40" t="s">
        <v>298</v>
      </c>
      <c r="AH23" s="17">
        <v>5724</v>
      </c>
      <c r="AI23" s="18">
        <v>37834</v>
      </c>
      <c r="AJ23" s="87" t="s">
        <v>150</v>
      </c>
      <c r="AK23" s="40" t="s">
        <v>158</v>
      </c>
      <c r="AL23" s="91">
        <v>95775</v>
      </c>
      <c r="AM23" s="18">
        <v>38278</v>
      </c>
      <c r="AN23" s="23" t="s">
        <v>150</v>
      </c>
      <c r="AO23" s="40"/>
      <c r="AP23" s="17"/>
      <c r="AQ23" s="7"/>
      <c r="AR23" s="23"/>
      <c r="AS23" s="3"/>
      <c r="AT23" s="3"/>
      <c r="AU23" s="3"/>
      <c r="AV23" s="3"/>
    </row>
    <row r="24" spans="1:48" ht="92.4" x14ac:dyDescent="0.25">
      <c r="A24" s="7" t="s">
        <v>261</v>
      </c>
      <c r="B24" s="6">
        <v>51573058</v>
      </c>
      <c r="C24" s="7" t="s">
        <v>259</v>
      </c>
      <c r="D24" s="7" t="s">
        <v>260</v>
      </c>
      <c r="E24" s="7" t="s">
        <v>262</v>
      </c>
      <c r="F24" s="7" t="s">
        <v>29</v>
      </c>
      <c r="G24" s="7" t="s">
        <v>30</v>
      </c>
      <c r="H24" s="5" t="s">
        <v>23</v>
      </c>
      <c r="I24" s="7">
        <v>87102</v>
      </c>
      <c r="J24" s="7">
        <v>28</v>
      </c>
      <c r="K24" s="37">
        <v>35.07</v>
      </c>
      <c r="L24" s="37">
        <v>-106.65</v>
      </c>
      <c r="M24" s="7"/>
      <c r="N24" s="7"/>
      <c r="O24" s="7"/>
      <c r="P24" s="19"/>
      <c r="Q24" s="7"/>
      <c r="R24" s="7"/>
      <c r="S24" s="7" t="s">
        <v>254</v>
      </c>
      <c r="T24" s="7" t="s">
        <v>254</v>
      </c>
      <c r="U24" s="26">
        <f>AH24+AL24+AP24</f>
        <v>268787</v>
      </c>
      <c r="V24" s="34" t="s">
        <v>309</v>
      </c>
      <c r="W24" s="7" t="s">
        <v>317</v>
      </c>
      <c r="X24" s="7" t="s">
        <v>310</v>
      </c>
      <c r="Y24" s="7"/>
      <c r="Z24" s="18" t="s">
        <v>311</v>
      </c>
      <c r="AA24" s="18"/>
      <c r="AB24" s="7"/>
      <c r="AC24" s="28" t="s">
        <v>312</v>
      </c>
      <c r="AD24" s="7" t="s">
        <v>313</v>
      </c>
      <c r="AE24" s="7" t="s">
        <v>254</v>
      </c>
      <c r="AF24" s="7" t="s">
        <v>316</v>
      </c>
      <c r="AG24" s="40" t="s">
        <v>314</v>
      </c>
      <c r="AH24" s="17">
        <v>99287</v>
      </c>
      <c r="AI24" s="18">
        <v>40367</v>
      </c>
      <c r="AJ24" s="87" t="s">
        <v>154</v>
      </c>
      <c r="AK24" s="40" t="s">
        <v>315</v>
      </c>
      <c r="AL24" s="92">
        <v>167000</v>
      </c>
      <c r="AM24" s="18">
        <v>40550</v>
      </c>
      <c r="AN24" s="23" t="s">
        <v>154</v>
      </c>
      <c r="AO24" s="40" t="s">
        <v>157</v>
      </c>
      <c r="AP24" s="17">
        <v>2500</v>
      </c>
      <c r="AQ24" s="18">
        <v>40550</v>
      </c>
      <c r="AR24" s="23" t="s">
        <v>153</v>
      </c>
      <c r="AS24" s="3"/>
      <c r="AT24" s="3"/>
      <c r="AU24" s="3"/>
      <c r="AV24" s="3"/>
    </row>
    <row r="25" spans="1:48" ht="52.8" x14ac:dyDescent="0.25">
      <c r="A25" s="7">
        <v>238070</v>
      </c>
      <c r="B25" s="6">
        <v>51572122</v>
      </c>
      <c r="C25" s="7" t="s">
        <v>466</v>
      </c>
      <c r="D25" s="7"/>
      <c r="F25" s="7" t="s">
        <v>467</v>
      </c>
      <c r="G25" s="7" t="s">
        <v>35</v>
      </c>
      <c r="H25" s="7" t="s">
        <v>23</v>
      </c>
      <c r="I25" s="100">
        <v>87004</v>
      </c>
      <c r="J25" s="7">
        <v>1.43</v>
      </c>
      <c r="K25" s="7">
        <v>35.372743</v>
      </c>
      <c r="L25" s="7">
        <v>-106.571158</v>
      </c>
      <c r="M25" s="7"/>
      <c r="N25" s="7"/>
      <c r="O25" s="7" t="s">
        <v>3</v>
      </c>
      <c r="P25" s="19"/>
      <c r="Q25" s="7"/>
      <c r="R25" s="7"/>
      <c r="S25" s="7" t="s">
        <v>254</v>
      </c>
      <c r="T25" s="7"/>
      <c r="U25" s="17">
        <v>19100</v>
      </c>
      <c r="V25" s="34" t="s">
        <v>469</v>
      </c>
      <c r="W25" s="7" t="s">
        <v>470</v>
      </c>
      <c r="X25" s="7" t="s">
        <v>467</v>
      </c>
      <c r="Y25" s="7" t="s">
        <v>468</v>
      </c>
      <c r="Z25" s="18">
        <v>43067</v>
      </c>
      <c r="AA25" s="18">
        <v>43720</v>
      </c>
      <c r="AB25" s="7"/>
      <c r="AD25" s="7"/>
      <c r="AE25" s="7" t="s">
        <v>445</v>
      </c>
      <c r="AF25" s="7"/>
      <c r="AG25" s="40" t="s">
        <v>468</v>
      </c>
      <c r="AH25" s="17">
        <v>20604.13</v>
      </c>
      <c r="AI25" s="7"/>
      <c r="AJ25" s="87" t="s">
        <v>332</v>
      </c>
      <c r="AK25" s="40"/>
      <c r="AL25" s="92"/>
      <c r="AM25" s="7"/>
      <c r="AO25" s="40"/>
      <c r="AP25" s="17"/>
      <c r="AQ25" s="7"/>
      <c r="AR25" s="7"/>
      <c r="AS25" s="3"/>
      <c r="AT25" s="7"/>
      <c r="AU25" s="7"/>
      <c r="AV25" s="7"/>
    </row>
    <row r="26" spans="1:48" ht="52.8" x14ac:dyDescent="0.25">
      <c r="A26" s="7">
        <v>131181</v>
      </c>
      <c r="B26" s="6"/>
      <c r="C26" s="7" t="s">
        <v>263</v>
      </c>
      <c r="D26" s="7"/>
      <c r="E26" s="7" t="s">
        <v>264</v>
      </c>
      <c r="F26" s="7" t="s">
        <v>29</v>
      </c>
      <c r="G26" s="7" t="s">
        <v>30</v>
      </c>
      <c r="H26" s="5" t="s">
        <v>23</v>
      </c>
      <c r="I26" s="7"/>
      <c r="J26" s="7">
        <v>6.04</v>
      </c>
      <c r="K26" s="37">
        <v>35.195999999999998</v>
      </c>
      <c r="L26" s="37">
        <v>-106.58629999999999</v>
      </c>
      <c r="M26" s="7"/>
      <c r="N26" s="7"/>
      <c r="O26" s="7"/>
      <c r="P26" s="19"/>
      <c r="Q26" s="7"/>
      <c r="R26" s="7"/>
      <c r="S26" s="7" t="s">
        <v>254</v>
      </c>
      <c r="T26" s="7" t="s">
        <v>254</v>
      </c>
      <c r="U26" s="17">
        <f>AH26+AL26+AP26</f>
        <v>0</v>
      </c>
      <c r="X26" s="7"/>
      <c r="Y26" s="7"/>
      <c r="Z26" s="18"/>
      <c r="AA26" s="18"/>
      <c r="AB26" s="7"/>
      <c r="AD26" s="7"/>
      <c r="AE26" s="7" t="s">
        <v>254</v>
      </c>
      <c r="AF26" s="7"/>
      <c r="AG26" s="40"/>
      <c r="AH26" s="17"/>
      <c r="AI26" s="7"/>
      <c r="AK26" s="40"/>
      <c r="AL26" s="92"/>
      <c r="AM26" s="7"/>
      <c r="AN26" s="23"/>
      <c r="AO26" s="40"/>
      <c r="AP26" s="17"/>
      <c r="AQ26" s="7"/>
      <c r="AR26" s="23"/>
      <c r="AS26" s="3"/>
      <c r="AT26" s="3"/>
      <c r="AU26" s="3"/>
      <c r="AV26" s="3"/>
    </row>
    <row r="27" spans="1:48" ht="26.4" x14ac:dyDescent="0.25">
      <c r="A27" s="7">
        <v>10978</v>
      </c>
      <c r="B27" s="6">
        <v>51573049</v>
      </c>
      <c r="C27" s="7" t="s">
        <v>225</v>
      </c>
      <c r="D27" s="7"/>
      <c r="E27" s="7" t="s">
        <v>226</v>
      </c>
      <c r="F27" s="7" t="s">
        <v>227</v>
      </c>
      <c r="G27" s="7" t="s">
        <v>62</v>
      </c>
      <c r="H27" s="5" t="s">
        <v>23</v>
      </c>
      <c r="I27" s="7">
        <v>87710</v>
      </c>
      <c r="J27" s="7">
        <v>3</v>
      </c>
      <c r="K27" s="7">
        <v>36.393313999999997</v>
      </c>
      <c r="L27" s="7">
        <v>-105.28607100000001</v>
      </c>
      <c r="M27" s="7"/>
      <c r="N27" s="7"/>
      <c r="O27" s="7"/>
      <c r="P27" s="19"/>
      <c r="Q27" s="7"/>
      <c r="R27" s="7"/>
      <c r="S27" s="7" t="s">
        <v>254</v>
      </c>
      <c r="T27" s="7" t="s">
        <v>255</v>
      </c>
      <c r="U27" s="17">
        <f>AH27+AL27+AP27</f>
        <v>0</v>
      </c>
      <c r="X27" s="7"/>
      <c r="Y27" s="7"/>
      <c r="Z27" s="18"/>
      <c r="AA27" s="18"/>
      <c r="AB27" s="7"/>
      <c r="AD27" s="7"/>
      <c r="AE27" s="7"/>
      <c r="AF27" s="7"/>
      <c r="AG27" s="40"/>
      <c r="AH27" s="17"/>
      <c r="AI27" s="7"/>
      <c r="AK27" s="40"/>
      <c r="AL27" s="92"/>
      <c r="AM27" s="7"/>
      <c r="AN27" s="23"/>
      <c r="AO27" s="40"/>
      <c r="AP27" s="17"/>
      <c r="AQ27" s="7"/>
      <c r="AR27" s="23"/>
      <c r="AS27" s="3"/>
      <c r="AT27" s="3"/>
      <c r="AU27" s="3"/>
      <c r="AV27" s="3"/>
    </row>
    <row r="28" spans="1:48" ht="52.8" x14ac:dyDescent="0.25">
      <c r="A28" s="7">
        <v>129921</v>
      </c>
      <c r="B28" s="6"/>
      <c r="C28" s="7" t="s">
        <v>257</v>
      </c>
      <c r="D28" s="7"/>
      <c r="E28" s="7" t="s">
        <v>258</v>
      </c>
      <c r="F28" s="7" t="s">
        <v>169</v>
      </c>
      <c r="G28" s="7" t="s">
        <v>170</v>
      </c>
      <c r="H28" s="5" t="s">
        <v>23</v>
      </c>
      <c r="I28" s="7"/>
      <c r="J28" s="7"/>
      <c r="K28" s="7">
        <v>36.720500000000001</v>
      </c>
      <c r="L28" s="7">
        <v>-108.2051</v>
      </c>
      <c r="M28" s="7"/>
      <c r="N28" s="7"/>
      <c r="O28" s="7"/>
      <c r="P28" s="19"/>
      <c r="Q28" s="7"/>
      <c r="R28" s="7"/>
      <c r="S28" s="7"/>
      <c r="T28" s="7" t="s">
        <v>254</v>
      </c>
      <c r="U28" s="17">
        <f>AH28+AL28+AP28</f>
        <v>0</v>
      </c>
      <c r="X28" s="7"/>
      <c r="Y28" s="7"/>
      <c r="Z28" s="18"/>
      <c r="AA28" s="18"/>
      <c r="AB28" s="7"/>
      <c r="AD28" s="7"/>
      <c r="AE28" s="7"/>
      <c r="AF28" s="7" t="s">
        <v>244</v>
      </c>
      <c r="AG28" s="40"/>
      <c r="AH28" s="17"/>
      <c r="AI28" s="7"/>
      <c r="AK28" s="40"/>
      <c r="AL28" s="92"/>
      <c r="AM28" s="7"/>
      <c r="AN28" s="23"/>
      <c r="AO28" s="40"/>
      <c r="AP28" s="17"/>
      <c r="AQ28" s="7"/>
      <c r="AR28" s="23"/>
      <c r="AS28" s="3"/>
      <c r="AT28" s="3"/>
      <c r="AU28" s="3"/>
      <c r="AV28" s="3"/>
    </row>
    <row r="29" spans="1:48" ht="39.6" x14ac:dyDescent="0.25">
      <c r="A29" s="6" t="s">
        <v>252</v>
      </c>
      <c r="B29" s="6" t="s">
        <v>328</v>
      </c>
      <c r="C29" s="5" t="s">
        <v>27</v>
      </c>
      <c r="D29" s="5" t="s">
        <v>200</v>
      </c>
      <c r="E29" s="5" t="s">
        <v>28</v>
      </c>
      <c r="F29" s="5" t="s">
        <v>29</v>
      </c>
      <c r="G29" s="5" t="s">
        <v>30</v>
      </c>
      <c r="H29" s="5" t="s">
        <v>23</v>
      </c>
      <c r="I29" s="5">
        <v>87104</v>
      </c>
      <c r="J29" s="5">
        <v>1</v>
      </c>
      <c r="K29" s="5">
        <v>35.090232</v>
      </c>
      <c r="L29" s="7">
        <v>-106.664305</v>
      </c>
      <c r="M29" s="5" t="s">
        <v>24</v>
      </c>
      <c r="N29" s="5"/>
      <c r="O29" s="5" t="s">
        <v>3</v>
      </c>
      <c r="P29" s="5" t="s">
        <v>25</v>
      </c>
      <c r="Q29" s="7"/>
      <c r="R29" s="9" t="s">
        <v>31</v>
      </c>
      <c r="S29" s="11" t="s">
        <v>254</v>
      </c>
      <c r="T29" s="11" t="s">
        <v>254</v>
      </c>
      <c r="U29" s="26">
        <f>AH29+AL29+AP29</f>
        <v>15497.05</v>
      </c>
      <c r="V29" s="35"/>
      <c r="W29" s="11"/>
      <c r="X29" s="11"/>
      <c r="Y29" s="11"/>
      <c r="Z29" s="63">
        <v>41884</v>
      </c>
      <c r="AA29" s="63"/>
      <c r="AB29" s="11"/>
      <c r="AC29" s="27"/>
      <c r="AD29" s="11"/>
      <c r="AE29" s="11"/>
      <c r="AF29" s="11"/>
      <c r="AG29" s="40" t="s">
        <v>2</v>
      </c>
      <c r="AH29" s="17">
        <v>15497.05</v>
      </c>
      <c r="AI29" s="18">
        <v>41884</v>
      </c>
      <c r="AJ29" s="87" t="s">
        <v>147</v>
      </c>
      <c r="AK29" s="40"/>
      <c r="AL29" s="91"/>
      <c r="AM29" s="7"/>
      <c r="AN29" s="23"/>
      <c r="AO29" s="40"/>
      <c r="AP29" s="17"/>
      <c r="AQ29" s="7"/>
      <c r="AR29" s="23"/>
      <c r="AS29" s="3"/>
      <c r="AT29" s="3"/>
      <c r="AU29" s="3"/>
      <c r="AV29" s="3"/>
    </row>
    <row r="30" spans="1:48" ht="26.4" x14ac:dyDescent="0.25">
      <c r="A30" s="7">
        <v>249326</v>
      </c>
      <c r="B30" s="6">
        <v>51573146</v>
      </c>
      <c r="C30" s="7" t="s">
        <v>577</v>
      </c>
      <c r="D30" s="7"/>
      <c r="E30" s="7" t="s">
        <v>578</v>
      </c>
      <c r="F30" s="7" t="s">
        <v>195</v>
      </c>
      <c r="G30" s="7" t="s">
        <v>62</v>
      </c>
      <c r="H30" s="7" t="s">
        <v>23</v>
      </c>
      <c r="I30" s="7">
        <v>87740</v>
      </c>
      <c r="J30" s="7">
        <v>0.16</v>
      </c>
      <c r="K30" s="7">
        <v>36.900599</v>
      </c>
      <c r="L30" s="7">
        <v>-104.44029399999999</v>
      </c>
      <c r="M30" s="7"/>
      <c r="N30" s="7"/>
      <c r="O30" s="7" t="s">
        <v>579</v>
      </c>
      <c r="P30" s="7"/>
      <c r="Q30" s="7"/>
      <c r="R30" s="7"/>
      <c r="S30" s="7" t="s">
        <v>255</v>
      </c>
      <c r="T30" s="7"/>
      <c r="U30" s="17"/>
      <c r="V30" s="34" t="s">
        <v>580</v>
      </c>
      <c r="W30" s="7" t="s">
        <v>581</v>
      </c>
      <c r="X30" s="7" t="s">
        <v>582</v>
      </c>
      <c r="Y30" s="7" t="s">
        <v>298</v>
      </c>
      <c r="Z30" s="18">
        <v>44158</v>
      </c>
      <c r="AA30" s="18">
        <v>44481</v>
      </c>
      <c r="AB30" s="7"/>
      <c r="AD30" s="7" t="s">
        <v>488</v>
      </c>
      <c r="AE30" s="7" t="s">
        <v>445</v>
      </c>
      <c r="AF30" s="7" t="s">
        <v>301</v>
      </c>
      <c r="AG30" s="40" t="s">
        <v>298</v>
      </c>
      <c r="AH30" s="17">
        <v>8488.14</v>
      </c>
      <c r="AI30" s="18">
        <v>44481</v>
      </c>
      <c r="AK30" s="40"/>
      <c r="AL30" s="92"/>
      <c r="AM30" s="7"/>
      <c r="AO30" s="40"/>
      <c r="AP30" s="17"/>
      <c r="AQ30" s="7"/>
      <c r="AR30" s="7"/>
      <c r="AS30" s="3"/>
      <c r="AT30" s="3"/>
      <c r="AU30" s="3"/>
      <c r="AV30" s="3"/>
    </row>
    <row r="31" spans="1:48" ht="39.6" x14ac:dyDescent="0.25">
      <c r="A31" s="7">
        <v>241451</v>
      </c>
      <c r="B31" s="6">
        <v>51573134</v>
      </c>
      <c r="C31" s="7" t="s">
        <v>544</v>
      </c>
      <c r="D31" s="7" t="s">
        <v>523</v>
      </c>
      <c r="E31" s="7" t="s">
        <v>553</v>
      </c>
      <c r="F31" s="7" t="s">
        <v>546</v>
      </c>
      <c r="G31" s="7" t="s">
        <v>170</v>
      </c>
      <c r="H31" s="7" t="s">
        <v>23</v>
      </c>
      <c r="I31" s="7">
        <v>87413</v>
      </c>
      <c r="J31" s="7">
        <v>5.65</v>
      </c>
      <c r="K31" s="7">
        <v>36.717590000000001</v>
      </c>
      <c r="L31" s="7">
        <v>-107.98407</v>
      </c>
      <c r="M31" s="7"/>
      <c r="N31" s="7"/>
      <c r="O31" s="7"/>
      <c r="P31" s="7"/>
      <c r="Q31" s="7" t="s">
        <v>519</v>
      </c>
      <c r="R31" s="7" t="s">
        <v>497</v>
      </c>
      <c r="S31" s="7" t="s">
        <v>255</v>
      </c>
      <c r="T31" s="7" t="s">
        <v>255</v>
      </c>
      <c r="U31" s="101" t="s">
        <v>623</v>
      </c>
      <c r="V31" s="7" t="s">
        <v>591</v>
      </c>
      <c r="W31" s="7" t="s">
        <v>592</v>
      </c>
      <c r="X31" s="7" t="s">
        <v>552</v>
      </c>
      <c r="Y31" s="7" t="s">
        <v>158</v>
      </c>
      <c r="Z31" s="18">
        <v>43891</v>
      </c>
      <c r="AA31" s="18"/>
      <c r="AB31" s="7"/>
      <c r="AD31" s="7" t="s">
        <v>488</v>
      </c>
      <c r="AE31" s="7"/>
      <c r="AF31" s="7" t="s">
        <v>543</v>
      </c>
      <c r="AG31" s="40" t="s">
        <v>298</v>
      </c>
      <c r="AH31" s="17">
        <v>11000</v>
      </c>
      <c r="AI31" s="18">
        <v>43794</v>
      </c>
      <c r="AJ31" s="87" t="s">
        <v>599</v>
      </c>
      <c r="AK31" s="40" t="s">
        <v>158</v>
      </c>
      <c r="AL31" s="92">
        <v>57210</v>
      </c>
      <c r="AM31" s="18">
        <v>44514</v>
      </c>
      <c r="AN31" s="7" t="s">
        <v>603</v>
      </c>
      <c r="AO31" s="40"/>
      <c r="AP31" s="17"/>
      <c r="AQ31" s="7"/>
      <c r="AR31" s="7"/>
      <c r="AS31" s="3"/>
      <c r="AT31" s="3"/>
      <c r="AU31" s="3"/>
      <c r="AV31" s="3"/>
    </row>
    <row r="32" spans="1:48" ht="39.6" x14ac:dyDescent="0.25">
      <c r="A32" s="7">
        <v>241452</v>
      </c>
      <c r="B32" s="6">
        <v>51573134</v>
      </c>
      <c r="C32" s="7" t="s">
        <v>545</v>
      </c>
      <c r="D32" s="7" t="s">
        <v>523</v>
      </c>
      <c r="E32" s="7" t="s">
        <v>553</v>
      </c>
      <c r="F32" s="7" t="s">
        <v>546</v>
      </c>
      <c r="G32" s="7" t="s">
        <v>170</v>
      </c>
      <c r="H32" s="7" t="s">
        <v>23</v>
      </c>
      <c r="I32" s="7">
        <v>87413</v>
      </c>
      <c r="J32" s="7">
        <v>6.63</v>
      </c>
      <c r="K32" s="7">
        <v>36.717170000000003</v>
      </c>
      <c r="L32" s="7">
        <v>-107.98714</v>
      </c>
      <c r="M32" s="7"/>
      <c r="N32" s="7"/>
      <c r="O32" s="7"/>
      <c r="P32" s="7"/>
      <c r="Q32" s="7" t="s">
        <v>519</v>
      </c>
      <c r="R32" s="7" t="s">
        <v>497</v>
      </c>
      <c r="S32" s="7" t="s">
        <v>255</v>
      </c>
      <c r="T32" s="7" t="s">
        <v>255</v>
      </c>
      <c r="U32" s="102" t="s">
        <v>623</v>
      </c>
      <c r="V32" s="7" t="s">
        <v>591</v>
      </c>
      <c r="W32" s="7" t="s">
        <v>592</v>
      </c>
      <c r="X32" s="7" t="s">
        <v>552</v>
      </c>
      <c r="Y32" s="7" t="s">
        <v>158</v>
      </c>
      <c r="Z32" s="18">
        <v>43891</v>
      </c>
      <c r="AA32" s="18"/>
      <c r="AB32" s="7"/>
      <c r="AD32" s="7" t="s">
        <v>488</v>
      </c>
      <c r="AE32" s="7"/>
      <c r="AF32" s="7" t="s">
        <v>543</v>
      </c>
      <c r="AG32" s="40" t="s">
        <v>298</v>
      </c>
      <c r="AH32" s="17">
        <v>11000</v>
      </c>
      <c r="AI32" s="18">
        <v>43796</v>
      </c>
      <c r="AJ32" s="87" t="s">
        <v>599</v>
      </c>
      <c r="AK32" s="40" t="s">
        <v>158</v>
      </c>
      <c r="AL32" s="92">
        <v>57210</v>
      </c>
      <c r="AM32" s="18">
        <v>44514</v>
      </c>
      <c r="AN32" s="7" t="s">
        <v>604</v>
      </c>
      <c r="AO32" s="40"/>
      <c r="AP32" s="17"/>
      <c r="AQ32" s="7"/>
      <c r="AR32" s="7"/>
      <c r="AS32" s="3"/>
      <c r="AT32" s="3"/>
      <c r="AU32" s="3"/>
      <c r="AV32" s="3"/>
    </row>
    <row r="33" spans="1:48" ht="39.6" x14ac:dyDescent="0.25">
      <c r="A33" s="6">
        <v>14718</v>
      </c>
      <c r="B33" s="6">
        <v>51573023</v>
      </c>
      <c r="C33" s="5" t="s">
        <v>187</v>
      </c>
      <c r="D33" s="5"/>
      <c r="E33" s="20" t="s">
        <v>272</v>
      </c>
      <c r="F33" s="5" t="s">
        <v>74</v>
      </c>
      <c r="G33" s="5" t="s">
        <v>75</v>
      </c>
      <c r="H33" s="5" t="s">
        <v>23</v>
      </c>
      <c r="I33" s="5"/>
      <c r="J33" s="5">
        <v>462</v>
      </c>
      <c r="K33" s="5">
        <v>32.762112000000002</v>
      </c>
      <c r="L33" s="7">
        <v>-108.286247</v>
      </c>
      <c r="M33" s="5"/>
      <c r="N33" s="5"/>
      <c r="O33" s="5"/>
      <c r="P33" s="96"/>
      <c r="Q33" s="3"/>
      <c r="R33" s="9"/>
      <c r="S33" s="11" t="s">
        <v>254</v>
      </c>
      <c r="T33" s="11" t="s">
        <v>255</v>
      </c>
      <c r="U33" s="26">
        <f>AH33+AL33+AP33</f>
        <v>0</v>
      </c>
      <c r="V33" s="35"/>
      <c r="W33" s="11"/>
      <c r="X33" s="11"/>
      <c r="Y33" s="11"/>
      <c r="Z33" s="63"/>
      <c r="AA33" s="63"/>
      <c r="AB33" s="11"/>
      <c r="AC33" s="27"/>
      <c r="AD33" s="11"/>
      <c r="AE33" s="11"/>
      <c r="AF33" s="11"/>
      <c r="AG33" s="42"/>
      <c r="AH33" s="4"/>
      <c r="AI33" s="60"/>
      <c r="AJ33" s="88"/>
      <c r="AK33" s="40"/>
      <c r="AL33" s="91"/>
      <c r="AM33" s="7"/>
      <c r="AN33" s="23"/>
      <c r="AO33" s="40"/>
      <c r="AP33" s="17"/>
      <c r="AQ33" s="7"/>
      <c r="AR33" s="23"/>
      <c r="AS33" s="3"/>
      <c r="AT33" s="3"/>
      <c r="AU33" s="3"/>
      <c r="AV33" s="3"/>
    </row>
    <row r="34" spans="1:48" ht="26.4" x14ac:dyDescent="0.25">
      <c r="A34" s="7" t="s">
        <v>434</v>
      </c>
      <c r="B34" s="6">
        <v>51573116</v>
      </c>
      <c r="C34" s="7" t="s">
        <v>426</v>
      </c>
      <c r="D34" s="7" t="s">
        <v>433</v>
      </c>
      <c r="F34" s="7" t="s">
        <v>431</v>
      </c>
      <c r="G34" s="7" t="s">
        <v>432</v>
      </c>
      <c r="H34" s="7" t="s">
        <v>23</v>
      </c>
      <c r="I34" s="7">
        <v>88316</v>
      </c>
      <c r="J34" s="7">
        <v>0.45</v>
      </c>
      <c r="K34" s="7">
        <v>33.546114000000003</v>
      </c>
      <c r="L34" s="7">
        <v>-105.57295499999999</v>
      </c>
      <c r="M34" s="7"/>
      <c r="N34" s="7"/>
      <c r="O34" s="7" t="s">
        <v>3</v>
      </c>
      <c r="P34" s="7"/>
      <c r="Q34" s="7"/>
      <c r="R34" s="7" t="s">
        <v>26</v>
      </c>
      <c r="S34" s="7" t="s">
        <v>255</v>
      </c>
      <c r="T34" s="7"/>
      <c r="U34" s="17"/>
      <c r="V34" s="34" t="s">
        <v>441</v>
      </c>
      <c r="W34" s="7" t="s">
        <v>440</v>
      </c>
      <c r="X34" s="7"/>
      <c r="Y34" s="7"/>
      <c r="Z34" s="18"/>
      <c r="AA34" s="18"/>
      <c r="AB34" s="7"/>
      <c r="AD34" s="7"/>
      <c r="AE34" s="7"/>
      <c r="AF34" s="7"/>
      <c r="AG34" s="40" t="s">
        <v>298</v>
      </c>
      <c r="AH34" s="17"/>
      <c r="AI34" s="7"/>
      <c r="AK34" s="40" t="s">
        <v>158</v>
      </c>
      <c r="AL34" s="92"/>
      <c r="AM34" s="7"/>
      <c r="AO34" s="40"/>
      <c r="AP34" s="17"/>
      <c r="AQ34" s="7"/>
      <c r="AR34" s="7"/>
      <c r="AS34" s="3"/>
      <c r="AT34" s="3"/>
      <c r="AU34" s="3"/>
      <c r="AV34" s="3"/>
    </row>
    <row r="35" spans="1:48" ht="66" x14ac:dyDescent="0.25">
      <c r="A35" s="7">
        <v>244311</v>
      </c>
      <c r="B35" s="6">
        <v>51573142</v>
      </c>
      <c r="C35" s="7" t="s">
        <v>555</v>
      </c>
      <c r="D35" s="7" t="s">
        <v>523</v>
      </c>
      <c r="E35" s="7" t="s">
        <v>563</v>
      </c>
      <c r="F35" s="7" t="s">
        <v>114</v>
      </c>
      <c r="G35" s="7" t="s">
        <v>57</v>
      </c>
      <c r="H35" s="7" t="s">
        <v>23</v>
      </c>
      <c r="I35" s="7">
        <v>87317</v>
      </c>
      <c r="J35" s="7">
        <v>40</v>
      </c>
      <c r="K35" s="7">
        <v>35.557110000000002</v>
      </c>
      <c r="L35" s="7">
        <v>-108.77410999999999</v>
      </c>
      <c r="M35" s="7"/>
      <c r="N35" s="7"/>
      <c r="O35" s="7"/>
      <c r="P35" s="7"/>
      <c r="Q35" s="7" t="s">
        <v>519</v>
      </c>
      <c r="R35" s="7" t="s">
        <v>497</v>
      </c>
      <c r="S35" s="7" t="s">
        <v>255</v>
      </c>
      <c r="T35" s="7"/>
      <c r="U35" s="97">
        <v>8111.68</v>
      </c>
      <c r="V35" s="7" t="s">
        <v>551</v>
      </c>
      <c r="W35" s="7" t="s">
        <v>590</v>
      </c>
      <c r="X35" s="7" t="s">
        <v>514</v>
      </c>
      <c r="Y35" s="7" t="s">
        <v>298</v>
      </c>
      <c r="Z35" s="18">
        <v>44075</v>
      </c>
      <c r="AA35" s="18">
        <v>44169</v>
      </c>
      <c r="AB35" s="7" t="s">
        <v>491</v>
      </c>
      <c r="AD35" s="7" t="s">
        <v>488</v>
      </c>
      <c r="AE35" s="7" t="s">
        <v>491</v>
      </c>
      <c r="AF35" s="7" t="s">
        <v>543</v>
      </c>
      <c r="AG35" s="40" t="s">
        <v>298</v>
      </c>
      <c r="AH35" s="17">
        <v>8112</v>
      </c>
      <c r="AI35" s="18">
        <v>44169</v>
      </c>
      <c r="AJ35" s="87" t="s">
        <v>602</v>
      </c>
      <c r="AK35" s="40"/>
      <c r="AL35" s="92"/>
      <c r="AM35" s="7"/>
      <c r="AO35" s="40"/>
      <c r="AP35" s="17"/>
      <c r="AQ35" s="7"/>
      <c r="AR35" s="7"/>
      <c r="AS35" s="3"/>
      <c r="AT35" s="3"/>
      <c r="AU35" s="3"/>
      <c r="AV35" s="3"/>
    </row>
    <row r="36" spans="1:48" ht="39.6" x14ac:dyDescent="0.25">
      <c r="A36" s="6" t="s">
        <v>228</v>
      </c>
      <c r="B36" s="6" t="s">
        <v>229</v>
      </c>
      <c r="C36" s="5" t="s">
        <v>32</v>
      </c>
      <c r="D36" s="5" t="s">
        <v>230</v>
      </c>
      <c r="E36" s="5" t="s">
        <v>33</v>
      </c>
      <c r="F36" s="5" t="s">
        <v>34</v>
      </c>
      <c r="G36" s="5" t="s">
        <v>35</v>
      </c>
      <c r="H36" s="5" t="s">
        <v>23</v>
      </c>
      <c r="I36" s="5">
        <v>87052</v>
      </c>
      <c r="J36" s="5">
        <v>8.6999999999999993</v>
      </c>
      <c r="K36" s="5">
        <v>35.511924</v>
      </c>
      <c r="L36" s="7">
        <v>-106.326887</v>
      </c>
      <c r="M36" s="5" t="s">
        <v>24</v>
      </c>
      <c r="N36" s="5"/>
      <c r="O36" s="5" t="s">
        <v>3</v>
      </c>
      <c r="P36" s="5" t="s">
        <v>25</v>
      </c>
      <c r="Q36" s="7"/>
      <c r="R36" s="9" t="s">
        <v>36</v>
      </c>
      <c r="S36" s="11" t="s">
        <v>254</v>
      </c>
      <c r="T36" s="11" t="s">
        <v>254</v>
      </c>
      <c r="U36" s="26">
        <f>AH36+AL36+AP36</f>
        <v>7657</v>
      </c>
      <c r="V36" s="35" t="s">
        <v>475</v>
      </c>
      <c r="W36" s="11"/>
      <c r="X36" s="11"/>
      <c r="Y36" s="11"/>
      <c r="Z36" s="63">
        <v>37987</v>
      </c>
      <c r="AA36" s="63">
        <v>38484</v>
      </c>
      <c r="AB36" s="11"/>
      <c r="AC36" s="27"/>
      <c r="AD36" s="11"/>
      <c r="AE36" s="11"/>
      <c r="AF36" s="11"/>
      <c r="AG36" s="40"/>
      <c r="AH36" s="17"/>
      <c r="AI36" s="7"/>
      <c r="AK36" s="40" t="s">
        <v>0</v>
      </c>
      <c r="AL36" s="91">
        <v>7657</v>
      </c>
      <c r="AM36" s="7"/>
      <c r="AN36" s="23"/>
      <c r="AO36" s="40"/>
      <c r="AP36" s="17"/>
      <c r="AQ36" s="7"/>
      <c r="AR36" s="23"/>
      <c r="AS36" s="3"/>
      <c r="AT36" s="3"/>
      <c r="AU36" s="3"/>
      <c r="AV36" s="3"/>
    </row>
    <row r="37" spans="1:48" ht="26.4" x14ac:dyDescent="0.25">
      <c r="A37" s="6">
        <v>109444</v>
      </c>
      <c r="B37" s="6">
        <v>51573064</v>
      </c>
      <c r="C37" s="5" t="s">
        <v>37</v>
      </c>
      <c r="D37" s="5"/>
      <c r="E37" s="5" t="s">
        <v>38</v>
      </c>
      <c r="F37" s="5" t="s">
        <v>39</v>
      </c>
      <c r="G37" s="5" t="s">
        <v>22</v>
      </c>
      <c r="H37" s="5" t="s">
        <v>23</v>
      </c>
      <c r="I37" s="5">
        <v>87010</v>
      </c>
      <c r="J37" s="5">
        <v>200</v>
      </c>
      <c r="K37" s="5">
        <v>35.460569999999997</v>
      </c>
      <c r="L37" s="7">
        <v>-106.11836</v>
      </c>
      <c r="M37" s="5"/>
      <c r="N37" s="5"/>
      <c r="O37" s="5" t="s">
        <v>40</v>
      </c>
      <c r="P37" s="5"/>
      <c r="Q37" s="7"/>
      <c r="R37" s="9" t="s">
        <v>31</v>
      </c>
      <c r="S37" s="11"/>
      <c r="T37" s="11" t="s">
        <v>254</v>
      </c>
      <c r="U37" s="26">
        <f>AH37+AL37+AP37</f>
        <v>0</v>
      </c>
      <c r="V37" s="35"/>
      <c r="W37" s="11"/>
      <c r="X37" s="11"/>
      <c r="Y37" s="11"/>
      <c r="Z37" s="63"/>
      <c r="AA37" s="63"/>
      <c r="AB37" s="11"/>
      <c r="AC37" s="27"/>
      <c r="AD37" s="11"/>
      <c r="AE37" s="11"/>
      <c r="AF37" s="11"/>
      <c r="AG37" s="40"/>
      <c r="AH37" s="17"/>
      <c r="AI37" s="7"/>
      <c r="AK37" s="40"/>
      <c r="AL37" s="91"/>
      <c r="AM37" s="7"/>
      <c r="AN37" s="23"/>
      <c r="AO37" s="40"/>
      <c r="AP37" s="17"/>
      <c r="AQ37" s="7"/>
      <c r="AR37" s="23"/>
      <c r="AS37" s="3"/>
      <c r="AT37" s="3"/>
      <c r="AU37" s="3"/>
      <c r="AV37" s="3"/>
    </row>
    <row r="38" spans="1:48" ht="26.4" x14ac:dyDescent="0.25">
      <c r="A38" s="7">
        <v>25802</v>
      </c>
      <c r="B38" s="6">
        <v>51573041</v>
      </c>
      <c r="C38" s="5" t="s">
        <v>41</v>
      </c>
      <c r="D38" s="5"/>
      <c r="E38" s="5" t="s">
        <v>38</v>
      </c>
      <c r="F38" s="5" t="s">
        <v>39</v>
      </c>
      <c r="G38" s="5" t="s">
        <v>22</v>
      </c>
      <c r="H38" s="5" t="s">
        <v>23</v>
      </c>
      <c r="I38" s="5">
        <v>87010</v>
      </c>
      <c r="J38" s="5">
        <v>430</v>
      </c>
      <c r="K38" s="5">
        <v>35.466999999999999</v>
      </c>
      <c r="L38" s="7">
        <v>-106.11020000000001</v>
      </c>
      <c r="M38" s="5"/>
      <c r="N38" s="5"/>
      <c r="O38" s="5" t="s">
        <v>40</v>
      </c>
      <c r="P38" s="96"/>
      <c r="Q38" s="7"/>
      <c r="R38" s="9" t="s">
        <v>42</v>
      </c>
      <c r="S38" s="11" t="s">
        <v>254</v>
      </c>
      <c r="T38" s="11" t="s">
        <v>254</v>
      </c>
      <c r="U38" s="26">
        <f>AH38+AL38+AP38</f>
        <v>0</v>
      </c>
      <c r="V38" s="35"/>
      <c r="W38" s="11"/>
      <c r="X38" s="11"/>
      <c r="Y38" s="11"/>
      <c r="Z38" s="63"/>
      <c r="AA38" s="63"/>
      <c r="AB38" s="11"/>
      <c r="AC38" s="27"/>
      <c r="AD38" s="11"/>
      <c r="AE38" s="11"/>
      <c r="AF38" s="11"/>
      <c r="AG38" s="40"/>
      <c r="AH38" s="17"/>
      <c r="AI38" s="7"/>
      <c r="AK38" s="40"/>
      <c r="AL38" s="91"/>
      <c r="AM38" s="7"/>
      <c r="AN38" s="23"/>
      <c r="AO38" s="40"/>
      <c r="AP38" s="17"/>
      <c r="AQ38" s="7"/>
      <c r="AR38" s="23"/>
      <c r="AS38" s="3"/>
      <c r="AT38" s="3"/>
      <c r="AU38" s="3"/>
      <c r="AV38" s="3"/>
    </row>
    <row r="39" spans="1:48" ht="39.6" x14ac:dyDescent="0.25">
      <c r="A39" s="7">
        <v>25823</v>
      </c>
      <c r="B39" s="6">
        <v>51573039</v>
      </c>
      <c r="C39" s="5" t="s">
        <v>43</v>
      </c>
      <c r="D39" s="5" t="s">
        <v>209</v>
      </c>
      <c r="E39" s="5" t="s">
        <v>44</v>
      </c>
      <c r="F39" s="5" t="s">
        <v>45</v>
      </c>
      <c r="G39" s="5" t="s">
        <v>46</v>
      </c>
      <c r="H39" s="5" t="s">
        <v>23</v>
      </c>
      <c r="I39" s="5">
        <v>88008</v>
      </c>
      <c r="J39" s="5">
        <v>20.2</v>
      </c>
      <c r="K39" s="5">
        <v>31.842068999999999</v>
      </c>
      <c r="L39" s="7">
        <v>-106.620051</v>
      </c>
      <c r="M39" s="5" t="s">
        <v>24</v>
      </c>
      <c r="N39" s="5"/>
      <c r="O39" s="5" t="s">
        <v>1</v>
      </c>
      <c r="P39" s="96" t="s">
        <v>25</v>
      </c>
      <c r="Q39" s="7"/>
      <c r="R39" s="9" t="s">
        <v>42</v>
      </c>
      <c r="S39" s="11" t="s">
        <v>254</v>
      </c>
      <c r="T39" s="11" t="s">
        <v>255</v>
      </c>
      <c r="U39" s="26">
        <f>AH39+AL39+AP39</f>
        <v>0</v>
      </c>
      <c r="V39" s="35"/>
      <c r="W39" s="11"/>
      <c r="X39" s="11"/>
      <c r="Y39" s="11"/>
      <c r="Z39" s="63"/>
      <c r="AA39" s="63"/>
      <c r="AB39" s="11"/>
      <c r="AC39" s="27"/>
      <c r="AD39" s="11"/>
      <c r="AE39" s="11"/>
      <c r="AF39" s="11"/>
      <c r="AG39" s="40"/>
      <c r="AH39" s="17"/>
      <c r="AI39" s="7"/>
      <c r="AK39" s="40"/>
      <c r="AL39" s="91"/>
      <c r="AM39" s="7"/>
      <c r="AN39" s="23"/>
      <c r="AO39" s="40"/>
      <c r="AP39" s="17"/>
      <c r="AQ39" s="7"/>
      <c r="AR39" s="23"/>
      <c r="AS39" s="3"/>
      <c r="AT39" s="3"/>
      <c r="AU39" s="3"/>
      <c r="AV39" s="3"/>
    </row>
    <row r="40" spans="1:48" ht="52.8" x14ac:dyDescent="0.25">
      <c r="A40" s="7">
        <v>125386</v>
      </c>
      <c r="B40" s="6">
        <v>51573086</v>
      </c>
      <c r="C40" s="5" t="s">
        <v>47</v>
      </c>
      <c r="D40" s="5"/>
      <c r="E40" s="5" t="s">
        <v>48</v>
      </c>
      <c r="F40" s="5" t="s">
        <v>49</v>
      </c>
      <c r="G40" s="5" t="s">
        <v>50</v>
      </c>
      <c r="H40" s="5" t="s">
        <v>23</v>
      </c>
      <c r="I40" s="5">
        <v>88130</v>
      </c>
      <c r="J40" s="5">
        <v>1.6</v>
      </c>
      <c r="K40" s="5">
        <v>34.175199999999997</v>
      </c>
      <c r="L40" s="7">
        <v>-103.3464</v>
      </c>
      <c r="M40" s="5"/>
      <c r="N40" s="5"/>
      <c r="O40" s="5"/>
      <c r="P40" s="5"/>
      <c r="Q40" s="7"/>
      <c r="R40" s="9" t="s">
        <v>26</v>
      </c>
      <c r="S40" s="11" t="s">
        <v>254</v>
      </c>
      <c r="T40" s="11" t="s">
        <v>254</v>
      </c>
      <c r="U40" s="26">
        <f>AH40+AL40+AP40</f>
        <v>18176</v>
      </c>
      <c r="V40" s="35"/>
      <c r="W40" s="11"/>
      <c r="X40" s="11"/>
      <c r="Y40" s="11"/>
      <c r="Z40" s="63"/>
      <c r="AA40" s="63"/>
      <c r="AB40" s="11"/>
      <c r="AC40" s="27"/>
      <c r="AD40" s="11"/>
      <c r="AE40" s="11"/>
      <c r="AF40" s="11"/>
      <c r="AG40" s="40" t="s">
        <v>298</v>
      </c>
      <c r="AH40" s="17">
        <v>7145</v>
      </c>
      <c r="AI40" s="18">
        <v>40611</v>
      </c>
      <c r="AJ40" s="87" t="s">
        <v>146</v>
      </c>
      <c r="AK40" s="40" t="s">
        <v>2</v>
      </c>
      <c r="AL40" s="91">
        <v>11031</v>
      </c>
      <c r="AM40" s="18">
        <v>40631</v>
      </c>
      <c r="AN40" s="23" t="s">
        <v>146</v>
      </c>
      <c r="AO40" s="42"/>
      <c r="AP40" s="4"/>
      <c r="AQ40" s="3"/>
      <c r="AR40" s="23"/>
      <c r="AS40" s="3"/>
      <c r="AT40" s="3"/>
      <c r="AU40" s="3"/>
      <c r="AV40" s="3"/>
    </row>
    <row r="41" spans="1:48" ht="34.200000000000003" x14ac:dyDescent="0.25">
      <c r="A41" s="7">
        <v>136762</v>
      </c>
      <c r="B41" s="6" t="s">
        <v>329</v>
      </c>
      <c r="C41" s="5" t="s">
        <v>483</v>
      </c>
      <c r="D41" s="5"/>
      <c r="E41" s="5" t="s">
        <v>52</v>
      </c>
      <c r="F41" s="5" t="s">
        <v>53</v>
      </c>
      <c r="G41" s="5" t="s">
        <v>46</v>
      </c>
      <c r="H41" s="5" t="s">
        <v>23</v>
      </c>
      <c r="I41" s="5">
        <v>88001</v>
      </c>
      <c r="J41" s="5">
        <v>3.4</v>
      </c>
      <c r="K41" s="5">
        <v>32.305264000000001</v>
      </c>
      <c r="L41" s="7">
        <v>-106.77945</v>
      </c>
      <c r="M41" s="5" t="s">
        <v>24</v>
      </c>
      <c r="N41" s="5"/>
      <c r="O41" s="5" t="s">
        <v>3</v>
      </c>
      <c r="P41" s="5" t="s">
        <v>25</v>
      </c>
      <c r="Q41" s="7"/>
      <c r="R41" s="9" t="s">
        <v>26</v>
      </c>
      <c r="S41" s="11" t="s">
        <v>254</v>
      </c>
      <c r="T41" s="11" t="s">
        <v>255</v>
      </c>
      <c r="U41" s="26">
        <v>8503.73</v>
      </c>
      <c r="V41" s="35"/>
      <c r="W41" s="11"/>
      <c r="X41" s="11"/>
      <c r="Y41" s="11"/>
      <c r="Z41" s="63"/>
      <c r="AA41" s="63">
        <v>41880</v>
      </c>
      <c r="AB41" s="11"/>
      <c r="AC41" s="27"/>
      <c r="AD41" s="11"/>
      <c r="AE41" s="11"/>
      <c r="AF41" s="11"/>
      <c r="AG41" s="40" t="s">
        <v>484</v>
      </c>
      <c r="AH41" s="17">
        <v>8503.73</v>
      </c>
      <c r="AI41" s="18">
        <v>41880</v>
      </c>
      <c r="AJ41" s="87" t="s">
        <v>145</v>
      </c>
      <c r="AK41" s="42"/>
      <c r="AL41" s="93"/>
      <c r="AM41" s="3"/>
      <c r="AN41" s="23"/>
      <c r="AO41" s="42"/>
      <c r="AP41" s="4"/>
      <c r="AQ41" s="3"/>
      <c r="AR41" s="23"/>
      <c r="AS41" s="3"/>
      <c r="AT41" s="3"/>
      <c r="AU41" s="3"/>
      <c r="AV41" s="3"/>
    </row>
    <row r="42" spans="1:48" ht="26.4" x14ac:dyDescent="0.25">
      <c r="A42" s="7">
        <v>111289</v>
      </c>
      <c r="B42" s="6">
        <v>51573072</v>
      </c>
      <c r="C42" s="5" t="s">
        <v>54</v>
      </c>
      <c r="D42" s="5" t="s">
        <v>333</v>
      </c>
      <c r="E42" s="5" t="s">
        <v>55</v>
      </c>
      <c r="F42" s="5" t="s">
        <v>56</v>
      </c>
      <c r="G42" s="5" t="s">
        <v>57</v>
      </c>
      <c r="H42" s="5" t="s">
        <v>23</v>
      </c>
      <c r="I42" s="5">
        <v>87301</v>
      </c>
      <c r="J42" s="5">
        <v>0.47</v>
      </c>
      <c r="K42" s="5">
        <v>35.527987899999999</v>
      </c>
      <c r="L42" s="7">
        <v>-108.740549</v>
      </c>
      <c r="M42" s="5"/>
      <c r="N42" s="5"/>
      <c r="O42" s="5" t="s">
        <v>3</v>
      </c>
      <c r="P42" s="5"/>
      <c r="Q42" s="7"/>
      <c r="R42" s="9" t="s">
        <v>58</v>
      </c>
      <c r="S42" s="11"/>
      <c r="T42" s="11" t="s">
        <v>254</v>
      </c>
      <c r="U42" s="26">
        <f>AH42+AL42+AP42</f>
        <v>0</v>
      </c>
      <c r="V42" s="35"/>
      <c r="W42" s="11"/>
      <c r="X42" s="11"/>
      <c r="Y42" s="11"/>
      <c r="Z42" s="63"/>
      <c r="AA42" s="63"/>
      <c r="AB42" s="11"/>
      <c r="AC42" s="27"/>
      <c r="AD42" s="11"/>
      <c r="AE42" s="11"/>
      <c r="AF42" s="11"/>
      <c r="AG42" s="40"/>
      <c r="AH42" s="17"/>
      <c r="AI42" s="7"/>
      <c r="AK42" s="40"/>
      <c r="AL42" s="91"/>
      <c r="AM42" s="7"/>
      <c r="AN42" s="23"/>
      <c r="AO42" s="40"/>
      <c r="AP42" s="17"/>
      <c r="AQ42" s="7"/>
      <c r="AR42" s="23"/>
      <c r="AS42" s="3"/>
      <c r="AT42" s="3"/>
      <c r="AU42" s="3"/>
      <c r="AV42" s="3"/>
    </row>
    <row r="43" spans="1:48" ht="39.6" x14ac:dyDescent="0.25">
      <c r="A43" s="7"/>
      <c r="B43" s="6"/>
      <c r="C43" s="7" t="s">
        <v>634</v>
      </c>
      <c r="D43" s="7"/>
      <c r="E43" s="7" t="s">
        <v>635</v>
      </c>
      <c r="F43" s="7" t="s">
        <v>636</v>
      </c>
      <c r="G43" s="7" t="s">
        <v>102</v>
      </c>
      <c r="H43" s="7" t="s">
        <v>23</v>
      </c>
      <c r="I43" s="7">
        <v>88030</v>
      </c>
      <c r="J43" s="7">
        <v>0.35</v>
      </c>
      <c r="K43" s="7">
        <v>-107.63655</v>
      </c>
      <c r="L43" s="7">
        <v>-107.63655</v>
      </c>
      <c r="M43" s="7"/>
      <c r="N43" s="7"/>
      <c r="O43" s="7"/>
      <c r="P43" s="7"/>
      <c r="Q43" s="7"/>
      <c r="R43" s="7"/>
      <c r="S43" s="7"/>
      <c r="T43" s="7"/>
      <c r="U43" s="17"/>
      <c r="V43" s="34" t="s">
        <v>638</v>
      </c>
      <c r="X43" s="7" t="s">
        <v>637</v>
      </c>
      <c r="Y43" s="7" t="s">
        <v>574</v>
      </c>
      <c r="Z43" s="18">
        <v>44903</v>
      </c>
      <c r="AA43" s="18"/>
      <c r="AB43" s="7"/>
      <c r="AD43" s="7"/>
      <c r="AE43" s="7" t="s">
        <v>491</v>
      </c>
      <c r="AF43" s="7" t="s">
        <v>301</v>
      </c>
      <c r="AG43" s="40" t="s">
        <v>639</v>
      </c>
      <c r="AH43" s="17"/>
      <c r="AI43" s="7"/>
      <c r="AK43" s="40"/>
      <c r="AL43" s="92"/>
      <c r="AM43" s="7"/>
      <c r="AO43" s="40"/>
      <c r="AP43" s="17"/>
      <c r="AQ43" s="7"/>
      <c r="AR43" s="7"/>
      <c r="AS43" s="3"/>
      <c r="AT43" s="3"/>
      <c r="AU43" s="3"/>
      <c r="AV43" s="3"/>
    </row>
    <row r="44" spans="1:48" ht="39.6" x14ac:dyDescent="0.25">
      <c r="A44" s="7"/>
      <c r="B44" s="6">
        <v>51573148</v>
      </c>
      <c r="C44" s="7" t="s">
        <v>583</v>
      </c>
      <c r="D44" s="7" t="s">
        <v>584</v>
      </c>
      <c r="E44" s="7" t="s">
        <v>585</v>
      </c>
      <c r="F44" s="7" t="s">
        <v>53</v>
      </c>
      <c r="G44" s="7" t="s">
        <v>46</v>
      </c>
      <c r="H44" s="7" t="s">
        <v>23</v>
      </c>
      <c r="I44" s="7"/>
      <c r="J44" s="7">
        <v>4.8</v>
      </c>
      <c r="K44" s="7">
        <v>32.1815</v>
      </c>
      <c r="L44" s="7">
        <v>-106.47239999999999</v>
      </c>
      <c r="M44" s="7"/>
      <c r="N44" s="7"/>
      <c r="O44" s="7" t="s">
        <v>1</v>
      </c>
      <c r="P44" s="7"/>
      <c r="Q44" s="7"/>
      <c r="R44" s="7" t="s">
        <v>586</v>
      </c>
      <c r="S44" s="7" t="s">
        <v>254</v>
      </c>
      <c r="T44" s="7"/>
      <c r="U44" s="17"/>
      <c r="V44" s="34" t="s">
        <v>587</v>
      </c>
      <c r="X44" s="7" t="s">
        <v>390</v>
      </c>
      <c r="Y44" s="7" t="s">
        <v>2</v>
      </c>
      <c r="Z44" s="18">
        <v>44270</v>
      </c>
      <c r="AA44" s="18"/>
      <c r="AB44" s="7"/>
      <c r="AD44" s="7"/>
      <c r="AE44" s="7"/>
      <c r="AF44" s="7" t="s">
        <v>301</v>
      </c>
      <c r="AG44" s="40"/>
      <c r="AH44" s="17"/>
      <c r="AI44" s="7"/>
      <c r="AK44" s="40"/>
      <c r="AL44" s="92"/>
      <c r="AM44" s="7"/>
      <c r="AO44" s="40"/>
      <c r="AP44" s="17"/>
      <c r="AQ44" s="7"/>
      <c r="AR44" s="7"/>
      <c r="AS44" s="3"/>
      <c r="AT44" s="3"/>
      <c r="AU44" s="3"/>
      <c r="AV44" s="3"/>
    </row>
    <row r="45" spans="1:48" ht="39.6" x14ac:dyDescent="0.25">
      <c r="A45" s="7">
        <v>10981</v>
      </c>
      <c r="B45" s="6">
        <v>51573035</v>
      </c>
      <c r="C45" s="5" t="s">
        <v>59</v>
      </c>
      <c r="D45" s="5"/>
      <c r="E45" s="5" t="s">
        <v>60</v>
      </c>
      <c r="F45" s="5" t="s">
        <v>30</v>
      </c>
      <c r="G45" s="5" t="s">
        <v>35</v>
      </c>
      <c r="H45" s="5" t="s">
        <v>23</v>
      </c>
      <c r="I45" s="5">
        <v>87004</v>
      </c>
      <c r="J45" s="5">
        <v>56.33</v>
      </c>
      <c r="K45" s="5">
        <v>35.307718999999999</v>
      </c>
      <c r="L45" s="7">
        <v>-106.5849</v>
      </c>
      <c r="M45" s="5"/>
      <c r="N45" s="5"/>
      <c r="O45" s="5" t="s">
        <v>40</v>
      </c>
      <c r="P45" s="96"/>
      <c r="Q45" s="7"/>
      <c r="R45" s="9" t="s">
        <v>31</v>
      </c>
      <c r="S45" s="11" t="s">
        <v>254</v>
      </c>
      <c r="T45" s="11" t="s">
        <v>254</v>
      </c>
      <c r="U45" s="26">
        <f>AH45+AL45+AP45</f>
        <v>0</v>
      </c>
      <c r="V45" s="35"/>
      <c r="W45" s="11"/>
      <c r="X45" s="11"/>
      <c r="Y45" s="11"/>
      <c r="Z45" s="63"/>
      <c r="AA45" s="63"/>
      <c r="AB45" s="11"/>
      <c r="AC45" s="27"/>
      <c r="AD45" s="11"/>
      <c r="AE45" s="11"/>
      <c r="AF45" s="11"/>
      <c r="AG45" s="40"/>
      <c r="AH45" s="17"/>
      <c r="AI45" s="7"/>
      <c r="AK45" s="40"/>
      <c r="AL45" s="91"/>
      <c r="AM45" s="7"/>
      <c r="AN45" s="23"/>
      <c r="AO45" s="42"/>
      <c r="AP45" s="4"/>
      <c r="AQ45" s="3"/>
      <c r="AR45" s="23"/>
      <c r="AS45" s="3"/>
      <c r="AT45" s="3"/>
      <c r="AU45" s="3"/>
      <c r="AV45" s="3"/>
    </row>
    <row r="46" spans="1:48" ht="39.6" x14ac:dyDescent="0.25">
      <c r="A46" s="7">
        <v>244310</v>
      </c>
      <c r="B46" s="6">
        <v>51573141</v>
      </c>
      <c r="C46" s="7" t="s">
        <v>558</v>
      </c>
      <c r="D46" s="7" t="s">
        <v>523</v>
      </c>
      <c r="E46" s="7" t="s">
        <v>566</v>
      </c>
      <c r="F46" s="7" t="s">
        <v>163</v>
      </c>
      <c r="G46" s="7" t="s">
        <v>161</v>
      </c>
      <c r="H46" s="7" t="s">
        <v>23</v>
      </c>
      <c r="I46" s="7">
        <v>87021</v>
      </c>
      <c r="J46" s="7">
        <v>12</v>
      </c>
      <c r="K46" s="7">
        <v>35.206049999999998</v>
      </c>
      <c r="L46" s="7">
        <v>-107.90618000000001</v>
      </c>
      <c r="M46" s="7"/>
      <c r="N46" s="7"/>
      <c r="O46" s="7"/>
      <c r="P46" s="7"/>
      <c r="Q46" s="7" t="s">
        <v>519</v>
      </c>
      <c r="R46" s="7" t="s">
        <v>497</v>
      </c>
      <c r="S46" s="7" t="s">
        <v>255</v>
      </c>
      <c r="T46" s="7"/>
      <c r="U46" s="97">
        <v>6561.6</v>
      </c>
      <c r="V46" s="7" t="s">
        <v>562</v>
      </c>
      <c r="W46" s="7" t="s">
        <v>595</v>
      </c>
      <c r="X46" s="7" t="s">
        <v>560</v>
      </c>
      <c r="Y46" s="7" t="s">
        <v>298</v>
      </c>
      <c r="Z46" s="18">
        <v>44075</v>
      </c>
      <c r="AA46" s="18">
        <v>44258</v>
      </c>
      <c r="AB46" s="7" t="s">
        <v>491</v>
      </c>
      <c r="AD46" s="7" t="s">
        <v>562</v>
      </c>
      <c r="AE46" s="7" t="s">
        <v>491</v>
      </c>
      <c r="AF46" s="7" t="s">
        <v>543</v>
      </c>
      <c r="AG46" s="40" t="s">
        <v>298</v>
      </c>
      <c r="AH46" s="17">
        <v>6562</v>
      </c>
      <c r="AI46" s="18">
        <v>44258</v>
      </c>
      <c r="AJ46" s="87" t="s">
        <v>601</v>
      </c>
      <c r="AK46" s="40"/>
      <c r="AL46" s="92"/>
      <c r="AM46" s="7"/>
      <c r="AO46" s="40"/>
      <c r="AP46" s="17"/>
      <c r="AQ46" s="7"/>
      <c r="AR46" s="7"/>
      <c r="AS46" s="3"/>
      <c r="AT46" s="3"/>
      <c r="AU46" s="3"/>
      <c r="AV46" s="3"/>
    </row>
    <row r="47" spans="1:48" ht="26.4" x14ac:dyDescent="0.25">
      <c r="A47" s="7">
        <v>121512</v>
      </c>
      <c r="B47" s="6">
        <v>51573073</v>
      </c>
      <c r="C47" s="5" t="s">
        <v>61</v>
      </c>
      <c r="D47" s="5" t="s">
        <v>270</v>
      </c>
      <c r="E47" s="5"/>
      <c r="F47" s="5" t="s">
        <v>61</v>
      </c>
      <c r="G47" s="5" t="s">
        <v>62</v>
      </c>
      <c r="H47" s="5" t="s">
        <v>23</v>
      </c>
      <c r="I47" s="5">
        <v>87718</v>
      </c>
      <c r="J47" s="5">
        <v>5</v>
      </c>
      <c r="K47" s="5">
        <v>36.549733000000003</v>
      </c>
      <c r="L47" s="7">
        <v>-105.268466</v>
      </c>
      <c r="M47" s="5" t="s">
        <v>24</v>
      </c>
      <c r="N47" s="5"/>
      <c r="O47" s="5" t="s">
        <v>19</v>
      </c>
      <c r="P47" s="5" t="s">
        <v>25</v>
      </c>
      <c r="Q47" s="7"/>
      <c r="R47" s="9" t="s">
        <v>31</v>
      </c>
      <c r="S47" s="11" t="s">
        <v>254</v>
      </c>
      <c r="T47" s="11" t="s">
        <v>255</v>
      </c>
      <c r="U47" s="26">
        <f>AH47+AL47+AP47</f>
        <v>0</v>
      </c>
      <c r="V47" s="35"/>
      <c r="W47" s="11"/>
      <c r="X47" s="11"/>
      <c r="Y47" s="11"/>
      <c r="Z47" s="63"/>
      <c r="AA47" s="63"/>
      <c r="AB47" s="11"/>
      <c r="AC47" s="27"/>
      <c r="AD47" s="11"/>
      <c r="AE47" s="11"/>
      <c r="AF47" s="11"/>
      <c r="AG47" s="40"/>
      <c r="AH47" s="17"/>
      <c r="AI47" s="7"/>
      <c r="AK47" s="40"/>
      <c r="AL47" s="91"/>
      <c r="AM47" s="7"/>
      <c r="AN47" s="23"/>
      <c r="AO47" s="40"/>
      <c r="AP47" s="17"/>
      <c r="AQ47" s="7"/>
      <c r="AR47" s="23"/>
      <c r="AS47" s="3"/>
      <c r="AT47" s="3"/>
      <c r="AU47" s="3"/>
      <c r="AV47" s="3"/>
    </row>
    <row r="48" spans="1:48" ht="34.200000000000003" x14ac:dyDescent="0.25">
      <c r="A48" s="6">
        <v>103462</v>
      </c>
      <c r="B48" s="6">
        <v>51573076</v>
      </c>
      <c r="C48" s="5" t="s">
        <v>63</v>
      </c>
      <c r="D48" s="5"/>
      <c r="E48" s="5" t="s">
        <v>141</v>
      </c>
      <c r="F48" s="5" t="s">
        <v>49</v>
      </c>
      <c r="G48" s="5" t="s">
        <v>50</v>
      </c>
      <c r="H48" s="5" t="s">
        <v>23</v>
      </c>
      <c r="I48" s="5">
        <v>88130</v>
      </c>
      <c r="J48" s="5">
        <v>1.25</v>
      </c>
      <c r="K48" s="5">
        <v>34.180399999999999</v>
      </c>
      <c r="L48" s="7">
        <v>-103.3473</v>
      </c>
      <c r="M48" s="5" t="s">
        <v>24</v>
      </c>
      <c r="N48" s="5"/>
      <c r="O48" s="5" t="s">
        <v>3</v>
      </c>
      <c r="P48" s="5" t="s">
        <v>25</v>
      </c>
      <c r="Q48" s="3"/>
      <c r="R48" s="9" t="s">
        <v>26</v>
      </c>
      <c r="S48" s="11"/>
      <c r="T48" s="11" t="s">
        <v>254</v>
      </c>
      <c r="U48" s="26">
        <f>AH48+AL48+AP48</f>
        <v>54196</v>
      </c>
      <c r="V48" s="35" t="s">
        <v>342</v>
      </c>
      <c r="W48" s="11" t="s">
        <v>343</v>
      </c>
      <c r="X48" s="11"/>
      <c r="Y48" s="11"/>
      <c r="Z48" s="63"/>
      <c r="AA48" s="63"/>
      <c r="AB48" s="11"/>
      <c r="AC48" s="27"/>
      <c r="AD48" s="11"/>
      <c r="AE48" s="11"/>
      <c r="AF48" s="11"/>
      <c r="AG48" s="42" t="s">
        <v>298</v>
      </c>
      <c r="AH48" s="4">
        <v>7371</v>
      </c>
      <c r="AI48" s="61">
        <v>40017</v>
      </c>
      <c r="AJ48" s="88" t="s">
        <v>146</v>
      </c>
      <c r="AK48" s="40" t="s">
        <v>2</v>
      </c>
      <c r="AL48" s="91">
        <v>46825</v>
      </c>
      <c r="AM48" s="18">
        <v>40434</v>
      </c>
      <c r="AN48" s="23" t="s">
        <v>146</v>
      </c>
      <c r="AO48" s="40"/>
      <c r="AP48" s="17"/>
      <c r="AQ48" s="7"/>
      <c r="AR48" s="23"/>
      <c r="AS48" s="3"/>
      <c r="AT48" s="3"/>
      <c r="AU48" s="3"/>
      <c r="AV48" s="3"/>
    </row>
    <row r="49" spans="1:48" ht="26.4" x14ac:dyDescent="0.25">
      <c r="A49" s="6" t="s">
        <v>142</v>
      </c>
      <c r="B49" s="6" t="s">
        <v>208</v>
      </c>
      <c r="C49" s="5" t="s">
        <v>64</v>
      </c>
      <c r="D49" s="5"/>
      <c r="E49" s="5" t="s">
        <v>143</v>
      </c>
      <c r="F49" s="5" t="s">
        <v>29</v>
      </c>
      <c r="G49" s="5" t="s">
        <v>30</v>
      </c>
      <c r="H49" s="5" t="s">
        <v>23</v>
      </c>
      <c r="I49" s="5">
        <v>87111</v>
      </c>
      <c r="J49" s="5">
        <v>76</v>
      </c>
      <c r="K49" s="5">
        <v>35.054099999999998</v>
      </c>
      <c r="L49" s="7">
        <v>-106.52209999999999</v>
      </c>
      <c r="M49" s="5"/>
      <c r="N49" s="5"/>
      <c r="O49" s="5" t="s">
        <v>19</v>
      </c>
      <c r="P49" s="5"/>
      <c r="Q49" s="3"/>
      <c r="R49" s="9" t="s">
        <v>31</v>
      </c>
      <c r="S49" s="11" t="s">
        <v>254</v>
      </c>
      <c r="T49" s="11" t="s">
        <v>254</v>
      </c>
      <c r="U49" s="26">
        <f>AH49+AL49+AP49</f>
        <v>0</v>
      </c>
      <c r="V49" s="35"/>
      <c r="W49" s="11"/>
      <c r="X49" s="11"/>
      <c r="Y49" s="11"/>
      <c r="Z49" s="63"/>
      <c r="AA49" s="63"/>
      <c r="AB49" s="11"/>
      <c r="AC49" s="27"/>
      <c r="AD49" s="11"/>
      <c r="AE49" s="11" t="s">
        <v>254</v>
      </c>
      <c r="AF49" s="11"/>
      <c r="AG49" s="42"/>
      <c r="AH49" s="4"/>
      <c r="AI49" s="61"/>
      <c r="AJ49" s="88"/>
      <c r="AK49" s="40"/>
      <c r="AL49" s="91"/>
      <c r="AM49" s="7"/>
      <c r="AN49" s="23"/>
      <c r="AO49" s="40"/>
      <c r="AP49" s="17"/>
      <c r="AQ49" s="7"/>
      <c r="AR49" s="23"/>
      <c r="AS49" s="3"/>
      <c r="AT49" s="3"/>
      <c r="AU49" s="3"/>
      <c r="AV49" s="3"/>
    </row>
    <row r="50" spans="1:48" ht="39.6" x14ac:dyDescent="0.25">
      <c r="A50" s="7">
        <v>240231</v>
      </c>
      <c r="B50" s="6" t="s">
        <v>643</v>
      </c>
      <c r="C50" s="7" t="s">
        <v>492</v>
      </c>
      <c r="D50" s="7" t="s">
        <v>499</v>
      </c>
      <c r="E50" s="7" t="s">
        <v>520</v>
      </c>
      <c r="F50" s="7" t="s">
        <v>74</v>
      </c>
      <c r="G50" s="7" t="s">
        <v>75</v>
      </c>
      <c r="H50" s="7" t="s">
        <v>23</v>
      </c>
      <c r="I50" s="7">
        <v>88061</v>
      </c>
      <c r="J50" s="7">
        <v>0.37</v>
      </c>
      <c r="K50" s="7">
        <v>32.770932000000002</v>
      </c>
      <c r="L50" s="7">
        <v>-108.2814243</v>
      </c>
      <c r="M50" s="7"/>
      <c r="N50" s="7"/>
      <c r="O50" s="7"/>
      <c r="P50" s="7"/>
      <c r="Q50" s="7" t="s">
        <v>516</v>
      </c>
      <c r="R50" s="7" t="s">
        <v>497</v>
      </c>
      <c r="S50" s="7" t="s">
        <v>255</v>
      </c>
      <c r="T50" s="7" t="s">
        <v>255</v>
      </c>
      <c r="U50" s="17">
        <v>36480.92</v>
      </c>
      <c r="V50" s="34" t="s">
        <v>547</v>
      </c>
      <c r="W50" s="7" t="s">
        <v>588</v>
      </c>
      <c r="X50" s="7" t="s">
        <v>493</v>
      </c>
      <c r="Y50" s="7" t="s">
        <v>158</v>
      </c>
      <c r="Z50" s="18">
        <v>43770</v>
      </c>
      <c r="AA50" s="18">
        <v>44225</v>
      </c>
      <c r="AB50" s="7" t="s">
        <v>445</v>
      </c>
      <c r="AD50" s="7" t="s">
        <v>488</v>
      </c>
      <c r="AE50" s="7" t="s">
        <v>491</v>
      </c>
      <c r="AF50" s="7" t="s">
        <v>543</v>
      </c>
      <c r="AG50" s="40" t="s">
        <v>298</v>
      </c>
      <c r="AH50" s="17">
        <v>10153</v>
      </c>
      <c r="AI50" s="18">
        <v>43490</v>
      </c>
      <c r="AJ50" s="87" t="s">
        <v>599</v>
      </c>
      <c r="AK50" s="40" t="s">
        <v>495</v>
      </c>
      <c r="AL50" s="92">
        <v>36481</v>
      </c>
      <c r="AM50" s="18">
        <v>44225</v>
      </c>
      <c r="AN50" s="7" t="s">
        <v>608</v>
      </c>
      <c r="AO50" s="40" t="s">
        <v>640</v>
      </c>
      <c r="AP50" s="98">
        <v>15472.9</v>
      </c>
      <c r="AQ50" s="7"/>
      <c r="AR50" s="7"/>
      <c r="AS50" s="3"/>
      <c r="AT50" s="3"/>
      <c r="AU50" s="3"/>
      <c r="AV50" s="3"/>
    </row>
    <row r="51" spans="1:48" ht="39.6" x14ac:dyDescent="0.25">
      <c r="A51" s="7">
        <v>241450</v>
      </c>
      <c r="B51" s="6" t="s">
        <v>642</v>
      </c>
      <c r="C51" s="7" t="s">
        <v>496</v>
      </c>
      <c r="D51" s="7" t="s">
        <v>501</v>
      </c>
      <c r="E51" s="75" t="s">
        <v>522</v>
      </c>
      <c r="F51" s="7" t="s">
        <v>505</v>
      </c>
      <c r="G51" s="7" t="s">
        <v>75</v>
      </c>
      <c r="H51" s="7" t="s">
        <v>23</v>
      </c>
      <c r="I51" s="7">
        <v>88036</v>
      </c>
      <c r="J51" s="7">
        <v>11</v>
      </c>
      <c r="K51" s="7">
        <v>32.791898701633201</v>
      </c>
      <c r="L51" s="7">
        <v>-108.153566246092</v>
      </c>
      <c r="M51" s="7"/>
      <c r="N51" s="7"/>
      <c r="O51" s="7"/>
      <c r="P51" s="7"/>
      <c r="Q51" s="7" t="s">
        <v>518</v>
      </c>
      <c r="R51" s="7" t="s">
        <v>497</v>
      </c>
      <c r="S51" s="7" t="s">
        <v>255</v>
      </c>
      <c r="T51" s="7" t="s">
        <v>255</v>
      </c>
      <c r="U51" s="17">
        <v>43110.64</v>
      </c>
      <c r="V51" s="34" t="s">
        <v>549</v>
      </c>
      <c r="W51" s="7" t="s">
        <v>588</v>
      </c>
      <c r="X51" s="7" t="s">
        <v>498</v>
      </c>
      <c r="Y51" s="7" t="s">
        <v>158</v>
      </c>
      <c r="Z51" s="18">
        <v>43891</v>
      </c>
      <c r="AA51" s="18">
        <v>44305</v>
      </c>
      <c r="AB51" s="7" t="s">
        <v>445</v>
      </c>
      <c r="AD51" s="7" t="s">
        <v>488</v>
      </c>
      <c r="AE51" s="7" t="s">
        <v>491</v>
      </c>
      <c r="AF51" s="7" t="s">
        <v>543</v>
      </c>
      <c r="AG51" s="40" t="s">
        <v>298</v>
      </c>
      <c r="AH51" s="17">
        <v>18268</v>
      </c>
      <c r="AI51" s="18">
        <v>43787</v>
      </c>
      <c r="AJ51" s="87" t="s">
        <v>599</v>
      </c>
      <c r="AK51" s="40" t="s">
        <v>158</v>
      </c>
      <c r="AL51" s="92">
        <v>43111</v>
      </c>
      <c r="AM51" s="7" t="s">
        <v>610</v>
      </c>
      <c r="AN51" s="7" t="s">
        <v>607</v>
      </c>
      <c r="AO51" s="40" t="s">
        <v>640</v>
      </c>
      <c r="AP51" s="98">
        <v>68646.990000000005</v>
      </c>
      <c r="AQ51" s="7"/>
      <c r="AR51" s="7"/>
      <c r="AS51" s="3"/>
      <c r="AT51" s="3"/>
      <c r="AU51" s="3"/>
      <c r="AV51" s="3"/>
    </row>
    <row r="52" spans="1:48" ht="39.6" x14ac:dyDescent="0.25">
      <c r="A52" s="7"/>
      <c r="B52" s="6">
        <v>51573152</v>
      </c>
      <c r="C52" s="7" t="s">
        <v>654</v>
      </c>
      <c r="D52" s="7" t="s">
        <v>655</v>
      </c>
      <c r="E52" s="7" t="s">
        <v>522</v>
      </c>
      <c r="F52" s="7" t="s">
        <v>645</v>
      </c>
      <c r="G52" s="7" t="s">
        <v>656</v>
      </c>
      <c r="H52" s="7" t="s">
        <v>23</v>
      </c>
      <c r="I52" s="7">
        <v>88036</v>
      </c>
      <c r="J52" s="7">
        <v>0.5</v>
      </c>
      <c r="K52" s="7">
        <v>32.797229999999999</v>
      </c>
      <c r="L52" s="7">
        <v>-108.14964999999999</v>
      </c>
      <c r="M52" s="7"/>
      <c r="N52" s="7"/>
      <c r="O52" s="7"/>
      <c r="P52" s="7"/>
      <c r="Q52" s="7"/>
      <c r="R52" s="7"/>
      <c r="S52" s="7" t="s">
        <v>254</v>
      </c>
      <c r="T52" s="7"/>
      <c r="U52" s="98">
        <v>10077.68</v>
      </c>
      <c r="V52" s="34" t="s">
        <v>657</v>
      </c>
      <c r="W52" s="7" t="s">
        <v>444</v>
      </c>
      <c r="X52" s="7" t="s">
        <v>649</v>
      </c>
      <c r="Y52" s="7" t="s">
        <v>574</v>
      </c>
      <c r="Z52" s="18">
        <v>44582</v>
      </c>
      <c r="AA52" s="18">
        <v>44802</v>
      </c>
      <c r="AB52" s="7"/>
      <c r="AD52" s="7" t="s">
        <v>658</v>
      </c>
      <c r="AE52" s="7" t="s">
        <v>491</v>
      </c>
      <c r="AF52" s="7"/>
      <c r="AG52" s="40" t="s">
        <v>639</v>
      </c>
      <c r="AH52" s="98">
        <v>10077.68</v>
      </c>
      <c r="AI52" s="18">
        <v>44802</v>
      </c>
      <c r="AJ52" s="87" t="s">
        <v>603</v>
      </c>
      <c r="AK52" s="40"/>
      <c r="AL52" s="92"/>
      <c r="AM52" s="7"/>
      <c r="AO52" s="40"/>
      <c r="AP52" s="17"/>
      <c r="AQ52" s="7"/>
      <c r="AR52" s="7"/>
      <c r="AS52" s="7"/>
      <c r="AT52" s="7"/>
      <c r="AU52" s="7"/>
      <c r="AV52" s="7"/>
    </row>
    <row r="53" spans="1:48" ht="45.6" x14ac:dyDescent="0.25">
      <c r="A53" s="6">
        <v>212941</v>
      </c>
      <c r="B53" s="6">
        <v>51573111</v>
      </c>
      <c r="C53" s="5" t="s">
        <v>396</v>
      </c>
      <c r="D53" s="5"/>
      <c r="E53" s="5" t="s">
        <v>397</v>
      </c>
      <c r="F53" s="5" t="s">
        <v>79</v>
      </c>
      <c r="G53" s="5" t="s">
        <v>80</v>
      </c>
      <c r="H53" s="5" t="s">
        <v>23</v>
      </c>
      <c r="I53" s="5">
        <v>87701</v>
      </c>
      <c r="J53" s="5">
        <v>17</v>
      </c>
      <c r="K53" s="5">
        <v>35.593670000000003</v>
      </c>
      <c r="L53" s="7">
        <v>-105.223641</v>
      </c>
      <c r="M53" s="5" t="s">
        <v>24</v>
      </c>
      <c r="N53" s="5"/>
      <c r="O53" s="5" t="s">
        <v>3</v>
      </c>
      <c r="P53" s="5"/>
      <c r="Q53" s="3"/>
      <c r="R53" s="9" t="s">
        <v>394</v>
      </c>
      <c r="S53" s="11" t="s">
        <v>254</v>
      </c>
      <c r="T53" s="11"/>
      <c r="U53" s="26">
        <v>13125.94</v>
      </c>
      <c r="V53" s="35" t="s">
        <v>451</v>
      </c>
      <c r="W53" s="11"/>
      <c r="X53" s="11" t="s">
        <v>398</v>
      </c>
      <c r="Y53" s="11" t="s">
        <v>0</v>
      </c>
      <c r="Z53" s="63">
        <v>42263</v>
      </c>
      <c r="AA53" s="63">
        <v>42825</v>
      </c>
      <c r="AB53" s="11"/>
      <c r="AC53" s="27"/>
      <c r="AD53" s="11" t="s">
        <v>452</v>
      </c>
      <c r="AE53" s="11" t="s">
        <v>445</v>
      </c>
      <c r="AF53" s="11" t="s">
        <v>301</v>
      </c>
      <c r="AG53" s="42" t="s">
        <v>298</v>
      </c>
      <c r="AH53" s="4">
        <v>13125.94</v>
      </c>
      <c r="AI53" s="61">
        <v>42825</v>
      </c>
      <c r="AJ53" s="87" t="s">
        <v>332</v>
      </c>
      <c r="AK53" s="40"/>
      <c r="AL53" s="91"/>
      <c r="AM53" s="7"/>
      <c r="AN53" s="23"/>
      <c r="AO53" s="40"/>
      <c r="AP53" s="17"/>
      <c r="AQ53" s="7"/>
      <c r="AR53" s="23"/>
      <c r="AS53" s="3"/>
      <c r="AT53" s="3"/>
      <c r="AU53" s="3"/>
      <c r="AV53" s="3"/>
    </row>
    <row r="54" spans="1:48" ht="52.8" x14ac:dyDescent="0.25">
      <c r="A54" s="6">
        <v>179401</v>
      </c>
      <c r="B54" s="6" t="s">
        <v>335</v>
      </c>
      <c r="C54" s="5" t="s">
        <v>337</v>
      </c>
      <c r="D54" s="5" t="s">
        <v>336</v>
      </c>
      <c r="E54" s="5" t="s">
        <v>144</v>
      </c>
      <c r="F54" s="5" t="s">
        <v>56</v>
      </c>
      <c r="G54" s="5" t="s">
        <v>57</v>
      </c>
      <c r="H54" s="5" t="s">
        <v>23</v>
      </c>
      <c r="I54" s="5">
        <v>87301</v>
      </c>
      <c r="J54" s="5">
        <v>26</v>
      </c>
      <c r="K54" s="1">
        <v>35.534787999999999</v>
      </c>
      <c r="L54" s="1">
        <v>-108.711304</v>
      </c>
      <c r="M54" s="5" t="s">
        <v>24</v>
      </c>
      <c r="N54" s="5"/>
      <c r="O54" s="5" t="s">
        <v>1</v>
      </c>
      <c r="P54" s="8" t="s">
        <v>25</v>
      </c>
      <c r="Q54" s="3"/>
      <c r="R54" s="9"/>
      <c r="S54" s="11" t="s">
        <v>254</v>
      </c>
      <c r="T54" s="11" t="s">
        <v>254</v>
      </c>
      <c r="U54" s="26">
        <v>6417.75</v>
      </c>
      <c r="V54" s="35" t="s">
        <v>474</v>
      </c>
      <c r="W54" s="11"/>
      <c r="X54" s="11" t="s">
        <v>369</v>
      </c>
      <c r="Y54" s="11" t="s">
        <v>0</v>
      </c>
      <c r="Z54" s="63">
        <v>41862</v>
      </c>
      <c r="AA54" s="63">
        <v>42019</v>
      </c>
      <c r="AB54" s="11" t="s">
        <v>445</v>
      </c>
      <c r="AC54" s="27"/>
      <c r="AD54" s="11"/>
      <c r="AE54" s="11"/>
      <c r="AF54" s="11"/>
      <c r="AG54" s="42" t="s">
        <v>298</v>
      </c>
      <c r="AH54" s="4"/>
      <c r="AI54" s="60"/>
      <c r="AJ54" s="88" t="s">
        <v>332</v>
      </c>
      <c r="AK54" s="40"/>
      <c r="AL54" s="91"/>
      <c r="AM54" s="7"/>
      <c r="AN54" s="23"/>
      <c r="AO54" s="40"/>
      <c r="AP54" s="17"/>
      <c r="AQ54" s="7"/>
      <c r="AR54" s="23"/>
      <c r="AS54" s="3"/>
      <c r="AT54" s="3"/>
      <c r="AU54" s="3"/>
      <c r="AV54" s="3"/>
    </row>
    <row r="55" spans="1:48" ht="26.4" x14ac:dyDescent="0.25">
      <c r="A55" s="6">
        <v>129881</v>
      </c>
      <c r="B55" s="6"/>
      <c r="C55" s="5" t="s">
        <v>173</v>
      </c>
      <c r="D55" s="5"/>
      <c r="E55" s="5" t="s">
        <v>288</v>
      </c>
      <c r="F55" s="5" t="s">
        <v>56</v>
      </c>
      <c r="G55" s="5" t="s">
        <v>57</v>
      </c>
      <c r="H55" s="5" t="s">
        <v>23</v>
      </c>
      <c r="I55" s="5"/>
      <c r="J55" s="5">
        <v>1</v>
      </c>
      <c r="K55" s="5">
        <v>35.524000000000001</v>
      </c>
      <c r="L55" s="7">
        <v>-108.70778</v>
      </c>
      <c r="M55" s="5"/>
      <c r="N55" s="5"/>
      <c r="O55" s="5"/>
      <c r="P55" s="5"/>
      <c r="Q55" s="7"/>
      <c r="R55" s="9"/>
      <c r="S55" s="11"/>
      <c r="T55" s="11" t="s">
        <v>254</v>
      </c>
      <c r="U55" s="26">
        <f>AH55+AL55+AP55</f>
        <v>0</v>
      </c>
      <c r="V55" s="35"/>
      <c r="W55" s="11"/>
      <c r="X55" s="11"/>
      <c r="Y55" s="11"/>
      <c r="Z55" s="63"/>
      <c r="AA55" s="63"/>
      <c r="AB55" s="11"/>
      <c r="AC55" s="27"/>
      <c r="AD55" s="11"/>
      <c r="AE55" s="11"/>
      <c r="AF55" s="11"/>
      <c r="AG55" s="40"/>
      <c r="AH55" s="17"/>
      <c r="AI55" s="7"/>
      <c r="AK55" s="40"/>
      <c r="AL55" s="91"/>
      <c r="AM55" s="7"/>
      <c r="AN55" s="23"/>
      <c r="AO55" s="40"/>
      <c r="AP55" s="17"/>
      <c r="AQ55" s="7"/>
      <c r="AR55" s="23"/>
      <c r="AS55" s="3"/>
      <c r="AT55" s="3"/>
      <c r="AU55" s="3"/>
      <c r="AV55" s="3"/>
    </row>
    <row r="56" spans="1:48" ht="45.6" x14ac:dyDescent="0.25">
      <c r="A56" s="7">
        <v>236006</v>
      </c>
      <c r="B56" s="6">
        <v>51573118</v>
      </c>
      <c r="C56" s="7" t="s">
        <v>438</v>
      </c>
      <c r="D56" s="7"/>
      <c r="E56" s="7" t="s">
        <v>439</v>
      </c>
      <c r="F56" s="7" t="s">
        <v>409</v>
      </c>
      <c r="G56" s="7" t="s">
        <v>410</v>
      </c>
      <c r="H56" s="7" t="s">
        <v>23</v>
      </c>
      <c r="I56" s="7">
        <v>88201</v>
      </c>
      <c r="J56" s="7">
        <v>15.51</v>
      </c>
      <c r="K56" s="3">
        <v>33.405052900000001</v>
      </c>
      <c r="L56" s="3">
        <v>-104.5129582</v>
      </c>
      <c r="M56" s="7"/>
      <c r="N56" s="7"/>
      <c r="O56" s="7" t="s">
        <v>454</v>
      </c>
      <c r="P56" s="7"/>
      <c r="Q56" s="7"/>
      <c r="R56" s="7" t="s">
        <v>394</v>
      </c>
      <c r="S56" s="7" t="s">
        <v>254</v>
      </c>
      <c r="T56" s="7" t="s">
        <v>255</v>
      </c>
      <c r="U56" s="98">
        <v>7052.43</v>
      </c>
      <c r="V56" s="34" t="s">
        <v>453</v>
      </c>
      <c r="X56" s="7" t="s">
        <v>412</v>
      </c>
      <c r="Y56" s="7" t="s">
        <v>0</v>
      </c>
      <c r="Z56" s="18">
        <v>42989</v>
      </c>
      <c r="AA56" s="18">
        <v>43235</v>
      </c>
      <c r="AB56" s="7"/>
      <c r="AD56" s="7" t="s">
        <v>465</v>
      </c>
      <c r="AE56" s="7" t="s">
        <v>445</v>
      </c>
      <c r="AF56" s="7" t="s">
        <v>301</v>
      </c>
      <c r="AG56" s="40" t="s">
        <v>298</v>
      </c>
      <c r="AH56" s="98">
        <v>7052.43</v>
      </c>
      <c r="AI56" s="18">
        <v>43235</v>
      </c>
      <c r="AJ56" s="87" t="s">
        <v>332</v>
      </c>
      <c r="AK56" s="40" t="s">
        <v>158</v>
      </c>
      <c r="AL56" s="92"/>
      <c r="AM56" s="7"/>
      <c r="AO56" s="40"/>
      <c r="AP56" s="17"/>
      <c r="AQ56" s="7"/>
      <c r="AR56" s="7"/>
      <c r="AS56" s="3"/>
      <c r="AT56" s="3"/>
      <c r="AU56" s="3"/>
      <c r="AV56" s="3"/>
    </row>
    <row r="57" spans="1:48" ht="39.6" x14ac:dyDescent="0.25">
      <c r="A57" s="7"/>
      <c r="B57" s="6"/>
      <c r="C57" s="7" t="s">
        <v>168</v>
      </c>
      <c r="D57" s="7"/>
      <c r="E57" s="7" t="s">
        <v>289</v>
      </c>
      <c r="F57" s="7" t="s">
        <v>281</v>
      </c>
      <c r="G57" s="7" t="s">
        <v>161</v>
      </c>
      <c r="H57" s="5" t="s">
        <v>23</v>
      </c>
      <c r="I57" s="7"/>
      <c r="J57" s="7">
        <v>5.5</v>
      </c>
      <c r="K57" s="7">
        <v>35.133099999999999</v>
      </c>
      <c r="L57" s="7">
        <v>-107.8237</v>
      </c>
      <c r="M57" s="7"/>
      <c r="N57" s="7"/>
      <c r="O57" s="7"/>
      <c r="P57" s="7"/>
      <c r="Q57" s="7"/>
      <c r="R57" s="7"/>
      <c r="S57" s="7"/>
      <c r="T57" s="7" t="s">
        <v>254</v>
      </c>
      <c r="U57" s="17">
        <f>AH57+AL57+AP57</f>
        <v>0</v>
      </c>
      <c r="X57" s="7"/>
      <c r="Y57" s="7"/>
      <c r="Z57" s="18"/>
      <c r="AA57" s="18"/>
      <c r="AB57" s="7"/>
      <c r="AD57" s="7"/>
      <c r="AE57" s="7"/>
      <c r="AF57" s="7" t="s">
        <v>244</v>
      </c>
      <c r="AG57" s="40"/>
      <c r="AH57" s="17"/>
      <c r="AI57" s="7"/>
      <c r="AK57" s="40"/>
      <c r="AL57" s="92"/>
      <c r="AM57" s="7"/>
      <c r="AN57" s="23"/>
      <c r="AO57" s="40"/>
      <c r="AP57" s="17"/>
      <c r="AQ57" s="7"/>
      <c r="AR57" s="23"/>
      <c r="AS57" s="3"/>
      <c r="AT57" s="3"/>
      <c r="AU57" s="3"/>
      <c r="AV57" s="3"/>
    </row>
    <row r="58" spans="1:48" ht="26.4" x14ac:dyDescent="0.25">
      <c r="A58" s="7">
        <v>109424</v>
      </c>
      <c r="B58" s="6">
        <v>51573075</v>
      </c>
      <c r="C58" s="5" t="s">
        <v>69</v>
      </c>
      <c r="D58" s="5"/>
      <c r="E58" s="5" t="s">
        <v>70</v>
      </c>
      <c r="F58" s="5" t="s">
        <v>71</v>
      </c>
      <c r="G58" s="5" t="s">
        <v>46</v>
      </c>
      <c r="H58" s="5" t="s">
        <v>23</v>
      </c>
      <c r="I58" s="5">
        <v>87937</v>
      </c>
      <c r="J58" s="5">
        <v>8.6999999999999993</v>
      </c>
      <c r="K58" s="5">
        <v>32.673979699999997</v>
      </c>
      <c r="L58" s="7">
        <v>-107.154904</v>
      </c>
      <c r="M58" s="5"/>
      <c r="N58" s="5"/>
      <c r="O58" s="5" t="s">
        <v>1</v>
      </c>
      <c r="P58" s="5"/>
      <c r="Q58" s="7"/>
      <c r="R58" s="9" t="s">
        <v>31</v>
      </c>
      <c r="S58" s="11"/>
      <c r="T58" s="11"/>
      <c r="U58" s="26">
        <f>AH58+AL58+AP58</f>
        <v>0</v>
      </c>
      <c r="V58" s="35"/>
      <c r="W58" s="11"/>
      <c r="X58" s="11"/>
      <c r="Y58" s="11"/>
      <c r="Z58" s="63"/>
      <c r="AA58" s="63"/>
      <c r="AB58" s="11"/>
      <c r="AC58" s="27"/>
      <c r="AD58" s="11"/>
      <c r="AE58" s="11"/>
      <c r="AF58" s="11"/>
      <c r="AG58" s="40"/>
      <c r="AH58" s="17"/>
      <c r="AI58" s="7"/>
      <c r="AK58" s="40"/>
      <c r="AL58" s="91"/>
      <c r="AM58" s="7"/>
      <c r="AN58" s="23"/>
      <c r="AO58" s="40"/>
      <c r="AP58" s="17"/>
      <c r="AQ58" s="7"/>
      <c r="AR58" s="23"/>
      <c r="AS58" s="3"/>
      <c r="AT58" s="3"/>
      <c r="AU58" s="3"/>
      <c r="AV58" s="3"/>
    </row>
    <row r="59" spans="1:48" ht="26.4" x14ac:dyDescent="0.25">
      <c r="A59" s="7">
        <v>23041</v>
      </c>
      <c r="B59" s="6">
        <v>51573045</v>
      </c>
      <c r="C59" s="5" t="s">
        <v>72</v>
      </c>
      <c r="D59" s="5"/>
      <c r="E59" s="5" t="s">
        <v>73</v>
      </c>
      <c r="F59" s="5" t="s">
        <v>74</v>
      </c>
      <c r="G59" s="5" t="s">
        <v>75</v>
      </c>
      <c r="H59" s="5" t="s">
        <v>23</v>
      </c>
      <c r="I59" s="5">
        <v>88061</v>
      </c>
      <c r="J59" s="5">
        <v>3.72</v>
      </c>
      <c r="K59" s="5">
        <v>32.780614</v>
      </c>
      <c r="L59" s="7">
        <v>-108.27518600000001</v>
      </c>
      <c r="M59" s="5"/>
      <c r="N59" s="5"/>
      <c r="O59" s="5"/>
      <c r="P59" s="96"/>
      <c r="Q59" s="7"/>
      <c r="R59" s="9" t="s">
        <v>42</v>
      </c>
      <c r="S59" s="11" t="s">
        <v>254</v>
      </c>
      <c r="T59" s="11" t="s">
        <v>255</v>
      </c>
      <c r="U59" s="26">
        <f>AH59+AL59+AP59</f>
        <v>0</v>
      </c>
      <c r="V59" s="35"/>
      <c r="W59" s="11"/>
      <c r="X59" s="11"/>
      <c r="Y59" s="11"/>
      <c r="Z59" s="63"/>
      <c r="AA59" s="63"/>
      <c r="AB59" s="11"/>
      <c r="AC59" s="27"/>
      <c r="AD59" s="11"/>
      <c r="AE59" s="11"/>
      <c r="AF59" s="11"/>
      <c r="AG59" s="40"/>
      <c r="AH59" s="17"/>
      <c r="AI59" s="7"/>
      <c r="AK59" s="40"/>
      <c r="AL59" s="91"/>
      <c r="AM59" s="7"/>
      <c r="AN59" s="23"/>
      <c r="AO59" s="40"/>
      <c r="AP59" s="17"/>
      <c r="AQ59" s="7"/>
      <c r="AR59" s="23"/>
      <c r="AS59" s="3"/>
      <c r="AT59" s="3"/>
      <c r="AU59" s="3"/>
      <c r="AV59" s="3"/>
    </row>
    <row r="60" spans="1:48" ht="26.4" x14ac:dyDescent="0.25">
      <c r="A60" s="7">
        <v>42801</v>
      </c>
      <c r="B60" s="6">
        <v>51573051</v>
      </c>
      <c r="C60" s="5" t="s">
        <v>218</v>
      </c>
      <c r="D60" s="5" t="s">
        <v>217</v>
      </c>
      <c r="E60" s="5" t="s">
        <v>65</v>
      </c>
      <c r="F60" s="5" t="s">
        <v>66</v>
      </c>
      <c r="G60" s="5" t="s">
        <v>67</v>
      </c>
      <c r="H60" s="5" t="s">
        <v>23</v>
      </c>
      <c r="I60" s="5">
        <v>88101</v>
      </c>
      <c r="J60" s="5">
        <v>1.6</v>
      </c>
      <c r="K60" s="5">
        <v>34.399934000000002</v>
      </c>
      <c r="L60" s="7">
        <v>-103.204939</v>
      </c>
      <c r="M60" s="5"/>
      <c r="N60" s="5"/>
      <c r="O60" s="5" t="s">
        <v>1</v>
      </c>
      <c r="P60" s="96"/>
      <c r="Q60" s="7"/>
      <c r="R60" s="9" t="s">
        <v>68</v>
      </c>
      <c r="S60" s="11" t="s">
        <v>254</v>
      </c>
      <c r="T60" s="11" t="s">
        <v>255</v>
      </c>
      <c r="U60" s="26">
        <f>AH60+AL60+AP60</f>
        <v>0</v>
      </c>
      <c r="V60" s="35"/>
      <c r="W60" s="11"/>
      <c r="X60" s="11"/>
      <c r="Y60" s="11"/>
      <c r="Z60" s="63"/>
      <c r="AA60" s="63"/>
      <c r="AB60" s="11"/>
      <c r="AC60" s="27"/>
      <c r="AD60" s="11"/>
      <c r="AE60" s="11" t="s">
        <v>255</v>
      </c>
      <c r="AF60" s="11"/>
      <c r="AG60" s="40"/>
      <c r="AH60" s="17"/>
      <c r="AI60" s="7"/>
      <c r="AK60" s="40"/>
      <c r="AL60" s="91"/>
      <c r="AM60" s="7"/>
      <c r="AN60" s="23"/>
      <c r="AO60" s="40"/>
      <c r="AP60" s="17"/>
      <c r="AQ60" s="7"/>
      <c r="AR60" s="23"/>
      <c r="AS60" s="3"/>
      <c r="AT60" s="3"/>
      <c r="AU60" s="3"/>
      <c r="AV60" s="3"/>
    </row>
    <row r="61" spans="1:48" ht="26.4" x14ac:dyDescent="0.25">
      <c r="A61" s="7">
        <v>30161</v>
      </c>
      <c r="B61" s="6">
        <v>51573047</v>
      </c>
      <c r="C61" s="7" t="s">
        <v>219</v>
      </c>
      <c r="D61" s="7" t="s">
        <v>220</v>
      </c>
      <c r="E61" s="7" t="s">
        <v>221</v>
      </c>
      <c r="F61" s="7" t="s">
        <v>222</v>
      </c>
      <c r="G61" s="7" t="s">
        <v>124</v>
      </c>
      <c r="H61" s="5" t="s">
        <v>23</v>
      </c>
      <c r="I61" s="7"/>
      <c r="J61" s="7">
        <v>9.5</v>
      </c>
      <c r="K61" s="7">
        <v>34.648099999999999</v>
      </c>
      <c r="L61" s="7">
        <v>-103.9058</v>
      </c>
      <c r="M61" s="7"/>
      <c r="N61" s="7"/>
      <c r="O61" s="7"/>
      <c r="P61" s="95"/>
      <c r="Q61" s="7"/>
      <c r="R61" s="7"/>
      <c r="S61" s="7" t="s">
        <v>254</v>
      </c>
      <c r="T61" s="7" t="s">
        <v>254</v>
      </c>
      <c r="U61" s="17">
        <f>AH61+AL61+AP61</f>
        <v>0</v>
      </c>
      <c r="X61" s="7"/>
      <c r="Y61" s="7"/>
      <c r="Z61" s="18"/>
      <c r="AA61" s="18"/>
      <c r="AB61" s="7"/>
      <c r="AD61" s="7"/>
      <c r="AE61" s="7"/>
      <c r="AF61" s="7"/>
      <c r="AG61" s="40"/>
      <c r="AH61" s="17"/>
      <c r="AI61" s="7"/>
      <c r="AK61" s="40"/>
      <c r="AL61" s="92"/>
      <c r="AM61" s="7"/>
      <c r="AN61" s="23"/>
      <c r="AO61" s="40"/>
      <c r="AP61" s="17"/>
      <c r="AQ61" s="7"/>
      <c r="AR61" s="23"/>
      <c r="AS61" s="3"/>
      <c r="AT61" s="3"/>
      <c r="AU61" s="3"/>
      <c r="AV61" s="3"/>
    </row>
    <row r="62" spans="1:48" ht="92.4" x14ac:dyDescent="0.25">
      <c r="A62" s="7">
        <v>173264</v>
      </c>
      <c r="B62" s="6">
        <v>51573105</v>
      </c>
      <c r="C62" s="7" t="s">
        <v>324</v>
      </c>
      <c r="D62" s="7" t="s">
        <v>327</v>
      </c>
      <c r="E62" s="7" t="s">
        <v>325</v>
      </c>
      <c r="F62" s="7" t="s">
        <v>326</v>
      </c>
      <c r="G62" s="7" t="s">
        <v>125</v>
      </c>
      <c r="H62" s="7" t="s">
        <v>23</v>
      </c>
      <c r="I62" s="7">
        <v>87592</v>
      </c>
      <c r="J62" s="7">
        <v>1.84</v>
      </c>
      <c r="K62" s="7">
        <v>35.991076</v>
      </c>
      <c r="L62" s="7">
        <v>-106.079533</v>
      </c>
      <c r="M62" s="7"/>
      <c r="N62" s="7"/>
      <c r="O62" s="7"/>
      <c r="P62" s="7"/>
      <c r="Q62" s="7"/>
      <c r="R62" s="7" t="s">
        <v>26</v>
      </c>
      <c r="S62" s="7" t="s">
        <v>255</v>
      </c>
      <c r="T62" s="7" t="s">
        <v>255</v>
      </c>
      <c r="U62" s="17">
        <f>AH62+AL62+AP62</f>
        <v>3866.53</v>
      </c>
      <c r="W62" s="7" t="s">
        <v>381</v>
      </c>
      <c r="X62" s="7" t="s">
        <v>382</v>
      </c>
      <c r="Y62" s="7" t="s">
        <v>383</v>
      </c>
      <c r="Z62" s="18">
        <v>41591</v>
      </c>
      <c r="AA62" s="18"/>
      <c r="AB62" s="7"/>
      <c r="AC62" s="28" t="s">
        <v>384</v>
      </c>
      <c r="AD62" s="7"/>
      <c r="AE62" s="7"/>
      <c r="AF62" s="7"/>
      <c r="AG62" s="40" t="s">
        <v>298</v>
      </c>
      <c r="AH62" s="103">
        <v>3866.53</v>
      </c>
      <c r="AI62" s="18">
        <v>41806</v>
      </c>
      <c r="AJ62" s="87" t="s">
        <v>148</v>
      </c>
      <c r="AK62" s="40" t="s">
        <v>485</v>
      </c>
      <c r="AL62" s="92"/>
      <c r="AM62" s="7"/>
      <c r="AO62" s="40"/>
      <c r="AP62" s="104"/>
      <c r="AQ62" s="7"/>
      <c r="AR62" s="7"/>
      <c r="AS62" s="3"/>
      <c r="AT62" s="3"/>
      <c r="AU62" s="3"/>
      <c r="AV62" s="3"/>
    </row>
    <row r="63" spans="1:48" ht="39.6" x14ac:dyDescent="0.25">
      <c r="A63" s="7">
        <v>240129</v>
      </c>
      <c r="B63" s="6" t="s">
        <v>641</v>
      </c>
      <c r="C63" s="7" t="s">
        <v>554</v>
      </c>
      <c r="D63" s="7" t="s">
        <v>500</v>
      </c>
      <c r="E63" s="7" t="s">
        <v>521</v>
      </c>
      <c r="F63" s="7" t="s">
        <v>504</v>
      </c>
      <c r="G63" s="7" t="s">
        <v>75</v>
      </c>
      <c r="H63" s="7" t="s">
        <v>23</v>
      </c>
      <c r="I63" s="7">
        <v>88043</v>
      </c>
      <c r="J63" s="7">
        <v>0.75</v>
      </c>
      <c r="K63" s="7">
        <v>32.697011000000003</v>
      </c>
      <c r="L63" s="7">
        <v>-108.1246742</v>
      </c>
      <c r="M63" s="7"/>
      <c r="N63" s="7"/>
      <c r="O63" s="7"/>
      <c r="P63" s="7"/>
      <c r="Q63" s="7" t="s">
        <v>517</v>
      </c>
      <c r="R63" s="7" t="s">
        <v>497</v>
      </c>
      <c r="S63" s="7" t="s">
        <v>255</v>
      </c>
      <c r="T63" s="7" t="s">
        <v>255</v>
      </c>
      <c r="U63" s="17">
        <v>31022</v>
      </c>
      <c r="V63" s="34" t="s">
        <v>548</v>
      </c>
      <c r="W63" s="7" t="s">
        <v>588</v>
      </c>
      <c r="X63" s="7" t="s">
        <v>494</v>
      </c>
      <c r="Y63" s="7" t="s">
        <v>495</v>
      </c>
      <c r="Z63" s="18">
        <v>43770</v>
      </c>
      <c r="AA63" s="18">
        <v>44230</v>
      </c>
      <c r="AB63" s="7" t="s">
        <v>445</v>
      </c>
      <c r="AD63" s="7" t="s">
        <v>488</v>
      </c>
      <c r="AE63" s="7" t="s">
        <v>491</v>
      </c>
      <c r="AF63" s="7" t="s">
        <v>543</v>
      </c>
      <c r="AG63" s="40" t="s">
        <v>298</v>
      </c>
      <c r="AH63" s="17">
        <v>10153</v>
      </c>
      <c r="AI63" s="18">
        <v>43483</v>
      </c>
      <c r="AJ63" s="87" t="s">
        <v>599</v>
      </c>
      <c r="AK63" s="40" t="s">
        <v>158</v>
      </c>
      <c r="AL63" s="92">
        <v>20869</v>
      </c>
      <c r="AM63" s="18">
        <v>44230</v>
      </c>
      <c r="AN63" s="7" t="s">
        <v>598</v>
      </c>
      <c r="AO63" s="40" t="s">
        <v>640</v>
      </c>
      <c r="AP63" s="98">
        <v>15472.9</v>
      </c>
      <c r="AQ63" s="7"/>
      <c r="AR63" s="7"/>
      <c r="AS63" s="3"/>
      <c r="AT63" s="3"/>
      <c r="AU63" s="3"/>
      <c r="AV63" s="3"/>
    </row>
    <row r="64" spans="1:48" ht="39.6" x14ac:dyDescent="0.25">
      <c r="A64" s="7" t="s">
        <v>197</v>
      </c>
      <c r="B64" s="6" t="s">
        <v>198</v>
      </c>
      <c r="C64" s="5" t="s">
        <v>199</v>
      </c>
      <c r="D64" s="5"/>
      <c r="E64" s="5" t="s">
        <v>76</v>
      </c>
      <c r="F64" s="5" t="s">
        <v>29</v>
      </c>
      <c r="G64" s="5" t="s">
        <v>30</v>
      </c>
      <c r="H64" s="5" t="s">
        <v>23</v>
      </c>
      <c r="I64" s="5">
        <v>87102</v>
      </c>
      <c r="J64" s="5">
        <v>4</v>
      </c>
      <c r="K64" s="65">
        <v>35.082597</v>
      </c>
      <c r="L64" s="65">
        <v>-106.650139</v>
      </c>
      <c r="M64" s="5"/>
      <c r="N64" s="5"/>
      <c r="O64" s="5" t="s">
        <v>3</v>
      </c>
      <c r="P64" s="5"/>
      <c r="Q64" s="7"/>
      <c r="R64" s="9" t="s">
        <v>31</v>
      </c>
      <c r="S64" s="11" t="s">
        <v>254</v>
      </c>
      <c r="T64" s="11" t="s">
        <v>254</v>
      </c>
      <c r="U64" s="17"/>
      <c r="V64" s="35"/>
      <c r="W64" s="11"/>
      <c r="X64" s="11"/>
      <c r="Y64" s="11"/>
      <c r="Z64" s="63"/>
      <c r="AA64" s="63"/>
      <c r="AB64" s="11"/>
      <c r="AC64" s="27"/>
      <c r="AD64" s="11"/>
      <c r="AE64" s="11" t="s">
        <v>254</v>
      </c>
      <c r="AF64" s="11"/>
      <c r="AG64" s="40"/>
      <c r="AH64" s="17"/>
      <c r="AI64" s="7"/>
      <c r="AK64" s="40"/>
      <c r="AL64" s="91"/>
      <c r="AM64" s="7"/>
      <c r="AN64" s="23"/>
      <c r="AO64" s="40"/>
      <c r="AP64" s="17"/>
      <c r="AQ64" s="7"/>
      <c r="AR64" s="23"/>
      <c r="AS64" s="3"/>
      <c r="AT64" s="3"/>
      <c r="AU64" s="3"/>
      <c r="AV64" s="3"/>
    </row>
    <row r="65" spans="1:87" s="16" customFormat="1" ht="34.200000000000003" x14ac:dyDescent="0.25">
      <c r="A65" s="7">
        <v>103461</v>
      </c>
      <c r="B65" s="6">
        <v>51573070</v>
      </c>
      <c r="C65" s="7" t="s">
        <v>164</v>
      </c>
      <c r="D65" s="7"/>
      <c r="E65" s="7" t="s">
        <v>241</v>
      </c>
      <c r="F65" s="7" t="s">
        <v>56</v>
      </c>
      <c r="G65" s="7" t="s">
        <v>57</v>
      </c>
      <c r="H65" s="5" t="s">
        <v>23</v>
      </c>
      <c r="I65" s="7"/>
      <c r="J65" s="7">
        <v>5.3</v>
      </c>
      <c r="K65" s="7">
        <v>35.510199999999998</v>
      </c>
      <c r="L65" s="7">
        <v>-108.8227</v>
      </c>
      <c r="M65" s="7"/>
      <c r="N65" s="7"/>
      <c r="O65" s="7"/>
      <c r="P65" s="7"/>
      <c r="Q65" s="7"/>
      <c r="R65" s="7"/>
      <c r="S65" s="7" t="s">
        <v>254</v>
      </c>
      <c r="T65" s="7" t="s">
        <v>254</v>
      </c>
      <c r="U65" s="17">
        <f>AH65+AL65+AP65</f>
        <v>15495</v>
      </c>
      <c r="V65" s="34" t="s">
        <v>344</v>
      </c>
      <c r="W65" s="7" t="s">
        <v>345</v>
      </c>
      <c r="X65" s="7" t="s">
        <v>244</v>
      </c>
      <c r="Y65" s="7"/>
      <c r="Z65" s="18"/>
      <c r="AA65" s="18"/>
      <c r="AB65" s="7"/>
      <c r="AC65" s="28"/>
      <c r="AD65" s="7"/>
      <c r="AE65" s="7"/>
      <c r="AF65" s="7"/>
      <c r="AG65" s="40" t="s">
        <v>298</v>
      </c>
      <c r="AH65" s="17">
        <v>7709</v>
      </c>
      <c r="AI65" s="18">
        <v>39994</v>
      </c>
      <c r="AJ65" s="87" t="s">
        <v>146</v>
      </c>
      <c r="AK65" s="40" t="s">
        <v>2</v>
      </c>
      <c r="AL65" s="92">
        <v>7786</v>
      </c>
      <c r="AM65" s="18">
        <v>40512</v>
      </c>
      <c r="AN65" s="23" t="s">
        <v>151</v>
      </c>
      <c r="AO65" s="40"/>
      <c r="AP65" s="17"/>
      <c r="AQ65" s="7"/>
      <c r="AR65" s="23"/>
      <c r="AS65" s="3"/>
      <c r="AT65" s="3"/>
      <c r="AU65" s="3"/>
      <c r="AV65" s="3"/>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row>
    <row r="66" spans="1:87" ht="39.6" x14ac:dyDescent="0.25">
      <c r="A66" s="7"/>
      <c r="B66" s="6"/>
      <c r="C66" s="7" t="s">
        <v>267</v>
      </c>
      <c r="D66" s="7"/>
      <c r="E66" s="7" t="s">
        <v>282</v>
      </c>
      <c r="F66" s="7" t="s">
        <v>281</v>
      </c>
      <c r="G66" s="7" t="s">
        <v>161</v>
      </c>
      <c r="H66" s="5" t="s">
        <v>23</v>
      </c>
      <c r="I66" s="7"/>
      <c r="J66" s="7">
        <v>0.8</v>
      </c>
      <c r="K66" s="7">
        <v>35.156399999999998</v>
      </c>
      <c r="L66" s="7">
        <v>-107.8434</v>
      </c>
      <c r="M66" s="7"/>
      <c r="N66" s="7"/>
      <c r="O66" s="7"/>
      <c r="P66" s="7"/>
      <c r="Q66" s="7"/>
      <c r="R66" s="7"/>
      <c r="S66" s="7"/>
      <c r="T66" s="7" t="s">
        <v>255</v>
      </c>
      <c r="U66" s="17">
        <f>AH66+AL66+AP66</f>
        <v>0</v>
      </c>
      <c r="X66" s="7"/>
      <c r="Y66" s="7"/>
      <c r="Z66" s="18"/>
      <c r="AA66" s="18"/>
      <c r="AB66" s="7"/>
      <c r="AD66" s="7"/>
      <c r="AE66" s="7"/>
      <c r="AF66" s="7" t="s">
        <v>244</v>
      </c>
      <c r="AG66" s="40"/>
      <c r="AH66" s="17"/>
      <c r="AI66" s="7"/>
      <c r="AK66" s="40"/>
      <c r="AL66" s="92"/>
      <c r="AM66" s="7"/>
      <c r="AN66" s="23"/>
      <c r="AO66" s="40"/>
      <c r="AP66" s="17"/>
      <c r="AQ66" s="7"/>
      <c r="AR66" s="23"/>
      <c r="AS66" s="3"/>
      <c r="AT66" s="3"/>
      <c r="AU66" s="3"/>
      <c r="AV66" s="3"/>
    </row>
    <row r="67" spans="1:87" x14ac:dyDescent="0.25">
      <c r="A67" s="7"/>
      <c r="B67" s="6">
        <v>51573057</v>
      </c>
      <c r="C67" s="7" t="s">
        <v>232</v>
      </c>
      <c r="D67" s="7"/>
      <c r="F67" s="7"/>
      <c r="G67" s="7"/>
      <c r="H67" s="5" t="s">
        <v>23</v>
      </c>
      <c r="I67" s="7"/>
      <c r="J67" s="7"/>
      <c r="K67" s="7"/>
      <c r="L67" s="7"/>
      <c r="M67" s="7"/>
      <c r="N67" s="7"/>
      <c r="O67" s="7"/>
      <c r="P67" s="95"/>
      <c r="Q67" s="7"/>
      <c r="R67" s="7"/>
      <c r="S67" s="7" t="s">
        <v>254</v>
      </c>
      <c r="T67" s="7"/>
      <c r="U67" s="17">
        <f>AH67+AL67+AP67</f>
        <v>0</v>
      </c>
      <c r="X67" s="7"/>
      <c r="Y67" s="7"/>
      <c r="Z67" s="18"/>
      <c r="AA67" s="18"/>
      <c r="AB67" s="7"/>
      <c r="AD67" s="7"/>
      <c r="AE67" s="7"/>
      <c r="AF67" s="7"/>
      <c r="AG67" s="40"/>
      <c r="AH67" s="17"/>
      <c r="AI67" s="7"/>
      <c r="AK67" s="40"/>
      <c r="AL67" s="92"/>
      <c r="AM67" s="7"/>
      <c r="AN67" s="23"/>
      <c r="AO67" s="40"/>
      <c r="AP67" s="17"/>
      <c r="AQ67" s="7"/>
      <c r="AR67" s="23"/>
      <c r="AS67" s="3"/>
      <c r="AT67" s="3"/>
      <c r="AU67" s="3"/>
      <c r="AV67" s="3"/>
    </row>
    <row r="68" spans="1:87" ht="52.8" x14ac:dyDescent="0.25">
      <c r="A68" s="7">
        <v>235877</v>
      </c>
      <c r="B68" s="6">
        <v>51573120</v>
      </c>
      <c r="C68" s="7" t="s">
        <v>243</v>
      </c>
      <c r="D68" s="7" t="s">
        <v>167</v>
      </c>
      <c r="E68" s="7" t="s">
        <v>286</v>
      </c>
      <c r="F68" s="7" t="s">
        <v>287</v>
      </c>
      <c r="G68" s="7" t="s">
        <v>161</v>
      </c>
      <c r="H68" s="5" t="s">
        <v>23</v>
      </c>
      <c r="I68" s="7">
        <v>87038</v>
      </c>
      <c r="J68" s="7">
        <v>7</v>
      </c>
      <c r="K68" s="7">
        <v>35.010964999999999</v>
      </c>
      <c r="L68" s="7">
        <v>-107.324827</v>
      </c>
      <c r="M68" s="7"/>
      <c r="N68" s="7"/>
      <c r="O68" s="7" t="s">
        <v>374</v>
      </c>
      <c r="P68" s="7"/>
      <c r="Q68" s="7"/>
      <c r="R68" s="7" t="s">
        <v>448</v>
      </c>
      <c r="S68" s="7" t="s">
        <v>254</v>
      </c>
      <c r="T68" s="7" t="s">
        <v>255</v>
      </c>
      <c r="U68" s="17">
        <f>AH68+AL68+AP68</f>
        <v>50944.2</v>
      </c>
      <c r="V68" s="34" t="s">
        <v>449</v>
      </c>
      <c r="W68" s="7" t="s">
        <v>461</v>
      </c>
      <c r="X68" s="7" t="s">
        <v>354</v>
      </c>
      <c r="Y68" s="18" t="s">
        <v>2</v>
      </c>
      <c r="Z68" s="18">
        <v>42955</v>
      </c>
      <c r="AA68" s="18">
        <v>43454</v>
      </c>
      <c r="AB68" s="7" t="s">
        <v>445</v>
      </c>
      <c r="AC68" s="28" t="s">
        <v>472</v>
      </c>
      <c r="AD68" s="7" t="s">
        <v>473</v>
      </c>
      <c r="AE68" s="7" t="s">
        <v>445</v>
      </c>
      <c r="AF68" s="7" t="s">
        <v>244</v>
      </c>
      <c r="AG68" s="40" t="s">
        <v>450</v>
      </c>
      <c r="AH68" s="17">
        <v>50944.2</v>
      </c>
      <c r="AI68" s="18">
        <v>43454</v>
      </c>
      <c r="AJ68" s="87" t="s">
        <v>332</v>
      </c>
      <c r="AK68" s="40"/>
      <c r="AL68" s="92"/>
      <c r="AM68" s="7"/>
      <c r="AN68" s="23"/>
      <c r="AO68" s="40"/>
      <c r="AP68" s="17"/>
      <c r="AQ68" s="7"/>
      <c r="AR68" s="23"/>
      <c r="AS68" s="3"/>
      <c r="AT68" s="3"/>
      <c r="AU68" s="3"/>
      <c r="AV68" s="3"/>
    </row>
    <row r="69" spans="1:87" s="16" customFormat="1" ht="34.200000000000003" x14ac:dyDescent="0.25">
      <c r="A69" s="7">
        <v>175081</v>
      </c>
      <c r="B69" s="6">
        <v>51573097</v>
      </c>
      <c r="C69" s="7" t="s">
        <v>266</v>
      </c>
      <c r="D69" s="7"/>
      <c r="E69" s="7" t="s">
        <v>159</v>
      </c>
      <c r="F69" s="7" t="s">
        <v>160</v>
      </c>
      <c r="G69" s="7" t="s">
        <v>161</v>
      </c>
      <c r="H69" s="5" t="s">
        <v>23</v>
      </c>
      <c r="I69" s="7">
        <v>87007</v>
      </c>
      <c r="J69" s="7">
        <v>300</v>
      </c>
      <c r="K69" s="7">
        <v>35.053536000000001</v>
      </c>
      <c r="L69" s="7">
        <v>-107.446928</v>
      </c>
      <c r="M69" s="7"/>
      <c r="N69" s="7"/>
      <c r="O69" s="7"/>
      <c r="P69" s="7"/>
      <c r="Q69" s="7"/>
      <c r="R69" s="7"/>
      <c r="S69" s="7" t="s">
        <v>254</v>
      </c>
      <c r="T69" s="7" t="s">
        <v>255</v>
      </c>
      <c r="U69" s="26">
        <f>AH69+AL69+AP69</f>
        <v>31435</v>
      </c>
      <c r="V69" s="34"/>
      <c r="W69" s="7"/>
      <c r="X69" s="7" t="s">
        <v>354</v>
      </c>
      <c r="Y69" s="7"/>
      <c r="Z69" s="18"/>
      <c r="AA69" s="18"/>
      <c r="AB69" s="7"/>
      <c r="AC69" s="28"/>
      <c r="AD69" s="7"/>
      <c r="AE69" s="7"/>
      <c r="AF69" s="7"/>
      <c r="AG69" s="40" t="s">
        <v>0</v>
      </c>
      <c r="AH69" s="17">
        <v>9173</v>
      </c>
      <c r="AI69" s="18">
        <v>41453</v>
      </c>
      <c r="AJ69" s="87" t="s">
        <v>148</v>
      </c>
      <c r="AK69" s="40" t="s">
        <v>2</v>
      </c>
      <c r="AL69" s="91">
        <v>22262</v>
      </c>
      <c r="AM69" s="18">
        <v>41809</v>
      </c>
      <c r="AN69" s="23" t="s">
        <v>149</v>
      </c>
      <c r="AO69" s="40"/>
      <c r="AP69" s="17"/>
      <c r="AQ69" s="7"/>
      <c r="AR69" s="23"/>
      <c r="AS69" s="3"/>
      <c r="AT69" s="3"/>
      <c r="AU69" s="3"/>
      <c r="AV69" s="3"/>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row>
    <row r="70" spans="1:87" ht="39.6" x14ac:dyDescent="0.25">
      <c r="A70" s="7">
        <v>228705</v>
      </c>
      <c r="B70" s="6">
        <v>51573115</v>
      </c>
      <c r="C70" s="7" t="s">
        <v>427</v>
      </c>
      <c r="D70" s="7" t="s">
        <v>428</v>
      </c>
      <c r="E70" s="7" t="s">
        <v>429</v>
      </c>
      <c r="F70" s="7" t="s">
        <v>430</v>
      </c>
      <c r="G70" s="7" t="s">
        <v>46</v>
      </c>
      <c r="H70" s="7" t="s">
        <v>23</v>
      </c>
      <c r="I70" s="7">
        <v>88024</v>
      </c>
      <c r="J70" s="7">
        <v>250</v>
      </c>
      <c r="K70" s="7">
        <v>32.072040000000001</v>
      </c>
      <c r="L70" s="7">
        <v>-106.621199</v>
      </c>
      <c r="M70" s="7"/>
      <c r="N70" s="7"/>
      <c r="O70" s="7"/>
      <c r="P70" s="7"/>
      <c r="Q70" s="7"/>
      <c r="R70" s="7"/>
      <c r="S70" s="7"/>
      <c r="T70" s="7"/>
      <c r="U70" s="17"/>
      <c r="V70" s="34" t="s">
        <v>457</v>
      </c>
      <c r="W70" s="7" t="s">
        <v>458</v>
      </c>
      <c r="X70" s="7" t="s">
        <v>459</v>
      </c>
      <c r="Y70" s="7" t="s">
        <v>460</v>
      </c>
      <c r="Z70" s="18"/>
      <c r="AA70" s="18"/>
      <c r="AB70" s="7"/>
      <c r="AD70" s="7"/>
      <c r="AE70" s="7"/>
      <c r="AF70" s="7"/>
      <c r="AG70" s="40" t="s">
        <v>471</v>
      </c>
      <c r="AH70" s="17"/>
      <c r="AI70" s="7"/>
      <c r="AK70" s="40"/>
      <c r="AL70" s="92"/>
      <c r="AM70" s="7"/>
      <c r="AO70" s="40"/>
      <c r="AP70" s="17"/>
      <c r="AQ70" s="7"/>
      <c r="AR70" s="7"/>
      <c r="AS70" s="3"/>
      <c r="AT70" s="3"/>
      <c r="AU70" s="3"/>
      <c r="AV70" s="3"/>
    </row>
    <row r="71" spans="1:87" ht="26.4" x14ac:dyDescent="0.25">
      <c r="A71" s="7">
        <v>110601</v>
      </c>
      <c r="B71" s="6">
        <v>51573066</v>
      </c>
      <c r="C71" s="5" t="s">
        <v>77</v>
      </c>
      <c r="D71" s="5" t="s">
        <v>239</v>
      </c>
      <c r="E71" s="5" t="s">
        <v>78</v>
      </c>
      <c r="F71" s="5" t="s">
        <v>79</v>
      </c>
      <c r="G71" s="5" t="s">
        <v>80</v>
      </c>
      <c r="H71" s="5" t="s">
        <v>23</v>
      </c>
      <c r="I71" s="5">
        <v>87701</v>
      </c>
      <c r="J71" s="5">
        <v>0.25</v>
      </c>
      <c r="K71" s="5">
        <v>35.597842999999997</v>
      </c>
      <c r="L71" s="7">
        <v>-105.213775</v>
      </c>
      <c r="M71" s="5" t="s">
        <v>24</v>
      </c>
      <c r="N71" s="5"/>
      <c r="O71" s="5" t="s">
        <v>3</v>
      </c>
      <c r="P71" s="5" t="s">
        <v>25</v>
      </c>
      <c r="Q71" s="7"/>
      <c r="R71" s="9" t="s">
        <v>31</v>
      </c>
      <c r="S71" s="11" t="s">
        <v>254</v>
      </c>
      <c r="T71" s="11" t="s">
        <v>254</v>
      </c>
      <c r="U71" s="26">
        <f>AH71+AL71+AP71</f>
        <v>0</v>
      </c>
      <c r="V71" s="35"/>
      <c r="W71" s="11"/>
      <c r="X71" s="11"/>
      <c r="Y71" s="11"/>
      <c r="Z71" s="63"/>
      <c r="AA71" s="63"/>
      <c r="AB71" s="11"/>
      <c r="AC71" s="27"/>
      <c r="AD71" s="11"/>
      <c r="AE71" s="11"/>
      <c r="AF71" s="11"/>
      <c r="AG71" s="40"/>
      <c r="AH71" s="17"/>
      <c r="AI71" s="7"/>
      <c r="AK71" s="40"/>
      <c r="AL71" s="91"/>
      <c r="AM71" s="7"/>
      <c r="AN71" s="23"/>
      <c r="AO71" s="40"/>
      <c r="AP71" s="17"/>
      <c r="AQ71" s="7"/>
      <c r="AR71" s="23"/>
      <c r="AS71" s="3"/>
      <c r="AT71" s="3"/>
      <c r="AU71" s="3"/>
      <c r="AV71" s="3"/>
    </row>
    <row r="72" spans="1:87" ht="26.4" x14ac:dyDescent="0.25">
      <c r="A72" s="7">
        <v>110626</v>
      </c>
      <c r="B72" s="6">
        <v>51573065</v>
      </c>
      <c r="C72" s="5" t="s">
        <v>81</v>
      </c>
      <c r="D72" s="5" t="s">
        <v>237</v>
      </c>
      <c r="E72" s="5" t="s">
        <v>238</v>
      </c>
      <c r="F72" s="5" t="s">
        <v>79</v>
      </c>
      <c r="G72" s="5" t="s">
        <v>80</v>
      </c>
      <c r="H72" s="5" t="s">
        <v>23</v>
      </c>
      <c r="I72" s="5">
        <v>87701</v>
      </c>
      <c r="J72" s="5">
        <v>0.25</v>
      </c>
      <c r="K72" s="5">
        <v>35.595857000000002</v>
      </c>
      <c r="L72" s="7">
        <v>-105.215345</v>
      </c>
      <c r="M72" s="5"/>
      <c r="N72" s="5"/>
      <c r="O72" s="5"/>
      <c r="P72" s="5"/>
      <c r="Q72" s="7"/>
      <c r="R72" s="9"/>
      <c r="S72" s="11" t="s">
        <v>254</v>
      </c>
      <c r="T72" s="11" t="s">
        <v>254</v>
      </c>
      <c r="U72" s="26">
        <f>AH72+AL72+AP72</f>
        <v>0</v>
      </c>
      <c r="V72" s="35"/>
      <c r="W72" s="11"/>
      <c r="X72" s="11"/>
      <c r="Y72" s="11"/>
      <c r="Z72" s="63"/>
      <c r="AA72" s="63"/>
      <c r="AB72" s="11"/>
      <c r="AC72" s="27"/>
      <c r="AD72" s="11"/>
      <c r="AE72" s="11"/>
      <c r="AF72" s="11"/>
      <c r="AG72" s="40"/>
      <c r="AH72" s="17"/>
      <c r="AI72" s="7"/>
      <c r="AK72" s="40"/>
      <c r="AL72" s="91"/>
      <c r="AM72" s="7"/>
      <c r="AN72" s="23"/>
      <c r="AO72" s="40"/>
      <c r="AP72" s="17"/>
      <c r="AQ72" s="7"/>
      <c r="AR72" s="23"/>
      <c r="AS72" s="3"/>
      <c r="AT72" s="3"/>
      <c r="AU72" s="3"/>
      <c r="AV72" s="3"/>
    </row>
    <row r="73" spans="1:87" ht="39.6" x14ac:dyDescent="0.25">
      <c r="A73" s="7">
        <v>108441</v>
      </c>
      <c r="B73" s="6">
        <v>51573067</v>
      </c>
      <c r="C73" s="5" t="s">
        <v>201</v>
      </c>
      <c r="D73" s="5" t="s">
        <v>240</v>
      </c>
      <c r="E73" s="5" t="s">
        <v>82</v>
      </c>
      <c r="F73" s="5" t="s">
        <v>79</v>
      </c>
      <c r="G73" s="5" t="s">
        <v>80</v>
      </c>
      <c r="H73" s="5" t="s">
        <v>23</v>
      </c>
      <c r="I73" s="5">
        <v>87701</v>
      </c>
      <c r="J73" s="5">
        <v>0.25</v>
      </c>
      <c r="K73" s="5">
        <v>35.597721999999997</v>
      </c>
      <c r="L73" s="7">
        <v>-105.21616</v>
      </c>
      <c r="M73" s="5" t="s">
        <v>83</v>
      </c>
      <c r="N73" s="5"/>
      <c r="O73" s="5" t="s">
        <v>3</v>
      </c>
      <c r="P73" s="5" t="s">
        <v>25</v>
      </c>
      <c r="Q73" s="7"/>
      <c r="R73" s="9" t="s">
        <v>31</v>
      </c>
      <c r="S73" s="11" t="s">
        <v>254</v>
      </c>
      <c r="T73" s="11" t="s">
        <v>254</v>
      </c>
      <c r="U73" s="26">
        <f>AH73+AL73+AP73</f>
        <v>0</v>
      </c>
      <c r="V73" s="35"/>
      <c r="W73" s="11"/>
      <c r="X73" s="11"/>
      <c r="Y73" s="11"/>
      <c r="Z73" s="63"/>
      <c r="AA73" s="63"/>
      <c r="AB73" s="11"/>
      <c r="AC73" s="27"/>
      <c r="AD73" s="11"/>
      <c r="AE73" s="11"/>
      <c r="AF73" s="11"/>
      <c r="AG73" s="40"/>
      <c r="AH73" s="17"/>
      <c r="AI73" s="7"/>
      <c r="AK73" s="40"/>
      <c r="AL73" s="91"/>
      <c r="AM73" s="7"/>
      <c r="AN73" s="23"/>
      <c r="AO73" s="40"/>
      <c r="AP73" s="17"/>
      <c r="AQ73" s="7"/>
      <c r="AR73" s="23"/>
      <c r="AS73" s="3"/>
      <c r="AT73" s="3"/>
      <c r="AU73" s="3"/>
      <c r="AV73" s="3"/>
    </row>
    <row r="74" spans="1:87" ht="34.200000000000003" x14ac:dyDescent="0.25">
      <c r="A74" s="7">
        <v>168382</v>
      </c>
      <c r="B74" s="6">
        <v>51573099</v>
      </c>
      <c r="C74" s="5" t="s">
        <v>84</v>
      </c>
      <c r="D74" s="5"/>
      <c r="E74" s="5" t="s">
        <v>85</v>
      </c>
      <c r="F74" s="5" t="s">
        <v>66</v>
      </c>
      <c r="G74" s="5" t="s">
        <v>67</v>
      </c>
      <c r="H74" s="5" t="s">
        <v>23</v>
      </c>
      <c r="I74" s="5">
        <v>88101</v>
      </c>
      <c r="J74" s="5">
        <v>1</v>
      </c>
      <c r="K74" s="5">
        <v>34.402379000000003</v>
      </c>
      <c r="L74" s="7">
        <v>-103.205517</v>
      </c>
      <c r="M74" s="5" t="s">
        <v>24</v>
      </c>
      <c r="N74" s="5"/>
      <c r="O74" s="5" t="s">
        <v>1</v>
      </c>
      <c r="P74" s="5" t="s">
        <v>25</v>
      </c>
      <c r="Q74" s="7"/>
      <c r="R74" s="9" t="s">
        <v>26</v>
      </c>
      <c r="S74" s="11" t="s">
        <v>254</v>
      </c>
      <c r="T74" s="11" t="s">
        <v>254</v>
      </c>
      <c r="U74" s="26">
        <f>AH74+AL74+AP74</f>
        <v>37730</v>
      </c>
      <c r="V74" s="35"/>
      <c r="W74" s="11"/>
      <c r="X74" s="11" t="s">
        <v>355</v>
      </c>
      <c r="Y74" s="11"/>
      <c r="Z74" s="63"/>
      <c r="AA74" s="63"/>
      <c r="AB74" s="11"/>
      <c r="AC74" s="27"/>
      <c r="AD74" s="11"/>
      <c r="AE74" s="11"/>
      <c r="AF74" s="11"/>
      <c r="AG74" s="40" t="s">
        <v>298</v>
      </c>
      <c r="AH74" s="17">
        <v>12970</v>
      </c>
      <c r="AI74" s="18">
        <v>41617</v>
      </c>
      <c r="AJ74" s="87" t="s">
        <v>146</v>
      </c>
      <c r="AK74" s="40" t="s">
        <v>2</v>
      </c>
      <c r="AL74" s="91">
        <v>24760</v>
      </c>
      <c r="AM74" s="18">
        <v>41749</v>
      </c>
      <c r="AN74" s="23" t="s">
        <v>146</v>
      </c>
      <c r="AO74" s="40"/>
      <c r="AP74" s="17"/>
      <c r="AQ74" s="7"/>
      <c r="AR74" s="23"/>
      <c r="AS74" s="3"/>
      <c r="AT74" s="3"/>
      <c r="AU74" s="3"/>
      <c r="AV74" s="3"/>
    </row>
    <row r="75" spans="1:87" ht="34.200000000000003" x14ac:dyDescent="0.25">
      <c r="A75" s="7">
        <v>111307</v>
      </c>
      <c r="B75" s="6">
        <v>51573068</v>
      </c>
      <c r="C75" s="5" t="s">
        <v>86</v>
      </c>
      <c r="D75" s="5"/>
      <c r="E75" s="5" t="s">
        <v>87</v>
      </c>
      <c r="F75" s="5" t="s">
        <v>56</v>
      </c>
      <c r="G75" s="5" t="s">
        <v>57</v>
      </c>
      <c r="H75" s="5" t="s">
        <v>23</v>
      </c>
      <c r="I75" s="5"/>
      <c r="J75" s="5">
        <v>0.18</v>
      </c>
      <c r="K75" s="5">
        <v>35.526944</v>
      </c>
      <c r="L75" s="7">
        <v>-108.745913</v>
      </c>
      <c r="M75" s="5" t="s">
        <v>24</v>
      </c>
      <c r="N75" s="5"/>
      <c r="O75" s="5" t="s">
        <v>1</v>
      </c>
      <c r="P75" s="5" t="s">
        <v>25</v>
      </c>
      <c r="Q75" s="7"/>
      <c r="R75" s="9" t="s">
        <v>58</v>
      </c>
      <c r="S75" s="11" t="s">
        <v>254</v>
      </c>
      <c r="T75" s="11" t="s">
        <v>254</v>
      </c>
      <c r="U75" s="26">
        <f>AH75+AL75+AP75</f>
        <v>155892</v>
      </c>
      <c r="V75" s="35"/>
      <c r="W75" s="11"/>
      <c r="X75" s="11"/>
      <c r="Y75" s="11"/>
      <c r="Z75" s="63"/>
      <c r="AA75" s="63"/>
      <c r="AB75" s="11"/>
      <c r="AC75" s="27"/>
      <c r="AD75" s="11"/>
      <c r="AE75" s="11"/>
      <c r="AF75" s="11"/>
      <c r="AG75" s="40" t="s">
        <v>155</v>
      </c>
      <c r="AH75" s="17">
        <v>16690</v>
      </c>
      <c r="AI75" s="18">
        <v>40661</v>
      </c>
      <c r="AJ75" s="89" t="s">
        <v>146</v>
      </c>
      <c r="AK75" s="40" t="s">
        <v>157</v>
      </c>
      <c r="AL75" s="91">
        <v>46036</v>
      </c>
      <c r="AM75" s="18">
        <v>40780</v>
      </c>
      <c r="AN75" s="23" t="s">
        <v>146</v>
      </c>
      <c r="AO75" s="40" t="s">
        <v>346</v>
      </c>
      <c r="AP75" s="17">
        <v>93166</v>
      </c>
      <c r="AQ75" s="18">
        <v>39904</v>
      </c>
      <c r="AR75" s="23" t="s">
        <v>153</v>
      </c>
      <c r="AS75" s="3"/>
      <c r="AT75" s="3"/>
      <c r="AU75" s="3"/>
      <c r="AV75" s="3"/>
    </row>
    <row r="76" spans="1:87" ht="26.4" x14ac:dyDescent="0.25">
      <c r="A76" s="7">
        <v>111662</v>
      </c>
      <c r="B76" s="6">
        <v>51573071</v>
      </c>
      <c r="C76" s="5" t="s">
        <v>88</v>
      </c>
      <c r="D76" s="5"/>
      <c r="E76" s="5" t="s">
        <v>89</v>
      </c>
      <c r="F76" s="5" t="s">
        <v>56</v>
      </c>
      <c r="G76" s="5" t="s">
        <v>57</v>
      </c>
      <c r="H76" s="5" t="s">
        <v>23</v>
      </c>
      <c r="I76" s="5">
        <v>87301</v>
      </c>
      <c r="J76" s="5">
        <v>0.23699999999999999</v>
      </c>
      <c r="K76" s="5">
        <v>35.528584000000002</v>
      </c>
      <c r="L76" s="7">
        <v>-108.739188</v>
      </c>
      <c r="M76" s="5" t="s">
        <v>24</v>
      </c>
      <c r="N76" s="5"/>
      <c r="O76" s="5" t="s">
        <v>1</v>
      </c>
      <c r="P76" s="5" t="s">
        <v>25</v>
      </c>
      <c r="Q76" s="7"/>
      <c r="R76" s="9" t="s">
        <v>31</v>
      </c>
      <c r="S76" s="11" t="s">
        <v>254</v>
      </c>
      <c r="T76" s="11" t="s">
        <v>254</v>
      </c>
      <c r="U76" s="26">
        <f>AH76+AL76+AP76</f>
        <v>0</v>
      </c>
      <c r="V76" s="35"/>
      <c r="W76" s="11"/>
      <c r="X76" s="11"/>
      <c r="Y76" s="11"/>
      <c r="Z76" s="63"/>
      <c r="AA76" s="63"/>
      <c r="AB76" s="11"/>
      <c r="AC76" s="27"/>
      <c r="AD76" s="11"/>
      <c r="AE76" s="11"/>
      <c r="AF76" s="11"/>
      <c r="AG76" s="40"/>
      <c r="AH76" s="17"/>
      <c r="AI76" s="7"/>
      <c r="AK76" s="40"/>
      <c r="AL76" s="91"/>
      <c r="AM76" s="7"/>
      <c r="AN76" s="23"/>
      <c r="AO76" s="40"/>
      <c r="AP76" s="17"/>
      <c r="AQ76" s="7"/>
      <c r="AR76" s="23"/>
      <c r="AS76" s="3"/>
      <c r="AT76" s="3"/>
      <c r="AU76" s="3"/>
      <c r="AV76" s="3"/>
    </row>
    <row r="77" spans="1:87" ht="34.200000000000003" x14ac:dyDescent="0.25">
      <c r="A77" s="7">
        <v>125395</v>
      </c>
      <c r="B77" s="6">
        <v>51573087</v>
      </c>
      <c r="C77" s="5" t="s">
        <v>90</v>
      </c>
      <c r="D77" s="5"/>
      <c r="E77" s="5" t="s">
        <v>91</v>
      </c>
      <c r="F77" s="5" t="s">
        <v>49</v>
      </c>
      <c r="G77" s="5" t="s">
        <v>50</v>
      </c>
      <c r="H77" s="5" t="s">
        <v>23</v>
      </c>
      <c r="I77" s="5"/>
      <c r="J77" s="5">
        <v>3.7</v>
      </c>
      <c r="K77" s="5">
        <v>34.173099999999998</v>
      </c>
      <c r="L77" s="7">
        <v>-103.34690000000001</v>
      </c>
      <c r="M77" s="5"/>
      <c r="N77" s="5"/>
      <c r="O77" s="5"/>
      <c r="P77" s="5"/>
      <c r="Q77" s="7"/>
      <c r="R77" s="9" t="s">
        <v>26</v>
      </c>
      <c r="S77" s="11"/>
      <c r="T77" s="11" t="s">
        <v>254</v>
      </c>
      <c r="U77" s="26">
        <f>AH77+AL77+AP77</f>
        <v>23146</v>
      </c>
      <c r="V77" s="35"/>
      <c r="W77" s="11"/>
      <c r="X77" s="11"/>
      <c r="Y77" s="11"/>
      <c r="Z77" s="63"/>
      <c r="AA77" s="63"/>
      <c r="AB77" s="11"/>
      <c r="AC77" s="27"/>
      <c r="AD77" s="11"/>
      <c r="AE77" s="11"/>
      <c r="AF77" s="11"/>
      <c r="AG77" s="40" t="s">
        <v>0</v>
      </c>
      <c r="AH77" s="17">
        <v>7708</v>
      </c>
      <c r="AI77" s="18">
        <v>40611</v>
      </c>
      <c r="AJ77" s="87" t="s">
        <v>146</v>
      </c>
      <c r="AK77" s="40" t="s">
        <v>2</v>
      </c>
      <c r="AL77" s="91">
        <v>15438</v>
      </c>
      <c r="AM77" s="18">
        <v>40631</v>
      </c>
      <c r="AN77" s="23" t="s">
        <v>146</v>
      </c>
      <c r="AO77" s="40"/>
      <c r="AP77" s="17"/>
      <c r="AQ77" s="7"/>
      <c r="AR77" s="23"/>
      <c r="AS77" s="3"/>
      <c r="AT77" s="3"/>
      <c r="AU77" s="3"/>
      <c r="AV77" s="3"/>
    </row>
    <row r="78" spans="1:87" ht="34.200000000000003" x14ac:dyDescent="0.25">
      <c r="A78" s="7">
        <v>125384</v>
      </c>
      <c r="B78" s="6">
        <v>51573088</v>
      </c>
      <c r="C78" s="7" t="s">
        <v>92</v>
      </c>
      <c r="D78" s="7"/>
      <c r="E78" s="7" t="s">
        <v>93</v>
      </c>
      <c r="F78" s="7" t="s">
        <v>29</v>
      </c>
      <c r="G78" s="7" t="s">
        <v>30</v>
      </c>
      <c r="H78" s="5" t="s">
        <v>23</v>
      </c>
      <c r="I78" s="7">
        <v>87123</v>
      </c>
      <c r="J78" s="7">
        <v>1</v>
      </c>
      <c r="K78" s="7">
        <v>35.073971999999998</v>
      </c>
      <c r="L78" s="7">
        <v>-106.545731</v>
      </c>
      <c r="M78" s="7"/>
      <c r="N78" s="7"/>
      <c r="O78" s="7" t="s">
        <v>3</v>
      </c>
      <c r="P78" s="7"/>
      <c r="Q78" s="7"/>
      <c r="R78" s="7" t="s">
        <v>26</v>
      </c>
      <c r="S78" s="7"/>
      <c r="T78" s="7" t="s">
        <v>254</v>
      </c>
      <c r="U78" s="26">
        <f>AH78+AL78+AP78</f>
        <v>41917.5</v>
      </c>
      <c r="X78" s="7" t="s">
        <v>356</v>
      </c>
      <c r="Y78" s="7"/>
      <c r="Z78" s="18"/>
      <c r="AA78" s="18"/>
      <c r="AB78" s="7"/>
      <c r="AD78" s="7"/>
      <c r="AE78" s="7"/>
      <c r="AF78" s="7"/>
      <c r="AG78" s="40" t="s">
        <v>351</v>
      </c>
      <c r="AH78" s="17">
        <v>24879</v>
      </c>
      <c r="AI78" s="18">
        <v>40835</v>
      </c>
      <c r="AJ78" s="87" t="s">
        <v>146</v>
      </c>
      <c r="AK78" s="40" t="s">
        <v>358</v>
      </c>
      <c r="AL78" s="91">
        <v>17038.5</v>
      </c>
      <c r="AM78" s="7"/>
      <c r="AN78" s="23"/>
      <c r="AO78" s="40"/>
      <c r="AP78" s="17"/>
      <c r="AQ78" s="7"/>
      <c r="AR78" s="23"/>
      <c r="AS78" s="3"/>
      <c r="AT78" s="3"/>
      <c r="AU78" s="3"/>
      <c r="AV78" s="3"/>
    </row>
    <row r="79" spans="1:87" ht="52.8" x14ac:dyDescent="0.25">
      <c r="A79" s="7">
        <v>10947</v>
      </c>
      <c r="B79" s="6">
        <v>51573060</v>
      </c>
      <c r="C79" s="7" t="s">
        <v>94</v>
      </c>
      <c r="D79" s="7" t="s">
        <v>236</v>
      </c>
      <c r="E79" s="7" t="s">
        <v>95</v>
      </c>
      <c r="F79" s="7" t="s">
        <v>96</v>
      </c>
      <c r="G79" s="7" t="s">
        <v>97</v>
      </c>
      <c r="H79" s="5" t="s">
        <v>23</v>
      </c>
      <c r="I79" s="7">
        <v>87825</v>
      </c>
      <c r="J79" s="7">
        <v>12</v>
      </c>
      <c r="K79" s="7">
        <v>34.109276999999999</v>
      </c>
      <c r="L79" s="7">
        <v>-107.236115</v>
      </c>
      <c r="M79" s="7"/>
      <c r="N79" s="7"/>
      <c r="O79" s="7" t="s">
        <v>1</v>
      </c>
      <c r="P79" s="7"/>
      <c r="Q79" s="7"/>
      <c r="R79" s="7" t="s">
        <v>58</v>
      </c>
      <c r="S79" s="7" t="s">
        <v>254</v>
      </c>
      <c r="T79" s="7" t="s">
        <v>254</v>
      </c>
      <c r="U79" s="26">
        <f>AH79+AL79+AP79</f>
        <v>101283.31</v>
      </c>
      <c r="V79" s="34" t="s">
        <v>338</v>
      </c>
      <c r="W79" s="7" t="s">
        <v>339</v>
      </c>
      <c r="X79" s="7"/>
      <c r="Y79" s="7"/>
      <c r="Z79" s="18"/>
      <c r="AA79" s="18"/>
      <c r="AB79" s="7"/>
      <c r="AD79" s="7"/>
      <c r="AE79" s="7"/>
      <c r="AF79" s="7"/>
      <c r="AG79" s="40" t="s">
        <v>2</v>
      </c>
      <c r="AH79" s="17">
        <v>59000</v>
      </c>
      <c r="AI79" s="18">
        <v>39549</v>
      </c>
      <c r="AJ79" s="87" t="s">
        <v>152</v>
      </c>
      <c r="AK79" s="40" t="s">
        <v>2</v>
      </c>
      <c r="AL79" s="92">
        <v>42283.31</v>
      </c>
      <c r="AM79" s="18">
        <v>39763</v>
      </c>
      <c r="AN79" s="23" t="s">
        <v>150</v>
      </c>
      <c r="AO79" s="40"/>
      <c r="AP79" s="17"/>
      <c r="AQ79" s="7"/>
      <c r="AR79" s="23"/>
      <c r="AS79" s="3"/>
      <c r="AT79" s="3"/>
      <c r="AU79" s="3"/>
      <c r="AV79" s="3"/>
    </row>
    <row r="80" spans="1:87" ht="39.6" x14ac:dyDescent="0.25">
      <c r="A80" s="7">
        <v>244150</v>
      </c>
      <c r="B80" s="6">
        <v>51573141</v>
      </c>
      <c r="C80" s="7" t="s">
        <v>557</v>
      </c>
      <c r="D80" s="7" t="s">
        <v>523</v>
      </c>
      <c r="E80" s="7" t="s">
        <v>565</v>
      </c>
      <c r="F80" s="7" t="s">
        <v>163</v>
      </c>
      <c r="G80" s="7" t="s">
        <v>161</v>
      </c>
      <c r="H80" s="7" t="s">
        <v>23</v>
      </c>
      <c r="I80" s="7">
        <v>87021</v>
      </c>
      <c r="J80" s="7">
        <v>280</v>
      </c>
      <c r="K80" s="7">
        <v>35.188769999999998</v>
      </c>
      <c r="L80" s="7">
        <v>-107.91501</v>
      </c>
      <c r="M80" s="7"/>
      <c r="N80" s="7"/>
      <c r="O80" s="7"/>
      <c r="P80" s="7"/>
      <c r="Q80" s="7" t="s">
        <v>519</v>
      </c>
      <c r="R80" s="7" t="s">
        <v>497</v>
      </c>
      <c r="S80" s="7" t="s">
        <v>255</v>
      </c>
      <c r="T80" s="7"/>
      <c r="U80" s="97">
        <v>6862.84</v>
      </c>
      <c r="V80" s="7" t="s">
        <v>561</v>
      </c>
      <c r="W80" s="7" t="s">
        <v>594</v>
      </c>
      <c r="X80" s="7" t="s">
        <v>560</v>
      </c>
      <c r="Y80" s="7" t="s">
        <v>298</v>
      </c>
      <c r="Z80" s="18">
        <v>44075</v>
      </c>
      <c r="AA80" s="18">
        <v>44258</v>
      </c>
      <c r="AB80" s="7" t="s">
        <v>491</v>
      </c>
      <c r="AD80" s="7" t="s">
        <v>561</v>
      </c>
      <c r="AE80" s="7" t="s">
        <v>491</v>
      </c>
      <c r="AF80" s="7" t="s">
        <v>543</v>
      </c>
      <c r="AG80" s="40" t="s">
        <v>298</v>
      </c>
      <c r="AH80" s="17">
        <v>6863</v>
      </c>
      <c r="AI80" s="18">
        <v>44258</v>
      </c>
      <c r="AJ80" s="87" t="s">
        <v>598</v>
      </c>
      <c r="AK80" s="40"/>
      <c r="AL80" s="92"/>
      <c r="AM80" s="7"/>
      <c r="AO80" s="40"/>
      <c r="AP80" s="17"/>
      <c r="AQ80" s="7"/>
      <c r="AR80" s="7"/>
      <c r="AS80" s="3"/>
      <c r="AT80" s="3"/>
      <c r="AU80" s="3"/>
      <c r="AV80" s="3"/>
    </row>
    <row r="81" spans="1:48" ht="26.4" x14ac:dyDescent="0.25">
      <c r="A81" s="7">
        <v>130841</v>
      </c>
      <c r="B81" s="6"/>
      <c r="C81" s="7" t="s">
        <v>162</v>
      </c>
      <c r="D81" s="7"/>
      <c r="E81" s="7" t="s">
        <v>268</v>
      </c>
      <c r="F81" s="7" t="s">
        <v>163</v>
      </c>
      <c r="G81" s="7" t="s">
        <v>161</v>
      </c>
      <c r="H81" s="5" t="s">
        <v>23</v>
      </c>
      <c r="I81" s="7"/>
      <c r="J81" s="7">
        <v>880</v>
      </c>
      <c r="K81" s="7">
        <v>35.2042</v>
      </c>
      <c r="L81" s="7">
        <v>-107.9055</v>
      </c>
      <c r="M81" s="7"/>
      <c r="N81" s="7"/>
      <c r="O81" s="7"/>
      <c r="P81" s="7"/>
      <c r="Q81" s="7"/>
      <c r="R81" s="7"/>
      <c r="S81" s="7" t="s">
        <v>254</v>
      </c>
      <c r="T81" s="7" t="s">
        <v>255</v>
      </c>
      <c r="U81" s="26">
        <f>AH81+AL81+AP81</f>
        <v>0</v>
      </c>
      <c r="X81" s="7"/>
      <c r="Y81" s="7"/>
      <c r="Z81" s="18"/>
      <c r="AA81" s="18"/>
      <c r="AB81" s="7"/>
      <c r="AD81" s="7"/>
      <c r="AE81" s="7"/>
      <c r="AF81" s="7" t="s">
        <v>244</v>
      </c>
      <c r="AG81" s="42"/>
      <c r="AH81" s="4"/>
      <c r="AI81" s="60"/>
      <c r="AJ81" s="90"/>
      <c r="AK81" s="42"/>
      <c r="AL81" s="105"/>
      <c r="AM81" s="3"/>
      <c r="AN81" s="3"/>
      <c r="AO81" s="40"/>
      <c r="AP81" s="17"/>
      <c r="AQ81" s="7"/>
      <c r="AR81" s="23"/>
      <c r="AS81" s="3"/>
      <c r="AT81" s="3"/>
      <c r="AU81" s="3"/>
      <c r="AV81" s="3"/>
    </row>
    <row r="82" spans="1:48" ht="52.8" x14ac:dyDescent="0.25">
      <c r="A82" s="7">
        <v>176822</v>
      </c>
      <c r="B82" s="6">
        <v>51573063</v>
      </c>
      <c r="C82" s="7" t="s">
        <v>247</v>
      </c>
      <c r="D82" s="7"/>
      <c r="E82" s="7" t="s">
        <v>294</v>
      </c>
      <c r="F82" s="7"/>
      <c r="G82" s="7" t="s">
        <v>22</v>
      </c>
      <c r="H82" s="5" t="s">
        <v>23</v>
      </c>
      <c r="I82" s="7">
        <v>87508</v>
      </c>
      <c r="J82" s="7">
        <v>540</v>
      </c>
      <c r="K82" s="7">
        <v>35.470129999999997</v>
      </c>
      <c r="L82" s="7">
        <v>-106.11487</v>
      </c>
      <c r="M82" s="7"/>
      <c r="N82" s="7"/>
      <c r="O82" s="7"/>
      <c r="P82" s="7"/>
      <c r="Q82" s="7"/>
      <c r="R82" s="7"/>
      <c r="S82" s="7" t="s">
        <v>254</v>
      </c>
      <c r="T82" s="7" t="s">
        <v>254</v>
      </c>
      <c r="U82" s="26">
        <f>AH82+AL82+AP82</f>
        <v>4154</v>
      </c>
      <c r="V82" s="34" t="s">
        <v>360</v>
      </c>
      <c r="W82" s="7" t="s">
        <v>361</v>
      </c>
      <c r="X82" s="7" t="s">
        <v>359</v>
      </c>
      <c r="Y82" s="7"/>
      <c r="Z82" s="18"/>
      <c r="AA82" s="18"/>
      <c r="AB82" s="7"/>
      <c r="AD82" s="7"/>
      <c r="AE82" s="7"/>
      <c r="AF82" s="7"/>
      <c r="AG82" s="40" t="s">
        <v>362</v>
      </c>
      <c r="AH82" s="17">
        <v>4154</v>
      </c>
      <c r="AI82" s="18">
        <v>40023</v>
      </c>
      <c r="AJ82" s="87" t="s">
        <v>146</v>
      </c>
      <c r="AK82" s="40"/>
      <c r="AL82" s="92"/>
      <c r="AM82" s="7"/>
      <c r="AN82" s="23"/>
      <c r="AO82" s="40"/>
      <c r="AP82" s="17"/>
      <c r="AQ82" s="7"/>
      <c r="AR82" s="23"/>
      <c r="AS82" s="3"/>
      <c r="AT82" s="3"/>
      <c r="AU82" s="3"/>
      <c r="AV82" s="3"/>
    </row>
    <row r="83" spans="1:48" ht="39.6" x14ac:dyDescent="0.25">
      <c r="A83" s="7"/>
      <c r="B83" s="6"/>
      <c r="C83" s="7" t="s">
        <v>165</v>
      </c>
      <c r="D83" s="7"/>
      <c r="E83" s="7" t="s">
        <v>273</v>
      </c>
      <c r="F83" s="7" t="s">
        <v>166</v>
      </c>
      <c r="G83" s="7" t="s">
        <v>57</v>
      </c>
      <c r="H83" s="5" t="s">
        <v>23</v>
      </c>
      <c r="I83" s="7"/>
      <c r="J83" s="7">
        <v>103</v>
      </c>
      <c r="K83" s="7">
        <v>35.911507</v>
      </c>
      <c r="L83" s="7">
        <v>-109.030405</v>
      </c>
      <c r="M83" s="7"/>
      <c r="N83" s="7"/>
      <c r="O83" s="7"/>
      <c r="P83" s="7"/>
      <c r="Q83" s="7"/>
      <c r="R83" s="7"/>
      <c r="S83" s="7" t="s">
        <v>254</v>
      </c>
      <c r="T83" s="7" t="s">
        <v>254</v>
      </c>
      <c r="U83" s="17">
        <f>AH83+AL83+AP83</f>
        <v>0</v>
      </c>
      <c r="X83" s="7"/>
      <c r="Y83" s="7"/>
      <c r="Z83" s="18"/>
      <c r="AA83" s="18"/>
      <c r="AB83" s="7"/>
      <c r="AD83" s="7"/>
      <c r="AE83" s="7"/>
      <c r="AF83" s="7" t="s">
        <v>244</v>
      </c>
      <c r="AG83" s="40"/>
      <c r="AH83" s="17"/>
      <c r="AI83" s="7"/>
      <c r="AK83" s="40"/>
      <c r="AL83" s="92"/>
      <c r="AM83" s="7"/>
      <c r="AN83" s="23"/>
      <c r="AO83" s="40"/>
      <c r="AP83" s="17"/>
      <c r="AQ83" s="7"/>
      <c r="AR83" s="23"/>
      <c r="AS83" s="3"/>
      <c r="AT83" s="3"/>
      <c r="AU83" s="3"/>
      <c r="AV83" s="3"/>
    </row>
    <row r="84" spans="1:48" ht="68.400000000000006" customHeight="1" x14ac:dyDescent="0.25">
      <c r="A84" s="7">
        <v>10887</v>
      </c>
      <c r="B84" s="6">
        <v>51573021</v>
      </c>
      <c r="C84" s="7" t="s">
        <v>541</v>
      </c>
      <c r="D84" s="7"/>
      <c r="E84" s="7" t="s">
        <v>185</v>
      </c>
      <c r="F84" s="7" t="s">
        <v>29</v>
      </c>
      <c r="G84" s="7" t="s">
        <v>30</v>
      </c>
      <c r="H84" s="7" t="s">
        <v>23</v>
      </c>
      <c r="I84" s="7">
        <v>87121</v>
      </c>
      <c r="J84" s="7">
        <v>30.9</v>
      </c>
      <c r="K84" s="7">
        <v>35.073540000000001</v>
      </c>
      <c r="L84" s="7">
        <v>-106.77437</v>
      </c>
      <c r="M84" s="7"/>
      <c r="N84" s="7"/>
      <c r="O84" s="7"/>
      <c r="P84" s="95"/>
      <c r="Q84" s="7"/>
      <c r="R84" s="7"/>
      <c r="S84" s="7" t="s">
        <v>254</v>
      </c>
      <c r="T84" s="7" t="s">
        <v>254</v>
      </c>
      <c r="U84" s="17">
        <f>AH84+AL84+AP84</f>
        <v>0</v>
      </c>
      <c r="V84" s="34" t="s">
        <v>542</v>
      </c>
      <c r="X84" s="7"/>
      <c r="Y84" s="7"/>
      <c r="Z84" s="18"/>
      <c r="AA84" s="18"/>
      <c r="AB84" s="7"/>
      <c r="AD84" s="7"/>
      <c r="AE84" s="7"/>
      <c r="AF84" s="7"/>
      <c r="AG84" s="40"/>
      <c r="AH84" s="17"/>
      <c r="AI84" s="7"/>
      <c r="AK84" s="40"/>
      <c r="AL84" s="91"/>
      <c r="AM84" s="7"/>
      <c r="AO84" s="40"/>
      <c r="AP84" s="17"/>
      <c r="AQ84" s="7"/>
      <c r="AR84" s="7"/>
      <c r="AS84" s="3"/>
      <c r="AT84" s="3"/>
      <c r="AU84" s="3"/>
      <c r="AV84" s="3"/>
    </row>
    <row r="85" spans="1:48" x14ac:dyDescent="0.25">
      <c r="A85" s="7"/>
      <c r="B85" s="6">
        <v>51573044</v>
      </c>
      <c r="C85" s="7" t="s">
        <v>215</v>
      </c>
      <c r="D85" s="7" t="s">
        <v>265</v>
      </c>
      <c r="F85" s="7"/>
      <c r="G85" s="7" t="s">
        <v>125</v>
      </c>
      <c r="H85" s="5" t="s">
        <v>23</v>
      </c>
      <c r="I85" s="7"/>
      <c r="J85" s="7"/>
      <c r="K85" s="7"/>
      <c r="L85" s="7"/>
      <c r="M85" s="7"/>
      <c r="N85" s="7"/>
      <c r="O85" s="7"/>
      <c r="P85" s="95"/>
      <c r="Q85" s="7"/>
      <c r="R85" s="7"/>
      <c r="S85" s="7" t="s">
        <v>254</v>
      </c>
      <c r="T85" s="7" t="s">
        <v>254</v>
      </c>
      <c r="U85" s="17">
        <f>AH85+AL85+AP85</f>
        <v>0</v>
      </c>
      <c r="X85" s="7"/>
      <c r="Y85" s="7"/>
      <c r="Z85" s="18"/>
      <c r="AA85" s="18"/>
      <c r="AB85" s="7"/>
      <c r="AD85" s="7"/>
      <c r="AE85" s="7"/>
      <c r="AF85" s="7"/>
      <c r="AG85" s="40"/>
      <c r="AH85" s="17"/>
      <c r="AI85" s="7"/>
      <c r="AK85" s="40"/>
      <c r="AL85" s="92"/>
      <c r="AM85" s="7"/>
      <c r="AN85" s="23"/>
      <c r="AO85" s="40"/>
      <c r="AP85" s="17"/>
      <c r="AQ85" s="7"/>
      <c r="AR85" s="23"/>
      <c r="AS85" s="3"/>
      <c r="AT85" s="3"/>
      <c r="AU85" s="3"/>
      <c r="AV85" s="3"/>
    </row>
    <row r="86" spans="1:48" ht="66" x14ac:dyDescent="0.25">
      <c r="A86" s="7"/>
      <c r="B86" s="6"/>
      <c r="C86" s="7" t="s">
        <v>271</v>
      </c>
      <c r="D86" s="7"/>
      <c r="E86" s="7" t="s">
        <v>293</v>
      </c>
      <c r="F86" s="7" t="s">
        <v>74</v>
      </c>
      <c r="G86" s="7" t="s">
        <v>75</v>
      </c>
      <c r="H86" s="5" t="s">
        <v>23</v>
      </c>
      <c r="I86" s="7">
        <v>88061</v>
      </c>
      <c r="J86" s="7">
        <v>53</v>
      </c>
      <c r="K86" s="7">
        <v>32.742643000000001</v>
      </c>
      <c r="L86" s="7">
        <v>-108.26262699999999</v>
      </c>
      <c r="M86" s="7"/>
      <c r="N86" s="7"/>
      <c r="O86" s="7"/>
      <c r="P86" s="7"/>
      <c r="Q86" s="7"/>
      <c r="R86" s="7"/>
      <c r="S86" s="7" t="s">
        <v>254</v>
      </c>
      <c r="T86" s="7" t="s">
        <v>255</v>
      </c>
      <c r="U86" s="17">
        <f>AH86+AL86+AP86</f>
        <v>0</v>
      </c>
      <c r="X86" s="7"/>
      <c r="Y86" s="7"/>
      <c r="Z86" s="18"/>
      <c r="AA86" s="18"/>
      <c r="AB86" s="7"/>
      <c r="AD86" s="7"/>
      <c r="AE86" s="7"/>
      <c r="AF86" s="7"/>
      <c r="AG86" s="40"/>
      <c r="AH86" s="17"/>
      <c r="AI86" s="7"/>
      <c r="AK86" s="40"/>
      <c r="AL86" s="92"/>
      <c r="AM86" s="7"/>
      <c r="AN86" s="23"/>
      <c r="AO86" s="40"/>
      <c r="AP86" s="17"/>
      <c r="AQ86" s="7"/>
      <c r="AR86" s="23"/>
      <c r="AS86" s="3"/>
      <c r="AT86" s="3"/>
      <c r="AU86" s="3"/>
      <c r="AV86" s="3"/>
    </row>
    <row r="87" spans="1:48" ht="52.8" x14ac:dyDescent="0.25">
      <c r="A87" s="7">
        <v>14723</v>
      </c>
      <c r="B87" s="6" t="s">
        <v>249</v>
      </c>
      <c r="C87" s="7" t="s">
        <v>98</v>
      </c>
      <c r="D87" s="7" t="s">
        <v>191</v>
      </c>
      <c r="E87" s="7" t="s">
        <v>188</v>
      </c>
      <c r="F87" s="7" t="s">
        <v>74</v>
      </c>
      <c r="G87" s="7" t="s">
        <v>75</v>
      </c>
      <c r="H87" s="5" t="s">
        <v>23</v>
      </c>
      <c r="I87" s="7">
        <v>88061</v>
      </c>
      <c r="J87" s="7">
        <v>26</v>
      </c>
      <c r="K87" s="7">
        <v>32.770074999999999</v>
      </c>
      <c r="L87" s="7">
        <v>-108.280326</v>
      </c>
      <c r="M87" s="7"/>
      <c r="N87" s="7"/>
      <c r="O87" s="7"/>
      <c r="P87" s="7"/>
      <c r="Q87" s="7"/>
      <c r="R87" s="7"/>
      <c r="S87" s="7" t="s">
        <v>254</v>
      </c>
      <c r="T87" s="7"/>
      <c r="U87" s="17">
        <f>AH87+AL87+AP87</f>
        <v>10172.86</v>
      </c>
      <c r="X87" s="7"/>
      <c r="Y87" s="7"/>
      <c r="Z87" s="18"/>
      <c r="AA87" s="18"/>
      <c r="AB87" s="7"/>
      <c r="AD87" s="7"/>
      <c r="AE87" s="7"/>
      <c r="AF87" s="7"/>
      <c r="AG87" s="40" t="s">
        <v>352</v>
      </c>
      <c r="AH87" s="17">
        <v>10172.86</v>
      </c>
      <c r="AI87" s="18">
        <v>41455</v>
      </c>
      <c r="AJ87" s="87" t="s">
        <v>146</v>
      </c>
      <c r="AK87" s="40"/>
      <c r="AL87" s="91"/>
      <c r="AM87" s="7"/>
      <c r="AN87" s="23"/>
      <c r="AO87" s="40"/>
      <c r="AP87" s="17"/>
      <c r="AQ87" s="7"/>
      <c r="AR87" s="23"/>
      <c r="AS87" s="3"/>
      <c r="AT87" s="3"/>
      <c r="AU87" s="3"/>
      <c r="AV87" s="3"/>
    </row>
    <row r="88" spans="1:48" ht="26.4" x14ac:dyDescent="0.25">
      <c r="A88" s="7">
        <v>10910</v>
      </c>
      <c r="B88" s="6">
        <v>51573034</v>
      </c>
      <c r="C88" s="7" t="s">
        <v>99</v>
      </c>
      <c r="D88" s="7"/>
      <c r="E88" s="7" t="s">
        <v>100</v>
      </c>
      <c r="F88" s="7" t="s">
        <v>101</v>
      </c>
      <c r="G88" s="7" t="s">
        <v>102</v>
      </c>
      <c r="H88" s="5" t="s">
        <v>23</v>
      </c>
      <c r="I88" s="7">
        <v>88031</v>
      </c>
      <c r="J88" s="7">
        <v>1320</v>
      </c>
      <c r="K88" s="7">
        <v>32.303333000000002</v>
      </c>
      <c r="L88" s="7">
        <v>-107.8075</v>
      </c>
      <c r="M88" s="7"/>
      <c r="N88" s="7"/>
      <c r="O88" s="7" t="s">
        <v>1</v>
      </c>
      <c r="P88" s="95"/>
      <c r="Q88" s="7"/>
      <c r="R88" s="7" t="s">
        <v>31</v>
      </c>
      <c r="S88" s="7" t="s">
        <v>254</v>
      </c>
      <c r="T88" s="7" t="s">
        <v>255</v>
      </c>
      <c r="U88" s="17">
        <f>AH88+AL88+AP88</f>
        <v>0</v>
      </c>
      <c r="X88" s="7"/>
      <c r="Y88" s="7"/>
      <c r="Z88" s="18"/>
      <c r="AA88" s="18"/>
      <c r="AB88" s="7"/>
      <c r="AD88" s="7"/>
      <c r="AE88" s="7" t="s">
        <v>255</v>
      </c>
      <c r="AF88" s="7"/>
      <c r="AG88" s="40"/>
      <c r="AH88" s="17"/>
      <c r="AI88" s="7"/>
      <c r="AK88" s="40"/>
      <c r="AL88" s="91"/>
      <c r="AM88" s="7"/>
      <c r="AN88" s="23"/>
      <c r="AO88" s="40"/>
      <c r="AP88" s="17"/>
      <c r="AQ88" s="7"/>
      <c r="AR88" s="23"/>
      <c r="AS88" s="3"/>
      <c r="AT88" s="3"/>
      <c r="AU88" s="3"/>
      <c r="AV88" s="3"/>
    </row>
    <row r="89" spans="1:48" x14ac:dyDescent="0.25">
      <c r="A89" s="7"/>
      <c r="B89" s="6">
        <v>51573053</v>
      </c>
      <c r="C89" s="7" t="s">
        <v>231</v>
      </c>
      <c r="D89" s="7"/>
      <c r="F89" s="7"/>
      <c r="G89" s="7"/>
      <c r="H89" s="5" t="s">
        <v>23</v>
      </c>
      <c r="I89" s="7"/>
      <c r="J89" s="7"/>
      <c r="K89" s="7"/>
      <c r="L89" s="7"/>
      <c r="M89" s="7"/>
      <c r="N89" s="7"/>
      <c r="O89" s="7"/>
      <c r="P89" s="95"/>
      <c r="Q89" s="7"/>
      <c r="R89" s="7"/>
      <c r="S89" s="7" t="s">
        <v>254</v>
      </c>
      <c r="T89" s="7" t="s">
        <v>254</v>
      </c>
      <c r="U89" s="17">
        <f>AH89+AL89+AP89</f>
        <v>0</v>
      </c>
      <c r="X89" s="7"/>
      <c r="Y89" s="7"/>
      <c r="Z89" s="18"/>
      <c r="AA89" s="18"/>
      <c r="AB89" s="7"/>
      <c r="AD89" s="7"/>
      <c r="AE89" s="7"/>
      <c r="AF89" s="7"/>
      <c r="AG89" s="40"/>
      <c r="AH89" s="17"/>
      <c r="AI89" s="7"/>
      <c r="AK89" s="40"/>
      <c r="AL89" s="92"/>
      <c r="AM89" s="7"/>
      <c r="AN89" s="23"/>
      <c r="AO89" s="40"/>
      <c r="AP89" s="17"/>
      <c r="AQ89" s="7"/>
      <c r="AR89" s="23"/>
      <c r="AS89" s="3"/>
      <c r="AT89" s="3"/>
      <c r="AU89" s="3"/>
      <c r="AV89" s="3"/>
    </row>
    <row r="90" spans="1:48" ht="26.4" x14ac:dyDescent="0.25">
      <c r="A90" s="7">
        <v>10913</v>
      </c>
      <c r="B90" s="6"/>
      <c r="C90" s="7" t="s">
        <v>103</v>
      </c>
      <c r="D90" s="7" t="s">
        <v>210</v>
      </c>
      <c r="E90" s="7" t="s">
        <v>104</v>
      </c>
      <c r="F90" s="7" t="s">
        <v>29</v>
      </c>
      <c r="G90" s="7" t="s">
        <v>30</v>
      </c>
      <c r="H90" s="5" t="s">
        <v>23</v>
      </c>
      <c r="I90" s="7">
        <v>87102</v>
      </c>
      <c r="J90" s="7">
        <v>0.47</v>
      </c>
      <c r="K90" s="7">
        <v>35.089517000000001</v>
      </c>
      <c r="L90" s="7">
        <v>-106.64805</v>
      </c>
      <c r="M90" s="7"/>
      <c r="N90" s="7"/>
      <c r="O90" s="7" t="s">
        <v>1</v>
      </c>
      <c r="P90" s="7"/>
      <c r="Q90" s="7"/>
      <c r="R90" s="7" t="s">
        <v>105</v>
      </c>
      <c r="S90" s="7" t="s">
        <v>254</v>
      </c>
      <c r="T90" s="7" t="s">
        <v>254</v>
      </c>
      <c r="U90" s="17">
        <f>AH90+AL90+AP90</f>
        <v>0</v>
      </c>
      <c r="X90" s="7"/>
      <c r="Y90" s="7"/>
      <c r="Z90" s="18"/>
      <c r="AA90" s="18"/>
      <c r="AB90" s="7"/>
      <c r="AD90" s="7"/>
      <c r="AE90" s="7"/>
      <c r="AF90" s="7"/>
      <c r="AG90" s="40"/>
      <c r="AH90" s="17"/>
      <c r="AI90" s="7"/>
      <c r="AK90" s="40"/>
      <c r="AL90" s="91"/>
      <c r="AM90" s="7"/>
      <c r="AN90" s="23"/>
      <c r="AO90" s="42"/>
      <c r="AP90" s="4"/>
      <c r="AQ90" s="3"/>
      <c r="AR90" s="23"/>
      <c r="AS90" s="3"/>
      <c r="AT90" s="3"/>
      <c r="AU90" s="3"/>
      <c r="AV90" s="3"/>
    </row>
    <row r="91" spans="1:48" ht="39.6" x14ac:dyDescent="0.25">
      <c r="A91" s="7">
        <v>251414</v>
      </c>
      <c r="B91" s="6">
        <v>51573150</v>
      </c>
      <c r="C91" s="94" t="s">
        <v>614</v>
      </c>
      <c r="D91" s="7" t="s">
        <v>622</v>
      </c>
      <c r="E91" s="7" t="s">
        <v>616</v>
      </c>
      <c r="F91" s="7" t="s">
        <v>617</v>
      </c>
      <c r="G91" s="7" t="s">
        <v>22</v>
      </c>
      <c r="H91" s="7" t="s">
        <v>23</v>
      </c>
      <c r="I91" s="7">
        <v>87506</v>
      </c>
      <c r="J91" s="7">
        <v>4</v>
      </c>
      <c r="K91" s="7">
        <v>35.893210000000003</v>
      </c>
      <c r="L91" s="7">
        <v>-106.03570000000001</v>
      </c>
      <c r="M91" s="7"/>
      <c r="N91" s="7"/>
      <c r="O91" s="7"/>
      <c r="P91" s="7"/>
      <c r="Q91" s="7"/>
      <c r="R91" s="7"/>
      <c r="S91" s="7" t="s">
        <v>254</v>
      </c>
      <c r="T91" s="7"/>
      <c r="U91" s="97">
        <v>15371.48</v>
      </c>
      <c r="W91" s="94" t="s">
        <v>618</v>
      </c>
      <c r="X91" s="7" t="s">
        <v>619</v>
      </c>
      <c r="Y91" s="7" t="s">
        <v>620</v>
      </c>
      <c r="Z91" s="18"/>
      <c r="AA91" s="18">
        <v>44565</v>
      </c>
      <c r="AB91" s="7"/>
      <c r="AD91" s="7" t="s">
        <v>621</v>
      </c>
      <c r="AE91" s="7" t="s">
        <v>491</v>
      </c>
      <c r="AF91" s="7"/>
      <c r="AG91" s="40" t="s">
        <v>158</v>
      </c>
      <c r="AH91" s="17">
        <v>15371.48</v>
      </c>
      <c r="AI91" s="18">
        <v>44565</v>
      </c>
      <c r="AJ91" s="87" t="s">
        <v>603</v>
      </c>
      <c r="AK91" s="40"/>
      <c r="AL91" s="92"/>
      <c r="AM91" s="7"/>
      <c r="AO91" s="40"/>
      <c r="AP91" s="17"/>
      <c r="AQ91" s="7"/>
      <c r="AR91" s="7"/>
      <c r="AS91" s="7"/>
      <c r="AT91" s="7"/>
      <c r="AU91" s="7"/>
      <c r="AV91" s="7"/>
    </row>
    <row r="92" spans="1:48" ht="39.6" x14ac:dyDescent="0.25">
      <c r="A92" s="7">
        <v>25822</v>
      </c>
      <c r="B92" s="6" t="s">
        <v>216</v>
      </c>
      <c r="C92" s="7" t="s">
        <v>106</v>
      </c>
      <c r="D92" s="7"/>
      <c r="E92" s="7" t="s">
        <v>107</v>
      </c>
      <c r="F92" s="7" t="s">
        <v>29</v>
      </c>
      <c r="G92" s="7" t="s">
        <v>30</v>
      </c>
      <c r="H92" s="5" t="s">
        <v>23</v>
      </c>
      <c r="I92" s="7">
        <v>87103</v>
      </c>
      <c r="J92" s="7">
        <v>7.47</v>
      </c>
      <c r="K92" s="7">
        <v>35.101599999999998</v>
      </c>
      <c r="L92" s="7">
        <v>-106.6635</v>
      </c>
      <c r="M92" s="7"/>
      <c r="N92" s="7"/>
      <c r="O92" s="7" t="s">
        <v>1</v>
      </c>
      <c r="P92" s="7"/>
      <c r="Q92" s="7"/>
      <c r="R92" s="7" t="s">
        <v>42</v>
      </c>
      <c r="S92" s="7" t="s">
        <v>254</v>
      </c>
      <c r="T92" s="7" t="s">
        <v>254</v>
      </c>
      <c r="U92" s="17">
        <f>AH92+AL92+AP92</f>
        <v>44961</v>
      </c>
      <c r="V92" s="34" t="s">
        <v>477</v>
      </c>
      <c r="W92" s="34" t="s">
        <v>476</v>
      </c>
      <c r="X92" s="7"/>
      <c r="Y92" s="7"/>
      <c r="Z92" s="18">
        <v>38323</v>
      </c>
      <c r="AA92" s="18">
        <v>38436</v>
      </c>
      <c r="AB92" s="7"/>
      <c r="AD92" s="7" t="s">
        <v>349</v>
      </c>
      <c r="AE92" s="7" t="s">
        <v>254</v>
      </c>
      <c r="AF92" s="7"/>
      <c r="AG92" s="40" t="s">
        <v>298</v>
      </c>
      <c r="AH92" s="17">
        <v>6991</v>
      </c>
      <c r="AI92" s="18">
        <v>38436</v>
      </c>
      <c r="AK92" s="40" t="s">
        <v>158</v>
      </c>
      <c r="AL92" s="91">
        <v>37970</v>
      </c>
      <c r="AM92" s="18">
        <v>38688</v>
      </c>
      <c r="AN92" s="23"/>
      <c r="AO92" s="40"/>
      <c r="AP92" s="17"/>
      <c r="AQ92" s="7"/>
      <c r="AR92" s="23"/>
      <c r="AS92" s="3"/>
      <c r="AT92" s="3"/>
      <c r="AU92" s="3"/>
      <c r="AV92" s="3"/>
    </row>
    <row r="93" spans="1:48" ht="26.4" x14ac:dyDescent="0.25">
      <c r="A93" s="7">
        <v>10957</v>
      </c>
      <c r="B93" s="6">
        <v>51573031</v>
      </c>
      <c r="C93" s="7" t="s">
        <v>108</v>
      </c>
      <c r="D93" s="7"/>
      <c r="F93" s="7" t="s">
        <v>74</v>
      </c>
      <c r="G93" s="7" t="s">
        <v>75</v>
      </c>
      <c r="H93" s="5" t="s">
        <v>23</v>
      </c>
      <c r="I93" s="7">
        <v>88062</v>
      </c>
      <c r="J93" s="7">
        <v>5</v>
      </c>
      <c r="K93" s="7">
        <v>32.767519</v>
      </c>
      <c r="L93" s="7">
        <v>-108.273611</v>
      </c>
      <c r="M93" s="7"/>
      <c r="N93" s="7"/>
      <c r="O93" s="7"/>
      <c r="P93" s="95"/>
      <c r="Q93" s="7"/>
      <c r="R93" s="7" t="s">
        <v>109</v>
      </c>
      <c r="S93" s="7" t="s">
        <v>254</v>
      </c>
      <c r="T93" s="7" t="s">
        <v>255</v>
      </c>
      <c r="U93" s="17">
        <f>AH93+AL93+AP93</f>
        <v>0</v>
      </c>
      <c r="X93" s="7"/>
      <c r="Y93" s="7"/>
      <c r="Z93" s="18"/>
      <c r="AA93" s="18"/>
      <c r="AB93" s="7"/>
      <c r="AD93" s="7"/>
      <c r="AE93" s="7"/>
      <c r="AF93" s="7"/>
      <c r="AG93" s="40"/>
      <c r="AH93" s="17"/>
      <c r="AI93" s="7"/>
      <c r="AK93" s="40"/>
      <c r="AL93" s="91"/>
      <c r="AM93" s="7"/>
      <c r="AN93" s="23"/>
      <c r="AO93" s="40"/>
      <c r="AP93" s="17"/>
      <c r="AQ93" s="7"/>
      <c r="AR93" s="23"/>
      <c r="AS93" s="3"/>
      <c r="AT93" s="3"/>
      <c r="AU93" s="3"/>
      <c r="AV93" s="3"/>
    </row>
    <row r="94" spans="1:48" ht="26.4" x14ac:dyDescent="0.25">
      <c r="A94" s="7">
        <v>107521</v>
      </c>
      <c r="B94" s="6">
        <v>51573078</v>
      </c>
      <c r="C94" s="7" t="s">
        <v>110</v>
      </c>
      <c r="D94" s="7"/>
      <c r="E94" s="7" t="s">
        <v>111</v>
      </c>
      <c r="F94" s="7" t="s">
        <v>49</v>
      </c>
      <c r="G94" s="7" t="s">
        <v>67</v>
      </c>
      <c r="H94" s="5" t="s">
        <v>23</v>
      </c>
      <c r="I94" s="7">
        <v>88130</v>
      </c>
      <c r="J94" s="7">
        <v>0.75</v>
      </c>
      <c r="K94" s="7">
        <v>34.184125000000002</v>
      </c>
      <c r="L94" s="7">
        <v>-103.337444</v>
      </c>
      <c r="M94" s="7" t="s">
        <v>24</v>
      </c>
      <c r="N94" s="7"/>
      <c r="O94" s="7" t="s">
        <v>1</v>
      </c>
      <c r="P94" s="7" t="s">
        <v>25</v>
      </c>
      <c r="Q94" s="7"/>
      <c r="R94" s="7" t="s">
        <v>31</v>
      </c>
      <c r="S94" s="7"/>
      <c r="T94" s="7" t="s">
        <v>254</v>
      </c>
      <c r="U94" s="17">
        <f>AH94+AL94+AP94</f>
        <v>0</v>
      </c>
      <c r="X94" s="7"/>
      <c r="Y94" s="7"/>
      <c r="Z94" s="18"/>
      <c r="AA94" s="18"/>
      <c r="AB94" s="7"/>
      <c r="AD94" s="7"/>
      <c r="AE94" s="7"/>
      <c r="AF94" s="7"/>
      <c r="AG94" s="40"/>
      <c r="AH94" s="17"/>
      <c r="AI94" s="7"/>
      <c r="AK94" s="40"/>
      <c r="AL94" s="91"/>
      <c r="AM94" s="7"/>
      <c r="AN94" s="23"/>
      <c r="AO94" s="40"/>
      <c r="AP94" s="17"/>
      <c r="AQ94" s="7"/>
      <c r="AR94" s="23"/>
      <c r="AS94" s="3"/>
      <c r="AT94" s="3"/>
      <c r="AU94" s="3"/>
      <c r="AV94" s="3"/>
    </row>
    <row r="95" spans="1:48" ht="52.8" x14ac:dyDescent="0.25">
      <c r="A95" s="7">
        <v>242414</v>
      </c>
      <c r="B95" s="6">
        <v>51573132</v>
      </c>
      <c r="C95" s="7" t="s">
        <v>509</v>
      </c>
      <c r="D95" s="7" t="s">
        <v>523</v>
      </c>
      <c r="E95" s="7" t="s">
        <v>526</v>
      </c>
      <c r="F95" s="7" t="s">
        <v>511</v>
      </c>
      <c r="G95" s="7" t="s">
        <v>57</v>
      </c>
      <c r="H95" s="7" t="s">
        <v>23</v>
      </c>
      <c r="I95" s="7">
        <v>87045</v>
      </c>
      <c r="J95" s="7">
        <v>640</v>
      </c>
      <c r="K95" s="7">
        <v>35.402245999999998</v>
      </c>
      <c r="L95" s="7">
        <v>-108.067414</v>
      </c>
      <c r="M95" s="7"/>
      <c r="N95" s="7"/>
      <c r="O95" s="7"/>
      <c r="P95" s="7"/>
      <c r="Q95" s="7" t="s">
        <v>519</v>
      </c>
      <c r="R95" s="7" t="s">
        <v>497</v>
      </c>
      <c r="S95" s="7" t="s">
        <v>255</v>
      </c>
      <c r="T95" s="7" t="s">
        <v>255</v>
      </c>
      <c r="U95" s="17">
        <v>4997.04</v>
      </c>
      <c r="V95" s="7" t="s">
        <v>551</v>
      </c>
      <c r="W95" s="7" t="s">
        <v>589</v>
      </c>
      <c r="X95" s="7" t="s">
        <v>559</v>
      </c>
      <c r="Y95" s="7" t="s">
        <v>298</v>
      </c>
      <c r="Z95" s="18">
        <v>43770</v>
      </c>
      <c r="AA95" s="18">
        <v>43956</v>
      </c>
      <c r="AB95" s="7" t="s">
        <v>445</v>
      </c>
      <c r="AD95" s="7" t="s">
        <v>488</v>
      </c>
      <c r="AE95" s="7" t="s">
        <v>491</v>
      </c>
      <c r="AF95" s="7" t="s">
        <v>543</v>
      </c>
      <c r="AG95" s="40" t="s">
        <v>298</v>
      </c>
      <c r="AH95" s="17">
        <v>4997</v>
      </c>
      <c r="AI95" s="18">
        <v>43956</v>
      </c>
      <c r="AJ95" s="87" t="s">
        <v>598</v>
      </c>
      <c r="AK95" s="40"/>
      <c r="AL95" s="92"/>
      <c r="AM95" s="7"/>
      <c r="AO95" s="40"/>
      <c r="AP95" s="17"/>
      <c r="AQ95" s="7"/>
      <c r="AR95" s="7"/>
      <c r="AS95" s="3"/>
      <c r="AT95" s="3"/>
      <c r="AU95" s="3"/>
      <c r="AV95" s="3"/>
    </row>
    <row r="96" spans="1:48" ht="52.8" x14ac:dyDescent="0.25">
      <c r="A96" s="7">
        <v>242416</v>
      </c>
      <c r="B96" s="6">
        <v>51573132</v>
      </c>
      <c r="C96" s="7" t="s">
        <v>510</v>
      </c>
      <c r="D96" s="7" t="s">
        <v>523</v>
      </c>
      <c r="E96" s="7" t="s">
        <v>613</v>
      </c>
      <c r="F96" s="7" t="s">
        <v>511</v>
      </c>
      <c r="G96" s="7" t="s">
        <v>57</v>
      </c>
      <c r="H96" s="7" t="s">
        <v>23</v>
      </c>
      <c r="I96" s="7">
        <v>87045</v>
      </c>
      <c r="J96" s="7">
        <v>640</v>
      </c>
      <c r="K96" s="106">
        <v>35.402259999999998</v>
      </c>
      <c r="L96" s="7">
        <v>-108.026031</v>
      </c>
      <c r="M96" s="7"/>
      <c r="N96" s="7"/>
      <c r="O96" s="7"/>
      <c r="P96" s="7"/>
      <c r="Q96" s="7" t="s">
        <v>519</v>
      </c>
      <c r="R96" s="7" t="s">
        <v>497</v>
      </c>
      <c r="S96" s="7" t="s">
        <v>255</v>
      </c>
      <c r="T96" s="7" t="s">
        <v>255</v>
      </c>
      <c r="U96" s="17">
        <v>4997.04</v>
      </c>
      <c r="V96" s="7" t="s">
        <v>551</v>
      </c>
      <c r="W96" s="7" t="s">
        <v>590</v>
      </c>
      <c r="X96" s="7" t="s">
        <v>559</v>
      </c>
      <c r="Y96" s="7" t="s">
        <v>298</v>
      </c>
      <c r="Z96" s="18">
        <v>43770</v>
      </c>
      <c r="AA96" s="18">
        <v>43956</v>
      </c>
      <c r="AB96" s="7" t="s">
        <v>445</v>
      </c>
      <c r="AD96" s="7" t="s">
        <v>515</v>
      </c>
      <c r="AE96" s="7" t="s">
        <v>491</v>
      </c>
      <c r="AF96" s="7" t="s">
        <v>543</v>
      </c>
      <c r="AG96" s="40" t="s">
        <v>298</v>
      </c>
      <c r="AH96" s="17">
        <v>4997</v>
      </c>
      <c r="AI96" s="18">
        <v>43956</v>
      </c>
      <c r="AJ96" s="87" t="s">
        <v>598</v>
      </c>
      <c r="AK96" s="40"/>
      <c r="AL96" s="92"/>
      <c r="AM96" s="7"/>
      <c r="AO96" s="40"/>
      <c r="AP96" s="17"/>
      <c r="AQ96" s="7"/>
      <c r="AR96" s="7"/>
      <c r="AS96" s="3"/>
      <c r="AT96" s="3"/>
      <c r="AU96" s="3"/>
      <c r="AV96" s="3"/>
    </row>
    <row r="97" spans="1:48" ht="66" x14ac:dyDescent="0.25">
      <c r="A97" s="7">
        <v>105721</v>
      </c>
      <c r="B97" s="6">
        <v>51573061</v>
      </c>
      <c r="C97" s="7" t="s">
        <v>112</v>
      </c>
      <c r="D97" s="7"/>
      <c r="E97" s="7" t="s">
        <v>113</v>
      </c>
      <c r="F97" s="7" t="s">
        <v>114</v>
      </c>
      <c r="G97" s="7" t="s">
        <v>57</v>
      </c>
      <c r="H97" s="5" t="s">
        <v>23</v>
      </c>
      <c r="I97" s="7">
        <v>87317</v>
      </c>
      <c r="J97" s="7">
        <v>15.15</v>
      </c>
      <c r="K97" s="7">
        <v>35.585999999999999</v>
      </c>
      <c r="L97" s="7">
        <v>-108.7625</v>
      </c>
      <c r="M97" s="7"/>
      <c r="N97" s="7"/>
      <c r="O97" s="7" t="s">
        <v>1</v>
      </c>
      <c r="P97" s="7"/>
      <c r="Q97" s="7"/>
      <c r="R97" s="7" t="s">
        <v>26</v>
      </c>
      <c r="S97" s="7" t="s">
        <v>254</v>
      </c>
      <c r="T97" s="7" t="s">
        <v>254</v>
      </c>
      <c r="U97" s="26">
        <f>AH97+AL97+AP97</f>
        <v>7657</v>
      </c>
      <c r="V97" s="34" t="s">
        <v>340</v>
      </c>
      <c r="W97" s="7" t="s">
        <v>341</v>
      </c>
      <c r="X97" s="7"/>
      <c r="Y97" s="7"/>
      <c r="Z97" s="18"/>
      <c r="AA97" s="18"/>
      <c r="AB97" s="7"/>
      <c r="AD97" s="7"/>
      <c r="AE97" s="7"/>
      <c r="AF97" s="7"/>
      <c r="AG97" s="40" t="s">
        <v>0</v>
      </c>
      <c r="AH97" s="17">
        <v>7657</v>
      </c>
      <c r="AI97" s="18">
        <v>39678</v>
      </c>
      <c r="AJ97" s="87" t="s">
        <v>150</v>
      </c>
      <c r="AK97" s="40"/>
      <c r="AL97" s="91"/>
      <c r="AM97" s="7"/>
      <c r="AN97" s="23"/>
      <c r="AO97" s="40"/>
      <c r="AP97" s="17"/>
      <c r="AQ97" s="7"/>
      <c r="AR97" s="23"/>
      <c r="AS97" s="3"/>
      <c r="AT97" s="3"/>
      <c r="AU97" s="3"/>
      <c r="AV97" s="3"/>
    </row>
    <row r="98" spans="1:48" ht="26.4" x14ac:dyDescent="0.25">
      <c r="A98" s="7">
        <v>10886</v>
      </c>
      <c r="B98" s="6">
        <v>51573024</v>
      </c>
      <c r="C98" s="7" t="s">
        <v>193</v>
      </c>
      <c r="D98" s="7" t="s">
        <v>269</v>
      </c>
      <c r="E98" s="7" t="s">
        <v>194</v>
      </c>
      <c r="F98" s="7" t="s">
        <v>195</v>
      </c>
      <c r="G98" s="7" t="s">
        <v>196</v>
      </c>
      <c r="H98" s="5" t="s">
        <v>23</v>
      </c>
      <c r="I98" s="7"/>
      <c r="J98" s="7">
        <v>104</v>
      </c>
      <c r="K98" s="7">
        <v>36.905118000000002</v>
      </c>
      <c r="L98" s="7">
        <v>-104.436707</v>
      </c>
      <c r="M98" s="7"/>
      <c r="N98" s="7"/>
      <c r="O98" s="7"/>
      <c r="P98" s="95"/>
      <c r="Q98" s="7"/>
      <c r="R98" s="7"/>
      <c r="S98" s="7" t="s">
        <v>254</v>
      </c>
      <c r="T98" s="7" t="s">
        <v>255</v>
      </c>
      <c r="U98" s="17">
        <f>AH98+AL98+AP98</f>
        <v>0</v>
      </c>
      <c r="X98" s="7"/>
      <c r="Y98" s="7"/>
      <c r="Z98" s="18"/>
      <c r="AA98" s="18"/>
      <c r="AB98" s="7"/>
      <c r="AD98" s="7"/>
      <c r="AE98" s="7"/>
      <c r="AF98" s="7"/>
      <c r="AG98" s="40"/>
      <c r="AH98" s="17"/>
      <c r="AI98" s="7"/>
      <c r="AK98" s="40"/>
      <c r="AL98" s="91"/>
      <c r="AM98" s="7"/>
      <c r="AN98" s="23"/>
      <c r="AO98" s="40"/>
      <c r="AP98" s="17"/>
      <c r="AQ98" s="7"/>
      <c r="AR98" s="23"/>
      <c r="AS98" s="3"/>
      <c r="AT98" s="3"/>
      <c r="AU98" s="3"/>
      <c r="AV98" s="3"/>
    </row>
    <row r="99" spans="1:48" ht="52.8" x14ac:dyDescent="0.25">
      <c r="A99" s="7"/>
      <c r="B99" s="6"/>
      <c r="C99" s="7" t="s">
        <v>245</v>
      </c>
      <c r="D99" s="7"/>
      <c r="E99" s="7" t="s">
        <v>274</v>
      </c>
      <c r="F99" s="7" t="s">
        <v>166</v>
      </c>
      <c r="G99" s="7" t="s">
        <v>57</v>
      </c>
      <c r="H99" s="5" t="s">
        <v>23</v>
      </c>
      <c r="I99" s="7"/>
      <c r="J99" s="7"/>
      <c r="K99" s="7">
        <v>35.907179999999997</v>
      </c>
      <c r="L99" s="7">
        <v>-109.03206</v>
      </c>
      <c r="M99" s="7"/>
      <c r="N99" s="7"/>
      <c r="O99" s="7"/>
      <c r="P99" s="7"/>
      <c r="Q99" s="7"/>
      <c r="R99" s="7"/>
      <c r="S99" s="7" t="s">
        <v>254</v>
      </c>
      <c r="T99" s="7" t="s">
        <v>254</v>
      </c>
      <c r="U99" s="17">
        <f>AH99+AL99+AP99</f>
        <v>0</v>
      </c>
      <c r="X99" s="7"/>
      <c r="Y99" s="7"/>
      <c r="Z99" s="18"/>
      <c r="AA99" s="18"/>
      <c r="AB99" s="7"/>
      <c r="AD99" s="7"/>
      <c r="AE99" s="7"/>
      <c r="AF99" s="7" t="s">
        <v>244</v>
      </c>
      <c r="AG99" s="40"/>
      <c r="AH99" s="17"/>
      <c r="AI99" s="7"/>
      <c r="AK99" s="40"/>
      <c r="AL99" s="92"/>
      <c r="AM99" s="7"/>
      <c r="AN99" s="23"/>
      <c r="AO99" s="40"/>
      <c r="AP99" s="17"/>
      <c r="AQ99" s="7"/>
      <c r="AR99" s="23"/>
      <c r="AS99" s="3"/>
      <c r="AT99" s="3"/>
      <c r="AU99" s="3"/>
      <c r="AV99" s="3"/>
    </row>
    <row r="100" spans="1:48" ht="52.8" x14ac:dyDescent="0.25">
      <c r="A100" s="7">
        <v>227341</v>
      </c>
      <c r="B100" s="6">
        <v>51573112</v>
      </c>
      <c r="C100" s="7" t="s">
        <v>402</v>
      </c>
      <c r="D100" s="7"/>
      <c r="E100" s="7" t="s">
        <v>404</v>
      </c>
      <c r="F100" s="7" t="s">
        <v>403</v>
      </c>
      <c r="G100" s="7" t="s">
        <v>80</v>
      </c>
      <c r="H100" s="7" t="s">
        <v>23</v>
      </c>
      <c r="I100" s="7">
        <v>87701</v>
      </c>
      <c r="J100" s="7">
        <v>8</v>
      </c>
      <c r="K100" s="7">
        <v>35.225706000000002</v>
      </c>
      <c r="L100" s="7">
        <v>-105.264548</v>
      </c>
      <c r="M100" s="7" t="s">
        <v>24</v>
      </c>
      <c r="N100" s="7"/>
      <c r="O100" s="7" t="s">
        <v>1</v>
      </c>
      <c r="P100" s="7" t="s">
        <v>25</v>
      </c>
      <c r="Q100" s="7"/>
      <c r="R100" s="7" t="s">
        <v>394</v>
      </c>
      <c r="S100" s="7" t="s">
        <v>254</v>
      </c>
      <c r="T100" s="7"/>
      <c r="U100" s="17">
        <f>AH100+AL100+AP100</f>
        <v>39614.71</v>
      </c>
      <c r="V100" s="3" t="s">
        <v>406</v>
      </c>
      <c r="W100" s="7" t="s">
        <v>444</v>
      </c>
      <c r="X100" s="7" t="s">
        <v>405</v>
      </c>
      <c r="Y100" s="7" t="s">
        <v>366</v>
      </c>
      <c r="Z100" s="18">
        <v>42352</v>
      </c>
      <c r="AA100" s="18">
        <v>42916</v>
      </c>
      <c r="AB100" s="7" t="s">
        <v>445</v>
      </c>
      <c r="AD100" s="7" t="s">
        <v>446</v>
      </c>
      <c r="AE100" s="7" t="s">
        <v>445</v>
      </c>
      <c r="AF100" s="7" t="s">
        <v>301</v>
      </c>
      <c r="AG100" s="40" t="s">
        <v>298</v>
      </c>
      <c r="AH100" s="17">
        <v>7624.1</v>
      </c>
      <c r="AI100" s="18">
        <v>42723</v>
      </c>
      <c r="AJ100" s="87" t="s">
        <v>332</v>
      </c>
      <c r="AK100" s="40" t="s">
        <v>158</v>
      </c>
      <c r="AL100" s="92">
        <v>31990.61</v>
      </c>
      <c r="AM100" s="18">
        <v>42956</v>
      </c>
      <c r="AN100" s="7" t="s">
        <v>332</v>
      </c>
      <c r="AO100" s="40"/>
      <c r="AP100" s="17"/>
      <c r="AQ100" s="7"/>
      <c r="AR100" s="7"/>
      <c r="AS100" s="3"/>
      <c r="AT100" s="3"/>
      <c r="AU100" s="3"/>
      <c r="AV100" s="3"/>
    </row>
    <row r="101" spans="1:48" ht="26.4" x14ac:dyDescent="0.25">
      <c r="A101" s="7">
        <v>109181</v>
      </c>
      <c r="B101" s="6">
        <v>51573083</v>
      </c>
      <c r="C101" s="7" t="s">
        <v>115</v>
      </c>
      <c r="D101" s="7" t="s">
        <v>242</v>
      </c>
      <c r="E101" s="7" t="s">
        <v>116</v>
      </c>
      <c r="F101" s="7" t="s">
        <v>56</v>
      </c>
      <c r="G101" s="7" t="s">
        <v>57</v>
      </c>
      <c r="H101" s="5" t="s">
        <v>23</v>
      </c>
      <c r="I101" s="7">
        <v>87301</v>
      </c>
      <c r="J101" s="7">
        <v>118</v>
      </c>
      <c r="K101" s="7">
        <v>35.494782000000001</v>
      </c>
      <c r="L101" s="7">
        <v>-108.822607</v>
      </c>
      <c r="M101" s="7" t="s">
        <v>24</v>
      </c>
      <c r="N101" s="7"/>
      <c r="O101" s="7" t="s">
        <v>3</v>
      </c>
      <c r="P101" s="7" t="s">
        <v>25</v>
      </c>
      <c r="Q101" s="7"/>
      <c r="R101" s="7" t="s">
        <v>31</v>
      </c>
      <c r="S101" s="7" t="s">
        <v>254</v>
      </c>
      <c r="T101" s="7"/>
      <c r="U101" s="17">
        <f>AH101+AL101+AP101</f>
        <v>0</v>
      </c>
      <c r="X101" s="7"/>
      <c r="Y101" s="7"/>
      <c r="Z101" s="18"/>
      <c r="AA101" s="18"/>
      <c r="AB101" s="7"/>
      <c r="AD101" s="7"/>
      <c r="AE101" s="7"/>
      <c r="AF101" s="7"/>
      <c r="AG101" s="40"/>
      <c r="AH101" s="17"/>
      <c r="AI101" s="7"/>
      <c r="AK101" s="40"/>
      <c r="AL101" s="91"/>
      <c r="AM101" s="7"/>
      <c r="AN101" s="23"/>
      <c r="AO101" s="40"/>
      <c r="AP101" s="17"/>
      <c r="AQ101" s="7"/>
      <c r="AR101" s="23"/>
      <c r="AS101" s="3"/>
      <c r="AT101" s="3"/>
      <c r="AU101" s="3"/>
      <c r="AV101" s="3"/>
    </row>
    <row r="102" spans="1:48" ht="66" x14ac:dyDescent="0.25">
      <c r="A102" s="7">
        <v>227342</v>
      </c>
      <c r="B102" s="6">
        <v>51573114</v>
      </c>
      <c r="C102" s="7" t="s">
        <v>407</v>
      </c>
      <c r="D102" s="7"/>
      <c r="E102" s="7" t="s">
        <v>408</v>
      </c>
      <c r="F102" s="7" t="s">
        <v>409</v>
      </c>
      <c r="G102" s="7" t="s">
        <v>410</v>
      </c>
      <c r="H102" s="7" t="s">
        <v>23</v>
      </c>
      <c r="I102" s="7">
        <v>88202</v>
      </c>
      <c r="J102" s="7">
        <v>6.7</v>
      </c>
      <c r="K102" s="7">
        <v>33.240375</v>
      </c>
      <c r="L102" s="7">
        <v>-104.310709</v>
      </c>
      <c r="M102" s="7" t="s">
        <v>24</v>
      </c>
      <c r="N102" s="7"/>
      <c r="O102" s="7" t="s">
        <v>1</v>
      </c>
      <c r="P102" s="7" t="s">
        <v>413</v>
      </c>
      <c r="Q102" s="7"/>
      <c r="R102" s="7" t="s">
        <v>394</v>
      </c>
      <c r="S102" s="7" t="s">
        <v>254</v>
      </c>
      <c r="T102" s="7"/>
      <c r="U102" s="17">
        <f>AH102+AL102+AP102</f>
        <v>7572.83</v>
      </c>
      <c r="V102" s="34" t="s">
        <v>411</v>
      </c>
      <c r="W102" s="7" t="s">
        <v>447</v>
      </c>
      <c r="X102" s="7" t="s">
        <v>412</v>
      </c>
      <c r="Y102" s="7" t="s">
        <v>366</v>
      </c>
      <c r="Z102" s="18">
        <v>42678</v>
      </c>
      <c r="AA102" s="18">
        <v>43216</v>
      </c>
      <c r="AB102" s="7" t="s">
        <v>445</v>
      </c>
      <c r="AD102" s="7" t="s">
        <v>395</v>
      </c>
      <c r="AE102" s="7" t="s">
        <v>445</v>
      </c>
      <c r="AF102" s="7" t="s">
        <v>301</v>
      </c>
      <c r="AG102" s="40" t="s">
        <v>298</v>
      </c>
      <c r="AH102" s="98">
        <v>7572.83</v>
      </c>
      <c r="AI102" s="18">
        <v>42851</v>
      </c>
      <c r="AJ102" s="87" t="s">
        <v>332</v>
      </c>
      <c r="AK102" s="40" t="s">
        <v>158</v>
      </c>
      <c r="AL102" s="92"/>
      <c r="AM102" s="7"/>
      <c r="AO102" s="40"/>
      <c r="AP102" s="17"/>
      <c r="AQ102" s="7"/>
      <c r="AR102" s="7"/>
      <c r="AS102" s="3"/>
      <c r="AT102" s="3"/>
      <c r="AU102" s="3"/>
      <c r="AV102" s="3"/>
    </row>
    <row r="103" spans="1:48" ht="45.6" x14ac:dyDescent="0.25">
      <c r="A103" s="7">
        <v>241057</v>
      </c>
      <c r="B103" s="6">
        <v>51573123</v>
      </c>
      <c r="C103" s="7" t="s">
        <v>487</v>
      </c>
      <c r="D103" s="7"/>
      <c r="F103" s="7" t="s">
        <v>409</v>
      </c>
      <c r="G103" s="7" t="s">
        <v>410</v>
      </c>
      <c r="H103" s="7" t="s">
        <v>23</v>
      </c>
      <c r="I103" s="7">
        <v>88201</v>
      </c>
      <c r="J103" s="7">
        <v>132</v>
      </c>
      <c r="K103" s="7">
        <v>33.34657</v>
      </c>
      <c r="L103" s="7">
        <v>-104.53646000000001</v>
      </c>
      <c r="M103" s="7"/>
      <c r="N103" s="7"/>
      <c r="O103" s="7"/>
      <c r="P103" s="7"/>
      <c r="Q103" s="7"/>
      <c r="R103" s="7"/>
      <c r="S103" s="7"/>
      <c r="T103" s="7"/>
      <c r="U103" s="17">
        <v>6963.33</v>
      </c>
      <c r="V103" s="34" t="s">
        <v>489</v>
      </c>
      <c r="W103" s="7" t="s">
        <v>490</v>
      </c>
      <c r="X103" s="7" t="s">
        <v>412</v>
      </c>
      <c r="Y103" s="7" t="s">
        <v>0</v>
      </c>
      <c r="Z103" s="18">
        <v>43598</v>
      </c>
      <c r="AA103" s="18">
        <v>43817</v>
      </c>
      <c r="AB103" s="7" t="s">
        <v>491</v>
      </c>
      <c r="AD103" s="7" t="s">
        <v>488</v>
      </c>
      <c r="AE103" s="7" t="s">
        <v>491</v>
      </c>
      <c r="AF103" s="7" t="s">
        <v>412</v>
      </c>
      <c r="AG103" s="40" t="s">
        <v>298</v>
      </c>
      <c r="AH103" s="17">
        <v>6963.33</v>
      </c>
      <c r="AI103" s="18">
        <v>43817</v>
      </c>
      <c r="AJ103" s="87" t="s">
        <v>332</v>
      </c>
      <c r="AK103" s="40"/>
      <c r="AL103" s="92"/>
      <c r="AM103" s="7"/>
      <c r="AO103" s="40"/>
      <c r="AP103" s="17"/>
      <c r="AQ103" s="7"/>
      <c r="AR103" s="7"/>
      <c r="AS103" s="3"/>
      <c r="AT103" s="3"/>
      <c r="AU103" s="3"/>
      <c r="AV103" s="3"/>
    </row>
    <row r="104" spans="1:48" ht="52.8" x14ac:dyDescent="0.25">
      <c r="A104" s="7"/>
      <c r="B104" s="6">
        <v>51573030</v>
      </c>
      <c r="C104" s="7" t="s">
        <v>202</v>
      </c>
      <c r="D104" s="7"/>
      <c r="E104" s="7" t="s">
        <v>290</v>
      </c>
      <c r="F104" s="7" t="s">
        <v>29</v>
      </c>
      <c r="G104" s="7" t="s">
        <v>30</v>
      </c>
      <c r="H104" s="5" t="s">
        <v>23</v>
      </c>
      <c r="I104" s="7"/>
      <c r="J104" s="7">
        <v>10</v>
      </c>
      <c r="K104" s="7">
        <v>35.159486000000001</v>
      </c>
      <c r="L104" s="7">
        <v>-106.584014</v>
      </c>
      <c r="M104" s="7"/>
      <c r="N104" s="7"/>
      <c r="O104" s="7"/>
      <c r="P104" s="95"/>
      <c r="Q104" s="7"/>
      <c r="R104" s="7"/>
      <c r="S104" s="7" t="s">
        <v>254</v>
      </c>
      <c r="T104" s="7"/>
      <c r="U104" s="17">
        <f>AH104+AL104+AP104</f>
        <v>0</v>
      </c>
      <c r="X104" s="7"/>
      <c r="Y104" s="7"/>
      <c r="Z104" s="18"/>
      <c r="AA104" s="18"/>
      <c r="AB104" s="7"/>
      <c r="AD104" s="7"/>
      <c r="AE104" s="7"/>
      <c r="AF104" s="7"/>
      <c r="AG104" s="40"/>
      <c r="AH104" s="17"/>
      <c r="AI104" s="7"/>
      <c r="AK104" s="40"/>
      <c r="AL104" s="91"/>
      <c r="AM104" s="7"/>
      <c r="AN104" s="23"/>
      <c r="AO104" s="40"/>
      <c r="AP104" s="17"/>
      <c r="AQ104" s="7"/>
      <c r="AR104" s="23"/>
      <c r="AS104" s="7"/>
      <c r="AT104" s="3"/>
      <c r="AU104" s="3"/>
      <c r="AV104" s="3"/>
    </row>
    <row r="105" spans="1:48" ht="39.6" x14ac:dyDescent="0.25">
      <c r="A105" s="7">
        <v>111085</v>
      </c>
      <c r="B105" s="6">
        <v>51573069</v>
      </c>
      <c r="C105" s="7" t="s">
        <v>117</v>
      </c>
      <c r="D105" s="7" t="s">
        <v>118</v>
      </c>
      <c r="E105" s="7" t="s">
        <v>118</v>
      </c>
      <c r="F105" s="7" t="s">
        <v>79</v>
      </c>
      <c r="G105" s="7" t="s">
        <v>80</v>
      </c>
      <c r="H105" s="5" t="s">
        <v>23</v>
      </c>
      <c r="I105" s="7">
        <v>87701</v>
      </c>
      <c r="J105" s="7">
        <v>6.22</v>
      </c>
      <c r="K105" s="7">
        <v>35.60615</v>
      </c>
      <c r="L105" s="7">
        <v>-105.210106</v>
      </c>
      <c r="M105" s="7" t="s">
        <v>24</v>
      </c>
      <c r="N105" s="7"/>
      <c r="O105" s="7" t="s">
        <v>1</v>
      </c>
      <c r="P105" s="7" t="s">
        <v>25</v>
      </c>
      <c r="Q105" s="7"/>
      <c r="R105" s="7" t="s">
        <v>31</v>
      </c>
      <c r="S105" s="7" t="s">
        <v>254</v>
      </c>
      <c r="T105" s="7" t="s">
        <v>254</v>
      </c>
      <c r="U105" s="17">
        <f>AH105+AL105+AP105</f>
        <v>0</v>
      </c>
      <c r="X105" s="7"/>
      <c r="Y105" s="7"/>
      <c r="Z105" s="18"/>
      <c r="AA105" s="18"/>
      <c r="AB105" s="7"/>
      <c r="AD105" s="7"/>
      <c r="AE105" s="7"/>
      <c r="AF105" s="7"/>
      <c r="AG105" s="40"/>
      <c r="AH105" s="17"/>
      <c r="AI105" s="7"/>
      <c r="AK105" s="40"/>
      <c r="AL105" s="91"/>
      <c r="AM105" s="7"/>
      <c r="AN105" s="23"/>
      <c r="AO105" s="40"/>
      <c r="AP105" s="17"/>
      <c r="AQ105" s="7"/>
      <c r="AR105" s="23"/>
      <c r="AS105" s="3"/>
      <c r="AT105" s="3"/>
      <c r="AU105" s="3"/>
      <c r="AV105" s="3"/>
    </row>
    <row r="106" spans="1:48" ht="66" x14ac:dyDescent="0.25">
      <c r="A106" s="7">
        <v>10956</v>
      </c>
      <c r="B106" s="6" t="s">
        <v>192</v>
      </c>
      <c r="C106" s="7" t="s">
        <v>119</v>
      </c>
      <c r="D106" s="7"/>
      <c r="E106" s="7" t="s">
        <v>120</v>
      </c>
      <c r="F106" s="7" t="s">
        <v>74</v>
      </c>
      <c r="G106" s="7" t="s">
        <v>75</v>
      </c>
      <c r="H106" s="5" t="s">
        <v>23</v>
      </c>
      <c r="I106" s="7">
        <v>87061</v>
      </c>
      <c r="J106" s="7">
        <v>1</v>
      </c>
      <c r="K106" s="7">
        <v>32.768900000000002</v>
      </c>
      <c r="L106" s="7">
        <v>-108.276</v>
      </c>
      <c r="M106" s="7"/>
      <c r="N106" s="7"/>
      <c r="O106" s="7" t="s">
        <v>3</v>
      </c>
      <c r="P106" s="7"/>
      <c r="Q106" s="7"/>
      <c r="R106" s="7" t="s">
        <v>31</v>
      </c>
      <c r="S106" s="7" t="s">
        <v>254</v>
      </c>
      <c r="T106" s="7" t="s">
        <v>255</v>
      </c>
      <c r="U106" s="17">
        <f>AH106+AL106+AP106</f>
        <v>0</v>
      </c>
      <c r="X106" s="7"/>
      <c r="Y106" s="7"/>
      <c r="Z106" s="18"/>
      <c r="AA106" s="18"/>
      <c r="AB106" s="7"/>
      <c r="AD106" s="7"/>
      <c r="AE106" s="7"/>
      <c r="AF106" s="7"/>
      <c r="AG106" s="40"/>
      <c r="AH106" s="17"/>
      <c r="AI106" s="7"/>
      <c r="AK106" s="40"/>
      <c r="AL106" s="91"/>
      <c r="AM106" s="7"/>
      <c r="AN106" s="23"/>
      <c r="AO106" s="40"/>
      <c r="AP106" s="17"/>
      <c r="AQ106" s="7"/>
      <c r="AR106" s="23"/>
      <c r="AS106" s="3"/>
      <c r="AT106" s="3"/>
      <c r="AU106" s="3"/>
      <c r="AV106" s="3"/>
    </row>
    <row r="107" spans="1:48" x14ac:dyDescent="0.25">
      <c r="A107" s="7"/>
      <c r="B107" s="6">
        <v>51573079</v>
      </c>
      <c r="C107" s="7" t="s">
        <v>248</v>
      </c>
      <c r="D107" s="7"/>
      <c r="F107" s="7"/>
      <c r="G107" s="7"/>
      <c r="H107" s="5" t="s">
        <v>23</v>
      </c>
      <c r="I107" s="7"/>
      <c r="J107" s="7"/>
      <c r="K107" s="7"/>
      <c r="L107" s="7"/>
      <c r="M107" s="7"/>
      <c r="N107" s="7"/>
      <c r="O107" s="7"/>
      <c r="P107" s="7"/>
      <c r="Q107" s="7"/>
      <c r="R107" s="7"/>
      <c r="S107" s="7"/>
      <c r="T107" s="7"/>
      <c r="U107" s="17">
        <f>AH107+AL107+AP107</f>
        <v>0</v>
      </c>
      <c r="X107" s="7"/>
      <c r="Y107" s="7"/>
      <c r="Z107" s="18"/>
      <c r="AA107" s="18"/>
      <c r="AB107" s="7"/>
      <c r="AD107" s="7"/>
      <c r="AE107" s="7"/>
      <c r="AF107" s="7"/>
      <c r="AG107" s="40"/>
      <c r="AH107" s="17"/>
      <c r="AI107" s="7"/>
      <c r="AK107" s="40"/>
      <c r="AL107" s="92"/>
      <c r="AM107" s="7"/>
      <c r="AN107" s="23"/>
      <c r="AO107" s="40"/>
      <c r="AP107" s="17"/>
      <c r="AQ107" s="7"/>
      <c r="AR107" s="23"/>
      <c r="AS107" s="3"/>
      <c r="AT107" s="3"/>
      <c r="AU107" s="3"/>
      <c r="AV107" s="3"/>
    </row>
    <row r="108" spans="1:48" ht="26.4" x14ac:dyDescent="0.25">
      <c r="A108" s="7">
        <v>136781</v>
      </c>
      <c r="B108" s="6">
        <v>51573090</v>
      </c>
      <c r="C108" s="7" t="s">
        <v>121</v>
      </c>
      <c r="D108" s="7"/>
      <c r="E108" s="7" t="s">
        <v>122</v>
      </c>
      <c r="F108" s="7" t="s">
        <v>123</v>
      </c>
      <c r="G108" s="7" t="s">
        <v>124</v>
      </c>
      <c r="H108" s="5" t="s">
        <v>23</v>
      </c>
      <c r="I108" s="7">
        <v>88401</v>
      </c>
      <c r="J108" s="7">
        <v>0.2</v>
      </c>
      <c r="K108" s="7">
        <v>35.178823999999999</v>
      </c>
      <c r="L108" s="7">
        <v>-103.72634600000001</v>
      </c>
      <c r="M108" s="7"/>
      <c r="N108" s="7"/>
      <c r="O108" s="7"/>
      <c r="P108" s="95"/>
      <c r="Q108" s="7"/>
      <c r="R108" s="7" t="s">
        <v>26</v>
      </c>
      <c r="S108" s="7" t="s">
        <v>254</v>
      </c>
      <c r="T108" s="7"/>
      <c r="U108" s="17">
        <f>AH108+AL108+AP108</f>
        <v>0</v>
      </c>
      <c r="X108" s="7"/>
      <c r="Y108" s="7"/>
      <c r="Z108" s="18"/>
      <c r="AA108" s="18"/>
      <c r="AB108" s="7"/>
      <c r="AD108" s="7"/>
      <c r="AE108" s="7"/>
      <c r="AF108" s="7" t="s">
        <v>291</v>
      </c>
      <c r="AG108" s="40"/>
      <c r="AH108" s="17"/>
      <c r="AI108" s="7"/>
      <c r="AK108" s="40"/>
      <c r="AL108" s="91"/>
      <c r="AM108" s="7"/>
      <c r="AN108" s="23"/>
      <c r="AO108" s="40"/>
      <c r="AP108" s="17"/>
      <c r="AQ108" s="7"/>
      <c r="AR108" s="23"/>
      <c r="AS108" s="3"/>
      <c r="AT108" s="3"/>
      <c r="AU108" s="3"/>
      <c r="AV108" s="3"/>
    </row>
    <row r="109" spans="1:48" ht="34.200000000000003" x14ac:dyDescent="0.25">
      <c r="A109" s="7">
        <v>173501</v>
      </c>
      <c r="B109" s="6">
        <v>51573100</v>
      </c>
      <c r="C109" s="7" t="s">
        <v>253</v>
      </c>
      <c r="D109" s="7"/>
      <c r="E109" s="7" t="s">
        <v>284</v>
      </c>
      <c r="F109" s="7" t="s">
        <v>285</v>
      </c>
      <c r="G109" s="7" t="s">
        <v>125</v>
      </c>
      <c r="H109" s="5" t="s">
        <v>23</v>
      </c>
      <c r="I109" s="7">
        <v>87532</v>
      </c>
      <c r="J109" s="7">
        <v>2</v>
      </c>
      <c r="K109" s="7">
        <v>35.964047999999998</v>
      </c>
      <c r="L109" s="7">
        <v>-106.09745700000001</v>
      </c>
      <c r="M109" s="7"/>
      <c r="N109" s="7"/>
      <c r="O109" s="7"/>
      <c r="P109" s="7"/>
      <c r="Q109" s="7"/>
      <c r="R109" s="7" t="s">
        <v>26</v>
      </c>
      <c r="S109" s="7" t="s">
        <v>254</v>
      </c>
      <c r="T109" s="7" t="s">
        <v>255</v>
      </c>
      <c r="U109" s="17">
        <f>AH109+AL109+AP109</f>
        <v>8400</v>
      </c>
      <c r="X109" s="7" t="s">
        <v>285</v>
      </c>
      <c r="Y109" s="7"/>
      <c r="Z109" s="18"/>
      <c r="AA109" s="18"/>
      <c r="AB109" s="7"/>
      <c r="AD109" s="7"/>
      <c r="AE109" s="7"/>
      <c r="AF109" s="7"/>
      <c r="AG109" s="40" t="s">
        <v>298</v>
      </c>
      <c r="AH109" s="17">
        <v>8400</v>
      </c>
      <c r="AI109" s="18">
        <v>41680</v>
      </c>
      <c r="AJ109" s="87" t="s">
        <v>146</v>
      </c>
      <c r="AK109" s="40"/>
      <c r="AL109" s="91"/>
      <c r="AM109" s="7"/>
      <c r="AN109" s="23"/>
      <c r="AO109" s="40"/>
      <c r="AP109" s="17"/>
      <c r="AQ109" s="7"/>
      <c r="AR109" s="23"/>
      <c r="AS109" s="3"/>
      <c r="AT109" s="3"/>
      <c r="AU109" s="3"/>
      <c r="AV109" s="3"/>
    </row>
    <row r="110" spans="1:48" ht="34.200000000000003" x14ac:dyDescent="0.25">
      <c r="A110" s="7">
        <v>125382</v>
      </c>
      <c r="B110" s="6">
        <v>51573089</v>
      </c>
      <c r="C110" s="7" t="s">
        <v>126</v>
      </c>
      <c r="D110" s="7"/>
      <c r="E110" s="7" t="s">
        <v>127</v>
      </c>
      <c r="F110" s="7" t="s">
        <v>22</v>
      </c>
      <c r="G110" s="7" t="s">
        <v>22</v>
      </c>
      <c r="H110" s="5" t="s">
        <v>23</v>
      </c>
      <c r="I110" s="7">
        <v>87501</v>
      </c>
      <c r="J110" s="7">
        <v>2</v>
      </c>
      <c r="K110" s="7">
        <v>35.685226</v>
      </c>
      <c r="L110" s="7">
        <v>-105.943421</v>
      </c>
      <c r="M110" s="7"/>
      <c r="N110" s="7"/>
      <c r="O110" s="7" t="s">
        <v>1</v>
      </c>
      <c r="P110" s="7"/>
      <c r="Q110" s="7"/>
      <c r="R110" s="7" t="s">
        <v>26</v>
      </c>
      <c r="S110" s="7" t="s">
        <v>254</v>
      </c>
      <c r="T110" s="7" t="s">
        <v>254</v>
      </c>
      <c r="U110" s="17">
        <f>AH110+AL110+AP110</f>
        <v>17181</v>
      </c>
      <c r="X110" s="7"/>
      <c r="Y110" s="7"/>
      <c r="Z110" s="18"/>
      <c r="AA110" s="18"/>
      <c r="AB110" s="7"/>
      <c r="AD110" s="7"/>
      <c r="AE110" s="7" t="s">
        <v>254</v>
      </c>
      <c r="AF110" s="7"/>
      <c r="AG110" s="40" t="s">
        <v>155</v>
      </c>
      <c r="AH110" s="17">
        <v>17181</v>
      </c>
      <c r="AI110" s="18">
        <v>40616</v>
      </c>
      <c r="AJ110" s="87" t="s">
        <v>146</v>
      </c>
      <c r="AK110" s="40"/>
      <c r="AL110" s="91"/>
      <c r="AM110" s="7"/>
      <c r="AN110" s="23"/>
      <c r="AO110" s="40"/>
      <c r="AP110" s="17"/>
      <c r="AQ110" s="7"/>
      <c r="AR110" s="23"/>
      <c r="AS110" s="3"/>
      <c r="AT110" s="3"/>
      <c r="AU110" s="3"/>
      <c r="AV110" s="3"/>
    </row>
    <row r="111" spans="1:48" ht="45.6" x14ac:dyDescent="0.25">
      <c r="A111" s="7">
        <v>206661</v>
      </c>
      <c r="B111" s="6">
        <v>51573110</v>
      </c>
      <c r="C111" s="7" t="s">
        <v>392</v>
      </c>
      <c r="D111" s="7"/>
      <c r="E111" s="7" t="s">
        <v>393</v>
      </c>
      <c r="F111" s="7" t="s">
        <v>22</v>
      </c>
      <c r="G111" s="7" t="s">
        <v>22</v>
      </c>
      <c r="H111" s="5" t="s">
        <v>23</v>
      </c>
      <c r="I111" s="7">
        <v>87505</v>
      </c>
      <c r="J111" s="7">
        <v>5</v>
      </c>
      <c r="K111" s="7">
        <v>35.642093000000003</v>
      </c>
      <c r="L111" s="7">
        <v>-105.960278</v>
      </c>
      <c r="M111" s="7" t="s">
        <v>24</v>
      </c>
      <c r="N111" s="7"/>
      <c r="O111" s="7" t="s">
        <v>374</v>
      </c>
      <c r="P111" s="7"/>
      <c r="Q111" s="7"/>
      <c r="R111" s="7" t="s">
        <v>394</v>
      </c>
      <c r="S111" s="7" t="s">
        <v>254</v>
      </c>
      <c r="T111" s="7" t="s">
        <v>254</v>
      </c>
      <c r="U111" s="17">
        <v>31225.119999999999</v>
      </c>
      <c r="V111" s="34" t="s">
        <v>399</v>
      </c>
      <c r="W111" s="7" t="s">
        <v>400</v>
      </c>
      <c r="X111" s="7" t="s">
        <v>359</v>
      </c>
      <c r="Y111" s="7" t="s">
        <v>158</v>
      </c>
      <c r="Z111" s="18">
        <v>42297</v>
      </c>
      <c r="AA111" s="18">
        <v>42429</v>
      </c>
      <c r="AB111" s="7"/>
      <c r="AD111" s="7" t="s">
        <v>395</v>
      </c>
      <c r="AE111" s="7"/>
      <c r="AF111" s="7"/>
      <c r="AG111" s="40" t="s">
        <v>2</v>
      </c>
      <c r="AH111" s="17">
        <v>31225.119999999999</v>
      </c>
      <c r="AI111" s="18">
        <v>42429</v>
      </c>
      <c r="AJ111" s="87" t="s">
        <v>332</v>
      </c>
      <c r="AK111" s="40"/>
      <c r="AL111" s="91"/>
      <c r="AM111" s="18"/>
      <c r="AN111" s="23"/>
      <c r="AO111" s="40"/>
      <c r="AP111" s="17"/>
      <c r="AQ111" s="7"/>
      <c r="AR111" s="23"/>
      <c r="AS111" s="3"/>
      <c r="AT111" s="3"/>
      <c r="AU111" s="3"/>
      <c r="AV111" s="3"/>
    </row>
    <row r="112" spans="1:48" x14ac:dyDescent="0.25">
      <c r="A112" s="7"/>
      <c r="B112" s="6">
        <v>51573057</v>
      </c>
      <c r="C112" s="7" t="s">
        <v>233</v>
      </c>
      <c r="D112" s="7"/>
      <c r="F112" s="7"/>
      <c r="G112" s="7"/>
      <c r="H112" s="5" t="s">
        <v>23</v>
      </c>
      <c r="I112" s="7"/>
      <c r="J112" s="7"/>
      <c r="K112" s="7"/>
      <c r="L112" s="7"/>
      <c r="M112" s="7"/>
      <c r="N112" s="7"/>
      <c r="O112" s="7"/>
      <c r="P112" s="95"/>
      <c r="Q112" s="7"/>
      <c r="R112" s="7"/>
      <c r="S112" s="7" t="s">
        <v>254</v>
      </c>
      <c r="T112" s="7"/>
      <c r="U112" s="17">
        <f>AH112+AL112+AP112</f>
        <v>0</v>
      </c>
      <c r="X112" s="7"/>
      <c r="Y112" s="7"/>
      <c r="Z112" s="18"/>
      <c r="AA112" s="18"/>
      <c r="AB112" s="7"/>
      <c r="AD112" s="7"/>
      <c r="AE112" s="7"/>
      <c r="AF112" s="7"/>
      <c r="AG112" s="40"/>
      <c r="AH112" s="17"/>
      <c r="AI112" s="7"/>
      <c r="AK112" s="40"/>
      <c r="AL112" s="92"/>
      <c r="AM112" s="7"/>
      <c r="AN112" s="23"/>
      <c r="AO112" s="40"/>
      <c r="AP112" s="17"/>
      <c r="AQ112" s="7"/>
      <c r="AR112" s="23"/>
      <c r="AS112" s="3"/>
      <c r="AT112" s="3"/>
      <c r="AU112" s="3"/>
      <c r="AV112" s="3"/>
    </row>
    <row r="113" spans="1:48" ht="26.4" x14ac:dyDescent="0.25">
      <c r="A113" s="7">
        <v>10885</v>
      </c>
      <c r="B113" s="6">
        <v>51573022</v>
      </c>
      <c r="C113" s="7" t="s">
        <v>183</v>
      </c>
      <c r="D113" s="7"/>
      <c r="E113" s="7" t="s">
        <v>184</v>
      </c>
      <c r="F113" s="7" t="s">
        <v>22</v>
      </c>
      <c r="G113" s="7" t="s">
        <v>22</v>
      </c>
      <c r="H113" s="5" t="s">
        <v>23</v>
      </c>
      <c r="I113" s="7">
        <v>87505</v>
      </c>
      <c r="J113" s="7">
        <v>49</v>
      </c>
      <c r="K113" s="37">
        <v>35.679941999999997</v>
      </c>
      <c r="L113" s="37">
        <v>-105.950322</v>
      </c>
      <c r="M113" s="7"/>
      <c r="N113" s="7"/>
      <c r="O113" s="7" t="s">
        <v>3</v>
      </c>
      <c r="P113" s="95"/>
      <c r="Q113" s="7"/>
      <c r="R113" s="7"/>
      <c r="S113" s="7" t="s">
        <v>254</v>
      </c>
      <c r="T113" s="7" t="s">
        <v>254</v>
      </c>
      <c r="U113" s="17">
        <f>AH113+AL113+AP113</f>
        <v>0</v>
      </c>
      <c r="X113" s="7"/>
      <c r="Y113" s="7"/>
      <c r="Z113" s="18"/>
      <c r="AA113" s="18"/>
      <c r="AB113" s="7"/>
      <c r="AD113" s="7"/>
      <c r="AE113" s="7" t="s">
        <v>254</v>
      </c>
      <c r="AF113" s="7"/>
      <c r="AG113" s="40"/>
      <c r="AH113" s="17"/>
      <c r="AI113" s="7"/>
      <c r="AK113" s="40"/>
      <c r="AL113" s="91"/>
      <c r="AM113" s="7"/>
      <c r="AN113" s="23"/>
      <c r="AO113" s="40"/>
      <c r="AP113" s="17"/>
      <c r="AQ113" s="7"/>
      <c r="AR113" s="23"/>
      <c r="AS113" s="3"/>
      <c r="AT113" s="3"/>
      <c r="AU113" s="3"/>
      <c r="AV113" s="3"/>
    </row>
    <row r="114" spans="1:48" ht="39.6" x14ac:dyDescent="0.25">
      <c r="A114" s="7">
        <v>115927</v>
      </c>
      <c r="B114" s="6" t="s">
        <v>250</v>
      </c>
      <c r="C114" s="7" t="s">
        <v>128</v>
      </c>
      <c r="D114" s="7"/>
      <c r="F114" s="7" t="s">
        <v>22</v>
      </c>
      <c r="G114" s="7" t="s">
        <v>22</v>
      </c>
      <c r="H114" s="5" t="s">
        <v>23</v>
      </c>
      <c r="I114" s="7">
        <v>87501</v>
      </c>
      <c r="J114" s="7">
        <v>444</v>
      </c>
      <c r="K114" s="7">
        <v>35.686154999999999</v>
      </c>
      <c r="L114" s="7">
        <v>-105.94219099999999</v>
      </c>
      <c r="M114" s="7"/>
      <c r="N114" s="7"/>
      <c r="O114" s="7" t="s">
        <v>40</v>
      </c>
      <c r="P114" s="7"/>
      <c r="Q114" s="7"/>
      <c r="R114" s="7" t="s">
        <v>26</v>
      </c>
      <c r="S114" s="7" t="s">
        <v>254</v>
      </c>
      <c r="T114" s="7" t="s">
        <v>254</v>
      </c>
      <c r="U114" s="17">
        <f>AH114+AL114+AP114</f>
        <v>186546</v>
      </c>
      <c r="V114" s="34" t="s">
        <v>347</v>
      </c>
      <c r="W114" s="7" t="s">
        <v>348</v>
      </c>
      <c r="X114" s="7" t="s">
        <v>296</v>
      </c>
      <c r="Y114" s="7"/>
      <c r="Z114" s="18"/>
      <c r="AA114" s="18"/>
      <c r="AB114" s="7"/>
      <c r="AD114" s="7" t="s">
        <v>349</v>
      </c>
      <c r="AE114" s="7"/>
      <c r="AF114" s="7"/>
      <c r="AG114" s="40" t="s">
        <v>2</v>
      </c>
      <c r="AH114" s="17">
        <v>58926</v>
      </c>
      <c r="AI114" s="18">
        <v>40534</v>
      </c>
      <c r="AJ114" s="87" t="s">
        <v>146</v>
      </c>
      <c r="AK114" s="40" t="s">
        <v>350</v>
      </c>
      <c r="AL114" s="91">
        <v>127620</v>
      </c>
      <c r="AM114" s="18">
        <v>41820</v>
      </c>
      <c r="AN114" s="23" t="s">
        <v>147</v>
      </c>
      <c r="AO114" s="40"/>
      <c r="AP114" s="17"/>
      <c r="AQ114" s="7"/>
      <c r="AR114" s="23"/>
      <c r="AS114" s="3"/>
      <c r="AT114" s="3"/>
      <c r="AU114" s="3"/>
      <c r="AV114" s="3"/>
    </row>
    <row r="115" spans="1:48" ht="45.6" x14ac:dyDescent="0.25">
      <c r="A115" s="7">
        <v>200341</v>
      </c>
      <c r="B115" s="6">
        <v>51573108</v>
      </c>
      <c r="C115" s="7" t="s">
        <v>385</v>
      </c>
      <c r="D115" s="7"/>
      <c r="E115" s="7" t="s">
        <v>386</v>
      </c>
      <c r="F115" s="7" t="s">
        <v>53</v>
      </c>
      <c r="G115" s="7" t="s">
        <v>46</v>
      </c>
      <c r="H115" s="5" t="s">
        <v>23</v>
      </c>
      <c r="I115" s="7">
        <v>88001</v>
      </c>
      <c r="J115" s="7">
        <v>4.5</v>
      </c>
      <c r="K115" s="7">
        <v>32.325046</v>
      </c>
      <c r="L115" s="7">
        <v>-106.758301</v>
      </c>
      <c r="M115" s="7" t="s">
        <v>24</v>
      </c>
      <c r="N115" s="7"/>
      <c r="O115" s="7" t="s">
        <v>387</v>
      </c>
      <c r="P115" s="7"/>
      <c r="Q115" s="7"/>
      <c r="R115" s="7" t="s">
        <v>26</v>
      </c>
      <c r="S115" s="7" t="s">
        <v>254</v>
      </c>
      <c r="T115" s="7" t="s">
        <v>254</v>
      </c>
      <c r="U115" s="17">
        <f>AH115+AL115+AP115</f>
        <v>5400</v>
      </c>
      <c r="V115" s="34" t="s">
        <v>388</v>
      </c>
      <c r="W115" s="7" t="s">
        <v>389</v>
      </c>
      <c r="X115" s="7" t="s">
        <v>390</v>
      </c>
      <c r="Y115" s="7" t="s">
        <v>298</v>
      </c>
      <c r="Z115" s="18"/>
      <c r="AA115" s="18">
        <v>42139</v>
      </c>
      <c r="AB115" s="7"/>
      <c r="AD115" s="7"/>
      <c r="AE115" s="7"/>
      <c r="AF115" s="7"/>
      <c r="AG115" s="40" t="s">
        <v>391</v>
      </c>
      <c r="AH115" s="17">
        <v>5400</v>
      </c>
      <c r="AI115" s="18">
        <v>42122</v>
      </c>
      <c r="AJ115" s="87" t="s">
        <v>332</v>
      </c>
      <c r="AK115" s="40"/>
      <c r="AL115" s="91"/>
      <c r="AM115" s="18"/>
      <c r="AN115" s="23"/>
      <c r="AO115" s="40"/>
      <c r="AP115" s="17"/>
      <c r="AQ115" s="7"/>
      <c r="AR115" s="23"/>
      <c r="AS115" s="3"/>
      <c r="AT115" s="3"/>
      <c r="AU115" s="3"/>
      <c r="AV115" s="3"/>
    </row>
    <row r="116" spans="1:48" ht="34.200000000000003" x14ac:dyDescent="0.25">
      <c r="A116" s="7">
        <v>136761</v>
      </c>
      <c r="B116" s="6">
        <v>51573091</v>
      </c>
      <c r="C116" s="7" t="s">
        <v>129</v>
      </c>
      <c r="D116" s="7"/>
      <c r="E116" s="7" t="s">
        <v>130</v>
      </c>
      <c r="F116" s="7" t="s">
        <v>29</v>
      </c>
      <c r="G116" s="7" t="s">
        <v>30</v>
      </c>
      <c r="H116" s="5" t="s">
        <v>23</v>
      </c>
      <c r="I116" s="7">
        <v>87108</v>
      </c>
      <c r="J116" s="7">
        <v>2.4</v>
      </c>
      <c r="K116" s="7">
        <v>35.078032</v>
      </c>
      <c r="L116" s="7">
        <v>-106.57893199999999</v>
      </c>
      <c r="M116" s="7"/>
      <c r="N116" s="7"/>
      <c r="O116" s="7"/>
      <c r="P116" s="7"/>
      <c r="Q116" s="7"/>
      <c r="R116" s="7" t="s">
        <v>26</v>
      </c>
      <c r="S116" s="7"/>
      <c r="T116" s="7"/>
      <c r="U116" s="17">
        <f>AH116+AL116+AP116</f>
        <v>19918.05</v>
      </c>
      <c r="X116" s="7" t="s">
        <v>356</v>
      </c>
      <c r="Y116" s="7"/>
      <c r="Z116" s="18"/>
      <c r="AA116" s="18"/>
      <c r="AB116" s="7"/>
      <c r="AD116" s="7"/>
      <c r="AE116" s="7"/>
      <c r="AF116" s="7"/>
      <c r="AG116" s="40" t="s">
        <v>353</v>
      </c>
      <c r="AH116" s="17">
        <v>19918.05</v>
      </c>
      <c r="AI116" s="18">
        <v>41455</v>
      </c>
      <c r="AJ116" s="87" t="s">
        <v>146</v>
      </c>
      <c r="AK116" s="40"/>
      <c r="AL116" s="91"/>
      <c r="AM116" s="7"/>
      <c r="AN116" s="23"/>
      <c r="AO116" s="40"/>
      <c r="AP116" s="17"/>
      <c r="AQ116" s="7"/>
      <c r="AR116" s="23"/>
      <c r="AS116" s="3"/>
      <c r="AT116" s="3"/>
      <c r="AU116" s="3"/>
      <c r="AV116" s="3"/>
    </row>
    <row r="117" spans="1:48" ht="39.6" x14ac:dyDescent="0.25">
      <c r="A117" s="7">
        <v>130961</v>
      </c>
      <c r="B117" s="6"/>
      <c r="C117" s="7" t="s">
        <v>171</v>
      </c>
      <c r="D117" s="7"/>
      <c r="E117" s="7" t="s">
        <v>292</v>
      </c>
      <c r="F117" s="7" t="s">
        <v>172</v>
      </c>
      <c r="G117" s="7" t="s">
        <v>57</v>
      </c>
      <c r="H117" s="5" t="s">
        <v>23</v>
      </c>
      <c r="I117" s="7">
        <v>87323</v>
      </c>
      <c r="J117" s="7">
        <v>1</v>
      </c>
      <c r="K117" s="7">
        <v>35.420999999999999</v>
      </c>
      <c r="L117" s="7">
        <v>-108.1133</v>
      </c>
      <c r="M117" s="7"/>
      <c r="N117" s="7"/>
      <c r="O117" s="7"/>
      <c r="P117" s="7"/>
      <c r="Q117" s="7"/>
      <c r="R117" s="7"/>
      <c r="S117" s="7"/>
      <c r="T117" s="7" t="s">
        <v>254</v>
      </c>
      <c r="U117" s="17">
        <f>AH117+AL117+AP117</f>
        <v>0</v>
      </c>
      <c r="X117" s="7"/>
      <c r="Y117" s="7"/>
      <c r="Z117" s="18"/>
      <c r="AA117" s="18"/>
      <c r="AB117" s="7"/>
      <c r="AD117" s="7"/>
      <c r="AE117" s="7"/>
      <c r="AF117" s="7" t="s">
        <v>244</v>
      </c>
      <c r="AG117" s="40"/>
      <c r="AH117" s="17"/>
      <c r="AI117" s="7"/>
      <c r="AK117" s="40"/>
      <c r="AL117" s="92"/>
      <c r="AM117" s="7"/>
      <c r="AN117" s="23"/>
      <c r="AO117" s="40"/>
      <c r="AP117" s="17"/>
      <c r="AQ117" s="7"/>
      <c r="AR117" s="23"/>
      <c r="AS117" s="3"/>
      <c r="AT117" s="3"/>
      <c r="AU117" s="3"/>
      <c r="AV117" s="3"/>
    </row>
    <row r="118" spans="1:48" ht="52.8" x14ac:dyDescent="0.25">
      <c r="A118" s="7">
        <v>173263</v>
      </c>
      <c r="B118" s="6">
        <v>51573102</v>
      </c>
      <c r="C118" s="7" t="s">
        <v>462</v>
      </c>
      <c r="D118" s="7"/>
      <c r="E118" s="7" t="s">
        <v>321</v>
      </c>
      <c r="F118" s="7" t="s">
        <v>322</v>
      </c>
      <c r="G118" s="7" t="s">
        <v>323</v>
      </c>
      <c r="H118" s="7" t="s">
        <v>23</v>
      </c>
      <c r="I118" s="7">
        <v>87571</v>
      </c>
      <c r="J118" s="7">
        <v>1.2</v>
      </c>
      <c r="K118" s="7">
        <v>36.434199999999997</v>
      </c>
      <c r="L118" s="7">
        <v>-105.54219999999999</v>
      </c>
      <c r="M118" s="7"/>
      <c r="N118" s="7"/>
      <c r="O118" s="7" t="s">
        <v>3</v>
      </c>
      <c r="P118" s="7"/>
      <c r="Q118" s="7"/>
      <c r="R118" s="7" t="s">
        <v>448</v>
      </c>
      <c r="S118" s="7" t="s">
        <v>255</v>
      </c>
      <c r="T118" s="7" t="s">
        <v>255</v>
      </c>
      <c r="U118" s="17">
        <f>AH118+AL118+AP118</f>
        <v>37215.370000000003</v>
      </c>
      <c r="V118" s="34" t="s">
        <v>368</v>
      </c>
      <c r="W118" s="7" t="s">
        <v>367</v>
      </c>
      <c r="X118" s="7" t="s">
        <v>322</v>
      </c>
      <c r="Y118" s="7" t="s">
        <v>366</v>
      </c>
      <c r="Z118" s="18">
        <v>41527</v>
      </c>
      <c r="AA118" s="18"/>
      <c r="AB118" s="7"/>
      <c r="AD118" s="7"/>
      <c r="AE118" s="7"/>
      <c r="AF118" s="7"/>
      <c r="AG118" s="40" t="s">
        <v>0</v>
      </c>
      <c r="AH118" s="17">
        <v>6584.9</v>
      </c>
      <c r="AI118" s="18">
        <v>41680</v>
      </c>
      <c r="AJ118" s="87" t="s">
        <v>147</v>
      </c>
      <c r="AK118" s="40" t="s">
        <v>2</v>
      </c>
      <c r="AL118" s="92">
        <v>30630.47</v>
      </c>
      <c r="AM118" s="18">
        <v>42136</v>
      </c>
      <c r="AN118" s="7" t="s">
        <v>332</v>
      </c>
      <c r="AO118" s="40" t="s">
        <v>482</v>
      </c>
      <c r="AP118" s="17"/>
      <c r="AQ118" s="18">
        <v>43124</v>
      </c>
      <c r="AR118" s="7" t="s">
        <v>332</v>
      </c>
      <c r="AS118" s="3"/>
      <c r="AT118" s="3"/>
      <c r="AU118" s="3"/>
      <c r="AV118" s="3"/>
    </row>
    <row r="119" spans="1:48" ht="26.4" x14ac:dyDescent="0.25">
      <c r="A119" s="7">
        <v>109446</v>
      </c>
      <c r="B119" s="6">
        <v>51573077</v>
      </c>
      <c r="C119" s="7" t="s">
        <v>131</v>
      </c>
      <c r="D119" s="7"/>
      <c r="E119" s="7" t="s">
        <v>132</v>
      </c>
      <c r="F119" s="7" t="s">
        <v>123</v>
      </c>
      <c r="G119" s="7" t="s">
        <v>124</v>
      </c>
      <c r="H119" s="5" t="s">
        <v>23</v>
      </c>
      <c r="I119" s="7">
        <v>88401</v>
      </c>
      <c r="J119" s="7">
        <v>22</v>
      </c>
      <c r="K119" s="7">
        <v>35.158056000000002</v>
      </c>
      <c r="L119" s="7">
        <v>-103.77166699999999</v>
      </c>
      <c r="M119" s="7"/>
      <c r="N119" s="7"/>
      <c r="O119" s="7" t="s">
        <v>3</v>
      </c>
      <c r="P119" s="7"/>
      <c r="Q119" s="7"/>
      <c r="R119" s="7" t="s">
        <v>31</v>
      </c>
      <c r="S119" s="7"/>
      <c r="T119" s="7" t="s">
        <v>254</v>
      </c>
      <c r="U119" s="17">
        <f>AH119+AL119+AP119</f>
        <v>0</v>
      </c>
      <c r="X119" s="7"/>
      <c r="Y119" s="7"/>
      <c r="Z119" s="18"/>
      <c r="AA119" s="18"/>
      <c r="AB119" s="7"/>
      <c r="AD119" s="7"/>
      <c r="AE119" s="7"/>
      <c r="AF119" s="7"/>
      <c r="AG119" s="40"/>
      <c r="AH119" s="17"/>
      <c r="AI119" s="7"/>
      <c r="AK119" s="40"/>
      <c r="AL119" s="91"/>
      <c r="AM119" s="7"/>
      <c r="AN119" s="23"/>
      <c r="AO119" s="40"/>
      <c r="AP119" s="17"/>
      <c r="AQ119" s="7"/>
      <c r="AR119" s="23"/>
      <c r="AS119" s="3"/>
      <c r="AT119" s="3"/>
      <c r="AU119" s="3"/>
      <c r="AV119" s="3"/>
    </row>
    <row r="120" spans="1:48" ht="66" x14ac:dyDescent="0.25">
      <c r="A120" s="7">
        <v>134441</v>
      </c>
      <c r="B120" s="6"/>
      <c r="C120" s="7" t="s">
        <v>246</v>
      </c>
      <c r="D120" s="7"/>
      <c r="E120" s="7" t="s">
        <v>283</v>
      </c>
      <c r="F120" s="7" t="s">
        <v>101</v>
      </c>
      <c r="G120" s="7" t="s">
        <v>102</v>
      </c>
      <c r="H120" s="5" t="s">
        <v>23</v>
      </c>
      <c r="I120" s="7">
        <v>88030</v>
      </c>
      <c r="J120" s="7">
        <v>75</v>
      </c>
      <c r="K120" s="7">
        <v>32.286937999999999</v>
      </c>
      <c r="L120" s="7">
        <v>-107.761573</v>
      </c>
      <c r="M120" s="7"/>
      <c r="N120" s="7"/>
      <c r="O120" s="7"/>
      <c r="P120" s="7"/>
      <c r="Q120" s="7"/>
      <c r="R120" s="7"/>
      <c r="S120" s="7"/>
      <c r="T120" s="7"/>
      <c r="U120" s="17">
        <f>AH120+AL120+AP120</f>
        <v>0</v>
      </c>
      <c r="X120" s="7"/>
      <c r="Y120" s="7"/>
      <c r="Z120" s="18"/>
      <c r="AA120" s="18"/>
      <c r="AB120" s="7"/>
      <c r="AD120" s="7"/>
      <c r="AE120" s="7"/>
      <c r="AF120" s="7"/>
      <c r="AG120" s="40"/>
      <c r="AH120" s="17"/>
      <c r="AI120" s="7"/>
      <c r="AK120" s="40"/>
      <c r="AL120" s="92"/>
      <c r="AM120" s="7"/>
      <c r="AN120" s="23"/>
      <c r="AO120" s="40"/>
      <c r="AP120" s="17"/>
      <c r="AQ120" s="7"/>
      <c r="AR120" s="23"/>
      <c r="AS120" s="3"/>
      <c r="AT120" s="3"/>
      <c r="AU120" s="3"/>
      <c r="AV120" s="3"/>
    </row>
    <row r="121" spans="1:48" ht="26.4" x14ac:dyDescent="0.25">
      <c r="A121" s="7">
        <v>37401</v>
      </c>
      <c r="B121" s="6">
        <v>51573042</v>
      </c>
      <c r="C121" s="7" t="s">
        <v>133</v>
      </c>
      <c r="D121" s="7" t="s">
        <v>256</v>
      </c>
      <c r="E121" s="7" t="s">
        <v>212</v>
      </c>
      <c r="F121" s="7" t="s">
        <v>123</v>
      </c>
      <c r="G121" s="7" t="s">
        <v>124</v>
      </c>
      <c r="H121" s="5" t="s">
        <v>23</v>
      </c>
      <c r="I121" s="7">
        <v>88401</v>
      </c>
      <c r="J121" s="7">
        <v>1</v>
      </c>
      <c r="K121" s="7">
        <v>35.180300000000003</v>
      </c>
      <c r="L121" s="7">
        <v>-103.7261</v>
      </c>
      <c r="M121" s="7"/>
      <c r="N121" s="7"/>
      <c r="O121" s="7"/>
      <c r="P121" s="95"/>
      <c r="Q121" s="7"/>
      <c r="R121" s="7"/>
      <c r="S121" s="7" t="s">
        <v>254</v>
      </c>
      <c r="T121" s="7" t="s">
        <v>254</v>
      </c>
      <c r="U121" s="17">
        <f>AH121+AL121+AP121</f>
        <v>0</v>
      </c>
      <c r="X121" s="7"/>
      <c r="Y121" s="7"/>
      <c r="Z121" s="18"/>
      <c r="AA121" s="18"/>
      <c r="AB121" s="7"/>
      <c r="AD121" s="7"/>
      <c r="AE121" s="7"/>
      <c r="AF121" s="7"/>
      <c r="AG121" s="40"/>
      <c r="AH121" s="17"/>
      <c r="AI121" s="7"/>
      <c r="AK121" s="40"/>
      <c r="AL121" s="91"/>
      <c r="AM121" s="7"/>
      <c r="AN121" s="23"/>
      <c r="AO121" s="40"/>
      <c r="AP121" s="17"/>
      <c r="AQ121" s="7"/>
      <c r="AR121" s="23"/>
      <c r="AS121" s="3"/>
      <c r="AT121" s="3"/>
      <c r="AU121" s="3"/>
      <c r="AV121" s="3"/>
    </row>
    <row r="122" spans="1:48" ht="39.6" x14ac:dyDescent="0.25">
      <c r="A122" s="7">
        <v>243110</v>
      </c>
      <c r="B122" s="7">
        <v>51573140</v>
      </c>
      <c r="C122" s="7" t="s">
        <v>573</v>
      </c>
      <c r="D122" s="7"/>
      <c r="E122" s="7" t="s">
        <v>567</v>
      </c>
      <c r="F122" s="7" t="s">
        <v>568</v>
      </c>
      <c r="G122" s="7" t="s">
        <v>80</v>
      </c>
      <c r="H122" s="7" t="s">
        <v>23</v>
      </c>
      <c r="I122" s="7">
        <v>87552</v>
      </c>
      <c r="J122" s="7">
        <v>1.5</v>
      </c>
      <c r="K122" s="107">
        <v>35.567362570586504</v>
      </c>
      <c r="L122" s="107">
        <v>-105.677575057103</v>
      </c>
      <c r="M122" s="7"/>
      <c r="N122" s="7"/>
      <c r="O122" s="7"/>
      <c r="P122" s="7"/>
      <c r="Q122" s="7" t="s">
        <v>611</v>
      </c>
      <c r="R122" s="7" t="s">
        <v>569</v>
      </c>
      <c r="S122" s="77" t="s">
        <v>254</v>
      </c>
      <c r="T122" s="77" t="s">
        <v>255</v>
      </c>
      <c r="U122" s="104">
        <v>6179.89</v>
      </c>
      <c r="V122" s="77" t="s">
        <v>572</v>
      </c>
      <c r="W122" s="77" t="s">
        <v>597</v>
      </c>
      <c r="X122" s="77" t="s">
        <v>571</v>
      </c>
      <c r="Y122" s="77" t="s">
        <v>298</v>
      </c>
      <c r="Z122" s="18">
        <v>43952</v>
      </c>
      <c r="AA122" s="18">
        <v>44183</v>
      </c>
      <c r="AB122" s="77" t="s">
        <v>445</v>
      </c>
      <c r="AC122" s="77"/>
      <c r="AD122" s="77" t="s">
        <v>570</v>
      </c>
      <c r="AE122" s="77" t="s">
        <v>445</v>
      </c>
      <c r="AF122" s="77" t="s">
        <v>301</v>
      </c>
      <c r="AG122" s="40" t="s">
        <v>298</v>
      </c>
      <c r="AH122" s="17">
        <v>6179</v>
      </c>
      <c r="AI122" s="18">
        <v>44183</v>
      </c>
      <c r="AJ122" s="87" t="s">
        <v>612</v>
      </c>
      <c r="AK122" s="40"/>
      <c r="AL122" s="92"/>
      <c r="AM122" s="7"/>
      <c r="AO122" s="40"/>
      <c r="AP122" s="17"/>
      <c r="AQ122" s="7"/>
      <c r="AR122" s="7"/>
      <c r="AS122" s="3"/>
      <c r="AT122" s="3"/>
      <c r="AU122" s="3"/>
      <c r="AV122" s="3"/>
    </row>
    <row r="123" spans="1:48" s="10" customFormat="1" ht="39.6" x14ac:dyDescent="0.25">
      <c r="A123" s="7">
        <v>156364</v>
      </c>
      <c r="B123" s="6"/>
      <c r="C123" s="7" t="s">
        <v>363</v>
      </c>
      <c r="D123" s="7"/>
      <c r="E123" s="7" t="s">
        <v>364</v>
      </c>
      <c r="F123" s="7" t="s">
        <v>29</v>
      </c>
      <c r="G123" s="7" t="s">
        <v>30</v>
      </c>
      <c r="H123" s="7" t="s">
        <v>23</v>
      </c>
      <c r="I123" s="7">
        <v>87110</v>
      </c>
      <c r="J123" s="7">
        <v>83</v>
      </c>
      <c r="K123" s="7">
        <v>35.099300999999997</v>
      </c>
      <c r="L123" s="7">
        <v>-106.56703950000001</v>
      </c>
      <c r="M123" s="7"/>
      <c r="N123" s="7"/>
      <c r="O123" s="7"/>
      <c r="P123" s="19"/>
      <c r="Q123" s="7"/>
      <c r="R123" s="7"/>
      <c r="S123" s="7" t="s">
        <v>255</v>
      </c>
      <c r="T123" s="7" t="s">
        <v>255</v>
      </c>
      <c r="U123" s="17">
        <f>AH123+AL123+AP123</f>
        <v>4867</v>
      </c>
      <c r="V123" s="34"/>
      <c r="W123" s="7"/>
      <c r="X123" s="7"/>
      <c r="Y123" s="7"/>
      <c r="Z123" s="18"/>
      <c r="AA123" s="18"/>
      <c r="AB123" s="7"/>
      <c r="AC123" s="28"/>
      <c r="AD123" s="7"/>
      <c r="AE123" s="7"/>
      <c r="AF123" s="7"/>
      <c r="AG123" s="40" t="s">
        <v>365</v>
      </c>
      <c r="AH123" s="17">
        <v>4867</v>
      </c>
      <c r="AI123" s="7"/>
      <c r="AJ123" s="87" t="s">
        <v>146</v>
      </c>
      <c r="AK123" s="40"/>
      <c r="AL123" s="92"/>
      <c r="AM123" s="7"/>
      <c r="AN123" s="7"/>
      <c r="AO123" s="40"/>
      <c r="AP123" s="17"/>
      <c r="AQ123" s="7"/>
      <c r="AR123" s="7"/>
      <c r="AS123" s="7"/>
      <c r="AT123" s="7"/>
      <c r="AU123" s="7"/>
      <c r="AV123" s="7"/>
    </row>
    <row r="124" spans="1:48" s="10" customFormat="1" ht="79.2" x14ac:dyDescent="0.25">
      <c r="A124" s="7">
        <v>10979</v>
      </c>
      <c r="B124" s="6" t="s">
        <v>334</v>
      </c>
      <c r="C124" s="7" t="s">
        <v>223</v>
      </c>
      <c r="D124" s="7"/>
      <c r="E124" s="7" t="s">
        <v>224</v>
      </c>
      <c r="F124" s="7" t="s">
        <v>74</v>
      </c>
      <c r="G124" s="7" t="s">
        <v>75</v>
      </c>
      <c r="H124" s="5" t="s">
        <v>23</v>
      </c>
      <c r="I124" s="7">
        <v>88061</v>
      </c>
      <c r="J124" s="7">
        <v>2</v>
      </c>
      <c r="K124" s="7">
        <v>32.767482999999999</v>
      </c>
      <c r="L124" s="7">
        <v>-108.276264</v>
      </c>
      <c r="M124" s="7"/>
      <c r="N124" s="7"/>
      <c r="O124" s="7"/>
      <c r="P124" s="7"/>
      <c r="Q124" s="7"/>
      <c r="R124" s="7"/>
      <c r="S124" s="7" t="s">
        <v>254</v>
      </c>
      <c r="T124" s="7"/>
      <c r="U124" s="17">
        <f>AH124+AL124+AP124</f>
        <v>0</v>
      </c>
      <c r="V124" s="34"/>
      <c r="W124" s="7"/>
      <c r="X124" s="7"/>
      <c r="Y124" s="7"/>
      <c r="Z124" s="18"/>
      <c r="AA124" s="18"/>
      <c r="AB124" s="7"/>
      <c r="AC124" s="28"/>
      <c r="AD124" s="7"/>
      <c r="AE124" s="7"/>
      <c r="AF124" s="7"/>
      <c r="AG124" s="40"/>
      <c r="AH124" s="17"/>
      <c r="AI124" s="7"/>
      <c r="AJ124" s="87"/>
      <c r="AK124" s="40"/>
      <c r="AL124" s="92"/>
      <c r="AM124" s="7"/>
      <c r="AN124" s="23"/>
      <c r="AO124" s="40"/>
      <c r="AP124" s="17"/>
      <c r="AQ124" s="7"/>
      <c r="AR124" s="23"/>
      <c r="AS124" s="3"/>
      <c r="AT124" s="3"/>
      <c r="AU124" s="3"/>
      <c r="AV124" s="3"/>
    </row>
    <row r="125" spans="1:48" s="10" customFormat="1" ht="26.4" x14ac:dyDescent="0.25">
      <c r="A125" s="7">
        <v>129901</v>
      </c>
      <c r="B125" s="6">
        <v>51573095</v>
      </c>
      <c r="C125" s="7" t="s">
        <v>134</v>
      </c>
      <c r="D125" s="7" t="s">
        <v>251</v>
      </c>
      <c r="E125" s="7"/>
      <c r="F125" s="7" t="s">
        <v>135</v>
      </c>
      <c r="G125" s="7" t="s">
        <v>57</v>
      </c>
      <c r="H125" s="5" t="s">
        <v>23</v>
      </c>
      <c r="I125" s="7">
        <v>87327</v>
      </c>
      <c r="J125" s="7">
        <v>4</v>
      </c>
      <c r="K125" s="7">
        <v>35.084784999999997</v>
      </c>
      <c r="L125" s="7">
        <v>-108.788301</v>
      </c>
      <c r="M125" s="7" t="s">
        <v>24</v>
      </c>
      <c r="N125" s="7"/>
      <c r="O125" s="7" t="s">
        <v>1</v>
      </c>
      <c r="P125" s="7" t="s">
        <v>25</v>
      </c>
      <c r="Q125" s="7"/>
      <c r="R125" s="7" t="s">
        <v>26</v>
      </c>
      <c r="S125" s="7" t="s">
        <v>254</v>
      </c>
      <c r="T125" s="7" t="s">
        <v>254</v>
      </c>
      <c r="U125" s="17">
        <f>AH125+AL125+AP125</f>
        <v>0</v>
      </c>
      <c r="V125" s="34"/>
      <c r="W125" s="7"/>
      <c r="X125" s="7" t="s">
        <v>357</v>
      </c>
      <c r="Y125" s="7"/>
      <c r="Z125" s="18"/>
      <c r="AA125" s="18"/>
      <c r="AB125" s="7"/>
      <c r="AC125" s="28"/>
      <c r="AD125" s="7"/>
      <c r="AE125" s="7"/>
      <c r="AF125" s="7"/>
      <c r="AG125" s="40"/>
      <c r="AH125" s="17"/>
      <c r="AI125" s="7"/>
      <c r="AJ125" s="87"/>
      <c r="AK125" s="40"/>
      <c r="AL125" s="91"/>
      <c r="AM125" s="7"/>
      <c r="AN125" s="23"/>
      <c r="AO125" s="40"/>
      <c r="AP125" s="17"/>
      <c r="AQ125" s="7"/>
      <c r="AR125" s="23"/>
      <c r="AS125" s="3"/>
      <c r="AT125" s="3"/>
      <c r="AU125" s="3"/>
      <c r="AV125" s="3"/>
    </row>
    <row r="126" spans="1:48" s="10" customFormat="1" ht="26.4" x14ac:dyDescent="0.25">
      <c r="A126" s="7">
        <v>164665</v>
      </c>
      <c r="B126" s="6">
        <v>51573096</v>
      </c>
      <c r="C126" s="7" t="s">
        <v>136</v>
      </c>
      <c r="D126" s="7"/>
      <c r="E126" s="7" t="s">
        <v>137</v>
      </c>
      <c r="F126" s="7" t="s">
        <v>138</v>
      </c>
      <c r="G126" s="7" t="s">
        <v>57</v>
      </c>
      <c r="H126" s="5" t="s">
        <v>23</v>
      </c>
      <c r="I126" s="7">
        <v>87327</v>
      </c>
      <c r="J126" s="7">
        <v>0.7</v>
      </c>
      <c r="K126" s="7">
        <v>35.070836</v>
      </c>
      <c r="L126" s="7">
        <v>-108.843667</v>
      </c>
      <c r="M126" s="7" t="s">
        <v>24</v>
      </c>
      <c r="N126" s="7"/>
      <c r="O126" s="7" t="s">
        <v>3</v>
      </c>
      <c r="P126" s="7" t="s">
        <v>25</v>
      </c>
      <c r="Q126" s="7"/>
      <c r="R126" s="7" t="s">
        <v>26</v>
      </c>
      <c r="S126" s="7" t="s">
        <v>254</v>
      </c>
      <c r="T126" s="7" t="s">
        <v>254</v>
      </c>
      <c r="U126" s="17">
        <f>AH126+AL126+AP126</f>
        <v>0</v>
      </c>
      <c r="V126" s="34"/>
      <c r="W126" s="7"/>
      <c r="X126" s="7" t="s">
        <v>357</v>
      </c>
      <c r="Y126" s="7"/>
      <c r="Z126" s="18"/>
      <c r="AA126" s="18"/>
      <c r="AB126" s="7"/>
      <c r="AC126" s="28"/>
      <c r="AD126" s="7"/>
      <c r="AE126" s="7"/>
      <c r="AF126" s="7"/>
      <c r="AG126" s="40"/>
      <c r="AH126" s="17"/>
      <c r="AI126" s="7"/>
      <c r="AJ126" s="87"/>
      <c r="AK126" s="40"/>
      <c r="AL126" s="91"/>
      <c r="AM126" s="7"/>
      <c r="AN126" s="23"/>
      <c r="AO126" s="40"/>
      <c r="AP126" s="17"/>
      <c r="AQ126" s="7"/>
      <c r="AR126" s="23"/>
      <c r="AS126" s="3"/>
      <c r="AT126" s="3"/>
      <c r="AU126" s="3"/>
      <c r="AV126" s="3"/>
    </row>
    <row r="127" spans="1:48" s="10" customFormat="1" ht="34.200000000000003" x14ac:dyDescent="0.25">
      <c r="A127" s="7">
        <v>164671</v>
      </c>
      <c r="B127" s="6">
        <v>51573094</v>
      </c>
      <c r="C127" s="7" t="s">
        <v>139</v>
      </c>
      <c r="D127" s="7"/>
      <c r="E127" s="7" t="s">
        <v>140</v>
      </c>
      <c r="F127" s="7" t="s">
        <v>138</v>
      </c>
      <c r="G127" s="7" t="s">
        <v>57</v>
      </c>
      <c r="H127" s="5" t="s">
        <v>23</v>
      </c>
      <c r="I127" s="7">
        <v>87327</v>
      </c>
      <c r="J127" s="7">
        <v>3.33</v>
      </c>
      <c r="K127" s="7">
        <v>35.070785000000001</v>
      </c>
      <c r="L127" s="7">
        <v>-108.841576</v>
      </c>
      <c r="M127" s="7" t="s">
        <v>24</v>
      </c>
      <c r="N127" s="7"/>
      <c r="O127" s="7" t="s">
        <v>3</v>
      </c>
      <c r="P127" s="7" t="s">
        <v>25</v>
      </c>
      <c r="Q127" s="7"/>
      <c r="R127" s="7" t="s">
        <v>26</v>
      </c>
      <c r="S127" s="7" t="s">
        <v>254</v>
      </c>
      <c r="T127" s="7" t="s">
        <v>254</v>
      </c>
      <c r="U127" s="17">
        <f>AH127+AL127+AP127</f>
        <v>52521</v>
      </c>
      <c r="V127" s="34"/>
      <c r="W127" s="7"/>
      <c r="X127" s="7" t="s">
        <v>357</v>
      </c>
      <c r="Y127" s="7"/>
      <c r="Z127" s="18"/>
      <c r="AA127" s="18"/>
      <c r="AB127" s="7"/>
      <c r="AC127" s="28"/>
      <c r="AD127" s="7"/>
      <c r="AE127" s="7"/>
      <c r="AF127" s="7"/>
      <c r="AG127" s="40" t="s">
        <v>158</v>
      </c>
      <c r="AH127" s="17">
        <v>28649</v>
      </c>
      <c r="AI127" s="18">
        <v>41810</v>
      </c>
      <c r="AJ127" s="87" t="s">
        <v>146</v>
      </c>
      <c r="AK127" s="40" t="s">
        <v>2</v>
      </c>
      <c r="AL127" s="91">
        <v>6517</v>
      </c>
      <c r="AM127" s="18">
        <v>41810</v>
      </c>
      <c r="AN127" s="23" t="s">
        <v>147</v>
      </c>
      <c r="AO127" s="40" t="s">
        <v>401</v>
      </c>
      <c r="AP127" s="17">
        <v>17355</v>
      </c>
      <c r="AQ127" s="18">
        <v>42300</v>
      </c>
      <c r="AR127" s="23" t="s">
        <v>332</v>
      </c>
      <c r="AS127" s="3"/>
      <c r="AT127" s="3"/>
      <c r="AU127" s="3"/>
      <c r="AV127" s="3"/>
    </row>
    <row r="128" spans="1:48" x14ac:dyDescent="0.25">
      <c r="A128" s="7" t="s">
        <v>463</v>
      </c>
      <c r="B128" s="6"/>
      <c r="C128" s="7">
        <f>SUBTOTAL(103,Table13[Property Name])</f>
        <v>126</v>
      </c>
      <c r="D128" s="7"/>
      <c r="F128" s="7"/>
      <c r="G128" s="7"/>
      <c r="H128" s="7"/>
      <c r="I128" s="7"/>
      <c r="J128" s="7"/>
      <c r="K128" s="7"/>
      <c r="L128" s="7"/>
      <c r="M128" s="7"/>
      <c r="N128" s="7"/>
      <c r="O128" s="7"/>
      <c r="P128" s="7"/>
      <c r="Q128" s="7"/>
      <c r="R128" s="7"/>
      <c r="S128" s="7"/>
      <c r="T128" s="7"/>
      <c r="U128" s="7"/>
      <c r="X128" s="7"/>
      <c r="Y128" s="7"/>
      <c r="Z128" s="7"/>
      <c r="AA128" s="7"/>
      <c r="AB128" s="7"/>
      <c r="AD128" s="7"/>
      <c r="AE128" s="7"/>
      <c r="AF128" s="7"/>
      <c r="AG128" s="40"/>
      <c r="AH128" s="7"/>
      <c r="AI128" s="7"/>
      <c r="AK128" s="40"/>
      <c r="AL128" s="7"/>
      <c r="AM128" s="7"/>
      <c r="AO128" s="40"/>
      <c r="AP128" s="7"/>
      <c r="AQ128" s="7"/>
      <c r="AR128" s="7">
        <f>SUBTOTAL(103,Table13[Funding Source 3])</f>
        <v>4</v>
      </c>
      <c r="AS128" s="1"/>
      <c r="AT128" s="1"/>
      <c r="AU128" s="1"/>
      <c r="AV128" s="1"/>
    </row>
  </sheetData>
  <printOptions horizontalCentered="1" gridLines="1"/>
  <pageMargins left="0.25" right="0.25" top="0.75" bottom="0.75" header="0.3" footer="0.3"/>
  <pageSetup paperSize="3" scale="64" fitToHeight="0" orientation="landscape" r:id="rId1"/>
  <headerFooter alignWithMargins="0">
    <oddHeader>&amp;L&amp;16Updated 12/15/2022&amp;C&amp;16NMED Targeted Brownfield Assessment Sites</oddHeader>
    <oddFooter>Page &amp;P of &amp;N</oddFooter>
  </headerFooter>
  <legacy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#REF!</xm:f>
          </x14:formula1>
          <xm:sqref>AR129:AR135 AR94:AR115</xm:sqref>
        </x14:dataValidation>
        <x14:dataValidation type="list" allowBlank="1" showInputMessage="1" showErrorMessage="1" xr:uid="{00000000-0002-0000-0000-000001000000}">
          <x14:formula1>
            <xm:f>#REF!</xm:f>
          </x14:formula1>
          <xm:sqref>AN129:AN135 AN93:AN115</xm:sqref>
        </x14:dataValidation>
        <x14:dataValidation type="list" allowBlank="1" showInputMessage="1" showErrorMessage="1" xr:uid="{00000000-0002-0000-0000-000002000000}">
          <x14:formula1>
            <xm:f>#REF!</xm:f>
          </x14:formula1>
          <xm:sqref>AN1048574:AN1048576 AR1048574:AR1048576 AN3:AN52 AN91 AJ2:AJ52 AR2:AR93 AJ129:AJ1048576 AJ54:AJ81 AN54:AN81 AJ96:AJ115</xm:sqref>
        </x14:dataValidation>
        <x14:dataValidation type="list" allowBlank="1" showInputMessage="1" showErrorMessage="1" xr:uid="{729ABAF4-EAB5-41CD-A89B-A76B96FC8D18}">
          <x14:formula1>
            <xm:f>#REF!</xm:f>
          </x14:formula1>
          <xm:sqref>AJ82:AJ86 AN82:AN90</xm:sqref>
        </x14:dataValidation>
        <x14:dataValidation type="list" allowBlank="1" showInputMessage="1" showErrorMessage="1" xr:uid="{BAB08709-37F0-4DDB-B73E-4DCEDBAE5B77}">
          <x14:formula1>
            <xm:f>#REF!</xm:f>
          </x14:formula1>
          <xm:sqref>AJ87:AJ90 AJ92:AJ95</xm:sqref>
        </x14:dataValidation>
        <x14:dataValidation type="list" allowBlank="1" showInputMessage="1" showErrorMessage="1" xr:uid="{76EB41C5-AA1F-4377-9F4A-D7F639E2CC2F}">
          <x14:formula1>
            <xm:f>#REF!</xm:f>
          </x14:formula1>
          <xm:sqref>AJ91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07"/>
  <sheetViews>
    <sheetView zoomScale="90" zoomScaleNormal="90" workbookViewId="0">
      <pane xSplit="3" ySplit="1" topLeftCell="D89" activePane="bottomRight" state="frozen"/>
      <selection pane="topRight" activeCell="D1" sqref="D1"/>
      <selection pane="bottomLeft" activeCell="A2" sqref="A2"/>
      <selection pane="bottomRight" activeCell="A2" sqref="A2:AR2"/>
    </sheetView>
  </sheetViews>
  <sheetFormatPr defaultColWidth="9.109375" defaultRowHeight="13.2" x14ac:dyDescent="0.25"/>
  <cols>
    <col min="1" max="1" width="21.6640625" style="10" customWidth="1"/>
    <col min="2" max="2" width="19.88671875" style="10" customWidth="1"/>
    <col min="3" max="3" width="36" style="10" customWidth="1"/>
    <col min="4" max="4" width="30.33203125" style="10" customWidth="1"/>
    <col min="5" max="5" width="33" style="7" customWidth="1"/>
    <col min="6" max="6" width="13.5546875" style="10" customWidth="1"/>
    <col min="7" max="7" width="12.44140625" style="10" customWidth="1"/>
    <col min="8" max="8" width="8" style="10" customWidth="1"/>
    <col min="9" max="9" width="11.44140625" style="10" customWidth="1"/>
    <col min="10" max="10" width="10.44140625" style="10" customWidth="1"/>
    <col min="11" max="11" width="10.88671875" style="10" customWidth="1"/>
    <col min="12" max="12" width="12.6640625" style="10" customWidth="1"/>
    <col min="13" max="13" width="26.88671875" style="10" hidden="1" customWidth="1"/>
    <col min="14" max="14" width="18.6640625" style="10" hidden="1" customWidth="1"/>
    <col min="15" max="15" width="31.109375" style="10" customWidth="1"/>
    <col min="16" max="16" width="27.33203125" style="10" hidden="1" customWidth="1"/>
    <col min="17" max="17" width="42.44140625" style="10" customWidth="1"/>
    <col min="18" max="18" width="39.6640625" style="10" customWidth="1"/>
    <col min="19" max="19" width="15.33203125" style="10" customWidth="1"/>
    <col min="20" max="20" width="16.6640625" style="10" customWidth="1"/>
    <col min="21" max="21" width="15.33203125" style="12" customWidth="1"/>
    <col min="22" max="22" width="47" style="34" customWidth="1"/>
    <col min="23" max="23" width="37.88671875" style="7" customWidth="1"/>
    <col min="24" max="24" width="24.33203125" style="10" customWidth="1"/>
    <col min="25" max="25" width="24.44140625" style="10" customWidth="1"/>
    <col min="26" max="26" width="16" style="30" customWidth="1"/>
    <col min="27" max="27" width="19" style="30" customWidth="1"/>
    <col min="28" max="28" width="15.33203125" style="10" customWidth="1"/>
    <col min="29" max="29" width="40.33203125" style="28" customWidth="1"/>
    <col min="30" max="30" width="21.6640625" style="10" customWidth="1"/>
    <col min="31" max="31" width="15.33203125" style="10" customWidth="1"/>
    <col min="32" max="32" width="18.109375" style="10" customWidth="1"/>
    <col min="33" max="33" width="21.33203125" style="41" customWidth="1"/>
    <col min="34" max="34" width="12.6640625" style="12" customWidth="1"/>
    <col min="35" max="35" width="20.109375" style="10" customWidth="1"/>
    <col min="36" max="36" width="43.5546875" style="23" customWidth="1"/>
    <col min="37" max="37" width="22.33203125" style="41" customWidth="1"/>
    <col min="38" max="38" width="12.6640625" style="10" customWidth="1"/>
    <col min="39" max="39" width="20.109375" style="10" customWidth="1"/>
    <col min="40" max="40" width="56" style="7" customWidth="1"/>
    <col min="41" max="41" width="22.33203125" style="41" customWidth="1"/>
    <col min="42" max="42" width="13" style="12" customWidth="1"/>
    <col min="43" max="43" width="20.109375" style="10" customWidth="1"/>
    <col min="44" max="44" width="40.88671875" style="10" customWidth="1"/>
    <col min="45" max="16384" width="9.109375" style="2"/>
  </cols>
  <sheetData>
    <row r="1" spans="1:45" s="58" customFormat="1" ht="41.4" x14ac:dyDescent="0.25">
      <c r="A1" s="48" t="s">
        <v>295</v>
      </c>
      <c r="B1" s="49" t="s">
        <v>174</v>
      </c>
      <c r="C1" s="50" t="s">
        <v>4</v>
      </c>
      <c r="D1" s="50" t="s">
        <v>190</v>
      </c>
      <c r="E1" s="50" t="s">
        <v>5</v>
      </c>
      <c r="F1" s="50" t="s">
        <v>6</v>
      </c>
      <c r="G1" s="50" t="s">
        <v>7</v>
      </c>
      <c r="H1" s="50" t="s">
        <v>8</v>
      </c>
      <c r="I1" s="50" t="s">
        <v>9</v>
      </c>
      <c r="J1" s="50" t="s">
        <v>10</v>
      </c>
      <c r="K1" s="50" t="s">
        <v>11</v>
      </c>
      <c r="L1" s="50" t="s">
        <v>12</v>
      </c>
      <c r="M1" s="50" t="s">
        <v>13</v>
      </c>
      <c r="N1" s="50" t="s">
        <v>14</v>
      </c>
      <c r="O1" s="50" t="s">
        <v>15</v>
      </c>
      <c r="P1" s="48" t="s">
        <v>16</v>
      </c>
      <c r="Q1" s="51" t="s">
        <v>17</v>
      </c>
      <c r="R1" s="52" t="s">
        <v>18</v>
      </c>
      <c r="S1" s="53" t="s">
        <v>213</v>
      </c>
      <c r="T1" s="53" t="s">
        <v>214</v>
      </c>
      <c r="U1" s="54" t="s">
        <v>300</v>
      </c>
      <c r="V1" s="53" t="s">
        <v>175</v>
      </c>
      <c r="W1" s="53" t="s">
        <v>176</v>
      </c>
      <c r="X1" s="53" t="s">
        <v>177</v>
      </c>
      <c r="Y1" s="53" t="s">
        <v>178</v>
      </c>
      <c r="Z1" s="62" t="s">
        <v>179</v>
      </c>
      <c r="AA1" s="62" t="s">
        <v>156</v>
      </c>
      <c r="AB1" s="53" t="s">
        <v>180</v>
      </c>
      <c r="AC1" s="53" t="s">
        <v>181</v>
      </c>
      <c r="AD1" s="53" t="s">
        <v>303</v>
      </c>
      <c r="AE1" s="53" t="s">
        <v>186</v>
      </c>
      <c r="AF1" s="53" t="s">
        <v>189</v>
      </c>
      <c r="AG1" s="57" t="s">
        <v>414</v>
      </c>
      <c r="AH1" s="56" t="s">
        <v>415</v>
      </c>
      <c r="AI1" s="55" t="s">
        <v>416</v>
      </c>
      <c r="AJ1" s="55" t="s">
        <v>417</v>
      </c>
      <c r="AK1" s="57" t="s">
        <v>418</v>
      </c>
      <c r="AL1" s="55" t="s">
        <v>419</v>
      </c>
      <c r="AM1" s="55" t="s">
        <v>420</v>
      </c>
      <c r="AN1" s="55" t="s">
        <v>421</v>
      </c>
      <c r="AO1" s="57" t="s">
        <v>422</v>
      </c>
      <c r="AP1" s="56" t="s">
        <v>423</v>
      </c>
      <c r="AQ1" s="55" t="s">
        <v>424</v>
      </c>
      <c r="AR1" s="58" t="s">
        <v>425</v>
      </c>
      <c r="AS1" s="59"/>
    </row>
    <row r="2" spans="1:45" s="58" customFormat="1" ht="24.75" customHeight="1" x14ac:dyDescent="0.25">
      <c r="AS2" s="59"/>
    </row>
    <row r="3" spans="1:45" s="7" customFormat="1" ht="26.4" x14ac:dyDescent="0.25">
      <c r="A3" s="7">
        <v>136762</v>
      </c>
      <c r="B3" s="7" t="s">
        <v>329</v>
      </c>
      <c r="C3" s="5" t="s">
        <v>51</v>
      </c>
      <c r="D3" s="5"/>
      <c r="E3" s="5" t="s">
        <v>52</v>
      </c>
      <c r="F3" s="5" t="s">
        <v>53</v>
      </c>
      <c r="G3" s="5" t="s">
        <v>46</v>
      </c>
      <c r="H3" s="5" t="s">
        <v>23</v>
      </c>
      <c r="I3" s="5">
        <v>88001</v>
      </c>
      <c r="J3" s="5">
        <v>3.4</v>
      </c>
      <c r="K3" s="5">
        <v>32.305264000000001</v>
      </c>
      <c r="L3" s="7">
        <v>-106.77945</v>
      </c>
      <c r="M3" s="5" t="s">
        <v>24</v>
      </c>
      <c r="N3" s="5"/>
      <c r="O3" s="5" t="s">
        <v>3</v>
      </c>
      <c r="P3" s="8" t="s">
        <v>25</v>
      </c>
      <c r="R3" s="9" t="s">
        <v>26</v>
      </c>
      <c r="S3" s="11" t="s">
        <v>254</v>
      </c>
      <c r="T3" s="11" t="s">
        <v>255</v>
      </c>
      <c r="U3" s="26">
        <f t="shared" ref="U3:U15" si="0">AH3+AL3+AP3</f>
        <v>0</v>
      </c>
      <c r="V3" s="35"/>
      <c r="W3" s="11"/>
      <c r="X3" s="11"/>
      <c r="Y3" s="11"/>
      <c r="Z3" s="63"/>
      <c r="AA3" s="63"/>
      <c r="AB3" s="11"/>
      <c r="AC3" s="27"/>
      <c r="AD3" s="11"/>
      <c r="AE3" s="11"/>
      <c r="AF3" s="11"/>
      <c r="AG3" s="40"/>
      <c r="AH3" s="17"/>
      <c r="AJ3" s="23"/>
      <c r="AK3" s="42"/>
      <c r="AL3" s="4"/>
      <c r="AM3" s="3"/>
      <c r="AN3" s="23"/>
      <c r="AO3" s="44"/>
      <c r="AP3" s="32"/>
      <c r="AQ3" s="2"/>
      <c r="AR3" s="23"/>
      <c r="AS3" s="2"/>
    </row>
    <row r="4" spans="1:45" ht="26.4" x14ac:dyDescent="0.25">
      <c r="A4" s="7">
        <v>115927</v>
      </c>
      <c r="B4" s="7" t="s">
        <v>250</v>
      </c>
      <c r="C4" s="7" t="s">
        <v>128</v>
      </c>
      <c r="D4" s="7"/>
      <c r="F4" s="7" t="s">
        <v>22</v>
      </c>
      <c r="G4" s="7" t="s">
        <v>22</v>
      </c>
      <c r="H4" s="5" t="s">
        <v>23</v>
      </c>
      <c r="I4" s="7">
        <v>87501</v>
      </c>
      <c r="J4" s="7">
        <v>444</v>
      </c>
      <c r="K4" s="7">
        <v>35.686154999999999</v>
      </c>
      <c r="L4" s="7">
        <v>-105.94219099999999</v>
      </c>
      <c r="M4" s="7"/>
      <c r="N4" s="7"/>
      <c r="O4" s="7" t="s">
        <v>40</v>
      </c>
      <c r="P4" s="19"/>
      <c r="Q4" s="7"/>
      <c r="R4" s="7" t="s">
        <v>26</v>
      </c>
      <c r="S4" s="7" t="s">
        <v>254</v>
      </c>
      <c r="T4" s="7" t="s">
        <v>254</v>
      </c>
      <c r="U4" s="17">
        <f t="shared" si="0"/>
        <v>186546</v>
      </c>
      <c r="V4" s="34" t="s">
        <v>347</v>
      </c>
      <c r="W4" s="7" t="s">
        <v>348</v>
      </c>
      <c r="X4" s="7" t="s">
        <v>296</v>
      </c>
      <c r="Y4" s="7"/>
      <c r="Z4" s="18"/>
      <c r="AA4" s="18"/>
      <c r="AB4" s="7"/>
      <c r="AD4" s="7" t="s">
        <v>349</v>
      </c>
      <c r="AE4" s="7"/>
      <c r="AF4" s="7"/>
      <c r="AG4" s="40" t="s">
        <v>2</v>
      </c>
      <c r="AH4" s="17">
        <v>58926</v>
      </c>
      <c r="AI4" s="18">
        <v>40534</v>
      </c>
      <c r="AJ4" s="23" t="s">
        <v>146</v>
      </c>
      <c r="AK4" s="40" t="s">
        <v>350</v>
      </c>
      <c r="AL4" s="17">
        <v>127620</v>
      </c>
      <c r="AM4" s="18">
        <v>41820</v>
      </c>
      <c r="AN4" s="23" t="s">
        <v>147</v>
      </c>
      <c r="AR4" s="23"/>
    </row>
    <row r="5" spans="1:45" ht="26.4" x14ac:dyDescent="0.25">
      <c r="A5" s="6">
        <v>179401</v>
      </c>
      <c r="B5" s="6" t="s">
        <v>335</v>
      </c>
      <c r="C5" s="5" t="s">
        <v>337</v>
      </c>
      <c r="D5" s="5" t="s">
        <v>336</v>
      </c>
      <c r="E5" s="5" t="s">
        <v>144</v>
      </c>
      <c r="F5" s="5" t="s">
        <v>56</v>
      </c>
      <c r="G5" s="5" t="s">
        <v>57</v>
      </c>
      <c r="H5" s="5" t="s">
        <v>23</v>
      </c>
      <c r="I5" s="5">
        <v>87301</v>
      </c>
      <c r="J5" s="5">
        <v>26</v>
      </c>
      <c r="K5">
        <v>35.534787999999999</v>
      </c>
      <c r="L5">
        <v>-108.711304</v>
      </c>
      <c r="M5" s="5" t="s">
        <v>24</v>
      </c>
      <c r="N5" s="5"/>
      <c r="O5" s="5" t="s">
        <v>1</v>
      </c>
      <c r="P5" s="8" t="s">
        <v>25</v>
      </c>
      <c r="Q5" s="3"/>
      <c r="R5" s="9"/>
      <c r="S5" s="11" t="s">
        <v>254</v>
      </c>
      <c r="T5" s="11" t="s">
        <v>254</v>
      </c>
      <c r="U5" s="26">
        <f t="shared" si="0"/>
        <v>0</v>
      </c>
      <c r="V5" s="35"/>
      <c r="W5" s="11"/>
      <c r="X5" s="11" t="s">
        <v>369</v>
      </c>
      <c r="Y5" s="11" t="s">
        <v>0</v>
      </c>
      <c r="Z5" s="63"/>
      <c r="AA5" s="63"/>
      <c r="AB5" s="11"/>
      <c r="AC5" s="27"/>
      <c r="AD5" s="11"/>
      <c r="AE5" s="11"/>
      <c r="AF5" s="11"/>
      <c r="AG5" s="42" t="s">
        <v>298</v>
      </c>
      <c r="AH5" s="4"/>
      <c r="AI5" s="60"/>
      <c r="AJ5" s="24" t="s">
        <v>332</v>
      </c>
      <c r="AK5" s="40"/>
      <c r="AL5" s="17"/>
      <c r="AM5" s="7"/>
      <c r="AN5" s="23"/>
      <c r="AR5" s="23"/>
    </row>
    <row r="6" spans="1:45" ht="39.6" x14ac:dyDescent="0.25">
      <c r="A6" s="6" t="s">
        <v>228</v>
      </c>
      <c r="B6" s="6" t="s">
        <v>229</v>
      </c>
      <c r="C6" s="5" t="s">
        <v>32</v>
      </c>
      <c r="D6" s="5" t="s">
        <v>230</v>
      </c>
      <c r="E6" s="5" t="s">
        <v>33</v>
      </c>
      <c r="F6" s="5" t="s">
        <v>34</v>
      </c>
      <c r="G6" s="5" t="s">
        <v>35</v>
      </c>
      <c r="H6" s="5" t="s">
        <v>23</v>
      </c>
      <c r="I6" s="5">
        <v>87052</v>
      </c>
      <c r="J6" s="5">
        <v>8.6999999999999993</v>
      </c>
      <c r="K6" s="5">
        <v>35.511924</v>
      </c>
      <c r="L6" s="7">
        <v>-106.326887</v>
      </c>
      <c r="M6" s="5" t="s">
        <v>24</v>
      </c>
      <c r="N6" s="5"/>
      <c r="O6" s="5" t="s">
        <v>3</v>
      </c>
      <c r="P6" s="8" t="s">
        <v>25</v>
      </c>
      <c r="Q6" s="7"/>
      <c r="R6" s="9" t="s">
        <v>36</v>
      </c>
      <c r="S6" s="11" t="s">
        <v>254</v>
      </c>
      <c r="T6" s="11" t="s">
        <v>254</v>
      </c>
      <c r="U6" s="26">
        <f t="shared" si="0"/>
        <v>7657</v>
      </c>
      <c r="V6" s="35"/>
      <c r="W6" s="11"/>
      <c r="X6" s="11"/>
      <c r="Y6" s="11"/>
      <c r="Z6" s="63"/>
      <c r="AA6" s="63"/>
      <c r="AB6" s="11"/>
      <c r="AC6" s="27"/>
      <c r="AD6" s="11"/>
      <c r="AE6" s="11"/>
      <c r="AF6" s="11"/>
      <c r="AG6" s="40"/>
      <c r="AH6" s="17"/>
      <c r="AI6" s="7"/>
      <c r="AK6" s="40" t="s">
        <v>0</v>
      </c>
      <c r="AL6" s="17">
        <v>7657</v>
      </c>
      <c r="AM6" s="7"/>
      <c r="AN6" s="23"/>
      <c r="AR6" s="23"/>
    </row>
    <row r="7" spans="1:45" ht="26.4" x14ac:dyDescent="0.25">
      <c r="A7" s="7">
        <v>25822</v>
      </c>
      <c r="B7" s="7" t="s">
        <v>216</v>
      </c>
      <c r="C7" s="7" t="s">
        <v>106</v>
      </c>
      <c r="D7" s="7"/>
      <c r="E7" s="7" t="s">
        <v>107</v>
      </c>
      <c r="F7" s="7" t="s">
        <v>29</v>
      </c>
      <c r="G7" s="7" t="s">
        <v>30</v>
      </c>
      <c r="H7" s="5" t="s">
        <v>23</v>
      </c>
      <c r="I7" s="7">
        <v>87103</v>
      </c>
      <c r="J7" s="7">
        <v>7.47</v>
      </c>
      <c r="K7" s="7">
        <v>35.101599999999998</v>
      </c>
      <c r="L7" s="7">
        <v>-106.6635</v>
      </c>
      <c r="M7" s="7"/>
      <c r="N7" s="7"/>
      <c r="O7" s="7" t="s">
        <v>1</v>
      </c>
      <c r="P7" s="19"/>
      <c r="Q7" s="7"/>
      <c r="R7" s="7" t="s">
        <v>42</v>
      </c>
      <c r="S7" s="7" t="s">
        <v>254</v>
      </c>
      <c r="T7" s="7" t="s">
        <v>254</v>
      </c>
      <c r="U7" s="17">
        <f t="shared" si="0"/>
        <v>0</v>
      </c>
      <c r="X7" s="7"/>
      <c r="Y7" s="7"/>
      <c r="Z7" s="18"/>
      <c r="AA7" s="18"/>
      <c r="AB7" s="7"/>
      <c r="AD7" s="7"/>
      <c r="AE7" s="7" t="s">
        <v>254</v>
      </c>
      <c r="AF7" s="7"/>
      <c r="AG7" s="40"/>
      <c r="AH7" s="17"/>
      <c r="AI7" s="7"/>
      <c r="AK7" s="40"/>
      <c r="AL7" s="17"/>
      <c r="AM7" s="7"/>
      <c r="AN7" s="23"/>
      <c r="AR7" s="23"/>
    </row>
    <row r="8" spans="1:45" ht="26.4" x14ac:dyDescent="0.25">
      <c r="A8" s="6" t="s">
        <v>142</v>
      </c>
      <c r="B8" s="6" t="s">
        <v>208</v>
      </c>
      <c r="C8" s="5" t="s">
        <v>64</v>
      </c>
      <c r="D8" s="5"/>
      <c r="E8" s="5" t="s">
        <v>143</v>
      </c>
      <c r="F8" s="5" t="s">
        <v>29</v>
      </c>
      <c r="G8" s="5" t="s">
        <v>30</v>
      </c>
      <c r="H8" s="5" t="s">
        <v>23</v>
      </c>
      <c r="I8" s="5">
        <v>87111</v>
      </c>
      <c r="J8" s="5">
        <v>76</v>
      </c>
      <c r="K8" s="5">
        <v>35.054099999999998</v>
      </c>
      <c r="L8" s="7">
        <v>-106.52209999999999</v>
      </c>
      <c r="M8" s="5"/>
      <c r="N8" s="5"/>
      <c r="O8" s="5" t="s">
        <v>19</v>
      </c>
      <c r="P8" s="8"/>
      <c r="Q8" s="3"/>
      <c r="R8" s="9" t="s">
        <v>31</v>
      </c>
      <c r="S8" s="11" t="s">
        <v>254</v>
      </c>
      <c r="T8" s="11" t="s">
        <v>254</v>
      </c>
      <c r="U8" s="26">
        <f t="shared" si="0"/>
        <v>0</v>
      </c>
      <c r="V8" s="35"/>
      <c r="W8" s="11"/>
      <c r="X8" s="11"/>
      <c r="Y8" s="11"/>
      <c r="Z8" s="63"/>
      <c r="AA8" s="63"/>
      <c r="AB8" s="11"/>
      <c r="AC8" s="27"/>
      <c r="AD8" s="11"/>
      <c r="AE8" s="11" t="s">
        <v>254</v>
      </c>
      <c r="AF8" s="11"/>
      <c r="AG8" s="42"/>
      <c r="AH8" s="4"/>
      <c r="AI8" s="60"/>
      <c r="AJ8" s="24"/>
      <c r="AK8" s="40"/>
      <c r="AL8" s="17"/>
      <c r="AM8" s="7"/>
      <c r="AN8" s="23"/>
      <c r="AR8" s="23"/>
      <c r="AS8" s="7"/>
    </row>
    <row r="9" spans="1:45" ht="26.4" x14ac:dyDescent="0.25">
      <c r="A9" s="7">
        <v>10913</v>
      </c>
      <c r="B9" s="7" t="s">
        <v>211</v>
      </c>
      <c r="C9" s="7" t="s">
        <v>103</v>
      </c>
      <c r="D9" s="7" t="s">
        <v>210</v>
      </c>
      <c r="E9" s="7" t="s">
        <v>104</v>
      </c>
      <c r="F9" s="7" t="s">
        <v>29</v>
      </c>
      <c r="G9" s="7" t="s">
        <v>30</v>
      </c>
      <c r="H9" s="5" t="s">
        <v>23</v>
      </c>
      <c r="I9" s="7">
        <v>87102</v>
      </c>
      <c r="J9" s="7">
        <v>0.47</v>
      </c>
      <c r="K9" s="7">
        <v>35.089517000000001</v>
      </c>
      <c r="L9" s="7">
        <v>-106.64805</v>
      </c>
      <c r="M9" s="7"/>
      <c r="N9" s="7"/>
      <c r="O9" s="7" t="s">
        <v>1</v>
      </c>
      <c r="P9" s="19"/>
      <c r="Q9" s="7"/>
      <c r="R9" s="7" t="s">
        <v>105</v>
      </c>
      <c r="S9" s="7" t="s">
        <v>254</v>
      </c>
      <c r="T9" s="7" t="s">
        <v>254</v>
      </c>
      <c r="U9" s="17">
        <f t="shared" si="0"/>
        <v>0</v>
      </c>
      <c r="X9" s="7"/>
      <c r="Y9" s="7"/>
      <c r="Z9" s="18"/>
      <c r="AA9" s="18"/>
      <c r="AB9" s="7"/>
      <c r="AD9" s="7"/>
      <c r="AE9" s="7"/>
      <c r="AF9" s="7"/>
      <c r="AG9" s="40"/>
      <c r="AH9" s="17"/>
      <c r="AI9" s="7"/>
      <c r="AK9" s="40"/>
      <c r="AL9" s="17"/>
      <c r="AM9" s="7"/>
      <c r="AN9" s="23"/>
      <c r="AO9" s="44"/>
      <c r="AP9" s="32"/>
      <c r="AQ9" s="2"/>
      <c r="AR9" s="23"/>
    </row>
    <row r="10" spans="1:45" ht="39.6" x14ac:dyDescent="0.25">
      <c r="A10" s="6" t="s">
        <v>252</v>
      </c>
      <c r="B10" s="6" t="s">
        <v>328</v>
      </c>
      <c r="C10" s="5" t="s">
        <v>27</v>
      </c>
      <c r="D10" s="5" t="s">
        <v>200</v>
      </c>
      <c r="E10" s="5" t="s">
        <v>28</v>
      </c>
      <c r="F10" s="5" t="s">
        <v>29</v>
      </c>
      <c r="G10" s="5" t="s">
        <v>30</v>
      </c>
      <c r="H10" s="5" t="s">
        <v>23</v>
      </c>
      <c r="I10" s="5">
        <v>87104</v>
      </c>
      <c r="J10" s="5">
        <v>1</v>
      </c>
      <c r="K10" s="5">
        <v>35.090232</v>
      </c>
      <c r="L10" s="7">
        <v>-106.664305</v>
      </c>
      <c r="M10" s="5" t="s">
        <v>24</v>
      </c>
      <c r="N10" s="5"/>
      <c r="O10" s="5" t="s">
        <v>3</v>
      </c>
      <c r="P10" s="8" t="s">
        <v>25</v>
      </c>
      <c r="Q10" s="7"/>
      <c r="R10" s="9" t="s">
        <v>31</v>
      </c>
      <c r="S10" s="11" t="s">
        <v>254</v>
      </c>
      <c r="T10" s="11" t="s">
        <v>254</v>
      </c>
      <c r="U10" s="26">
        <f t="shared" si="0"/>
        <v>0</v>
      </c>
      <c r="V10" s="35"/>
      <c r="W10" s="11"/>
      <c r="X10" s="11"/>
      <c r="Y10" s="11"/>
      <c r="Z10" s="63"/>
      <c r="AA10" s="63"/>
      <c r="AB10" s="11"/>
      <c r="AC10" s="27"/>
      <c r="AD10" s="11"/>
      <c r="AE10" s="11"/>
      <c r="AF10" s="11"/>
      <c r="AG10" s="40"/>
      <c r="AH10" s="17"/>
      <c r="AI10" s="7"/>
      <c r="AK10" s="40"/>
      <c r="AL10" s="17"/>
      <c r="AM10" s="7"/>
      <c r="AN10" s="23"/>
      <c r="AR10" s="23"/>
    </row>
    <row r="11" spans="1:45" ht="26.4" x14ac:dyDescent="0.25">
      <c r="A11" s="7" t="s">
        <v>197</v>
      </c>
      <c r="B11" s="7" t="s">
        <v>198</v>
      </c>
      <c r="C11" s="5" t="s">
        <v>199</v>
      </c>
      <c r="D11" s="5"/>
      <c r="E11" s="5" t="s">
        <v>76</v>
      </c>
      <c r="F11" s="5" t="s">
        <v>29</v>
      </c>
      <c r="G11" s="5" t="s">
        <v>30</v>
      </c>
      <c r="H11" s="5" t="s">
        <v>23</v>
      </c>
      <c r="I11" s="5">
        <v>87102</v>
      </c>
      <c r="J11" s="5">
        <v>4</v>
      </c>
      <c r="K11" s="65">
        <v>35.082597</v>
      </c>
      <c r="L11" s="65">
        <v>-106.650139</v>
      </c>
      <c r="M11" s="5"/>
      <c r="N11" s="5"/>
      <c r="O11" s="5" t="s">
        <v>3</v>
      </c>
      <c r="P11" s="8"/>
      <c r="Q11" s="7"/>
      <c r="R11" s="9" t="s">
        <v>31</v>
      </c>
      <c r="S11" s="11" t="s">
        <v>254</v>
      </c>
      <c r="T11" s="11" t="s">
        <v>254</v>
      </c>
      <c r="U11" s="17">
        <f t="shared" si="0"/>
        <v>0</v>
      </c>
      <c r="V11" s="35"/>
      <c r="W11" s="11"/>
      <c r="X11" s="11"/>
      <c r="Y11" s="11"/>
      <c r="Z11" s="63"/>
      <c r="AA11" s="63"/>
      <c r="AB11" s="11"/>
      <c r="AC11" s="27"/>
      <c r="AD11" s="11"/>
      <c r="AE11" s="11" t="s">
        <v>254</v>
      </c>
      <c r="AF11" s="11"/>
      <c r="AG11" s="40"/>
      <c r="AH11" s="17"/>
      <c r="AI11" s="7"/>
      <c r="AK11" s="40"/>
      <c r="AL11" s="17"/>
      <c r="AM11" s="7"/>
      <c r="AN11" s="23"/>
      <c r="AR11" s="23"/>
    </row>
    <row r="12" spans="1:45" ht="26.4" x14ac:dyDescent="0.25">
      <c r="A12" s="7">
        <v>14723</v>
      </c>
      <c r="B12" s="7" t="s">
        <v>249</v>
      </c>
      <c r="C12" s="7" t="s">
        <v>98</v>
      </c>
      <c r="D12" s="7" t="s">
        <v>191</v>
      </c>
      <c r="E12" s="7" t="s">
        <v>188</v>
      </c>
      <c r="F12" s="7" t="s">
        <v>74</v>
      </c>
      <c r="G12" s="7" t="s">
        <v>75</v>
      </c>
      <c r="H12" s="5" t="s">
        <v>23</v>
      </c>
      <c r="I12" s="7">
        <v>88061</v>
      </c>
      <c r="J12" s="7">
        <v>26</v>
      </c>
      <c r="K12" s="7">
        <v>32.770074999999999</v>
      </c>
      <c r="L12" s="7">
        <v>-108.280326</v>
      </c>
      <c r="M12" s="7"/>
      <c r="N12" s="7"/>
      <c r="O12" s="7"/>
      <c r="P12" s="19"/>
      <c r="Q12" s="7"/>
      <c r="R12" s="7"/>
      <c r="S12" s="7" t="s">
        <v>254</v>
      </c>
      <c r="T12" s="7"/>
      <c r="U12" s="17">
        <f t="shared" si="0"/>
        <v>10172.86</v>
      </c>
      <c r="X12" s="7"/>
      <c r="Y12" s="7"/>
      <c r="Z12" s="18"/>
      <c r="AA12" s="18"/>
      <c r="AB12" s="7"/>
      <c r="AD12" s="7"/>
      <c r="AE12" s="7"/>
      <c r="AF12" s="7"/>
      <c r="AG12" s="40" t="s">
        <v>352</v>
      </c>
      <c r="AH12" s="17">
        <v>10172.86</v>
      </c>
      <c r="AI12" s="18">
        <v>41455</v>
      </c>
      <c r="AJ12" s="23" t="s">
        <v>146</v>
      </c>
      <c r="AK12" s="40"/>
      <c r="AL12" s="17"/>
      <c r="AM12" s="7"/>
      <c r="AN12" s="23"/>
      <c r="AR12" s="23"/>
    </row>
    <row r="13" spans="1:45" ht="26.4" x14ac:dyDescent="0.25">
      <c r="A13" s="7">
        <v>10979</v>
      </c>
      <c r="B13" s="7" t="s">
        <v>334</v>
      </c>
      <c r="C13" s="7" t="s">
        <v>223</v>
      </c>
      <c r="D13" s="7"/>
      <c r="E13" s="7" t="s">
        <v>224</v>
      </c>
      <c r="F13" s="7" t="s">
        <v>74</v>
      </c>
      <c r="G13" s="7" t="s">
        <v>75</v>
      </c>
      <c r="H13" s="5" t="s">
        <v>23</v>
      </c>
      <c r="I13" s="7">
        <v>88061</v>
      </c>
      <c r="J13" s="7">
        <v>2</v>
      </c>
      <c r="K13" s="7">
        <v>32.767482999999999</v>
      </c>
      <c r="L13" s="7">
        <v>-108.276264</v>
      </c>
      <c r="M13" s="7"/>
      <c r="N13" s="7"/>
      <c r="O13" s="7"/>
      <c r="P13" s="19"/>
      <c r="Q13" s="7"/>
      <c r="R13" s="7"/>
      <c r="S13" s="7" t="s">
        <v>254</v>
      </c>
      <c r="T13" s="7"/>
      <c r="U13" s="17">
        <f t="shared" si="0"/>
        <v>0</v>
      </c>
      <c r="X13" s="7"/>
      <c r="Y13" s="7"/>
      <c r="Z13" s="18"/>
      <c r="AA13" s="18"/>
      <c r="AB13" s="7"/>
      <c r="AD13" s="7"/>
      <c r="AE13" s="7"/>
      <c r="AF13" s="7"/>
      <c r="AG13" s="40"/>
      <c r="AH13" s="17"/>
      <c r="AI13" s="7"/>
      <c r="AK13" s="40"/>
      <c r="AL13" s="7"/>
      <c r="AM13" s="7"/>
      <c r="AN13" s="23"/>
      <c r="AR13" s="23"/>
    </row>
    <row r="14" spans="1:45" ht="26.4" x14ac:dyDescent="0.25">
      <c r="A14" s="7">
        <v>10956</v>
      </c>
      <c r="B14" s="7" t="s">
        <v>192</v>
      </c>
      <c r="C14" s="7" t="s">
        <v>119</v>
      </c>
      <c r="D14" s="7"/>
      <c r="E14" s="7" t="s">
        <v>120</v>
      </c>
      <c r="F14" s="7" t="s">
        <v>74</v>
      </c>
      <c r="G14" s="7" t="s">
        <v>75</v>
      </c>
      <c r="H14" s="5" t="s">
        <v>23</v>
      </c>
      <c r="I14" s="7">
        <v>87061</v>
      </c>
      <c r="J14" s="7">
        <v>1</v>
      </c>
      <c r="K14" s="7">
        <v>32.768900000000002</v>
      </c>
      <c r="L14" s="7">
        <v>-108.276</v>
      </c>
      <c r="M14" s="7"/>
      <c r="N14" s="7"/>
      <c r="O14" s="7" t="s">
        <v>3</v>
      </c>
      <c r="P14" s="19"/>
      <c r="Q14" s="7"/>
      <c r="R14" s="7" t="s">
        <v>31</v>
      </c>
      <c r="S14" s="7" t="s">
        <v>254</v>
      </c>
      <c r="T14" s="7" t="s">
        <v>255</v>
      </c>
      <c r="U14" s="17">
        <f t="shared" si="0"/>
        <v>0</v>
      </c>
      <c r="X14" s="7"/>
      <c r="Y14" s="7"/>
      <c r="Z14" s="18"/>
      <c r="AA14" s="18"/>
      <c r="AB14" s="7"/>
      <c r="AD14" s="7"/>
      <c r="AE14" s="7"/>
      <c r="AF14" s="7"/>
      <c r="AG14" s="40"/>
      <c r="AH14" s="17"/>
      <c r="AI14" s="7"/>
      <c r="AK14" s="40"/>
      <c r="AL14" s="17"/>
      <c r="AM14" s="7"/>
      <c r="AN14" s="23"/>
      <c r="AR14" s="23"/>
    </row>
    <row r="15" spans="1:45" ht="39.6" x14ac:dyDescent="0.25">
      <c r="A15" s="7">
        <v>235877</v>
      </c>
      <c r="B15" s="7">
        <v>51573120</v>
      </c>
      <c r="C15" s="7" t="s">
        <v>243</v>
      </c>
      <c r="D15" s="7" t="s">
        <v>167</v>
      </c>
      <c r="E15" s="7" t="s">
        <v>286</v>
      </c>
      <c r="F15" s="7" t="s">
        <v>287</v>
      </c>
      <c r="G15" s="7" t="s">
        <v>161</v>
      </c>
      <c r="H15" s="5" t="s">
        <v>23</v>
      </c>
      <c r="I15" s="7">
        <v>87038</v>
      </c>
      <c r="J15" s="7">
        <v>7</v>
      </c>
      <c r="K15" s="7">
        <v>35.010964999999999</v>
      </c>
      <c r="L15" s="7">
        <v>-107.324827</v>
      </c>
      <c r="M15" s="7"/>
      <c r="N15" s="7"/>
      <c r="O15" s="7" t="s">
        <v>374</v>
      </c>
      <c r="P15" s="19"/>
      <c r="Q15" s="7"/>
      <c r="R15" s="7" t="s">
        <v>448</v>
      </c>
      <c r="S15" s="7" t="s">
        <v>254</v>
      </c>
      <c r="T15" s="7" t="s">
        <v>255</v>
      </c>
      <c r="U15" s="17">
        <f t="shared" si="0"/>
        <v>0</v>
      </c>
      <c r="V15" s="34" t="s">
        <v>449</v>
      </c>
      <c r="W15" s="7" t="s">
        <v>461</v>
      </c>
      <c r="X15" s="7" t="s">
        <v>354</v>
      </c>
      <c r="Y15" s="18"/>
      <c r="Z15" s="18">
        <v>42955</v>
      </c>
      <c r="AA15" s="18"/>
      <c r="AB15" s="7"/>
      <c r="AD15" s="7"/>
      <c r="AE15" s="7"/>
      <c r="AF15" s="7" t="s">
        <v>244</v>
      </c>
      <c r="AG15" s="40" t="s">
        <v>450</v>
      </c>
      <c r="AH15" s="17"/>
      <c r="AI15" s="7"/>
      <c r="AJ15" s="23" t="s">
        <v>332</v>
      </c>
      <c r="AK15" s="40"/>
      <c r="AL15" s="7"/>
      <c r="AM15" s="7"/>
      <c r="AN15" s="23"/>
      <c r="AR15" s="23"/>
    </row>
    <row r="16" spans="1:45" ht="26.4" x14ac:dyDescent="0.25">
      <c r="A16" s="10">
        <v>236004</v>
      </c>
      <c r="B16" s="10">
        <v>51573119</v>
      </c>
      <c r="C16" s="10" t="s">
        <v>435</v>
      </c>
      <c r="E16" s="7" t="s">
        <v>436</v>
      </c>
      <c r="F16" s="10" t="s">
        <v>437</v>
      </c>
      <c r="G16" s="10" t="s">
        <v>161</v>
      </c>
      <c r="H16" s="10" t="s">
        <v>23</v>
      </c>
      <c r="I16" s="10">
        <v>87034</v>
      </c>
      <c r="J16" s="10">
        <v>2</v>
      </c>
      <c r="K16" s="10">
        <v>35.052531999999999</v>
      </c>
      <c r="L16" s="10">
        <v>-107.578301</v>
      </c>
      <c r="O16" s="10" t="s">
        <v>374</v>
      </c>
      <c r="P16" s="31"/>
      <c r="R16" s="10" t="s">
        <v>394</v>
      </c>
      <c r="S16" s="10" t="s">
        <v>254</v>
      </c>
      <c r="T16" s="10" t="s">
        <v>255</v>
      </c>
      <c r="U16" s="66">
        <v>4819.22</v>
      </c>
      <c r="V16" s="34" t="s">
        <v>464</v>
      </c>
      <c r="X16" s="10" t="s">
        <v>455</v>
      </c>
      <c r="Y16" s="10" t="s">
        <v>298</v>
      </c>
      <c r="Z16" s="30">
        <v>43012</v>
      </c>
      <c r="AA16" s="30">
        <v>43209</v>
      </c>
      <c r="AD16" s="10" t="s">
        <v>446</v>
      </c>
      <c r="AE16" s="10" t="s">
        <v>445</v>
      </c>
      <c r="AF16" s="10" t="s">
        <v>301</v>
      </c>
      <c r="AG16" s="41" t="s">
        <v>298</v>
      </c>
      <c r="AH16" s="66">
        <v>4819.22</v>
      </c>
      <c r="AI16" s="30">
        <v>43209</v>
      </c>
      <c r="AJ16" s="23" t="s">
        <v>332</v>
      </c>
      <c r="AK16" s="41" t="s">
        <v>158</v>
      </c>
      <c r="AL16" s="76">
        <v>15468.63</v>
      </c>
      <c r="AM16" s="30">
        <v>44175</v>
      </c>
      <c r="AN16" s="23" t="s">
        <v>332</v>
      </c>
    </row>
    <row r="17" spans="1:44" ht="26.4" x14ac:dyDescent="0.25">
      <c r="A17" s="10">
        <v>236004</v>
      </c>
      <c r="B17" s="10">
        <v>51573118</v>
      </c>
      <c r="C17" s="10" t="s">
        <v>438</v>
      </c>
      <c r="E17" s="7" t="s">
        <v>439</v>
      </c>
      <c r="F17" s="10" t="s">
        <v>409</v>
      </c>
      <c r="G17" s="10" t="s">
        <v>410</v>
      </c>
      <c r="H17" s="10" t="s">
        <v>23</v>
      </c>
      <c r="I17" s="10">
        <v>88201</v>
      </c>
      <c r="J17" s="10">
        <v>15.51</v>
      </c>
      <c r="K17" s="2">
        <v>33.405052900000001</v>
      </c>
      <c r="L17" s="2">
        <v>-104.5129582</v>
      </c>
      <c r="O17" s="10" t="s">
        <v>454</v>
      </c>
      <c r="P17" s="31"/>
      <c r="R17" s="10" t="s">
        <v>394</v>
      </c>
      <c r="S17" s="10" t="s">
        <v>254</v>
      </c>
      <c r="T17" s="10" t="s">
        <v>255</v>
      </c>
      <c r="U17" s="66">
        <v>7052.43</v>
      </c>
      <c r="V17" s="34" t="s">
        <v>453</v>
      </c>
      <c r="X17" s="10" t="s">
        <v>412</v>
      </c>
      <c r="Y17" s="10" t="s">
        <v>0</v>
      </c>
      <c r="Z17" s="30">
        <v>42989</v>
      </c>
      <c r="AA17" s="30">
        <v>43235</v>
      </c>
      <c r="AD17" s="10" t="s">
        <v>465</v>
      </c>
      <c r="AE17" s="10" t="s">
        <v>445</v>
      </c>
      <c r="AF17" s="10" t="s">
        <v>301</v>
      </c>
      <c r="AG17" s="41" t="s">
        <v>298</v>
      </c>
      <c r="AH17" s="66">
        <v>7052.43</v>
      </c>
      <c r="AI17" s="30">
        <v>43235</v>
      </c>
      <c r="AJ17" s="23" t="s">
        <v>332</v>
      </c>
    </row>
    <row r="18" spans="1:44" ht="22.8" x14ac:dyDescent="0.25">
      <c r="A18" s="10">
        <v>235878</v>
      </c>
      <c r="B18" s="10">
        <v>51573117</v>
      </c>
      <c r="C18" s="10" t="s">
        <v>442</v>
      </c>
      <c r="E18" s="7" t="s">
        <v>443</v>
      </c>
      <c r="F18" s="10" t="s">
        <v>195</v>
      </c>
      <c r="G18" s="10" t="s">
        <v>196</v>
      </c>
      <c r="H18" s="10" t="s">
        <v>23</v>
      </c>
      <c r="I18" s="10">
        <v>87740</v>
      </c>
      <c r="J18" s="10">
        <v>0.1</v>
      </c>
      <c r="K18" s="10">
        <v>36.900699000000003</v>
      </c>
      <c r="L18" s="10">
        <v>-104.440106</v>
      </c>
      <c r="O18" s="10" t="s">
        <v>3</v>
      </c>
      <c r="P18" s="31"/>
      <c r="T18" s="10" t="s">
        <v>255</v>
      </c>
      <c r="U18" s="12">
        <v>5939.22</v>
      </c>
      <c r="X18" s="10" t="s">
        <v>456</v>
      </c>
      <c r="Y18" s="10" t="s">
        <v>0</v>
      </c>
      <c r="Z18" s="30">
        <v>42927</v>
      </c>
      <c r="AA18" s="30">
        <v>43171</v>
      </c>
      <c r="AD18" s="10" t="s">
        <v>446</v>
      </c>
      <c r="AE18" s="10" t="s">
        <v>445</v>
      </c>
      <c r="AF18" s="10" t="s">
        <v>301</v>
      </c>
      <c r="AG18" s="41" t="s">
        <v>298</v>
      </c>
      <c r="AH18" s="66">
        <v>5939.22</v>
      </c>
      <c r="AI18" s="30">
        <v>43171</v>
      </c>
      <c r="AJ18" s="23" t="s">
        <v>332</v>
      </c>
    </row>
    <row r="19" spans="1:44" ht="26.4" x14ac:dyDescent="0.25">
      <c r="A19" s="7" t="s">
        <v>434</v>
      </c>
      <c r="B19" s="10">
        <v>51573116</v>
      </c>
      <c r="C19" s="10" t="s">
        <v>426</v>
      </c>
      <c r="D19" s="10" t="s">
        <v>433</v>
      </c>
      <c r="F19" s="10" t="s">
        <v>431</v>
      </c>
      <c r="G19" s="10" t="s">
        <v>432</v>
      </c>
      <c r="H19" s="10" t="s">
        <v>23</v>
      </c>
      <c r="I19" s="10">
        <v>88316</v>
      </c>
      <c r="J19" s="10">
        <v>0.45</v>
      </c>
      <c r="K19" s="10">
        <v>33.546114000000003</v>
      </c>
      <c r="L19" s="10">
        <v>-105.57295499999999</v>
      </c>
      <c r="O19" s="10" t="s">
        <v>3</v>
      </c>
      <c r="P19" s="31"/>
      <c r="R19" s="10" t="s">
        <v>26</v>
      </c>
      <c r="S19" s="10" t="s">
        <v>255</v>
      </c>
      <c r="V19" s="34" t="s">
        <v>441</v>
      </c>
      <c r="W19" s="7" t="s">
        <v>440</v>
      </c>
      <c r="AG19" s="41" t="s">
        <v>298</v>
      </c>
      <c r="AK19" s="41" t="s">
        <v>158</v>
      </c>
    </row>
    <row r="20" spans="1:44" ht="26.4" x14ac:dyDescent="0.25">
      <c r="A20" s="10">
        <v>228705</v>
      </c>
      <c r="B20" s="10">
        <v>51573115</v>
      </c>
      <c r="C20" s="10" t="s">
        <v>427</v>
      </c>
      <c r="D20" s="10" t="s">
        <v>428</v>
      </c>
      <c r="E20" s="7" t="s">
        <v>429</v>
      </c>
      <c r="F20" s="10" t="s">
        <v>430</v>
      </c>
      <c r="G20" s="10" t="s">
        <v>46</v>
      </c>
      <c r="H20" s="10" t="s">
        <v>23</v>
      </c>
      <c r="I20" s="10">
        <v>88024</v>
      </c>
      <c r="J20" s="10">
        <v>250</v>
      </c>
      <c r="K20" s="10">
        <v>32.072040000000001</v>
      </c>
      <c r="L20" s="10">
        <v>-106.621199</v>
      </c>
      <c r="P20" s="31"/>
      <c r="V20" s="34" t="s">
        <v>457</v>
      </c>
      <c r="W20" s="7" t="s">
        <v>458</v>
      </c>
      <c r="X20" s="10" t="s">
        <v>459</v>
      </c>
      <c r="Y20" s="10" t="s">
        <v>460</v>
      </c>
    </row>
    <row r="21" spans="1:44" ht="37.5" customHeight="1" x14ac:dyDescent="0.25">
      <c r="A21" s="10">
        <v>227342</v>
      </c>
      <c r="B21" s="10">
        <v>51573114</v>
      </c>
      <c r="C21" s="10" t="s">
        <v>407</v>
      </c>
      <c r="E21" s="7" t="s">
        <v>408</v>
      </c>
      <c r="F21" s="10" t="s">
        <v>409</v>
      </c>
      <c r="G21" s="10" t="s">
        <v>410</v>
      </c>
      <c r="H21" s="10" t="s">
        <v>23</v>
      </c>
      <c r="I21" s="10">
        <v>88202</v>
      </c>
      <c r="J21" s="10">
        <v>6.7</v>
      </c>
      <c r="K21" s="10">
        <v>33.240375</v>
      </c>
      <c r="L21" s="10">
        <v>-104.310709</v>
      </c>
      <c r="M21" s="10" t="s">
        <v>24</v>
      </c>
      <c r="O21" s="10" t="s">
        <v>1</v>
      </c>
      <c r="P21" s="31" t="s">
        <v>413</v>
      </c>
      <c r="R21" s="10" t="s">
        <v>394</v>
      </c>
      <c r="S21" s="10" t="s">
        <v>254</v>
      </c>
      <c r="U21" s="17">
        <f>AH21+AL21+AP21</f>
        <v>7572.83</v>
      </c>
      <c r="V21" s="34" t="s">
        <v>411</v>
      </c>
      <c r="W21" s="7" t="s">
        <v>447</v>
      </c>
      <c r="X21" s="10" t="s">
        <v>412</v>
      </c>
      <c r="Y21" s="10" t="s">
        <v>366</v>
      </c>
      <c r="Z21" s="30">
        <v>42678</v>
      </c>
      <c r="AA21" s="30">
        <v>43216</v>
      </c>
      <c r="AB21" s="10" t="s">
        <v>445</v>
      </c>
      <c r="AD21" s="10" t="s">
        <v>395</v>
      </c>
      <c r="AE21" s="10" t="s">
        <v>445</v>
      </c>
      <c r="AF21" s="10" t="s">
        <v>301</v>
      </c>
      <c r="AG21" s="41" t="s">
        <v>298</v>
      </c>
      <c r="AH21" s="66">
        <v>7572.83</v>
      </c>
      <c r="AI21" s="30">
        <v>42851</v>
      </c>
      <c r="AJ21" s="23" t="s">
        <v>332</v>
      </c>
      <c r="AK21" s="41" t="s">
        <v>158</v>
      </c>
    </row>
    <row r="22" spans="1:44" ht="52.8" x14ac:dyDescent="0.25">
      <c r="A22" s="10">
        <v>227341</v>
      </c>
      <c r="B22" s="10">
        <v>51573112</v>
      </c>
      <c r="C22" s="10" t="s">
        <v>402</v>
      </c>
      <c r="E22" s="7" t="s">
        <v>404</v>
      </c>
      <c r="F22" s="10" t="s">
        <v>403</v>
      </c>
      <c r="G22" s="10" t="s">
        <v>80</v>
      </c>
      <c r="H22" s="10" t="s">
        <v>23</v>
      </c>
      <c r="I22" s="10">
        <v>87701</v>
      </c>
      <c r="J22" s="10">
        <v>8</v>
      </c>
      <c r="K22" s="10">
        <v>35.225706000000002</v>
      </c>
      <c r="L22" s="10">
        <v>-105.264548</v>
      </c>
      <c r="M22" s="10" t="s">
        <v>24</v>
      </c>
      <c r="O22" s="10" t="s">
        <v>1</v>
      </c>
      <c r="P22" s="31" t="s">
        <v>25</v>
      </c>
      <c r="R22" s="10" t="s">
        <v>394</v>
      </c>
      <c r="S22" s="10" t="s">
        <v>254</v>
      </c>
      <c r="U22" s="17">
        <f>AH22+AL22+AP22</f>
        <v>39614.71</v>
      </c>
      <c r="V22" s="3" t="s">
        <v>406</v>
      </c>
      <c r="W22" s="7" t="s">
        <v>444</v>
      </c>
      <c r="X22" s="10" t="s">
        <v>405</v>
      </c>
      <c r="Y22" s="10" t="s">
        <v>366</v>
      </c>
      <c r="Z22" s="30">
        <v>42352</v>
      </c>
      <c r="AA22" s="30">
        <v>42916</v>
      </c>
      <c r="AB22" s="10" t="s">
        <v>445</v>
      </c>
      <c r="AD22" s="10" t="s">
        <v>446</v>
      </c>
      <c r="AE22" s="10" t="s">
        <v>445</v>
      </c>
      <c r="AF22" s="10" t="s">
        <v>301</v>
      </c>
      <c r="AG22" s="41" t="s">
        <v>298</v>
      </c>
      <c r="AH22" s="12">
        <v>7624.1</v>
      </c>
      <c r="AI22" s="30">
        <v>42723</v>
      </c>
      <c r="AJ22" s="23" t="s">
        <v>332</v>
      </c>
      <c r="AK22" s="41" t="s">
        <v>158</v>
      </c>
      <c r="AL22" s="67">
        <v>31990.61</v>
      </c>
      <c r="AM22" s="30">
        <v>42956</v>
      </c>
      <c r="AN22" s="7" t="s">
        <v>332</v>
      </c>
    </row>
    <row r="23" spans="1:44" ht="26.4" x14ac:dyDescent="0.25">
      <c r="A23" s="6">
        <v>212941</v>
      </c>
      <c r="B23" s="6">
        <v>51573111</v>
      </c>
      <c r="C23" s="5" t="s">
        <v>396</v>
      </c>
      <c r="D23" s="5"/>
      <c r="E23" s="5" t="s">
        <v>397</v>
      </c>
      <c r="F23" s="5" t="s">
        <v>79</v>
      </c>
      <c r="G23" s="5" t="s">
        <v>80</v>
      </c>
      <c r="H23" s="5" t="s">
        <v>23</v>
      </c>
      <c r="I23" s="5">
        <v>87701</v>
      </c>
      <c r="J23" s="5">
        <v>17</v>
      </c>
      <c r="K23" s="5">
        <v>35.593670000000003</v>
      </c>
      <c r="L23" s="7">
        <v>-105.223641</v>
      </c>
      <c r="M23" s="5" t="s">
        <v>24</v>
      </c>
      <c r="N23" s="5"/>
      <c r="O23" s="5" t="s">
        <v>3</v>
      </c>
      <c r="P23" s="8"/>
      <c r="Q23" s="3"/>
      <c r="R23" s="9" t="s">
        <v>394</v>
      </c>
      <c r="S23" s="11" t="s">
        <v>254</v>
      </c>
      <c r="T23" s="11"/>
      <c r="U23" s="26"/>
      <c r="V23" s="35" t="s">
        <v>451</v>
      </c>
      <c r="W23" s="11"/>
      <c r="X23" s="11" t="s">
        <v>398</v>
      </c>
      <c r="Y23" s="11" t="s">
        <v>0</v>
      </c>
      <c r="Z23" s="63">
        <v>42263</v>
      </c>
      <c r="AA23" s="63">
        <v>42825</v>
      </c>
      <c r="AB23" s="11"/>
      <c r="AC23" s="27"/>
      <c r="AD23" s="11" t="s">
        <v>452</v>
      </c>
      <c r="AE23" s="11" t="s">
        <v>445</v>
      </c>
      <c r="AF23" s="11" t="s">
        <v>301</v>
      </c>
      <c r="AG23" s="42" t="s">
        <v>298</v>
      </c>
      <c r="AH23" s="4">
        <v>13125.94</v>
      </c>
      <c r="AI23" s="61">
        <v>42825</v>
      </c>
      <c r="AJ23" s="24"/>
      <c r="AK23" s="40"/>
      <c r="AL23" s="17"/>
      <c r="AM23" s="7"/>
      <c r="AN23" s="23"/>
      <c r="AR23" s="23"/>
    </row>
    <row r="24" spans="1:44" ht="39.6" x14ac:dyDescent="0.25">
      <c r="A24" s="7">
        <v>206661</v>
      </c>
      <c r="B24" s="7">
        <v>51573110</v>
      </c>
      <c r="C24" s="7" t="s">
        <v>392</v>
      </c>
      <c r="D24" s="7"/>
      <c r="E24" s="7" t="s">
        <v>393</v>
      </c>
      <c r="F24" s="7" t="s">
        <v>22</v>
      </c>
      <c r="G24" s="7" t="s">
        <v>22</v>
      </c>
      <c r="H24" s="5" t="s">
        <v>23</v>
      </c>
      <c r="I24" s="7">
        <v>87505</v>
      </c>
      <c r="J24" s="7">
        <v>5</v>
      </c>
      <c r="K24" s="7">
        <v>35.642093000000003</v>
      </c>
      <c r="L24" s="7">
        <v>-105.960278</v>
      </c>
      <c r="M24" s="7" t="s">
        <v>24</v>
      </c>
      <c r="N24" s="7"/>
      <c r="O24" s="7" t="s">
        <v>374</v>
      </c>
      <c r="P24" s="19"/>
      <c r="Q24" s="7"/>
      <c r="R24" s="7" t="s">
        <v>394</v>
      </c>
      <c r="S24" s="7" t="s">
        <v>254</v>
      </c>
      <c r="T24" s="7" t="s">
        <v>254</v>
      </c>
      <c r="U24" s="17">
        <v>31225.119999999999</v>
      </c>
      <c r="V24" s="34" t="s">
        <v>399</v>
      </c>
      <c r="W24" s="7" t="s">
        <v>400</v>
      </c>
      <c r="X24" s="7" t="s">
        <v>359</v>
      </c>
      <c r="Y24" s="7" t="s">
        <v>158</v>
      </c>
      <c r="Z24" s="18">
        <v>42297</v>
      </c>
      <c r="AA24" s="18">
        <v>42429</v>
      </c>
      <c r="AB24" s="7"/>
      <c r="AD24" s="7" t="s">
        <v>395</v>
      </c>
      <c r="AE24" s="7"/>
      <c r="AF24" s="7"/>
      <c r="AG24" s="40" t="s">
        <v>2</v>
      </c>
      <c r="AH24" s="17">
        <v>31225.119999999999</v>
      </c>
      <c r="AI24" s="18">
        <v>42429</v>
      </c>
      <c r="AJ24" s="23" t="s">
        <v>332</v>
      </c>
      <c r="AK24" s="40"/>
      <c r="AL24" s="17"/>
      <c r="AM24" s="18"/>
      <c r="AN24" s="23"/>
      <c r="AR24" s="23"/>
    </row>
    <row r="25" spans="1:44" ht="26.4" x14ac:dyDescent="0.25">
      <c r="A25" s="7">
        <v>200341</v>
      </c>
      <c r="B25" s="7">
        <v>51573108</v>
      </c>
      <c r="C25" s="7" t="s">
        <v>385</v>
      </c>
      <c r="D25" s="7"/>
      <c r="E25" s="7" t="s">
        <v>386</v>
      </c>
      <c r="F25" s="7" t="s">
        <v>53</v>
      </c>
      <c r="G25" s="7" t="s">
        <v>46</v>
      </c>
      <c r="H25" s="5" t="s">
        <v>23</v>
      </c>
      <c r="I25" s="7">
        <v>88001</v>
      </c>
      <c r="J25" s="7">
        <v>4.5</v>
      </c>
      <c r="K25" s="7">
        <v>32.325046</v>
      </c>
      <c r="L25" s="7">
        <v>-106.758301</v>
      </c>
      <c r="M25" s="7" t="s">
        <v>24</v>
      </c>
      <c r="N25" s="7"/>
      <c r="O25" s="7" t="s">
        <v>387</v>
      </c>
      <c r="P25" s="19"/>
      <c r="Q25" s="7"/>
      <c r="R25" s="7" t="s">
        <v>26</v>
      </c>
      <c r="S25" s="7" t="s">
        <v>254</v>
      </c>
      <c r="T25" s="7" t="s">
        <v>254</v>
      </c>
      <c r="U25" s="17">
        <f t="shared" ref="U25:U56" si="1">AH25+AL25+AP25</f>
        <v>5400</v>
      </c>
      <c r="V25" s="34" t="s">
        <v>388</v>
      </c>
      <c r="W25" s="7" t="s">
        <v>389</v>
      </c>
      <c r="X25" s="7" t="s">
        <v>390</v>
      </c>
      <c r="Y25" s="7" t="s">
        <v>298</v>
      </c>
      <c r="Z25" s="18"/>
      <c r="AA25" s="18"/>
      <c r="AB25" s="7"/>
      <c r="AD25" s="7"/>
      <c r="AE25" s="7"/>
      <c r="AF25" s="7"/>
      <c r="AG25" s="40" t="s">
        <v>391</v>
      </c>
      <c r="AH25" s="17">
        <v>5400</v>
      </c>
      <c r="AI25" s="18">
        <v>42122</v>
      </c>
      <c r="AJ25" s="23" t="s">
        <v>332</v>
      </c>
      <c r="AK25" s="40"/>
      <c r="AL25" s="17"/>
      <c r="AM25" s="18"/>
      <c r="AN25" s="23"/>
      <c r="AR25" s="23"/>
    </row>
    <row r="26" spans="1:44" ht="26.4" x14ac:dyDescent="0.25">
      <c r="A26" s="7">
        <v>184901</v>
      </c>
      <c r="B26" s="7">
        <v>51573107</v>
      </c>
      <c r="C26" s="7" t="s">
        <v>370</v>
      </c>
      <c r="D26" s="7" t="s">
        <v>371</v>
      </c>
      <c r="E26" s="7" t="s">
        <v>372</v>
      </c>
      <c r="F26" s="7" t="s">
        <v>56</v>
      </c>
      <c r="G26" s="7" t="s">
        <v>57</v>
      </c>
      <c r="H26" s="5" t="s">
        <v>23</v>
      </c>
      <c r="I26" s="7">
        <v>87301</v>
      </c>
      <c r="J26" s="7">
        <v>0.2</v>
      </c>
      <c r="K26" s="7">
        <v>35.526780000000002</v>
      </c>
      <c r="L26" s="7">
        <v>-108.741527</v>
      </c>
      <c r="M26" s="7" t="s">
        <v>373</v>
      </c>
      <c r="N26" s="7"/>
      <c r="O26" s="7" t="s">
        <v>374</v>
      </c>
      <c r="P26" s="19" t="s">
        <v>375</v>
      </c>
      <c r="Q26" s="7"/>
      <c r="R26" s="7" t="s">
        <v>26</v>
      </c>
      <c r="S26" s="7" t="s">
        <v>254</v>
      </c>
      <c r="T26" s="7" t="s">
        <v>254</v>
      </c>
      <c r="U26" s="17">
        <f t="shared" si="1"/>
        <v>3940</v>
      </c>
      <c r="V26" s="34" t="s">
        <v>376</v>
      </c>
      <c r="W26" s="7" t="s">
        <v>377</v>
      </c>
      <c r="X26" s="7" t="s">
        <v>378</v>
      </c>
      <c r="Y26" s="7" t="s">
        <v>298</v>
      </c>
      <c r="Z26" s="18">
        <v>41933</v>
      </c>
      <c r="AA26" s="18">
        <v>41983</v>
      </c>
      <c r="AB26" s="7"/>
      <c r="AC26" s="28" t="s">
        <v>379</v>
      </c>
      <c r="AD26" s="7" t="s">
        <v>380</v>
      </c>
      <c r="AE26" s="7"/>
      <c r="AF26" s="7" t="s">
        <v>301</v>
      </c>
      <c r="AG26" s="40" t="s">
        <v>298</v>
      </c>
      <c r="AH26" s="17">
        <v>3940</v>
      </c>
      <c r="AI26" s="18">
        <v>41983</v>
      </c>
      <c r="AJ26" s="23" t="s">
        <v>332</v>
      </c>
      <c r="AK26" s="40"/>
      <c r="AL26" s="7"/>
      <c r="AM26" s="7"/>
      <c r="AN26" s="23"/>
      <c r="AR26" s="23"/>
    </row>
    <row r="27" spans="1:44" ht="92.4" x14ac:dyDescent="0.25">
      <c r="A27" s="10">
        <v>173264</v>
      </c>
      <c r="B27" s="10">
        <v>51573105</v>
      </c>
      <c r="C27" s="7" t="s">
        <v>324</v>
      </c>
      <c r="D27" s="10" t="s">
        <v>327</v>
      </c>
      <c r="E27" s="7" t="s">
        <v>325</v>
      </c>
      <c r="F27" s="10" t="s">
        <v>326</v>
      </c>
      <c r="G27" s="10" t="s">
        <v>125</v>
      </c>
      <c r="H27" s="10" t="s">
        <v>23</v>
      </c>
      <c r="I27" s="38">
        <v>87592</v>
      </c>
      <c r="J27" s="38">
        <v>1.84</v>
      </c>
      <c r="K27" s="38">
        <v>35.991076</v>
      </c>
      <c r="L27" s="38">
        <v>-106.079533</v>
      </c>
      <c r="M27" s="38"/>
      <c r="N27" s="38"/>
      <c r="O27" s="38"/>
      <c r="P27" s="69"/>
      <c r="Q27" s="38"/>
      <c r="R27" s="38" t="s">
        <v>26</v>
      </c>
      <c r="S27" s="38" t="s">
        <v>255</v>
      </c>
      <c r="T27" s="38" t="s">
        <v>255</v>
      </c>
      <c r="U27" s="17">
        <f t="shared" si="1"/>
        <v>3866.53</v>
      </c>
      <c r="V27" s="70"/>
      <c r="W27" s="71" t="s">
        <v>381</v>
      </c>
      <c r="X27" s="10" t="s">
        <v>382</v>
      </c>
      <c r="Y27" s="10" t="s">
        <v>383</v>
      </c>
      <c r="Z27" s="30">
        <v>41591</v>
      </c>
      <c r="AC27" s="28" t="s">
        <v>384</v>
      </c>
      <c r="AG27" s="41" t="s">
        <v>298</v>
      </c>
      <c r="AH27" s="39">
        <v>3866.53</v>
      </c>
      <c r="AI27" s="30">
        <v>41806</v>
      </c>
      <c r="AJ27" s="23" t="s">
        <v>148</v>
      </c>
      <c r="AP27" s="46"/>
    </row>
    <row r="28" spans="1:44" ht="39.6" x14ac:dyDescent="0.25">
      <c r="A28" s="10">
        <v>173263</v>
      </c>
      <c r="B28" s="10">
        <v>51573102</v>
      </c>
      <c r="C28" s="7" t="s">
        <v>462</v>
      </c>
      <c r="E28" s="7" t="s">
        <v>321</v>
      </c>
      <c r="F28" s="10" t="s">
        <v>322</v>
      </c>
      <c r="G28" s="10" t="s">
        <v>323</v>
      </c>
      <c r="H28" s="10" t="s">
        <v>23</v>
      </c>
      <c r="I28" s="10">
        <v>87571</v>
      </c>
      <c r="J28" s="10">
        <v>1.2</v>
      </c>
      <c r="K28" s="10">
        <v>36.434199999999997</v>
      </c>
      <c r="L28" s="10">
        <v>-105.54219999999999</v>
      </c>
      <c r="O28" s="10" t="s">
        <v>3</v>
      </c>
      <c r="P28" s="31"/>
      <c r="R28" s="10" t="s">
        <v>448</v>
      </c>
      <c r="S28" s="10" t="s">
        <v>255</v>
      </c>
      <c r="T28" s="10" t="s">
        <v>255</v>
      </c>
      <c r="U28" s="12">
        <f t="shared" si="1"/>
        <v>6584.9</v>
      </c>
      <c r="V28" s="34" t="s">
        <v>368</v>
      </c>
      <c r="W28" s="7" t="s">
        <v>367</v>
      </c>
      <c r="X28" s="10" t="s">
        <v>322</v>
      </c>
      <c r="Y28" s="10" t="s">
        <v>366</v>
      </c>
      <c r="Z28" s="30">
        <v>41527</v>
      </c>
      <c r="AG28" s="41" t="s">
        <v>0</v>
      </c>
      <c r="AH28" s="12">
        <v>6584.9</v>
      </c>
      <c r="AI28" s="30">
        <v>41680</v>
      </c>
      <c r="AJ28" s="23" t="s">
        <v>332</v>
      </c>
      <c r="AK28" s="41" t="s">
        <v>2</v>
      </c>
      <c r="AN28" s="7" t="s">
        <v>332</v>
      </c>
    </row>
    <row r="29" spans="1:44" ht="26.4" x14ac:dyDescent="0.25">
      <c r="A29" s="10">
        <v>173261</v>
      </c>
      <c r="B29" s="10">
        <v>51573101</v>
      </c>
      <c r="C29" s="10" t="s">
        <v>330</v>
      </c>
      <c r="D29" s="7" t="s">
        <v>331</v>
      </c>
      <c r="E29" s="10" t="s">
        <v>318</v>
      </c>
      <c r="F29" s="10" t="s">
        <v>319</v>
      </c>
      <c r="G29" s="10" t="s">
        <v>320</v>
      </c>
      <c r="H29" s="10" t="s">
        <v>23</v>
      </c>
      <c r="I29" s="10">
        <v>88045</v>
      </c>
      <c r="J29" s="10">
        <v>0.36</v>
      </c>
      <c r="K29" s="10">
        <v>32.338887999999997</v>
      </c>
      <c r="L29" s="10">
        <v>-108.70728699999999</v>
      </c>
      <c r="P29" s="31"/>
      <c r="S29" s="10" t="s">
        <v>255</v>
      </c>
      <c r="T29" s="10" t="s">
        <v>255</v>
      </c>
      <c r="U29" s="12">
        <f t="shared" si="1"/>
        <v>0</v>
      </c>
      <c r="AJ29" s="23" t="s">
        <v>332</v>
      </c>
      <c r="AR29" s="23"/>
    </row>
    <row r="30" spans="1:44" ht="26.4" x14ac:dyDescent="0.25">
      <c r="A30" s="7">
        <v>173501</v>
      </c>
      <c r="B30" s="7">
        <v>51573100</v>
      </c>
      <c r="C30" s="7" t="s">
        <v>253</v>
      </c>
      <c r="D30" s="7"/>
      <c r="E30" s="7" t="s">
        <v>284</v>
      </c>
      <c r="F30" s="7" t="s">
        <v>285</v>
      </c>
      <c r="G30" s="7" t="s">
        <v>125</v>
      </c>
      <c r="H30" s="5" t="s">
        <v>23</v>
      </c>
      <c r="I30" s="7">
        <v>87532</v>
      </c>
      <c r="J30" s="7">
        <v>2</v>
      </c>
      <c r="K30" s="7">
        <v>35.964047999999998</v>
      </c>
      <c r="L30" s="7">
        <v>-106.09745700000001</v>
      </c>
      <c r="M30" s="7"/>
      <c r="N30" s="7"/>
      <c r="O30" s="7"/>
      <c r="P30" s="7"/>
      <c r="Q30" s="7"/>
      <c r="R30" s="7" t="s">
        <v>26</v>
      </c>
      <c r="S30" s="7" t="s">
        <v>254</v>
      </c>
      <c r="T30" s="7" t="s">
        <v>255</v>
      </c>
      <c r="U30" s="17">
        <f t="shared" si="1"/>
        <v>8400</v>
      </c>
      <c r="X30" s="7" t="s">
        <v>285</v>
      </c>
      <c r="Y30" s="7"/>
      <c r="Z30" s="18"/>
      <c r="AA30" s="18"/>
      <c r="AB30" s="7"/>
      <c r="AD30" s="7"/>
      <c r="AE30" s="7"/>
      <c r="AF30" s="7"/>
      <c r="AG30" s="40" t="s">
        <v>298</v>
      </c>
      <c r="AH30" s="17">
        <v>8400</v>
      </c>
      <c r="AI30" s="18">
        <v>41680</v>
      </c>
      <c r="AJ30" s="23" t="s">
        <v>146</v>
      </c>
      <c r="AK30" s="40"/>
      <c r="AL30" s="17"/>
      <c r="AM30" s="7"/>
      <c r="AN30" s="23"/>
      <c r="AR30" s="23"/>
    </row>
    <row r="31" spans="1:44" ht="26.4" x14ac:dyDescent="0.25">
      <c r="A31" s="7">
        <v>168382</v>
      </c>
      <c r="B31" s="7">
        <v>51573099</v>
      </c>
      <c r="C31" s="5" t="s">
        <v>84</v>
      </c>
      <c r="D31" s="5"/>
      <c r="E31" s="5" t="s">
        <v>85</v>
      </c>
      <c r="F31" s="5" t="s">
        <v>66</v>
      </c>
      <c r="G31" s="5" t="s">
        <v>67</v>
      </c>
      <c r="H31" s="5" t="s">
        <v>23</v>
      </c>
      <c r="I31" s="5">
        <v>88101</v>
      </c>
      <c r="J31" s="5">
        <v>1</v>
      </c>
      <c r="K31" s="5">
        <v>34.402379000000003</v>
      </c>
      <c r="L31" s="7">
        <v>-103.205517</v>
      </c>
      <c r="M31" s="5" t="s">
        <v>24</v>
      </c>
      <c r="N31" s="5"/>
      <c r="O31" s="5" t="s">
        <v>1</v>
      </c>
      <c r="P31" s="5" t="s">
        <v>25</v>
      </c>
      <c r="Q31" s="7"/>
      <c r="R31" s="9" t="s">
        <v>26</v>
      </c>
      <c r="S31" s="11" t="s">
        <v>254</v>
      </c>
      <c r="T31" s="11" t="s">
        <v>254</v>
      </c>
      <c r="U31" s="26">
        <f t="shared" si="1"/>
        <v>37730</v>
      </c>
      <c r="V31" s="35"/>
      <c r="W31" s="11"/>
      <c r="X31" s="11" t="s">
        <v>355</v>
      </c>
      <c r="Y31" s="11"/>
      <c r="Z31" s="63"/>
      <c r="AA31" s="63"/>
      <c r="AB31" s="11"/>
      <c r="AC31" s="27"/>
      <c r="AD31" s="11"/>
      <c r="AE31" s="11"/>
      <c r="AF31" s="11"/>
      <c r="AG31" s="40" t="s">
        <v>298</v>
      </c>
      <c r="AH31" s="17">
        <v>12970</v>
      </c>
      <c r="AI31" s="18">
        <v>41617</v>
      </c>
      <c r="AJ31" s="23" t="s">
        <v>146</v>
      </c>
      <c r="AK31" s="40" t="s">
        <v>2</v>
      </c>
      <c r="AL31" s="17">
        <v>24760</v>
      </c>
      <c r="AM31" s="18">
        <v>41749</v>
      </c>
      <c r="AN31" s="23" t="s">
        <v>146</v>
      </c>
      <c r="AR31" s="23"/>
    </row>
    <row r="32" spans="1:44" ht="22.8" x14ac:dyDescent="0.25">
      <c r="A32" s="7">
        <v>175081</v>
      </c>
      <c r="B32" s="7">
        <v>51573097</v>
      </c>
      <c r="C32" s="7" t="s">
        <v>266</v>
      </c>
      <c r="D32" s="7"/>
      <c r="E32" s="7" t="s">
        <v>159</v>
      </c>
      <c r="F32" s="7" t="s">
        <v>160</v>
      </c>
      <c r="G32" s="7" t="s">
        <v>161</v>
      </c>
      <c r="H32" s="5" t="s">
        <v>23</v>
      </c>
      <c r="I32" s="7">
        <v>87007</v>
      </c>
      <c r="J32" s="7">
        <v>300</v>
      </c>
      <c r="K32" s="7">
        <v>35.053536000000001</v>
      </c>
      <c r="L32" s="7">
        <v>-107.446928</v>
      </c>
      <c r="M32" s="7"/>
      <c r="N32" s="7"/>
      <c r="O32" s="7"/>
      <c r="P32" s="7"/>
      <c r="Q32" s="7"/>
      <c r="R32" s="7"/>
      <c r="S32" s="7" t="s">
        <v>254</v>
      </c>
      <c r="T32" s="7" t="s">
        <v>255</v>
      </c>
      <c r="U32" s="26">
        <f t="shared" si="1"/>
        <v>31435</v>
      </c>
      <c r="X32" s="7" t="s">
        <v>354</v>
      </c>
      <c r="Y32" s="7"/>
      <c r="Z32" s="18"/>
      <c r="AA32" s="18"/>
      <c r="AB32" s="7"/>
      <c r="AD32" s="7"/>
      <c r="AE32" s="7"/>
      <c r="AF32" s="7"/>
      <c r="AG32" s="40" t="s">
        <v>0</v>
      </c>
      <c r="AH32" s="17">
        <v>9173</v>
      </c>
      <c r="AI32" s="18">
        <v>41453</v>
      </c>
      <c r="AJ32" s="23" t="s">
        <v>148</v>
      </c>
      <c r="AK32" s="40" t="s">
        <v>2</v>
      </c>
      <c r="AL32" s="17">
        <v>22262</v>
      </c>
      <c r="AM32" s="18">
        <v>41809</v>
      </c>
      <c r="AN32" s="23" t="s">
        <v>149</v>
      </c>
      <c r="AR32" s="23"/>
    </row>
    <row r="33" spans="1:45" ht="26.4" x14ac:dyDescent="0.25">
      <c r="A33" s="7">
        <v>164665</v>
      </c>
      <c r="B33" s="7">
        <v>51573096</v>
      </c>
      <c r="C33" s="7" t="s">
        <v>136</v>
      </c>
      <c r="D33" s="7"/>
      <c r="E33" s="7" t="s">
        <v>137</v>
      </c>
      <c r="F33" s="7" t="s">
        <v>138</v>
      </c>
      <c r="G33" s="7" t="s">
        <v>57</v>
      </c>
      <c r="H33" s="5" t="s">
        <v>23</v>
      </c>
      <c r="I33" s="7">
        <v>87327</v>
      </c>
      <c r="J33" s="7">
        <v>0.7</v>
      </c>
      <c r="K33" s="7">
        <v>35.070836</v>
      </c>
      <c r="L33" s="7">
        <v>-108.843667</v>
      </c>
      <c r="M33" s="7" t="s">
        <v>24</v>
      </c>
      <c r="N33" s="7"/>
      <c r="O33" s="7" t="s">
        <v>3</v>
      </c>
      <c r="P33" s="7" t="s">
        <v>25</v>
      </c>
      <c r="Q33" s="7"/>
      <c r="R33" s="7" t="s">
        <v>26</v>
      </c>
      <c r="S33" s="7" t="s">
        <v>254</v>
      </c>
      <c r="T33" s="7" t="s">
        <v>254</v>
      </c>
      <c r="U33" s="17">
        <f t="shared" si="1"/>
        <v>0</v>
      </c>
      <c r="X33" s="7" t="s">
        <v>357</v>
      </c>
      <c r="Y33" s="7"/>
      <c r="Z33" s="18"/>
      <c r="AA33" s="18"/>
      <c r="AB33" s="7"/>
      <c r="AD33" s="7"/>
      <c r="AE33" s="7"/>
      <c r="AF33" s="7"/>
      <c r="AG33" s="40"/>
      <c r="AH33" s="17"/>
      <c r="AI33" s="7"/>
      <c r="AK33" s="40"/>
      <c r="AL33" s="17"/>
      <c r="AM33" s="7"/>
      <c r="AN33" s="23"/>
      <c r="AR33" s="23"/>
    </row>
    <row r="34" spans="1:45" ht="26.4" x14ac:dyDescent="0.25">
      <c r="A34" s="7">
        <v>129901</v>
      </c>
      <c r="B34" s="7">
        <v>51573095</v>
      </c>
      <c r="C34" s="7" t="s">
        <v>134</v>
      </c>
      <c r="D34" s="7" t="s">
        <v>251</v>
      </c>
      <c r="F34" s="7" t="s">
        <v>135</v>
      </c>
      <c r="G34" s="7" t="s">
        <v>57</v>
      </c>
      <c r="H34" s="5" t="s">
        <v>23</v>
      </c>
      <c r="I34" s="7">
        <v>87327</v>
      </c>
      <c r="J34" s="7">
        <v>4</v>
      </c>
      <c r="K34" s="7">
        <v>35.084784999999997</v>
      </c>
      <c r="L34" s="7">
        <v>-108.788301</v>
      </c>
      <c r="M34" s="7" t="s">
        <v>24</v>
      </c>
      <c r="N34" s="7"/>
      <c r="O34" s="7" t="s">
        <v>1</v>
      </c>
      <c r="P34" s="7" t="s">
        <v>25</v>
      </c>
      <c r="Q34" s="7"/>
      <c r="R34" s="7" t="s">
        <v>26</v>
      </c>
      <c r="S34" s="7" t="s">
        <v>254</v>
      </c>
      <c r="T34" s="7" t="s">
        <v>254</v>
      </c>
      <c r="U34" s="17">
        <f t="shared" si="1"/>
        <v>0</v>
      </c>
      <c r="X34" s="7" t="s">
        <v>357</v>
      </c>
      <c r="Y34" s="7"/>
      <c r="Z34" s="18"/>
      <c r="AA34" s="18"/>
      <c r="AB34" s="7"/>
      <c r="AD34" s="7"/>
      <c r="AE34" s="7"/>
      <c r="AF34" s="7"/>
      <c r="AG34" s="40"/>
      <c r="AH34" s="17"/>
      <c r="AI34" s="7"/>
      <c r="AK34" s="40"/>
      <c r="AL34" s="17"/>
      <c r="AM34" s="7"/>
      <c r="AN34" s="23"/>
      <c r="AR34" s="23"/>
    </row>
    <row r="35" spans="1:45" ht="26.4" x14ac:dyDescent="0.25">
      <c r="A35" s="7">
        <v>164671</v>
      </c>
      <c r="B35" s="7">
        <v>51573094</v>
      </c>
      <c r="C35" s="7" t="s">
        <v>139</v>
      </c>
      <c r="D35" s="7"/>
      <c r="E35" s="7" t="s">
        <v>140</v>
      </c>
      <c r="F35" s="7" t="s">
        <v>138</v>
      </c>
      <c r="G35" s="7" t="s">
        <v>57</v>
      </c>
      <c r="H35" s="5" t="s">
        <v>23</v>
      </c>
      <c r="I35" s="7">
        <v>87327</v>
      </c>
      <c r="J35" s="7">
        <v>3.33</v>
      </c>
      <c r="K35" s="7">
        <v>35.070785000000001</v>
      </c>
      <c r="L35" s="7">
        <v>-108.841576</v>
      </c>
      <c r="M35" s="7" t="s">
        <v>24</v>
      </c>
      <c r="N35" s="7"/>
      <c r="O35" s="7" t="s">
        <v>3</v>
      </c>
      <c r="P35" s="7" t="s">
        <v>25</v>
      </c>
      <c r="Q35" s="7"/>
      <c r="R35" s="7" t="s">
        <v>26</v>
      </c>
      <c r="S35" s="7" t="s">
        <v>254</v>
      </c>
      <c r="T35" s="7" t="s">
        <v>254</v>
      </c>
      <c r="U35" s="17">
        <f t="shared" si="1"/>
        <v>52521</v>
      </c>
      <c r="X35" s="7" t="s">
        <v>357</v>
      </c>
      <c r="Y35" s="7"/>
      <c r="Z35" s="18"/>
      <c r="AA35" s="18"/>
      <c r="AB35" s="7"/>
      <c r="AD35" s="7"/>
      <c r="AE35" s="7"/>
      <c r="AF35" s="7"/>
      <c r="AG35" s="40" t="s">
        <v>158</v>
      </c>
      <c r="AH35" s="17">
        <v>28649</v>
      </c>
      <c r="AI35" s="18">
        <v>41810</v>
      </c>
      <c r="AJ35" s="23" t="s">
        <v>146</v>
      </c>
      <c r="AK35" s="40" t="s">
        <v>2</v>
      </c>
      <c r="AL35" s="17">
        <v>6517</v>
      </c>
      <c r="AM35" s="18">
        <v>41810</v>
      </c>
      <c r="AN35" s="23" t="s">
        <v>147</v>
      </c>
      <c r="AO35" s="41" t="s">
        <v>401</v>
      </c>
      <c r="AP35" s="12">
        <v>17355</v>
      </c>
      <c r="AQ35" s="30">
        <v>42300</v>
      </c>
      <c r="AR35" s="23" t="s">
        <v>332</v>
      </c>
    </row>
    <row r="36" spans="1:45" ht="26.4" x14ac:dyDescent="0.25">
      <c r="A36" s="7">
        <v>136761</v>
      </c>
      <c r="B36" s="7">
        <v>51573091</v>
      </c>
      <c r="C36" s="7" t="s">
        <v>129</v>
      </c>
      <c r="D36" s="7"/>
      <c r="E36" s="7" t="s">
        <v>130</v>
      </c>
      <c r="F36" s="7" t="s">
        <v>29</v>
      </c>
      <c r="G36" s="7" t="s">
        <v>30</v>
      </c>
      <c r="H36" s="5" t="s">
        <v>23</v>
      </c>
      <c r="I36" s="7">
        <v>87108</v>
      </c>
      <c r="J36" s="7">
        <v>2.4</v>
      </c>
      <c r="K36" s="7">
        <v>35.078032</v>
      </c>
      <c r="L36" s="7">
        <v>-106.57893199999999</v>
      </c>
      <c r="M36" s="7"/>
      <c r="N36" s="7"/>
      <c r="O36" s="7"/>
      <c r="P36" s="7"/>
      <c r="Q36" s="7"/>
      <c r="R36" s="7" t="s">
        <v>26</v>
      </c>
      <c r="S36" s="7"/>
      <c r="T36" s="7"/>
      <c r="U36" s="17">
        <f t="shared" si="1"/>
        <v>19918.05</v>
      </c>
      <c r="X36" s="7" t="s">
        <v>356</v>
      </c>
      <c r="Y36" s="7"/>
      <c r="Z36" s="18"/>
      <c r="AA36" s="18"/>
      <c r="AB36" s="7"/>
      <c r="AD36" s="7"/>
      <c r="AE36" s="7"/>
      <c r="AF36" s="7"/>
      <c r="AG36" s="40" t="s">
        <v>353</v>
      </c>
      <c r="AH36" s="17">
        <v>19918.05</v>
      </c>
      <c r="AI36" s="18">
        <v>41455</v>
      </c>
      <c r="AJ36" s="23" t="s">
        <v>146</v>
      </c>
      <c r="AK36" s="40"/>
      <c r="AL36" s="17"/>
      <c r="AM36" s="7"/>
      <c r="AN36" s="23"/>
      <c r="AR36" s="23"/>
    </row>
    <row r="37" spans="1:45" x14ac:dyDescent="0.25">
      <c r="A37" s="7">
        <v>136781</v>
      </c>
      <c r="B37" s="7">
        <v>51573090</v>
      </c>
      <c r="C37" s="7" t="s">
        <v>121</v>
      </c>
      <c r="D37" s="7"/>
      <c r="E37" s="7" t="s">
        <v>122</v>
      </c>
      <c r="F37" s="7" t="s">
        <v>123</v>
      </c>
      <c r="G37" s="7" t="s">
        <v>124</v>
      </c>
      <c r="H37" s="5" t="s">
        <v>23</v>
      </c>
      <c r="I37" s="7">
        <v>88401</v>
      </c>
      <c r="J37" s="7">
        <v>0.2</v>
      </c>
      <c r="K37" s="7">
        <v>35.178823999999999</v>
      </c>
      <c r="L37" s="7">
        <v>-103.72634600000001</v>
      </c>
      <c r="M37" s="7"/>
      <c r="N37" s="7"/>
      <c r="O37" s="7"/>
      <c r="P37" s="7"/>
      <c r="Q37" s="7"/>
      <c r="R37" s="7" t="s">
        <v>26</v>
      </c>
      <c r="S37" s="7" t="s">
        <v>254</v>
      </c>
      <c r="T37" s="7"/>
      <c r="U37" s="17">
        <f t="shared" si="1"/>
        <v>0</v>
      </c>
      <c r="X37" s="7"/>
      <c r="Y37" s="7"/>
      <c r="Z37" s="18"/>
      <c r="AA37" s="18"/>
      <c r="AB37" s="7"/>
      <c r="AD37" s="7"/>
      <c r="AE37" s="7"/>
      <c r="AF37" s="7" t="s">
        <v>291</v>
      </c>
      <c r="AG37" s="40"/>
      <c r="AH37" s="17"/>
      <c r="AI37" s="7"/>
      <c r="AK37" s="40"/>
      <c r="AL37" s="17"/>
      <c r="AM37" s="7"/>
      <c r="AN37" s="23"/>
      <c r="AR37" s="23"/>
    </row>
    <row r="38" spans="1:45" ht="26.4" x14ac:dyDescent="0.25">
      <c r="A38" s="7">
        <v>125382</v>
      </c>
      <c r="B38" s="7">
        <v>51573089</v>
      </c>
      <c r="C38" s="7" t="s">
        <v>126</v>
      </c>
      <c r="D38" s="7"/>
      <c r="E38" s="7" t="s">
        <v>127</v>
      </c>
      <c r="F38" s="7" t="s">
        <v>22</v>
      </c>
      <c r="G38" s="7" t="s">
        <v>22</v>
      </c>
      <c r="H38" s="5" t="s">
        <v>23</v>
      </c>
      <c r="I38" s="7">
        <v>87501</v>
      </c>
      <c r="J38" s="7">
        <v>2</v>
      </c>
      <c r="K38" s="7">
        <v>35.685226</v>
      </c>
      <c r="L38" s="7">
        <v>-105.943421</v>
      </c>
      <c r="M38" s="7"/>
      <c r="N38" s="7"/>
      <c r="O38" s="7" t="s">
        <v>1</v>
      </c>
      <c r="P38" s="7"/>
      <c r="Q38" s="7"/>
      <c r="R38" s="7" t="s">
        <v>26</v>
      </c>
      <c r="S38" s="7" t="s">
        <v>254</v>
      </c>
      <c r="T38" s="7" t="s">
        <v>254</v>
      </c>
      <c r="U38" s="17">
        <f t="shared" si="1"/>
        <v>17181</v>
      </c>
      <c r="X38" s="7"/>
      <c r="Y38" s="7"/>
      <c r="Z38" s="18"/>
      <c r="AA38" s="18"/>
      <c r="AB38" s="7"/>
      <c r="AD38" s="7"/>
      <c r="AE38" s="7" t="s">
        <v>254</v>
      </c>
      <c r="AF38" s="7"/>
      <c r="AG38" s="40" t="s">
        <v>155</v>
      </c>
      <c r="AH38" s="17">
        <v>17181</v>
      </c>
      <c r="AI38" s="18">
        <v>40616</v>
      </c>
      <c r="AJ38" s="23" t="s">
        <v>146</v>
      </c>
      <c r="AK38" s="40"/>
      <c r="AL38" s="17"/>
      <c r="AM38" s="7"/>
      <c r="AN38" s="23"/>
      <c r="AR38" s="23"/>
    </row>
    <row r="39" spans="1:45" ht="26.4" x14ac:dyDescent="0.25">
      <c r="A39" s="7">
        <v>125384</v>
      </c>
      <c r="B39" s="7">
        <v>51573088</v>
      </c>
      <c r="C39" s="7" t="s">
        <v>92</v>
      </c>
      <c r="D39" s="7"/>
      <c r="E39" s="7" t="s">
        <v>93</v>
      </c>
      <c r="F39" s="7" t="s">
        <v>29</v>
      </c>
      <c r="G39" s="7" t="s">
        <v>30</v>
      </c>
      <c r="H39" s="5" t="s">
        <v>23</v>
      </c>
      <c r="I39" s="7">
        <v>87123</v>
      </c>
      <c r="J39" s="7">
        <v>1</v>
      </c>
      <c r="K39" s="7">
        <v>35.073971999999998</v>
      </c>
      <c r="L39" s="7">
        <v>-106.545731</v>
      </c>
      <c r="M39" s="7"/>
      <c r="N39" s="7"/>
      <c r="O39" s="7" t="s">
        <v>3</v>
      </c>
      <c r="P39" s="7"/>
      <c r="Q39" s="7"/>
      <c r="R39" s="7" t="s">
        <v>26</v>
      </c>
      <c r="S39" s="7"/>
      <c r="T39" s="7" t="s">
        <v>254</v>
      </c>
      <c r="U39" s="26">
        <f t="shared" si="1"/>
        <v>41917.5</v>
      </c>
      <c r="X39" s="7" t="s">
        <v>356</v>
      </c>
      <c r="Y39" s="7"/>
      <c r="Z39" s="18"/>
      <c r="AA39" s="18"/>
      <c r="AB39" s="7"/>
      <c r="AD39" s="7"/>
      <c r="AE39" s="7"/>
      <c r="AF39" s="7"/>
      <c r="AG39" s="40" t="s">
        <v>351</v>
      </c>
      <c r="AH39" s="17">
        <v>24879</v>
      </c>
      <c r="AI39" s="18">
        <v>40835</v>
      </c>
      <c r="AJ39" s="23" t="s">
        <v>146</v>
      </c>
      <c r="AK39" s="40" t="s">
        <v>358</v>
      </c>
      <c r="AL39" s="17">
        <v>17038.5</v>
      </c>
      <c r="AM39" s="7"/>
      <c r="AN39" s="23"/>
      <c r="AR39" s="23"/>
    </row>
    <row r="40" spans="1:45" ht="22.8" x14ac:dyDescent="0.25">
      <c r="A40" s="7">
        <v>125395</v>
      </c>
      <c r="B40" s="7">
        <v>51573087</v>
      </c>
      <c r="C40" s="5" t="s">
        <v>90</v>
      </c>
      <c r="D40" s="5"/>
      <c r="E40" s="5" t="s">
        <v>91</v>
      </c>
      <c r="F40" s="5" t="s">
        <v>49</v>
      </c>
      <c r="G40" s="5" t="s">
        <v>50</v>
      </c>
      <c r="H40" s="5" t="s">
        <v>23</v>
      </c>
      <c r="I40" s="5"/>
      <c r="J40" s="5">
        <v>3.7</v>
      </c>
      <c r="K40" s="5">
        <v>34.173099999999998</v>
      </c>
      <c r="L40" s="7">
        <v>-103.34690000000001</v>
      </c>
      <c r="M40" s="5"/>
      <c r="N40" s="5"/>
      <c r="O40" s="5"/>
      <c r="P40" s="5"/>
      <c r="Q40" s="7"/>
      <c r="R40" s="9" t="s">
        <v>26</v>
      </c>
      <c r="S40" s="11"/>
      <c r="T40" s="11" t="s">
        <v>254</v>
      </c>
      <c r="U40" s="26">
        <f t="shared" si="1"/>
        <v>23146</v>
      </c>
      <c r="V40" s="35"/>
      <c r="W40" s="11"/>
      <c r="X40" s="11"/>
      <c r="Y40" s="11"/>
      <c r="Z40" s="63"/>
      <c r="AA40" s="63"/>
      <c r="AB40" s="11"/>
      <c r="AC40" s="27"/>
      <c r="AD40" s="11"/>
      <c r="AE40" s="11"/>
      <c r="AF40" s="11"/>
      <c r="AG40" s="40" t="s">
        <v>0</v>
      </c>
      <c r="AH40" s="17">
        <v>7708</v>
      </c>
      <c r="AI40" s="18">
        <v>40611</v>
      </c>
      <c r="AJ40" s="23" t="s">
        <v>146</v>
      </c>
      <c r="AK40" s="40" t="s">
        <v>2</v>
      </c>
      <c r="AL40" s="17">
        <v>15438</v>
      </c>
      <c r="AM40" s="18">
        <v>40631</v>
      </c>
      <c r="AN40" s="23" t="s">
        <v>146</v>
      </c>
      <c r="AR40" s="23"/>
    </row>
    <row r="41" spans="1:45" ht="26.4" x14ac:dyDescent="0.25">
      <c r="A41" s="7">
        <v>125386</v>
      </c>
      <c r="B41" s="7">
        <v>51573086</v>
      </c>
      <c r="C41" s="5" t="s">
        <v>47</v>
      </c>
      <c r="D41" s="5"/>
      <c r="E41" s="5" t="s">
        <v>48</v>
      </c>
      <c r="F41" s="5" t="s">
        <v>49</v>
      </c>
      <c r="G41" s="5" t="s">
        <v>50</v>
      </c>
      <c r="H41" s="5" t="s">
        <v>23</v>
      </c>
      <c r="I41" s="5">
        <v>88130</v>
      </c>
      <c r="J41" s="5">
        <v>1.6</v>
      </c>
      <c r="K41" s="5">
        <v>34.175199999999997</v>
      </c>
      <c r="L41" s="7">
        <v>-103.3464</v>
      </c>
      <c r="M41" s="5"/>
      <c r="N41" s="5"/>
      <c r="O41" s="5"/>
      <c r="P41" s="5"/>
      <c r="Q41" s="7"/>
      <c r="R41" s="9" t="s">
        <v>26</v>
      </c>
      <c r="S41" s="11" t="s">
        <v>254</v>
      </c>
      <c r="T41" s="11" t="s">
        <v>254</v>
      </c>
      <c r="U41" s="26">
        <f t="shared" si="1"/>
        <v>18176</v>
      </c>
      <c r="V41" s="35"/>
      <c r="W41" s="11"/>
      <c r="X41" s="11"/>
      <c r="Y41" s="11"/>
      <c r="Z41" s="63"/>
      <c r="AA41" s="63"/>
      <c r="AB41" s="11"/>
      <c r="AC41" s="27"/>
      <c r="AD41" s="11"/>
      <c r="AE41" s="11"/>
      <c r="AF41" s="11"/>
      <c r="AG41" s="40" t="s">
        <v>298</v>
      </c>
      <c r="AH41" s="17">
        <v>7145</v>
      </c>
      <c r="AI41" s="18">
        <v>40611</v>
      </c>
      <c r="AJ41" s="23" t="s">
        <v>146</v>
      </c>
      <c r="AK41" s="40" t="s">
        <v>2</v>
      </c>
      <c r="AL41" s="17">
        <v>11031</v>
      </c>
      <c r="AM41" s="18">
        <v>40631</v>
      </c>
      <c r="AN41" s="23" t="s">
        <v>146</v>
      </c>
      <c r="AO41" s="44"/>
      <c r="AP41" s="32"/>
      <c r="AQ41" s="2"/>
      <c r="AR41" s="23"/>
    </row>
    <row r="42" spans="1:45" ht="26.4" x14ac:dyDescent="0.25">
      <c r="A42" s="7">
        <v>109181</v>
      </c>
      <c r="B42" s="7">
        <v>51573083</v>
      </c>
      <c r="C42" s="7" t="s">
        <v>115</v>
      </c>
      <c r="D42" s="7" t="s">
        <v>242</v>
      </c>
      <c r="E42" s="7" t="s">
        <v>116</v>
      </c>
      <c r="F42" s="7" t="s">
        <v>56</v>
      </c>
      <c r="G42" s="7" t="s">
        <v>57</v>
      </c>
      <c r="H42" s="5" t="s">
        <v>23</v>
      </c>
      <c r="I42" s="7">
        <v>87301</v>
      </c>
      <c r="J42" s="7">
        <v>118</v>
      </c>
      <c r="K42" s="7">
        <v>35.494782000000001</v>
      </c>
      <c r="L42" s="7">
        <v>-108.822607</v>
      </c>
      <c r="M42" s="7" t="s">
        <v>24</v>
      </c>
      <c r="N42" s="7"/>
      <c r="O42" s="7" t="s">
        <v>3</v>
      </c>
      <c r="P42" s="7" t="s">
        <v>25</v>
      </c>
      <c r="Q42" s="7"/>
      <c r="R42" s="7" t="s">
        <v>31</v>
      </c>
      <c r="S42" s="7" t="s">
        <v>254</v>
      </c>
      <c r="T42" s="7"/>
      <c r="U42" s="17">
        <f t="shared" si="1"/>
        <v>0</v>
      </c>
      <c r="X42" s="7"/>
      <c r="Y42" s="7"/>
      <c r="Z42" s="18"/>
      <c r="AA42" s="18"/>
      <c r="AB42" s="7"/>
      <c r="AD42" s="7"/>
      <c r="AE42" s="7"/>
      <c r="AF42" s="7"/>
      <c r="AG42" s="40"/>
      <c r="AH42" s="17"/>
      <c r="AI42" s="7"/>
      <c r="AK42" s="40"/>
      <c r="AL42" s="17"/>
      <c r="AM42" s="7"/>
      <c r="AN42" s="23"/>
      <c r="AR42" s="23"/>
      <c r="AS42" s="16"/>
    </row>
    <row r="43" spans="1:45" x14ac:dyDescent="0.25">
      <c r="A43" s="14"/>
      <c r="B43" s="14">
        <v>51573079</v>
      </c>
      <c r="C43" s="14" t="s">
        <v>248</v>
      </c>
      <c r="D43" s="14"/>
      <c r="E43" s="14"/>
      <c r="F43" s="14"/>
      <c r="G43" s="14"/>
      <c r="H43" s="15" t="s">
        <v>23</v>
      </c>
      <c r="I43" s="14"/>
      <c r="J43" s="14"/>
      <c r="K43" s="14"/>
      <c r="L43" s="14"/>
      <c r="M43" s="14"/>
      <c r="N43" s="14"/>
      <c r="O43" s="14"/>
      <c r="P43" s="14"/>
      <c r="Q43" s="14"/>
      <c r="R43" s="14"/>
      <c r="S43" s="14"/>
      <c r="T43" s="14"/>
      <c r="U43" s="21">
        <f t="shared" si="1"/>
        <v>0</v>
      </c>
      <c r="V43" s="36"/>
      <c r="W43" s="14"/>
      <c r="X43" s="14"/>
      <c r="Y43" s="14"/>
      <c r="Z43" s="64"/>
      <c r="AA43" s="64"/>
      <c r="AB43" s="14"/>
      <c r="AC43" s="29"/>
      <c r="AD43" s="14"/>
      <c r="AE43" s="14"/>
      <c r="AF43" s="14"/>
      <c r="AG43" s="43"/>
      <c r="AH43" s="21"/>
      <c r="AI43" s="14"/>
      <c r="AJ43" s="25"/>
      <c r="AK43" s="43"/>
      <c r="AL43" s="14"/>
      <c r="AM43" s="14"/>
      <c r="AN43" s="23"/>
      <c r="AO43" s="45"/>
      <c r="AP43" s="47"/>
      <c r="AQ43" s="13"/>
      <c r="AR43" s="23"/>
    </row>
    <row r="44" spans="1:45" ht="26.4" x14ac:dyDescent="0.25">
      <c r="A44" s="7">
        <v>107521</v>
      </c>
      <c r="B44" s="7">
        <v>51573078</v>
      </c>
      <c r="C44" s="7" t="s">
        <v>110</v>
      </c>
      <c r="D44" s="7"/>
      <c r="E44" s="7" t="s">
        <v>111</v>
      </c>
      <c r="F44" s="7" t="s">
        <v>49</v>
      </c>
      <c r="G44" s="7" t="s">
        <v>67</v>
      </c>
      <c r="H44" s="5" t="s">
        <v>23</v>
      </c>
      <c r="I44" s="7">
        <v>88130</v>
      </c>
      <c r="J44" s="7">
        <v>0.75</v>
      </c>
      <c r="K44" s="7">
        <v>34.184125000000002</v>
      </c>
      <c r="L44" s="7">
        <v>-103.337444</v>
      </c>
      <c r="M44" s="7" t="s">
        <v>24</v>
      </c>
      <c r="N44" s="7"/>
      <c r="O44" s="7" t="s">
        <v>1</v>
      </c>
      <c r="P44" s="7" t="s">
        <v>25</v>
      </c>
      <c r="Q44" s="7"/>
      <c r="R44" s="7" t="s">
        <v>31</v>
      </c>
      <c r="S44" s="7"/>
      <c r="T44" s="7" t="s">
        <v>254</v>
      </c>
      <c r="U44" s="17">
        <f t="shared" si="1"/>
        <v>0</v>
      </c>
      <c r="X44" s="7"/>
      <c r="Y44" s="7"/>
      <c r="Z44" s="18"/>
      <c r="AA44" s="18"/>
      <c r="AB44" s="7"/>
      <c r="AD44" s="7"/>
      <c r="AE44" s="7"/>
      <c r="AF44" s="7"/>
      <c r="AG44" s="40"/>
      <c r="AH44" s="17"/>
      <c r="AI44" s="7"/>
      <c r="AK44" s="40"/>
      <c r="AL44" s="17"/>
      <c r="AM44" s="7"/>
      <c r="AN44" s="23"/>
      <c r="AR44" s="23"/>
    </row>
    <row r="45" spans="1:45" x14ac:dyDescent="0.25">
      <c r="A45" s="7">
        <v>109446</v>
      </c>
      <c r="B45" s="7">
        <v>51573077</v>
      </c>
      <c r="C45" s="7" t="s">
        <v>131</v>
      </c>
      <c r="D45" s="7"/>
      <c r="E45" s="7" t="s">
        <v>132</v>
      </c>
      <c r="F45" s="7" t="s">
        <v>123</v>
      </c>
      <c r="G45" s="7" t="s">
        <v>124</v>
      </c>
      <c r="H45" s="5" t="s">
        <v>23</v>
      </c>
      <c r="I45" s="7">
        <v>88401</v>
      </c>
      <c r="J45" s="7">
        <v>22</v>
      </c>
      <c r="K45" s="7">
        <v>35.158056000000002</v>
      </c>
      <c r="L45" s="7">
        <v>-103.77166699999999</v>
      </c>
      <c r="M45" s="7"/>
      <c r="N45" s="7"/>
      <c r="O45" s="7" t="s">
        <v>3</v>
      </c>
      <c r="P45" s="7"/>
      <c r="Q45" s="7"/>
      <c r="R45" s="7" t="s">
        <v>31</v>
      </c>
      <c r="S45" s="7"/>
      <c r="T45" s="7" t="s">
        <v>254</v>
      </c>
      <c r="U45" s="17">
        <f t="shared" si="1"/>
        <v>0</v>
      </c>
      <c r="X45" s="7"/>
      <c r="Y45" s="7"/>
      <c r="Z45" s="18"/>
      <c r="AA45" s="18"/>
      <c r="AB45" s="7"/>
      <c r="AD45" s="7"/>
      <c r="AE45" s="7"/>
      <c r="AF45" s="7"/>
      <c r="AG45" s="40"/>
      <c r="AH45" s="17"/>
      <c r="AI45" s="7"/>
      <c r="AK45" s="40"/>
      <c r="AL45" s="17"/>
      <c r="AM45" s="7"/>
      <c r="AN45" s="23"/>
      <c r="AR45" s="23"/>
    </row>
    <row r="46" spans="1:45" ht="26.4" x14ac:dyDescent="0.25">
      <c r="A46" s="6">
        <v>103462</v>
      </c>
      <c r="B46" s="6">
        <v>51573076</v>
      </c>
      <c r="C46" s="5" t="s">
        <v>63</v>
      </c>
      <c r="D46" s="5"/>
      <c r="E46" s="5" t="s">
        <v>141</v>
      </c>
      <c r="F46" s="5" t="s">
        <v>49</v>
      </c>
      <c r="G46" s="5" t="s">
        <v>50</v>
      </c>
      <c r="H46" s="5" t="s">
        <v>23</v>
      </c>
      <c r="I46" s="5">
        <v>88130</v>
      </c>
      <c r="J46" s="5">
        <v>1.25</v>
      </c>
      <c r="K46" s="5">
        <v>34.180399999999999</v>
      </c>
      <c r="L46" s="7">
        <v>-103.3473</v>
      </c>
      <c r="M46" s="5" t="s">
        <v>24</v>
      </c>
      <c r="N46" s="5"/>
      <c r="O46" s="5" t="s">
        <v>3</v>
      </c>
      <c r="P46" s="5" t="s">
        <v>25</v>
      </c>
      <c r="Q46" s="3"/>
      <c r="R46" s="9" t="s">
        <v>26</v>
      </c>
      <c r="S46" s="11"/>
      <c r="T46" s="11" t="s">
        <v>254</v>
      </c>
      <c r="U46" s="26">
        <f t="shared" si="1"/>
        <v>54196</v>
      </c>
      <c r="V46" s="35" t="s">
        <v>342</v>
      </c>
      <c r="W46" s="11" t="s">
        <v>343</v>
      </c>
      <c r="X46" s="11"/>
      <c r="Y46" s="11"/>
      <c r="Z46" s="63"/>
      <c r="AA46" s="63"/>
      <c r="AB46" s="11"/>
      <c r="AC46" s="27"/>
      <c r="AD46" s="11"/>
      <c r="AE46" s="11"/>
      <c r="AF46" s="11"/>
      <c r="AG46" s="42" t="s">
        <v>298</v>
      </c>
      <c r="AH46" s="4">
        <v>7371</v>
      </c>
      <c r="AI46" s="61">
        <v>40017</v>
      </c>
      <c r="AJ46" s="24" t="s">
        <v>146</v>
      </c>
      <c r="AK46" s="40" t="s">
        <v>2</v>
      </c>
      <c r="AL46" s="17">
        <v>46825</v>
      </c>
      <c r="AM46" s="18">
        <v>40434</v>
      </c>
      <c r="AN46" s="23" t="s">
        <v>146</v>
      </c>
      <c r="AR46" s="23"/>
    </row>
    <row r="47" spans="1:45" ht="26.4" x14ac:dyDescent="0.25">
      <c r="A47" s="7">
        <v>109424</v>
      </c>
      <c r="B47" s="7">
        <v>51573075</v>
      </c>
      <c r="C47" s="5" t="s">
        <v>69</v>
      </c>
      <c r="D47" s="5"/>
      <c r="E47" s="5" t="s">
        <v>70</v>
      </c>
      <c r="F47" s="5" t="s">
        <v>71</v>
      </c>
      <c r="G47" s="5" t="s">
        <v>46</v>
      </c>
      <c r="H47" s="5" t="s">
        <v>23</v>
      </c>
      <c r="I47" s="5">
        <v>87937</v>
      </c>
      <c r="J47" s="5">
        <v>8.6999999999999993</v>
      </c>
      <c r="K47" s="5">
        <v>32.673979699999997</v>
      </c>
      <c r="L47" s="7">
        <v>-107.154904</v>
      </c>
      <c r="M47" s="5"/>
      <c r="N47" s="5"/>
      <c r="O47" s="5" t="s">
        <v>1</v>
      </c>
      <c r="P47" s="5"/>
      <c r="Q47" s="7"/>
      <c r="R47" s="9" t="s">
        <v>31</v>
      </c>
      <c r="S47" s="11"/>
      <c r="T47" s="11"/>
      <c r="U47" s="26">
        <f t="shared" si="1"/>
        <v>0</v>
      </c>
      <c r="V47" s="35"/>
      <c r="W47" s="11"/>
      <c r="X47" s="11"/>
      <c r="Y47" s="11"/>
      <c r="Z47" s="63"/>
      <c r="AA47" s="63"/>
      <c r="AB47" s="11"/>
      <c r="AC47" s="27"/>
      <c r="AD47" s="11"/>
      <c r="AE47" s="11"/>
      <c r="AF47" s="11"/>
      <c r="AG47" s="40"/>
      <c r="AH47" s="17"/>
      <c r="AI47" s="7"/>
      <c r="AK47" s="40"/>
      <c r="AL47" s="17"/>
      <c r="AM47" s="7"/>
      <c r="AN47" s="23"/>
      <c r="AR47" s="23"/>
    </row>
    <row r="48" spans="1:45" ht="26.4" x14ac:dyDescent="0.25">
      <c r="A48" s="7">
        <v>121512</v>
      </c>
      <c r="B48" s="7">
        <v>51573073</v>
      </c>
      <c r="C48" s="5" t="s">
        <v>61</v>
      </c>
      <c r="D48" s="5" t="s">
        <v>270</v>
      </c>
      <c r="E48" s="5"/>
      <c r="F48" s="5" t="s">
        <v>61</v>
      </c>
      <c r="G48" s="5" t="s">
        <v>62</v>
      </c>
      <c r="H48" s="5" t="s">
        <v>23</v>
      </c>
      <c r="I48" s="5">
        <v>87718</v>
      </c>
      <c r="J48" s="5">
        <v>5</v>
      </c>
      <c r="K48" s="5">
        <v>36.549733000000003</v>
      </c>
      <c r="L48" s="7">
        <v>-105.268466</v>
      </c>
      <c r="M48" s="5" t="s">
        <v>24</v>
      </c>
      <c r="N48" s="5"/>
      <c r="O48" s="5" t="s">
        <v>19</v>
      </c>
      <c r="P48" s="5" t="s">
        <v>25</v>
      </c>
      <c r="Q48" s="7"/>
      <c r="R48" s="9" t="s">
        <v>31</v>
      </c>
      <c r="S48" s="11" t="s">
        <v>254</v>
      </c>
      <c r="T48" s="11" t="s">
        <v>255</v>
      </c>
      <c r="U48" s="26">
        <f t="shared" si="1"/>
        <v>0</v>
      </c>
      <c r="V48" s="35"/>
      <c r="W48" s="11"/>
      <c r="X48" s="11"/>
      <c r="Y48" s="11"/>
      <c r="Z48" s="63"/>
      <c r="AA48" s="63"/>
      <c r="AB48" s="11"/>
      <c r="AC48" s="27"/>
      <c r="AD48" s="11"/>
      <c r="AE48" s="11"/>
      <c r="AF48" s="11"/>
      <c r="AG48" s="40"/>
      <c r="AH48" s="17"/>
      <c r="AI48" s="7"/>
      <c r="AK48" s="40"/>
      <c r="AL48" s="17"/>
      <c r="AM48" s="7"/>
      <c r="AN48" s="23"/>
      <c r="AR48" s="23"/>
    </row>
    <row r="49" spans="1:45" ht="26.4" x14ac:dyDescent="0.25">
      <c r="A49" s="7">
        <v>111289</v>
      </c>
      <c r="B49" s="7">
        <v>51573072</v>
      </c>
      <c r="C49" s="5" t="s">
        <v>54</v>
      </c>
      <c r="D49" s="5" t="s">
        <v>333</v>
      </c>
      <c r="E49" s="5" t="s">
        <v>55</v>
      </c>
      <c r="F49" s="5" t="s">
        <v>56</v>
      </c>
      <c r="G49" s="5" t="s">
        <v>57</v>
      </c>
      <c r="H49" s="5" t="s">
        <v>23</v>
      </c>
      <c r="I49" s="5">
        <v>87301</v>
      </c>
      <c r="J49" s="5">
        <v>0.47</v>
      </c>
      <c r="K49" s="5">
        <v>35.527987899999999</v>
      </c>
      <c r="L49" s="7">
        <v>-108.740549</v>
      </c>
      <c r="M49" s="5"/>
      <c r="N49" s="5"/>
      <c r="O49" s="5" t="s">
        <v>3</v>
      </c>
      <c r="P49" s="5"/>
      <c r="Q49" s="7"/>
      <c r="R49" s="9" t="s">
        <v>58</v>
      </c>
      <c r="S49" s="11"/>
      <c r="T49" s="11" t="s">
        <v>254</v>
      </c>
      <c r="U49" s="26">
        <f t="shared" si="1"/>
        <v>0</v>
      </c>
      <c r="V49" s="35"/>
      <c r="W49" s="11"/>
      <c r="X49" s="11"/>
      <c r="Y49" s="11"/>
      <c r="Z49" s="63"/>
      <c r="AA49" s="63"/>
      <c r="AB49" s="11"/>
      <c r="AC49" s="27"/>
      <c r="AD49" s="11"/>
      <c r="AE49" s="11"/>
      <c r="AF49" s="11"/>
      <c r="AG49" s="40"/>
      <c r="AH49" s="17"/>
      <c r="AI49" s="7"/>
      <c r="AK49" s="40"/>
      <c r="AL49" s="17"/>
      <c r="AM49" s="7"/>
      <c r="AN49" s="23"/>
      <c r="AR49" s="23"/>
    </row>
    <row r="50" spans="1:45" ht="26.4" x14ac:dyDescent="0.25">
      <c r="A50" s="7">
        <v>111662</v>
      </c>
      <c r="B50" s="7">
        <v>51573071</v>
      </c>
      <c r="C50" s="5" t="s">
        <v>88</v>
      </c>
      <c r="D50" s="5"/>
      <c r="E50" s="5" t="s">
        <v>89</v>
      </c>
      <c r="F50" s="5" t="s">
        <v>56</v>
      </c>
      <c r="G50" s="5" t="s">
        <v>57</v>
      </c>
      <c r="H50" s="5" t="s">
        <v>23</v>
      </c>
      <c r="I50" s="5">
        <v>87301</v>
      </c>
      <c r="J50" s="5">
        <v>0.23699999999999999</v>
      </c>
      <c r="K50" s="5">
        <v>35.528584000000002</v>
      </c>
      <c r="L50" s="7">
        <v>-108.739188</v>
      </c>
      <c r="M50" s="5" t="s">
        <v>24</v>
      </c>
      <c r="N50" s="5"/>
      <c r="O50" s="5" t="s">
        <v>1</v>
      </c>
      <c r="P50" s="5" t="s">
        <v>25</v>
      </c>
      <c r="Q50" s="7"/>
      <c r="R50" s="9" t="s">
        <v>31</v>
      </c>
      <c r="S50" s="11" t="s">
        <v>254</v>
      </c>
      <c r="T50" s="11" t="s">
        <v>254</v>
      </c>
      <c r="U50" s="26">
        <f t="shared" si="1"/>
        <v>0</v>
      </c>
      <c r="V50" s="35"/>
      <c r="W50" s="11"/>
      <c r="X50" s="11"/>
      <c r="Y50" s="11"/>
      <c r="Z50" s="63"/>
      <c r="AA50" s="63"/>
      <c r="AB50" s="11"/>
      <c r="AC50" s="27"/>
      <c r="AD50" s="11"/>
      <c r="AE50" s="11"/>
      <c r="AF50" s="11"/>
      <c r="AG50" s="40"/>
      <c r="AH50" s="17"/>
      <c r="AI50" s="7"/>
      <c r="AK50" s="40"/>
      <c r="AL50" s="17"/>
      <c r="AM50" s="7"/>
      <c r="AN50" s="23"/>
      <c r="AR50" s="23"/>
    </row>
    <row r="51" spans="1:45" ht="22.8" x14ac:dyDescent="0.25">
      <c r="A51" s="7">
        <v>103461</v>
      </c>
      <c r="B51" s="7">
        <v>51573070</v>
      </c>
      <c r="C51" s="7" t="s">
        <v>164</v>
      </c>
      <c r="D51" s="7"/>
      <c r="E51" s="7" t="s">
        <v>241</v>
      </c>
      <c r="F51" s="7" t="s">
        <v>56</v>
      </c>
      <c r="G51" s="7" t="s">
        <v>57</v>
      </c>
      <c r="H51" s="5" t="s">
        <v>23</v>
      </c>
      <c r="I51" s="7"/>
      <c r="J51" s="7">
        <v>5.3</v>
      </c>
      <c r="K51" s="7">
        <v>35.510199999999998</v>
      </c>
      <c r="L51" s="7">
        <v>-108.8227</v>
      </c>
      <c r="M51" s="7"/>
      <c r="N51" s="7"/>
      <c r="O51" s="7"/>
      <c r="P51" s="7"/>
      <c r="Q51" s="7"/>
      <c r="R51" s="7"/>
      <c r="S51" s="7" t="s">
        <v>254</v>
      </c>
      <c r="T51" s="7" t="s">
        <v>254</v>
      </c>
      <c r="U51" s="17">
        <f t="shared" si="1"/>
        <v>15495</v>
      </c>
      <c r="V51" s="34" t="s">
        <v>344</v>
      </c>
      <c r="W51" s="7" t="s">
        <v>345</v>
      </c>
      <c r="X51" s="7" t="s">
        <v>244</v>
      </c>
      <c r="Y51" s="7"/>
      <c r="Z51" s="18"/>
      <c r="AA51" s="18"/>
      <c r="AB51" s="7"/>
      <c r="AD51" s="7"/>
      <c r="AE51" s="7"/>
      <c r="AF51" s="7"/>
      <c r="AG51" s="40" t="s">
        <v>298</v>
      </c>
      <c r="AH51" s="17">
        <v>7709</v>
      </c>
      <c r="AI51" s="18">
        <v>39994</v>
      </c>
      <c r="AJ51" s="23" t="s">
        <v>146</v>
      </c>
      <c r="AK51" s="40" t="s">
        <v>2</v>
      </c>
      <c r="AL51" s="7">
        <v>7786</v>
      </c>
      <c r="AM51" s="18">
        <v>40512</v>
      </c>
      <c r="AN51" s="23" t="s">
        <v>151</v>
      </c>
      <c r="AR51" s="23"/>
    </row>
    <row r="52" spans="1:45" ht="26.4" x14ac:dyDescent="0.25">
      <c r="A52" s="7">
        <v>111085</v>
      </c>
      <c r="B52" s="7">
        <v>51573069</v>
      </c>
      <c r="C52" s="7" t="s">
        <v>117</v>
      </c>
      <c r="D52" s="7" t="s">
        <v>118</v>
      </c>
      <c r="E52" s="7" t="s">
        <v>118</v>
      </c>
      <c r="F52" s="7" t="s">
        <v>79</v>
      </c>
      <c r="G52" s="7" t="s">
        <v>80</v>
      </c>
      <c r="H52" s="5" t="s">
        <v>23</v>
      </c>
      <c r="I52" s="7">
        <v>87701</v>
      </c>
      <c r="J52" s="7">
        <v>6.22</v>
      </c>
      <c r="K52" s="7">
        <v>35.60615</v>
      </c>
      <c r="L52" s="7">
        <v>-105.210106</v>
      </c>
      <c r="M52" s="7" t="s">
        <v>24</v>
      </c>
      <c r="N52" s="7"/>
      <c r="O52" s="7" t="s">
        <v>1</v>
      </c>
      <c r="P52" s="7" t="s">
        <v>25</v>
      </c>
      <c r="Q52" s="7"/>
      <c r="R52" s="7" t="s">
        <v>31</v>
      </c>
      <c r="S52" s="7" t="s">
        <v>254</v>
      </c>
      <c r="T52" s="7" t="s">
        <v>254</v>
      </c>
      <c r="U52" s="17">
        <f t="shared" si="1"/>
        <v>0</v>
      </c>
      <c r="X52" s="7"/>
      <c r="Y52" s="7"/>
      <c r="Z52" s="18"/>
      <c r="AA52" s="18"/>
      <c r="AB52" s="7"/>
      <c r="AD52" s="7"/>
      <c r="AE52" s="7"/>
      <c r="AF52" s="7"/>
      <c r="AG52" s="40"/>
      <c r="AH52" s="17"/>
      <c r="AI52" s="7"/>
      <c r="AK52" s="40"/>
      <c r="AL52" s="17"/>
      <c r="AM52" s="7"/>
      <c r="AN52" s="23"/>
      <c r="AR52" s="23"/>
    </row>
    <row r="53" spans="1:45" ht="26.4" x14ac:dyDescent="0.25">
      <c r="A53" s="7">
        <v>111307</v>
      </c>
      <c r="B53" s="7">
        <v>51573068</v>
      </c>
      <c r="C53" s="5" t="s">
        <v>86</v>
      </c>
      <c r="D53" s="5"/>
      <c r="E53" s="5" t="s">
        <v>87</v>
      </c>
      <c r="F53" s="5" t="s">
        <v>56</v>
      </c>
      <c r="G53" s="5" t="s">
        <v>57</v>
      </c>
      <c r="H53" s="5" t="s">
        <v>23</v>
      </c>
      <c r="I53" s="5"/>
      <c r="J53" s="5">
        <v>0.18</v>
      </c>
      <c r="K53" s="5">
        <v>35.526944</v>
      </c>
      <c r="L53" s="7">
        <v>-108.745913</v>
      </c>
      <c r="M53" s="5" t="s">
        <v>24</v>
      </c>
      <c r="N53" s="5"/>
      <c r="O53" s="5" t="s">
        <v>1</v>
      </c>
      <c r="P53" s="5" t="s">
        <v>25</v>
      </c>
      <c r="Q53" s="7"/>
      <c r="R53" s="9" t="s">
        <v>58</v>
      </c>
      <c r="S53" s="11" t="s">
        <v>254</v>
      </c>
      <c r="T53" s="11" t="s">
        <v>254</v>
      </c>
      <c r="U53" s="26">
        <f t="shared" si="1"/>
        <v>155892</v>
      </c>
      <c r="V53" s="35"/>
      <c r="W53" s="11"/>
      <c r="X53" s="11"/>
      <c r="Y53" s="11"/>
      <c r="Z53" s="63"/>
      <c r="AA53" s="63"/>
      <c r="AB53" s="11"/>
      <c r="AC53" s="27"/>
      <c r="AD53" s="11"/>
      <c r="AE53" s="11"/>
      <c r="AF53" s="11"/>
      <c r="AG53" s="40" t="s">
        <v>155</v>
      </c>
      <c r="AH53" s="17">
        <v>16690</v>
      </c>
      <c r="AI53" s="18">
        <v>40661</v>
      </c>
      <c r="AJ53" s="33" t="s">
        <v>146</v>
      </c>
      <c r="AK53" s="40" t="s">
        <v>157</v>
      </c>
      <c r="AL53" s="17">
        <v>46036</v>
      </c>
      <c r="AM53" s="18">
        <v>40780</v>
      </c>
      <c r="AN53" s="23" t="s">
        <v>146</v>
      </c>
      <c r="AO53" s="41" t="s">
        <v>346</v>
      </c>
      <c r="AP53" s="12">
        <v>93166</v>
      </c>
      <c r="AQ53" s="30">
        <v>39904</v>
      </c>
      <c r="AR53" s="23" t="s">
        <v>153</v>
      </c>
    </row>
    <row r="54" spans="1:45" ht="26.4" x14ac:dyDescent="0.25">
      <c r="A54" s="7">
        <v>108441</v>
      </c>
      <c r="B54" s="7">
        <v>51573067</v>
      </c>
      <c r="C54" s="5" t="s">
        <v>201</v>
      </c>
      <c r="D54" s="5" t="s">
        <v>240</v>
      </c>
      <c r="E54" s="5" t="s">
        <v>82</v>
      </c>
      <c r="F54" s="5" t="s">
        <v>79</v>
      </c>
      <c r="G54" s="5" t="s">
        <v>80</v>
      </c>
      <c r="H54" s="5" t="s">
        <v>23</v>
      </c>
      <c r="I54" s="5">
        <v>87701</v>
      </c>
      <c r="J54" s="5">
        <v>0.25</v>
      </c>
      <c r="K54" s="5">
        <v>35.597721999999997</v>
      </c>
      <c r="L54" s="7">
        <v>-105.21616</v>
      </c>
      <c r="M54" s="5" t="s">
        <v>83</v>
      </c>
      <c r="N54" s="5"/>
      <c r="O54" s="5" t="s">
        <v>3</v>
      </c>
      <c r="P54" s="5" t="s">
        <v>25</v>
      </c>
      <c r="Q54" s="7"/>
      <c r="R54" s="9" t="s">
        <v>31</v>
      </c>
      <c r="S54" s="11" t="s">
        <v>254</v>
      </c>
      <c r="T54" s="11" t="s">
        <v>254</v>
      </c>
      <c r="U54" s="26">
        <f t="shared" si="1"/>
        <v>0</v>
      </c>
      <c r="V54" s="35"/>
      <c r="W54" s="11"/>
      <c r="X54" s="11"/>
      <c r="Y54" s="11"/>
      <c r="Z54" s="63"/>
      <c r="AA54" s="63"/>
      <c r="AB54" s="11"/>
      <c r="AC54" s="27"/>
      <c r="AD54" s="11"/>
      <c r="AE54" s="11"/>
      <c r="AF54" s="11"/>
      <c r="AG54" s="40"/>
      <c r="AH54" s="17"/>
      <c r="AI54" s="7"/>
      <c r="AK54" s="40"/>
      <c r="AL54" s="17"/>
      <c r="AM54" s="7"/>
      <c r="AN54" s="23"/>
      <c r="AR54" s="23"/>
    </row>
    <row r="55" spans="1:45" ht="26.4" x14ac:dyDescent="0.25">
      <c r="A55" s="7">
        <v>110601</v>
      </c>
      <c r="B55" s="7">
        <v>51573066</v>
      </c>
      <c r="C55" s="5" t="s">
        <v>77</v>
      </c>
      <c r="D55" s="5" t="s">
        <v>239</v>
      </c>
      <c r="E55" s="5" t="s">
        <v>78</v>
      </c>
      <c r="F55" s="5" t="s">
        <v>79</v>
      </c>
      <c r="G55" s="5" t="s">
        <v>80</v>
      </c>
      <c r="H55" s="5" t="s">
        <v>23</v>
      </c>
      <c r="I55" s="5">
        <v>87701</v>
      </c>
      <c r="J55" s="5">
        <v>0.25</v>
      </c>
      <c r="K55" s="5">
        <v>35.597842999999997</v>
      </c>
      <c r="L55" s="7">
        <v>-105.213775</v>
      </c>
      <c r="M55" s="5" t="s">
        <v>24</v>
      </c>
      <c r="N55" s="5"/>
      <c r="O55" s="5" t="s">
        <v>3</v>
      </c>
      <c r="P55" s="8" t="s">
        <v>25</v>
      </c>
      <c r="Q55" s="7"/>
      <c r="R55" s="9" t="s">
        <v>31</v>
      </c>
      <c r="S55" s="11" t="s">
        <v>254</v>
      </c>
      <c r="T55" s="11" t="s">
        <v>254</v>
      </c>
      <c r="U55" s="26">
        <f t="shared" si="1"/>
        <v>0</v>
      </c>
      <c r="V55" s="35"/>
      <c r="W55" s="11"/>
      <c r="X55" s="11"/>
      <c r="Y55" s="11"/>
      <c r="Z55" s="63"/>
      <c r="AA55" s="63"/>
      <c r="AB55" s="11"/>
      <c r="AC55" s="27"/>
      <c r="AD55" s="11"/>
      <c r="AE55" s="11"/>
      <c r="AF55" s="11"/>
      <c r="AG55" s="40"/>
      <c r="AH55" s="17"/>
      <c r="AI55" s="7"/>
      <c r="AK55" s="40"/>
      <c r="AL55" s="17"/>
      <c r="AM55" s="7"/>
      <c r="AN55" s="23"/>
      <c r="AR55" s="23"/>
    </row>
    <row r="56" spans="1:45" x14ac:dyDescent="0.25">
      <c r="A56" s="7">
        <v>110626</v>
      </c>
      <c r="B56" s="7">
        <v>51573065</v>
      </c>
      <c r="C56" s="5" t="s">
        <v>81</v>
      </c>
      <c r="D56" s="5" t="s">
        <v>237</v>
      </c>
      <c r="E56" s="5" t="s">
        <v>238</v>
      </c>
      <c r="F56" s="5" t="s">
        <v>79</v>
      </c>
      <c r="G56" s="5" t="s">
        <v>80</v>
      </c>
      <c r="H56" s="5" t="s">
        <v>23</v>
      </c>
      <c r="I56" s="5">
        <v>87701</v>
      </c>
      <c r="J56" s="5">
        <v>0.25</v>
      </c>
      <c r="K56" s="5">
        <v>35.595857000000002</v>
      </c>
      <c r="L56" s="7">
        <v>-105.215345</v>
      </c>
      <c r="M56" s="5"/>
      <c r="N56" s="5"/>
      <c r="O56" s="5"/>
      <c r="P56" s="5"/>
      <c r="Q56" s="7"/>
      <c r="R56" s="9"/>
      <c r="S56" s="11" t="s">
        <v>254</v>
      </c>
      <c r="T56" s="11" t="s">
        <v>254</v>
      </c>
      <c r="U56" s="26">
        <f t="shared" si="1"/>
        <v>0</v>
      </c>
      <c r="V56" s="35"/>
      <c r="W56" s="11"/>
      <c r="X56" s="11"/>
      <c r="Y56" s="11"/>
      <c r="Z56" s="63"/>
      <c r="AA56" s="63"/>
      <c r="AB56" s="11"/>
      <c r="AC56" s="27"/>
      <c r="AD56" s="11"/>
      <c r="AE56" s="11"/>
      <c r="AF56" s="11"/>
      <c r="AG56" s="40"/>
      <c r="AH56" s="17"/>
      <c r="AI56" s="7"/>
      <c r="AK56" s="40"/>
      <c r="AL56" s="17"/>
      <c r="AM56" s="7"/>
      <c r="AN56" s="23"/>
      <c r="AR56" s="23"/>
    </row>
    <row r="57" spans="1:45" x14ac:dyDescent="0.25">
      <c r="A57" s="6">
        <v>109444</v>
      </c>
      <c r="B57" s="6">
        <v>51573064</v>
      </c>
      <c r="C57" s="5" t="s">
        <v>37</v>
      </c>
      <c r="D57" s="5"/>
      <c r="E57" s="5" t="s">
        <v>38</v>
      </c>
      <c r="F57" s="5" t="s">
        <v>39</v>
      </c>
      <c r="G57" s="5" t="s">
        <v>22</v>
      </c>
      <c r="H57" s="5" t="s">
        <v>23</v>
      </c>
      <c r="I57" s="5">
        <v>87010</v>
      </c>
      <c r="J57" s="5">
        <v>200</v>
      </c>
      <c r="K57" s="5">
        <v>35.460569999999997</v>
      </c>
      <c r="L57" s="7">
        <v>-106.11836</v>
      </c>
      <c r="M57" s="5"/>
      <c r="N57" s="5"/>
      <c r="O57" s="5" t="s">
        <v>40</v>
      </c>
      <c r="P57" s="5"/>
      <c r="Q57" s="7"/>
      <c r="R57" s="9" t="s">
        <v>31</v>
      </c>
      <c r="S57" s="11"/>
      <c r="T57" s="11" t="s">
        <v>254</v>
      </c>
      <c r="U57" s="26">
        <f t="shared" ref="U57:U88" si="2">AH57+AL57+AP57</f>
        <v>0</v>
      </c>
      <c r="V57" s="35"/>
      <c r="W57" s="11"/>
      <c r="X57" s="11"/>
      <c r="Y57" s="11"/>
      <c r="Z57" s="63"/>
      <c r="AA57" s="63"/>
      <c r="AB57" s="11"/>
      <c r="AC57" s="27"/>
      <c r="AD57" s="11"/>
      <c r="AE57" s="11"/>
      <c r="AF57" s="11"/>
      <c r="AG57" s="40"/>
      <c r="AH57" s="17"/>
      <c r="AI57" s="7"/>
      <c r="AK57" s="40"/>
      <c r="AL57" s="17"/>
      <c r="AM57" s="7"/>
      <c r="AN57" s="23"/>
      <c r="AR57" s="23"/>
    </row>
    <row r="58" spans="1:45" ht="26.4" x14ac:dyDescent="0.25">
      <c r="A58" s="7">
        <v>176822</v>
      </c>
      <c r="B58" s="7">
        <v>51573063</v>
      </c>
      <c r="C58" s="7" t="s">
        <v>247</v>
      </c>
      <c r="D58" s="7"/>
      <c r="E58" s="7" t="s">
        <v>294</v>
      </c>
      <c r="F58" s="7"/>
      <c r="G58" s="7" t="s">
        <v>22</v>
      </c>
      <c r="H58" s="5" t="s">
        <v>23</v>
      </c>
      <c r="I58" s="7">
        <v>87508</v>
      </c>
      <c r="J58" s="7">
        <v>540</v>
      </c>
      <c r="K58" s="7">
        <v>35.470129999999997</v>
      </c>
      <c r="L58" s="7">
        <v>-106.11487</v>
      </c>
      <c r="M58" s="7"/>
      <c r="N58" s="7"/>
      <c r="O58" s="7"/>
      <c r="P58" s="7"/>
      <c r="Q58" s="7"/>
      <c r="R58" s="7"/>
      <c r="S58" s="7" t="s">
        <v>254</v>
      </c>
      <c r="T58" s="7" t="s">
        <v>254</v>
      </c>
      <c r="U58" s="26">
        <f t="shared" si="2"/>
        <v>4154</v>
      </c>
      <c r="V58" s="34" t="s">
        <v>360</v>
      </c>
      <c r="W58" s="7" t="s">
        <v>361</v>
      </c>
      <c r="X58" s="7" t="s">
        <v>359</v>
      </c>
      <c r="Y58" s="7"/>
      <c r="Z58" s="18"/>
      <c r="AA58" s="18"/>
      <c r="AB58" s="7"/>
      <c r="AD58" s="7"/>
      <c r="AE58" s="7"/>
      <c r="AF58" s="7"/>
      <c r="AG58" s="40" t="s">
        <v>362</v>
      </c>
      <c r="AH58" s="17">
        <v>4154</v>
      </c>
      <c r="AI58" s="18">
        <v>40023</v>
      </c>
      <c r="AJ58" s="23" t="s">
        <v>146</v>
      </c>
      <c r="AK58" s="40"/>
      <c r="AL58" s="7"/>
      <c r="AM58" s="7"/>
      <c r="AN58" s="23"/>
      <c r="AR58" s="23"/>
      <c r="AS58" s="16"/>
    </row>
    <row r="59" spans="1:45" ht="26.4" x14ac:dyDescent="0.25">
      <c r="A59" s="6">
        <v>115902</v>
      </c>
      <c r="B59" s="6">
        <v>51573062</v>
      </c>
      <c r="C59" s="5" t="s">
        <v>20</v>
      </c>
      <c r="D59" s="5"/>
      <c r="E59" s="5" t="s">
        <v>21</v>
      </c>
      <c r="F59" s="5" t="s">
        <v>22</v>
      </c>
      <c r="G59" s="5" t="s">
        <v>22</v>
      </c>
      <c r="H59" s="5" t="s">
        <v>23</v>
      </c>
      <c r="I59" s="5">
        <v>87507</v>
      </c>
      <c r="J59" s="5">
        <v>14</v>
      </c>
      <c r="K59" s="5">
        <v>35.662579999999998</v>
      </c>
      <c r="L59" s="7">
        <v>-105.99858999999999</v>
      </c>
      <c r="M59" s="5" t="s">
        <v>24</v>
      </c>
      <c r="N59" s="5"/>
      <c r="O59" s="5" t="s">
        <v>1</v>
      </c>
      <c r="P59" s="5" t="s">
        <v>25</v>
      </c>
      <c r="Q59" s="7"/>
      <c r="R59" s="9" t="s">
        <v>26</v>
      </c>
      <c r="S59" s="11" t="s">
        <v>254</v>
      </c>
      <c r="T59" s="11" t="s">
        <v>254</v>
      </c>
      <c r="U59" s="26">
        <f t="shared" si="2"/>
        <v>8980</v>
      </c>
      <c r="V59" s="35" t="s">
        <v>297</v>
      </c>
      <c r="W59" s="11" t="s">
        <v>299</v>
      </c>
      <c r="X59" s="11" t="s">
        <v>296</v>
      </c>
      <c r="Y59" s="11"/>
      <c r="Z59" s="63">
        <v>39555</v>
      </c>
      <c r="AA59" s="63">
        <v>39629</v>
      </c>
      <c r="AB59" s="11"/>
      <c r="AC59" s="27" t="s">
        <v>302</v>
      </c>
      <c r="AD59" s="11" t="s">
        <v>304</v>
      </c>
      <c r="AE59" s="11"/>
      <c r="AF59" s="11" t="s">
        <v>301</v>
      </c>
      <c r="AG59" s="40" t="s">
        <v>298</v>
      </c>
      <c r="AH59" s="17">
        <v>8980</v>
      </c>
      <c r="AI59" s="18">
        <v>39629</v>
      </c>
      <c r="AJ59" s="33" t="s">
        <v>150</v>
      </c>
      <c r="AK59" s="40"/>
      <c r="AL59" s="17"/>
      <c r="AM59" s="18"/>
      <c r="AN59" s="18"/>
      <c r="AO59" s="40"/>
      <c r="AP59" s="17"/>
      <c r="AQ59" s="7"/>
      <c r="AR59" s="23"/>
    </row>
    <row r="60" spans="1:45" ht="39.6" x14ac:dyDescent="0.25">
      <c r="A60" s="7">
        <v>105721</v>
      </c>
      <c r="B60" s="7">
        <v>51573061</v>
      </c>
      <c r="C60" s="7" t="s">
        <v>112</v>
      </c>
      <c r="D60" s="7"/>
      <c r="E60" s="7" t="s">
        <v>113</v>
      </c>
      <c r="F60" s="7" t="s">
        <v>114</v>
      </c>
      <c r="G60" s="7" t="s">
        <v>57</v>
      </c>
      <c r="H60" s="5" t="s">
        <v>23</v>
      </c>
      <c r="I60" s="7">
        <v>87317</v>
      </c>
      <c r="J60" s="7">
        <v>15.15</v>
      </c>
      <c r="K60" s="7">
        <v>35.585999999999999</v>
      </c>
      <c r="L60" s="7">
        <v>-108.7625</v>
      </c>
      <c r="M60" s="7"/>
      <c r="N60" s="7"/>
      <c r="O60" s="7" t="s">
        <v>1</v>
      </c>
      <c r="P60" s="7"/>
      <c r="Q60" s="7"/>
      <c r="R60" s="7" t="s">
        <v>26</v>
      </c>
      <c r="S60" s="7" t="s">
        <v>254</v>
      </c>
      <c r="T60" s="7" t="s">
        <v>254</v>
      </c>
      <c r="U60" s="26">
        <f t="shared" si="2"/>
        <v>7657</v>
      </c>
      <c r="V60" s="34" t="s">
        <v>340</v>
      </c>
      <c r="W60" s="7" t="s">
        <v>341</v>
      </c>
      <c r="X60" s="7"/>
      <c r="Y60" s="7"/>
      <c r="Z60" s="18"/>
      <c r="AA60" s="18"/>
      <c r="AB60" s="7"/>
      <c r="AD60" s="7"/>
      <c r="AE60" s="7"/>
      <c r="AF60" s="7"/>
      <c r="AG60" s="40" t="s">
        <v>0</v>
      </c>
      <c r="AH60" s="17">
        <v>7657</v>
      </c>
      <c r="AI60" s="18">
        <v>39678</v>
      </c>
      <c r="AJ60" s="23" t="s">
        <v>150</v>
      </c>
      <c r="AK60" s="40"/>
      <c r="AL60" s="17"/>
      <c r="AM60" s="7"/>
      <c r="AN60" s="23"/>
      <c r="AR60" s="23"/>
    </row>
    <row r="61" spans="1:45" ht="39.6" x14ac:dyDescent="0.25">
      <c r="A61" s="7">
        <v>10947</v>
      </c>
      <c r="B61" s="7">
        <v>51573060</v>
      </c>
      <c r="C61" s="7" t="s">
        <v>94</v>
      </c>
      <c r="D61" s="7" t="s">
        <v>236</v>
      </c>
      <c r="E61" s="7" t="s">
        <v>95</v>
      </c>
      <c r="F61" s="7" t="s">
        <v>96</v>
      </c>
      <c r="G61" s="7" t="s">
        <v>97</v>
      </c>
      <c r="H61" s="5" t="s">
        <v>23</v>
      </c>
      <c r="I61" s="7">
        <v>87825</v>
      </c>
      <c r="J61" s="7">
        <v>12</v>
      </c>
      <c r="K61" s="7">
        <v>34.109276999999999</v>
      </c>
      <c r="L61" s="7">
        <v>-107.236115</v>
      </c>
      <c r="M61" s="7"/>
      <c r="N61" s="7"/>
      <c r="O61" s="7" t="s">
        <v>1</v>
      </c>
      <c r="P61" s="7"/>
      <c r="Q61" s="7"/>
      <c r="R61" s="7" t="s">
        <v>58</v>
      </c>
      <c r="S61" s="7" t="s">
        <v>254</v>
      </c>
      <c r="T61" s="7" t="s">
        <v>254</v>
      </c>
      <c r="U61" s="26">
        <f t="shared" si="2"/>
        <v>101283.31</v>
      </c>
      <c r="V61" s="34" t="s">
        <v>338</v>
      </c>
      <c r="W61" s="7" t="s">
        <v>339</v>
      </c>
      <c r="X61" s="7"/>
      <c r="Y61" s="7"/>
      <c r="Z61" s="18"/>
      <c r="AA61" s="18"/>
      <c r="AB61" s="7"/>
      <c r="AD61" s="7"/>
      <c r="AE61" s="7"/>
      <c r="AF61" s="7"/>
      <c r="AG61" s="40" t="s">
        <v>2</v>
      </c>
      <c r="AH61" s="17">
        <v>59000</v>
      </c>
      <c r="AI61" s="18">
        <v>39549</v>
      </c>
      <c r="AJ61" s="23" t="s">
        <v>152</v>
      </c>
      <c r="AK61" s="40" t="s">
        <v>2</v>
      </c>
      <c r="AL61" s="7">
        <v>42283.31</v>
      </c>
      <c r="AM61" s="18">
        <v>39763</v>
      </c>
      <c r="AN61" s="23" t="s">
        <v>150</v>
      </c>
      <c r="AR61" s="23"/>
    </row>
    <row r="62" spans="1:45" x14ac:dyDescent="0.25">
      <c r="A62" s="7"/>
      <c r="B62" s="7">
        <v>51573059</v>
      </c>
      <c r="C62" s="7" t="s">
        <v>275</v>
      </c>
      <c r="D62" s="7" t="s">
        <v>234</v>
      </c>
      <c r="E62" s="7" t="s">
        <v>275</v>
      </c>
      <c r="F62" s="7" t="s">
        <v>235</v>
      </c>
      <c r="G62" s="7" t="s">
        <v>196</v>
      </c>
      <c r="H62" s="5" t="s">
        <v>23</v>
      </c>
      <c r="I62" s="7">
        <v>88415</v>
      </c>
      <c r="J62" s="7">
        <v>0.3</v>
      </c>
      <c r="K62" s="7">
        <v>36.451884</v>
      </c>
      <c r="L62" s="7">
        <v>-103.18409699999999</v>
      </c>
      <c r="M62" s="7"/>
      <c r="N62" s="7"/>
      <c r="O62" s="7"/>
      <c r="P62" s="7"/>
      <c r="Q62" s="7"/>
      <c r="R62" s="7"/>
      <c r="S62" s="7" t="s">
        <v>255</v>
      </c>
      <c r="T62" s="7" t="s">
        <v>255</v>
      </c>
      <c r="U62" s="17">
        <f t="shared" si="2"/>
        <v>0</v>
      </c>
      <c r="X62" s="7"/>
      <c r="Y62" s="7"/>
      <c r="Z62" s="18"/>
      <c r="AA62" s="18"/>
      <c r="AB62" s="7"/>
      <c r="AD62" s="7"/>
      <c r="AE62" s="7"/>
      <c r="AF62" s="7"/>
      <c r="AG62" s="40"/>
      <c r="AH62" s="17"/>
      <c r="AI62" s="7"/>
      <c r="AK62" s="40"/>
      <c r="AL62" s="7"/>
      <c r="AM62" s="7"/>
      <c r="AN62" s="23"/>
      <c r="AR62" s="23"/>
      <c r="AS62" s="16"/>
    </row>
    <row r="63" spans="1:45" x14ac:dyDescent="0.25">
      <c r="A63" s="7"/>
      <c r="B63" s="7">
        <v>51573059</v>
      </c>
      <c r="C63" s="7" t="s">
        <v>276</v>
      </c>
      <c r="D63" s="7" t="s">
        <v>234</v>
      </c>
      <c r="E63" s="7" t="s">
        <v>276</v>
      </c>
      <c r="F63" s="7" t="s">
        <v>235</v>
      </c>
      <c r="G63" s="7" t="s">
        <v>196</v>
      </c>
      <c r="H63" s="5" t="s">
        <v>23</v>
      </c>
      <c r="I63" s="7">
        <v>88415</v>
      </c>
      <c r="J63" s="7">
        <v>0.1</v>
      </c>
      <c r="K63" s="7">
        <v>36.451687999999997</v>
      </c>
      <c r="L63" s="7">
        <v>-103.183983</v>
      </c>
      <c r="M63" s="7"/>
      <c r="N63" s="7"/>
      <c r="O63" s="7"/>
      <c r="P63" s="7"/>
      <c r="Q63" s="7"/>
      <c r="R63" s="7"/>
      <c r="S63" s="7" t="s">
        <v>255</v>
      </c>
      <c r="T63" s="7" t="s">
        <v>255</v>
      </c>
      <c r="U63" s="17">
        <f t="shared" si="2"/>
        <v>0</v>
      </c>
      <c r="X63" s="7"/>
      <c r="Y63" s="7"/>
      <c r="Z63" s="18"/>
      <c r="AA63" s="18"/>
      <c r="AB63" s="7"/>
      <c r="AD63" s="7"/>
      <c r="AE63" s="7"/>
      <c r="AF63" s="7"/>
      <c r="AG63" s="40"/>
      <c r="AH63" s="17"/>
      <c r="AI63" s="7"/>
      <c r="AK63" s="40"/>
      <c r="AL63" s="7"/>
      <c r="AM63" s="7"/>
      <c r="AN63" s="23"/>
      <c r="AR63" s="23"/>
    </row>
    <row r="64" spans="1:45" x14ac:dyDescent="0.25">
      <c r="A64" s="7"/>
      <c r="B64" s="7">
        <v>51573059</v>
      </c>
      <c r="C64" s="7" t="s">
        <v>277</v>
      </c>
      <c r="D64" s="7" t="s">
        <v>234</v>
      </c>
      <c r="E64" s="7" t="s">
        <v>277</v>
      </c>
      <c r="F64" s="7" t="s">
        <v>235</v>
      </c>
      <c r="G64" s="7" t="s">
        <v>196</v>
      </c>
      <c r="H64" s="5" t="s">
        <v>23</v>
      </c>
      <c r="I64" s="7">
        <v>88415</v>
      </c>
      <c r="J64" s="7">
        <v>0.5</v>
      </c>
      <c r="K64" s="7">
        <v>36.453150000000001</v>
      </c>
      <c r="L64" s="7">
        <v>-103.184949</v>
      </c>
      <c r="M64" s="7"/>
      <c r="N64" s="7"/>
      <c r="O64" s="7"/>
      <c r="P64" s="7"/>
      <c r="Q64" s="7"/>
      <c r="R64" s="7"/>
      <c r="S64" s="7" t="s">
        <v>255</v>
      </c>
      <c r="T64" s="7" t="s">
        <v>255</v>
      </c>
      <c r="U64" s="17">
        <f t="shared" si="2"/>
        <v>0</v>
      </c>
      <c r="X64" s="7"/>
      <c r="Y64" s="7"/>
      <c r="Z64" s="18"/>
      <c r="AA64" s="18"/>
      <c r="AB64" s="7"/>
      <c r="AD64" s="7"/>
      <c r="AE64" s="7"/>
      <c r="AF64" s="7"/>
      <c r="AG64" s="40"/>
      <c r="AH64" s="17"/>
      <c r="AI64" s="7"/>
      <c r="AK64" s="40"/>
      <c r="AL64" s="7"/>
      <c r="AM64" s="7"/>
      <c r="AN64" s="23"/>
      <c r="AR64" s="23"/>
    </row>
    <row r="65" spans="1:45" x14ac:dyDescent="0.25">
      <c r="A65" s="7"/>
      <c r="B65" s="7">
        <v>51573059</v>
      </c>
      <c r="C65" s="7" t="s">
        <v>280</v>
      </c>
      <c r="D65" s="7" t="s">
        <v>234</v>
      </c>
      <c r="E65" s="7" t="s">
        <v>280</v>
      </c>
      <c r="F65" s="7" t="s">
        <v>235</v>
      </c>
      <c r="G65" s="7" t="s">
        <v>196</v>
      </c>
      <c r="H65" s="5" t="s">
        <v>23</v>
      </c>
      <c r="I65" s="7">
        <v>88415</v>
      </c>
      <c r="J65" s="7">
        <v>0.1</v>
      </c>
      <c r="K65" s="7">
        <v>36.455039999999997</v>
      </c>
      <c r="L65" s="7">
        <v>-103.186786</v>
      </c>
      <c r="M65" s="7"/>
      <c r="N65" s="7"/>
      <c r="O65" s="7"/>
      <c r="P65" s="7"/>
      <c r="Q65" s="7"/>
      <c r="R65" s="7"/>
      <c r="S65" s="7" t="s">
        <v>255</v>
      </c>
      <c r="T65" s="7" t="s">
        <v>255</v>
      </c>
      <c r="U65" s="17">
        <f t="shared" si="2"/>
        <v>0</v>
      </c>
      <c r="X65" s="7"/>
      <c r="Y65" s="7"/>
      <c r="Z65" s="18"/>
      <c r="AA65" s="18"/>
      <c r="AB65" s="7"/>
      <c r="AD65" s="7"/>
      <c r="AE65" s="7"/>
      <c r="AF65" s="7"/>
      <c r="AG65" s="40"/>
      <c r="AH65" s="17"/>
      <c r="AI65" s="7"/>
      <c r="AK65" s="40"/>
      <c r="AL65" s="7"/>
      <c r="AM65" s="7"/>
      <c r="AN65" s="23"/>
      <c r="AR65" s="23"/>
    </row>
    <row r="66" spans="1:45" s="16" customFormat="1" x14ac:dyDescent="0.25">
      <c r="A66" s="7"/>
      <c r="B66" s="7">
        <v>51573059</v>
      </c>
      <c r="C66" s="7" t="s">
        <v>278</v>
      </c>
      <c r="D66" s="7" t="s">
        <v>234</v>
      </c>
      <c r="E66" s="7" t="s">
        <v>278</v>
      </c>
      <c r="F66" s="7" t="s">
        <v>235</v>
      </c>
      <c r="G66" s="7" t="s">
        <v>196</v>
      </c>
      <c r="H66" s="5" t="s">
        <v>23</v>
      </c>
      <c r="I66" s="7">
        <v>88415</v>
      </c>
      <c r="J66" s="7">
        <v>0.3</v>
      </c>
      <c r="K66" s="7">
        <v>36.454538999999997</v>
      </c>
      <c r="L66" s="7">
        <v>-103.18619099999999</v>
      </c>
      <c r="M66" s="7"/>
      <c r="N66" s="7"/>
      <c r="O66" s="7"/>
      <c r="P66" s="7"/>
      <c r="Q66" s="7"/>
      <c r="R66" s="7"/>
      <c r="S66" s="7" t="s">
        <v>255</v>
      </c>
      <c r="T66" s="7" t="s">
        <v>255</v>
      </c>
      <c r="U66" s="17">
        <f t="shared" si="2"/>
        <v>0</v>
      </c>
      <c r="V66" s="34"/>
      <c r="W66" s="7"/>
      <c r="X66" s="7"/>
      <c r="Y66" s="7"/>
      <c r="Z66" s="18"/>
      <c r="AA66" s="18"/>
      <c r="AB66" s="7"/>
      <c r="AC66" s="28"/>
      <c r="AD66" s="7"/>
      <c r="AE66" s="7"/>
      <c r="AF66" s="7"/>
      <c r="AG66" s="40"/>
      <c r="AH66" s="17"/>
      <c r="AI66" s="7"/>
      <c r="AJ66" s="23"/>
      <c r="AK66" s="40"/>
      <c r="AL66" s="7"/>
      <c r="AM66" s="7"/>
      <c r="AN66" s="23"/>
      <c r="AO66" s="41"/>
      <c r="AP66" s="12"/>
      <c r="AQ66" s="10"/>
      <c r="AR66" s="23"/>
      <c r="AS66" s="2"/>
    </row>
    <row r="67" spans="1:45" x14ac:dyDescent="0.25">
      <c r="A67" s="7"/>
      <c r="B67" s="7">
        <v>51573059</v>
      </c>
      <c r="C67" s="7" t="s">
        <v>279</v>
      </c>
      <c r="D67" s="7" t="s">
        <v>234</v>
      </c>
      <c r="E67" s="7" t="s">
        <v>279</v>
      </c>
      <c r="F67" s="7" t="s">
        <v>235</v>
      </c>
      <c r="G67" s="7" t="s">
        <v>196</v>
      </c>
      <c r="H67" s="5" t="s">
        <v>23</v>
      </c>
      <c r="I67" s="7">
        <v>88415</v>
      </c>
      <c r="J67" s="7">
        <v>1</v>
      </c>
      <c r="K67" s="7">
        <v>36.455238000000001</v>
      </c>
      <c r="L67" s="7">
        <v>-103.18607299999999</v>
      </c>
      <c r="M67" s="7"/>
      <c r="N67" s="7"/>
      <c r="O67" s="7"/>
      <c r="P67" s="7"/>
      <c r="Q67" s="7"/>
      <c r="R67" s="7"/>
      <c r="S67" s="7" t="s">
        <v>255</v>
      </c>
      <c r="T67" s="7" t="s">
        <v>255</v>
      </c>
      <c r="U67" s="17">
        <f t="shared" si="2"/>
        <v>0</v>
      </c>
      <c r="X67" s="7"/>
      <c r="Y67" s="7"/>
      <c r="Z67" s="18"/>
      <c r="AA67" s="18"/>
      <c r="AB67" s="7"/>
      <c r="AD67" s="7"/>
      <c r="AE67" s="7"/>
      <c r="AF67" s="7"/>
      <c r="AG67" s="40"/>
      <c r="AH67" s="17"/>
      <c r="AI67" s="7"/>
      <c r="AK67" s="40"/>
      <c r="AL67" s="7"/>
      <c r="AM67" s="7"/>
      <c r="AN67" s="23"/>
      <c r="AR67" s="23"/>
    </row>
    <row r="68" spans="1:45" ht="92.4" x14ac:dyDescent="0.25">
      <c r="A68" s="7" t="s">
        <v>261</v>
      </c>
      <c r="B68" s="7">
        <v>51573058</v>
      </c>
      <c r="C68" s="7" t="s">
        <v>259</v>
      </c>
      <c r="D68" s="7" t="s">
        <v>260</v>
      </c>
      <c r="E68" s="7" t="s">
        <v>262</v>
      </c>
      <c r="F68" s="7" t="s">
        <v>29</v>
      </c>
      <c r="G68" s="7" t="s">
        <v>30</v>
      </c>
      <c r="H68" s="5" t="s">
        <v>23</v>
      </c>
      <c r="I68" s="7">
        <v>87102</v>
      </c>
      <c r="J68" s="7">
        <v>28</v>
      </c>
      <c r="K68" s="37">
        <v>35.07</v>
      </c>
      <c r="L68" s="37">
        <v>-106.65</v>
      </c>
      <c r="M68" s="7"/>
      <c r="N68" s="7"/>
      <c r="O68" s="7"/>
      <c r="P68" s="7"/>
      <c r="Q68" s="7"/>
      <c r="R68" s="7"/>
      <c r="S68" s="7" t="s">
        <v>254</v>
      </c>
      <c r="T68" s="7" t="s">
        <v>254</v>
      </c>
      <c r="U68" s="26">
        <f t="shared" si="2"/>
        <v>268787</v>
      </c>
      <c r="V68" s="34" t="s">
        <v>309</v>
      </c>
      <c r="W68" s="7" t="s">
        <v>317</v>
      </c>
      <c r="X68" s="7" t="s">
        <v>310</v>
      </c>
      <c r="Y68" s="7"/>
      <c r="Z68" s="18" t="s">
        <v>311</v>
      </c>
      <c r="AA68" s="18"/>
      <c r="AB68" s="7"/>
      <c r="AC68" s="28" t="s">
        <v>312</v>
      </c>
      <c r="AD68" s="7" t="s">
        <v>313</v>
      </c>
      <c r="AE68" s="7" t="s">
        <v>254</v>
      </c>
      <c r="AF68" s="7" t="s">
        <v>316</v>
      </c>
      <c r="AG68" s="40" t="s">
        <v>314</v>
      </c>
      <c r="AH68" s="17">
        <v>99287</v>
      </c>
      <c r="AI68" s="18">
        <v>40367</v>
      </c>
      <c r="AJ68" s="23" t="s">
        <v>154</v>
      </c>
      <c r="AK68" s="40" t="s">
        <v>315</v>
      </c>
      <c r="AL68" s="7">
        <v>167000</v>
      </c>
      <c r="AM68" s="18">
        <v>40550</v>
      </c>
      <c r="AN68" s="23" t="s">
        <v>154</v>
      </c>
      <c r="AO68" s="40" t="s">
        <v>157</v>
      </c>
      <c r="AP68" s="12">
        <v>2500</v>
      </c>
      <c r="AQ68" s="30">
        <v>40550</v>
      </c>
      <c r="AR68" s="23" t="s">
        <v>153</v>
      </c>
    </row>
    <row r="69" spans="1:45" x14ac:dyDescent="0.25">
      <c r="A69" s="14"/>
      <c r="B69" s="14">
        <v>51573057</v>
      </c>
      <c r="C69" s="14" t="s">
        <v>232</v>
      </c>
      <c r="D69" s="14"/>
      <c r="E69" s="14"/>
      <c r="F69" s="14"/>
      <c r="G69" s="14"/>
      <c r="H69" s="15" t="s">
        <v>23</v>
      </c>
      <c r="I69" s="14"/>
      <c r="J69" s="14"/>
      <c r="K69" s="14"/>
      <c r="L69" s="14"/>
      <c r="M69" s="14"/>
      <c r="N69" s="14"/>
      <c r="O69" s="14"/>
      <c r="P69" s="14"/>
      <c r="Q69" s="14"/>
      <c r="R69" s="14"/>
      <c r="S69" s="14" t="s">
        <v>254</v>
      </c>
      <c r="T69" s="14"/>
      <c r="U69" s="21">
        <f t="shared" si="2"/>
        <v>0</v>
      </c>
      <c r="V69" s="36"/>
      <c r="W69" s="14"/>
      <c r="X69" s="14"/>
      <c r="Y69" s="14"/>
      <c r="Z69" s="64"/>
      <c r="AA69" s="64"/>
      <c r="AB69" s="14"/>
      <c r="AC69" s="29"/>
      <c r="AD69" s="14"/>
      <c r="AE69" s="14"/>
      <c r="AF69" s="14"/>
      <c r="AG69" s="43"/>
      <c r="AH69" s="21"/>
      <c r="AI69" s="14"/>
      <c r="AJ69" s="25"/>
      <c r="AK69" s="43"/>
      <c r="AL69" s="14"/>
      <c r="AM69" s="14"/>
      <c r="AN69" s="23"/>
      <c r="AO69" s="45"/>
      <c r="AP69" s="47"/>
      <c r="AQ69" s="13"/>
      <c r="AR69" s="23"/>
    </row>
    <row r="70" spans="1:45" s="16" customFormat="1" x14ac:dyDescent="0.25">
      <c r="A70" s="14"/>
      <c r="B70" s="14">
        <v>51573057</v>
      </c>
      <c r="C70" s="14" t="s">
        <v>233</v>
      </c>
      <c r="D70" s="14"/>
      <c r="E70" s="14"/>
      <c r="F70" s="14"/>
      <c r="G70" s="14"/>
      <c r="H70" s="15" t="s">
        <v>23</v>
      </c>
      <c r="I70" s="14"/>
      <c r="J70" s="14"/>
      <c r="K70" s="14"/>
      <c r="L70" s="14"/>
      <c r="M70" s="14"/>
      <c r="N70" s="14"/>
      <c r="O70" s="14"/>
      <c r="P70" s="14"/>
      <c r="Q70" s="14"/>
      <c r="R70" s="14"/>
      <c r="S70" s="14" t="s">
        <v>254</v>
      </c>
      <c r="T70" s="14"/>
      <c r="U70" s="21">
        <f t="shared" si="2"/>
        <v>0</v>
      </c>
      <c r="V70" s="36"/>
      <c r="W70" s="14"/>
      <c r="X70" s="14"/>
      <c r="Y70" s="14"/>
      <c r="Z70" s="64"/>
      <c r="AA70" s="64"/>
      <c r="AB70" s="14"/>
      <c r="AC70" s="29"/>
      <c r="AD70" s="14"/>
      <c r="AE70" s="14"/>
      <c r="AF70" s="14"/>
      <c r="AG70" s="43"/>
      <c r="AH70" s="21"/>
      <c r="AI70" s="14"/>
      <c r="AJ70" s="25"/>
      <c r="AK70" s="43"/>
      <c r="AL70" s="14"/>
      <c r="AM70" s="14"/>
      <c r="AN70" s="23"/>
      <c r="AO70" s="45"/>
      <c r="AP70" s="47"/>
      <c r="AQ70" s="13"/>
      <c r="AR70" s="23"/>
      <c r="AS70" s="2"/>
    </row>
    <row r="71" spans="1:45" x14ac:dyDescent="0.25">
      <c r="A71" s="14"/>
      <c r="B71" s="14">
        <v>51573053</v>
      </c>
      <c r="C71" s="14" t="s">
        <v>231</v>
      </c>
      <c r="D71" s="14"/>
      <c r="E71" s="14"/>
      <c r="F71" s="14"/>
      <c r="G71" s="14"/>
      <c r="H71" s="15" t="s">
        <v>23</v>
      </c>
      <c r="I71" s="14"/>
      <c r="J71" s="14"/>
      <c r="K71" s="14"/>
      <c r="L71" s="14"/>
      <c r="M71" s="14"/>
      <c r="N71" s="14"/>
      <c r="O71" s="14"/>
      <c r="P71" s="14"/>
      <c r="Q71" s="14"/>
      <c r="R71" s="14"/>
      <c r="S71" s="14" t="s">
        <v>254</v>
      </c>
      <c r="T71" s="14" t="s">
        <v>254</v>
      </c>
      <c r="U71" s="21">
        <f t="shared" si="2"/>
        <v>0</v>
      </c>
      <c r="V71" s="36"/>
      <c r="W71" s="14"/>
      <c r="X71" s="14"/>
      <c r="Y71" s="14"/>
      <c r="Z71" s="64"/>
      <c r="AA71" s="64"/>
      <c r="AB71" s="14"/>
      <c r="AC71" s="29"/>
      <c r="AD71" s="14"/>
      <c r="AE71" s="14"/>
      <c r="AF71" s="14"/>
      <c r="AG71" s="43"/>
      <c r="AH71" s="21"/>
      <c r="AI71" s="14"/>
      <c r="AJ71" s="25"/>
      <c r="AK71" s="43"/>
      <c r="AL71" s="14"/>
      <c r="AM71" s="14"/>
      <c r="AN71" s="23"/>
      <c r="AO71" s="45"/>
      <c r="AP71" s="47"/>
      <c r="AQ71" s="13"/>
      <c r="AR71" s="23"/>
    </row>
    <row r="72" spans="1:45" ht="26.4" x14ac:dyDescent="0.25">
      <c r="A72" s="7">
        <v>42801</v>
      </c>
      <c r="B72" s="7">
        <v>51573051</v>
      </c>
      <c r="C72" s="5" t="s">
        <v>218</v>
      </c>
      <c r="D72" s="5" t="s">
        <v>217</v>
      </c>
      <c r="E72" s="5" t="s">
        <v>65</v>
      </c>
      <c r="F72" s="5" t="s">
        <v>66</v>
      </c>
      <c r="G72" s="5" t="s">
        <v>67</v>
      </c>
      <c r="H72" s="5" t="s">
        <v>23</v>
      </c>
      <c r="I72" s="5">
        <v>88101</v>
      </c>
      <c r="J72" s="5">
        <v>1.6</v>
      </c>
      <c r="K72" s="5">
        <v>34.399934000000002</v>
      </c>
      <c r="L72" s="7">
        <v>-103.204939</v>
      </c>
      <c r="M72" s="5"/>
      <c r="N72" s="5"/>
      <c r="O72" s="5" t="s">
        <v>1</v>
      </c>
      <c r="P72" s="5"/>
      <c r="Q72" s="7"/>
      <c r="R72" s="9" t="s">
        <v>68</v>
      </c>
      <c r="S72" s="11" t="s">
        <v>254</v>
      </c>
      <c r="T72" s="11" t="s">
        <v>255</v>
      </c>
      <c r="U72" s="26">
        <f t="shared" si="2"/>
        <v>0</v>
      </c>
      <c r="V72" s="35"/>
      <c r="W72" s="11"/>
      <c r="X72" s="11"/>
      <c r="Y72" s="11"/>
      <c r="Z72" s="63"/>
      <c r="AA72" s="63"/>
      <c r="AB72" s="11"/>
      <c r="AC72" s="27"/>
      <c r="AD72" s="11"/>
      <c r="AE72" s="11" t="s">
        <v>255</v>
      </c>
      <c r="AF72" s="11"/>
      <c r="AG72" s="40"/>
      <c r="AH72" s="17"/>
      <c r="AI72" s="7"/>
      <c r="AK72" s="40"/>
      <c r="AL72" s="17"/>
      <c r="AM72" s="7"/>
      <c r="AN72" s="23"/>
      <c r="AR72" s="23"/>
    </row>
    <row r="73" spans="1:45" x14ac:dyDescent="0.25">
      <c r="A73" s="7">
        <v>10978</v>
      </c>
      <c r="B73" s="7">
        <v>51573049</v>
      </c>
      <c r="C73" s="7" t="s">
        <v>225</v>
      </c>
      <c r="D73" s="7"/>
      <c r="E73" s="7" t="s">
        <v>226</v>
      </c>
      <c r="F73" s="7" t="s">
        <v>227</v>
      </c>
      <c r="G73" s="7" t="s">
        <v>62</v>
      </c>
      <c r="H73" s="5" t="s">
        <v>23</v>
      </c>
      <c r="I73" s="7">
        <v>87710</v>
      </c>
      <c r="J73" s="7">
        <v>3</v>
      </c>
      <c r="K73" s="7">
        <v>36.393313999999997</v>
      </c>
      <c r="L73" s="7">
        <v>-105.28607100000001</v>
      </c>
      <c r="M73" s="7"/>
      <c r="N73" s="7"/>
      <c r="O73" s="7"/>
      <c r="P73" s="7"/>
      <c r="Q73" s="7"/>
      <c r="R73" s="7"/>
      <c r="S73" s="7" t="s">
        <v>254</v>
      </c>
      <c r="T73" s="7" t="s">
        <v>255</v>
      </c>
      <c r="U73" s="17">
        <f t="shared" si="2"/>
        <v>0</v>
      </c>
      <c r="X73" s="7"/>
      <c r="Y73" s="7"/>
      <c r="Z73" s="18"/>
      <c r="AA73" s="18"/>
      <c r="AB73" s="7"/>
      <c r="AD73" s="7"/>
      <c r="AE73" s="7"/>
      <c r="AF73" s="7"/>
      <c r="AG73" s="40"/>
      <c r="AH73" s="17"/>
      <c r="AI73" s="7"/>
      <c r="AK73" s="40"/>
      <c r="AL73" s="7"/>
      <c r="AM73" s="7"/>
      <c r="AN73" s="23"/>
      <c r="AR73" s="23"/>
    </row>
    <row r="74" spans="1:45" x14ac:dyDescent="0.25">
      <c r="A74" s="7">
        <v>30161</v>
      </c>
      <c r="B74" s="7">
        <v>51573047</v>
      </c>
      <c r="C74" s="7" t="s">
        <v>219</v>
      </c>
      <c r="D74" s="7" t="s">
        <v>220</v>
      </c>
      <c r="E74" s="7" t="s">
        <v>221</v>
      </c>
      <c r="F74" s="7" t="s">
        <v>222</v>
      </c>
      <c r="G74" s="7" t="s">
        <v>124</v>
      </c>
      <c r="H74" s="5" t="s">
        <v>23</v>
      </c>
      <c r="I74" s="7"/>
      <c r="J74" s="7">
        <v>9.5</v>
      </c>
      <c r="K74" s="7">
        <v>34.648099999999999</v>
      </c>
      <c r="L74" s="7">
        <v>-103.9058</v>
      </c>
      <c r="M74" s="7"/>
      <c r="N74" s="7"/>
      <c r="O74" s="7"/>
      <c r="P74" s="7"/>
      <c r="Q74" s="7"/>
      <c r="R74" s="7"/>
      <c r="S74" s="7" t="s">
        <v>254</v>
      </c>
      <c r="T74" s="7" t="s">
        <v>254</v>
      </c>
      <c r="U74" s="17">
        <f t="shared" si="2"/>
        <v>0</v>
      </c>
      <c r="X74" s="7"/>
      <c r="Y74" s="7"/>
      <c r="Z74" s="18"/>
      <c r="AA74" s="18"/>
      <c r="AB74" s="7"/>
      <c r="AD74" s="7"/>
      <c r="AE74" s="7"/>
      <c r="AF74" s="7"/>
      <c r="AG74" s="40"/>
      <c r="AH74" s="17"/>
      <c r="AI74" s="7"/>
      <c r="AK74" s="40"/>
      <c r="AL74" s="7"/>
      <c r="AM74" s="7"/>
      <c r="AN74" s="23"/>
      <c r="AR74" s="23"/>
      <c r="AS74" s="16"/>
    </row>
    <row r="75" spans="1:45" x14ac:dyDescent="0.25">
      <c r="A75" s="7">
        <v>23041</v>
      </c>
      <c r="B75" s="7">
        <v>51573045</v>
      </c>
      <c r="C75" s="5" t="s">
        <v>72</v>
      </c>
      <c r="D75" s="5"/>
      <c r="E75" s="5" t="s">
        <v>73</v>
      </c>
      <c r="F75" s="5" t="s">
        <v>74</v>
      </c>
      <c r="G75" s="5" t="s">
        <v>75</v>
      </c>
      <c r="H75" s="5" t="s">
        <v>23</v>
      </c>
      <c r="I75" s="5">
        <v>88061</v>
      </c>
      <c r="J75" s="5">
        <v>3.72</v>
      </c>
      <c r="K75" s="5">
        <v>32.780614</v>
      </c>
      <c r="L75" s="7">
        <v>-108.27518600000001</v>
      </c>
      <c r="M75" s="5"/>
      <c r="N75" s="5"/>
      <c r="O75" s="5"/>
      <c r="P75" s="5"/>
      <c r="Q75" s="7"/>
      <c r="R75" s="9" t="s">
        <v>42</v>
      </c>
      <c r="S75" s="11" t="s">
        <v>254</v>
      </c>
      <c r="T75" s="11" t="s">
        <v>255</v>
      </c>
      <c r="U75" s="26">
        <f t="shared" si="2"/>
        <v>0</v>
      </c>
      <c r="V75" s="35"/>
      <c r="W75" s="11"/>
      <c r="X75" s="11"/>
      <c r="Y75" s="11"/>
      <c r="Z75" s="63"/>
      <c r="AA75" s="63"/>
      <c r="AB75" s="11"/>
      <c r="AC75" s="27"/>
      <c r="AD75" s="11"/>
      <c r="AE75" s="11"/>
      <c r="AF75" s="11"/>
      <c r="AG75" s="40"/>
      <c r="AH75" s="17"/>
      <c r="AI75" s="7"/>
      <c r="AK75" s="40"/>
      <c r="AL75" s="17"/>
      <c r="AM75" s="7"/>
      <c r="AN75" s="23"/>
      <c r="AR75" s="23"/>
    </row>
    <row r="76" spans="1:45" x14ac:dyDescent="0.25">
      <c r="A76" s="14"/>
      <c r="B76" s="14">
        <v>51573044</v>
      </c>
      <c r="C76" s="14" t="s">
        <v>215</v>
      </c>
      <c r="D76" s="14" t="s">
        <v>265</v>
      </c>
      <c r="E76" s="14"/>
      <c r="F76" s="14"/>
      <c r="G76" s="14" t="s">
        <v>125</v>
      </c>
      <c r="H76" s="15" t="s">
        <v>23</v>
      </c>
      <c r="I76" s="14"/>
      <c r="J76" s="14"/>
      <c r="K76" s="14"/>
      <c r="L76" s="14"/>
      <c r="M76" s="14"/>
      <c r="N76" s="14"/>
      <c r="O76" s="14"/>
      <c r="P76" s="14"/>
      <c r="Q76" s="14"/>
      <c r="R76" s="14"/>
      <c r="S76" s="14" t="s">
        <v>254</v>
      </c>
      <c r="T76" s="14" t="s">
        <v>254</v>
      </c>
      <c r="U76" s="21">
        <f t="shared" si="2"/>
        <v>0</v>
      </c>
      <c r="V76" s="36"/>
      <c r="W76" s="14"/>
      <c r="X76" s="14"/>
      <c r="Y76" s="14"/>
      <c r="Z76" s="64"/>
      <c r="AA76" s="64"/>
      <c r="AB76" s="14"/>
      <c r="AC76" s="29"/>
      <c r="AD76" s="14"/>
      <c r="AE76" s="14"/>
      <c r="AF76" s="14"/>
      <c r="AG76" s="43"/>
      <c r="AH76" s="21"/>
      <c r="AI76" s="14"/>
      <c r="AJ76" s="25"/>
      <c r="AK76" s="43"/>
      <c r="AL76" s="14"/>
      <c r="AM76" s="14"/>
      <c r="AN76" s="23"/>
      <c r="AO76" s="45"/>
      <c r="AP76" s="47"/>
      <c r="AQ76" s="13"/>
      <c r="AR76" s="23"/>
    </row>
    <row r="77" spans="1:45" ht="26.4" x14ac:dyDescent="0.25">
      <c r="A77" s="7">
        <v>37401</v>
      </c>
      <c r="B77" s="7">
        <v>51573042</v>
      </c>
      <c r="C77" s="7" t="s">
        <v>133</v>
      </c>
      <c r="D77" s="7" t="s">
        <v>256</v>
      </c>
      <c r="E77" s="7" t="s">
        <v>212</v>
      </c>
      <c r="F77" s="7" t="s">
        <v>123</v>
      </c>
      <c r="G77" s="7" t="s">
        <v>124</v>
      </c>
      <c r="H77" s="5" t="s">
        <v>23</v>
      </c>
      <c r="I77" s="7">
        <v>88401</v>
      </c>
      <c r="J77" s="7">
        <v>1</v>
      </c>
      <c r="K77" s="7">
        <v>35.180300000000003</v>
      </c>
      <c r="L77" s="7">
        <v>-103.7261</v>
      </c>
      <c r="M77" s="7"/>
      <c r="N77" s="7"/>
      <c r="O77" s="7"/>
      <c r="P77" s="7"/>
      <c r="Q77" s="7"/>
      <c r="R77" s="7"/>
      <c r="S77" s="7" t="s">
        <v>254</v>
      </c>
      <c r="T77" s="7" t="s">
        <v>254</v>
      </c>
      <c r="U77" s="17">
        <f t="shared" si="2"/>
        <v>0</v>
      </c>
      <c r="X77" s="7"/>
      <c r="Y77" s="7"/>
      <c r="Z77" s="18"/>
      <c r="AA77" s="18"/>
      <c r="AB77" s="7"/>
      <c r="AD77" s="7"/>
      <c r="AE77" s="7"/>
      <c r="AF77" s="7"/>
      <c r="AG77" s="40"/>
      <c r="AH77" s="17"/>
      <c r="AI77" s="7"/>
      <c r="AK77" s="40"/>
      <c r="AL77" s="17"/>
      <c r="AM77" s="7"/>
      <c r="AN77" s="23"/>
      <c r="AR77" s="23"/>
    </row>
    <row r="78" spans="1:45" x14ac:dyDescent="0.25">
      <c r="A78" s="7">
        <v>25802</v>
      </c>
      <c r="B78" s="7">
        <v>51573041</v>
      </c>
      <c r="C78" s="5" t="s">
        <v>41</v>
      </c>
      <c r="D78" s="5"/>
      <c r="E78" s="5" t="s">
        <v>38</v>
      </c>
      <c r="F78" s="5" t="s">
        <v>39</v>
      </c>
      <c r="G78" s="5" t="s">
        <v>22</v>
      </c>
      <c r="H78" s="5" t="s">
        <v>23</v>
      </c>
      <c r="I78" s="5">
        <v>87010</v>
      </c>
      <c r="J78" s="5">
        <v>430</v>
      </c>
      <c r="K78" s="5">
        <v>35.466999999999999</v>
      </c>
      <c r="L78" s="7">
        <v>-106.11020000000001</v>
      </c>
      <c r="M78" s="5"/>
      <c r="N78" s="5"/>
      <c r="O78" s="5" t="s">
        <v>40</v>
      </c>
      <c r="P78" s="5"/>
      <c r="Q78" s="7"/>
      <c r="R78" s="9" t="s">
        <v>42</v>
      </c>
      <c r="S78" s="11" t="s">
        <v>254</v>
      </c>
      <c r="T78" s="11" t="s">
        <v>254</v>
      </c>
      <c r="U78" s="26">
        <f t="shared" si="2"/>
        <v>0</v>
      </c>
      <c r="V78" s="35"/>
      <c r="W78" s="11"/>
      <c r="X78" s="11"/>
      <c r="Y78" s="11"/>
      <c r="Z78" s="63"/>
      <c r="AA78" s="63"/>
      <c r="AB78" s="11"/>
      <c r="AC78" s="27"/>
      <c r="AD78" s="11"/>
      <c r="AE78" s="11"/>
      <c r="AF78" s="11"/>
      <c r="AG78" s="40"/>
      <c r="AH78" s="17"/>
      <c r="AI78" s="7"/>
      <c r="AK78" s="40"/>
      <c r="AL78" s="17"/>
      <c r="AM78" s="7"/>
      <c r="AN78" s="23"/>
      <c r="AR78" s="23"/>
      <c r="AS78" s="16"/>
    </row>
    <row r="79" spans="1:45" ht="26.4" x14ac:dyDescent="0.25">
      <c r="A79" s="7">
        <v>25823</v>
      </c>
      <c r="B79" s="7">
        <v>51573039</v>
      </c>
      <c r="C79" s="5" t="s">
        <v>43</v>
      </c>
      <c r="D79" s="5" t="s">
        <v>209</v>
      </c>
      <c r="E79" s="5" t="s">
        <v>44</v>
      </c>
      <c r="F79" s="5" t="s">
        <v>45</v>
      </c>
      <c r="G79" s="5" t="s">
        <v>46</v>
      </c>
      <c r="H79" s="5" t="s">
        <v>23</v>
      </c>
      <c r="I79" s="5">
        <v>88008</v>
      </c>
      <c r="J79" s="5">
        <v>20.2</v>
      </c>
      <c r="K79" s="5">
        <v>31.842068999999999</v>
      </c>
      <c r="L79" s="7">
        <v>-106.620051</v>
      </c>
      <c r="M79" s="5" t="s">
        <v>24</v>
      </c>
      <c r="N79" s="5"/>
      <c r="O79" s="5" t="s">
        <v>1</v>
      </c>
      <c r="P79" s="5" t="s">
        <v>25</v>
      </c>
      <c r="Q79" s="7"/>
      <c r="R79" s="9" t="s">
        <v>42</v>
      </c>
      <c r="S79" s="11" t="s">
        <v>254</v>
      </c>
      <c r="T79" s="11" t="s">
        <v>255</v>
      </c>
      <c r="U79" s="26">
        <f t="shared" si="2"/>
        <v>0</v>
      </c>
      <c r="V79" s="35"/>
      <c r="W79" s="11"/>
      <c r="X79" s="11"/>
      <c r="Y79" s="11"/>
      <c r="Z79" s="63"/>
      <c r="AA79" s="63"/>
      <c r="AB79" s="11"/>
      <c r="AC79" s="27"/>
      <c r="AD79" s="11"/>
      <c r="AE79" s="11"/>
      <c r="AF79" s="11"/>
      <c r="AG79" s="40"/>
      <c r="AH79" s="17"/>
      <c r="AI79" s="7"/>
      <c r="AK79" s="40"/>
      <c r="AL79" s="17"/>
      <c r="AM79" s="7"/>
      <c r="AN79" s="23"/>
      <c r="AR79" s="23"/>
    </row>
    <row r="80" spans="1:45" x14ac:dyDescent="0.25">
      <c r="A80" s="7">
        <v>10981</v>
      </c>
      <c r="B80" s="7">
        <v>51573035</v>
      </c>
      <c r="C80" s="5" t="s">
        <v>59</v>
      </c>
      <c r="D80" s="5"/>
      <c r="E80" s="5" t="s">
        <v>60</v>
      </c>
      <c r="F80" s="5" t="s">
        <v>30</v>
      </c>
      <c r="G80" s="5" t="s">
        <v>35</v>
      </c>
      <c r="H80" s="5" t="s">
        <v>23</v>
      </c>
      <c r="I80" s="5">
        <v>87004</v>
      </c>
      <c r="J80" s="5">
        <v>56.33</v>
      </c>
      <c r="K80" s="5">
        <v>35.307718999999999</v>
      </c>
      <c r="L80" s="7">
        <v>-106.5849</v>
      </c>
      <c r="M80" s="5"/>
      <c r="N80" s="5"/>
      <c r="O80" s="5" t="s">
        <v>40</v>
      </c>
      <c r="P80" s="5"/>
      <c r="Q80" s="7"/>
      <c r="R80" s="9" t="s">
        <v>31</v>
      </c>
      <c r="S80" s="11" t="s">
        <v>254</v>
      </c>
      <c r="T80" s="11" t="s">
        <v>254</v>
      </c>
      <c r="U80" s="26">
        <f t="shared" si="2"/>
        <v>0</v>
      </c>
      <c r="V80" s="35"/>
      <c r="W80" s="11"/>
      <c r="X80" s="11"/>
      <c r="Y80" s="11"/>
      <c r="Z80" s="63"/>
      <c r="AA80" s="63"/>
      <c r="AB80" s="11"/>
      <c r="AC80" s="27"/>
      <c r="AD80" s="11"/>
      <c r="AE80" s="11"/>
      <c r="AF80" s="11"/>
      <c r="AG80" s="40"/>
      <c r="AH80" s="17"/>
      <c r="AI80" s="7"/>
      <c r="AK80" s="40"/>
      <c r="AL80" s="17"/>
      <c r="AM80" s="7"/>
      <c r="AN80" s="23"/>
      <c r="AO80" s="44"/>
      <c r="AP80" s="32"/>
      <c r="AQ80" s="2"/>
      <c r="AR80" s="23"/>
    </row>
    <row r="81" spans="1:44" ht="26.4" x14ac:dyDescent="0.25">
      <c r="A81" s="7">
        <v>10910</v>
      </c>
      <c r="B81" s="7">
        <v>51573034</v>
      </c>
      <c r="C81" s="7" t="s">
        <v>99</v>
      </c>
      <c r="D81" s="7"/>
      <c r="E81" s="7" t="s">
        <v>100</v>
      </c>
      <c r="F81" s="7" t="s">
        <v>101</v>
      </c>
      <c r="G81" s="7" t="s">
        <v>102</v>
      </c>
      <c r="H81" s="5" t="s">
        <v>23</v>
      </c>
      <c r="I81" s="7">
        <v>88031</v>
      </c>
      <c r="J81" s="7">
        <v>1320</v>
      </c>
      <c r="K81" s="7">
        <v>32.303333000000002</v>
      </c>
      <c r="L81" s="7">
        <v>-107.8075</v>
      </c>
      <c r="M81" s="7"/>
      <c r="N81" s="7"/>
      <c r="O81" s="7" t="s">
        <v>1</v>
      </c>
      <c r="P81" s="7"/>
      <c r="Q81" s="7"/>
      <c r="R81" s="7" t="s">
        <v>31</v>
      </c>
      <c r="S81" s="7" t="s">
        <v>254</v>
      </c>
      <c r="T81" s="7" t="s">
        <v>255</v>
      </c>
      <c r="U81" s="17">
        <f t="shared" si="2"/>
        <v>0</v>
      </c>
      <c r="X81" s="7"/>
      <c r="Y81" s="7"/>
      <c r="Z81" s="18"/>
      <c r="AA81" s="18"/>
      <c r="AB81" s="7"/>
      <c r="AD81" s="7"/>
      <c r="AE81" s="7" t="s">
        <v>255</v>
      </c>
      <c r="AF81" s="7"/>
      <c r="AG81" s="40"/>
      <c r="AH81" s="17"/>
      <c r="AI81" s="7"/>
      <c r="AK81" s="40"/>
      <c r="AL81" s="17"/>
      <c r="AM81" s="7"/>
      <c r="AN81" s="23"/>
      <c r="AR81" s="23"/>
    </row>
    <row r="82" spans="1:44" ht="171.6" x14ac:dyDescent="0.25">
      <c r="A82" s="7">
        <v>25821</v>
      </c>
      <c r="B82" s="7">
        <v>51573032</v>
      </c>
      <c r="C82" s="7" t="s">
        <v>203</v>
      </c>
      <c r="D82" s="7" t="s">
        <v>204</v>
      </c>
      <c r="E82" s="7" t="s">
        <v>205</v>
      </c>
      <c r="F82" s="7" t="s">
        <v>206</v>
      </c>
      <c r="G82" s="7" t="s">
        <v>207</v>
      </c>
      <c r="H82" s="5" t="s">
        <v>23</v>
      </c>
      <c r="I82" s="7">
        <v>88310</v>
      </c>
      <c r="J82" s="7">
        <v>265</v>
      </c>
      <c r="K82" s="7">
        <v>32.891055999999999</v>
      </c>
      <c r="L82" s="7">
        <v>-105.965636</v>
      </c>
      <c r="M82" s="7"/>
      <c r="N82" s="7"/>
      <c r="O82" s="7"/>
      <c r="P82" s="7"/>
      <c r="Q82" s="7"/>
      <c r="R82" s="7"/>
      <c r="S82" s="7" t="s">
        <v>254</v>
      </c>
      <c r="T82" s="7" t="s">
        <v>254</v>
      </c>
      <c r="U82" s="26">
        <f t="shared" si="2"/>
        <v>101499</v>
      </c>
      <c r="V82" s="28" t="s">
        <v>305</v>
      </c>
      <c r="W82" s="7" t="s">
        <v>306</v>
      </c>
      <c r="X82" s="7" t="s">
        <v>307</v>
      </c>
      <c r="Y82" s="7"/>
      <c r="Z82" s="18"/>
      <c r="AA82" s="18"/>
      <c r="AB82" s="7"/>
      <c r="AC82" s="28" t="s">
        <v>308</v>
      </c>
      <c r="AD82" s="7" t="s">
        <v>304</v>
      </c>
      <c r="AE82" s="7"/>
      <c r="AF82" s="7" t="s">
        <v>301</v>
      </c>
      <c r="AG82" s="40" t="s">
        <v>298</v>
      </c>
      <c r="AH82" s="17">
        <v>5724</v>
      </c>
      <c r="AI82" s="18">
        <v>37834</v>
      </c>
      <c r="AJ82" s="23" t="s">
        <v>150</v>
      </c>
      <c r="AK82" s="40" t="s">
        <v>158</v>
      </c>
      <c r="AL82" s="17">
        <v>95775</v>
      </c>
      <c r="AM82" s="18">
        <v>38278</v>
      </c>
      <c r="AN82" s="23" t="s">
        <v>150</v>
      </c>
      <c r="AR82" s="23"/>
    </row>
    <row r="83" spans="1:44" ht="26.4" x14ac:dyDescent="0.25">
      <c r="A83" s="7">
        <v>10957</v>
      </c>
      <c r="B83" s="7">
        <v>51573031</v>
      </c>
      <c r="C83" s="7" t="s">
        <v>108</v>
      </c>
      <c r="D83" s="7"/>
      <c r="F83" s="7" t="s">
        <v>74</v>
      </c>
      <c r="G83" s="7" t="s">
        <v>75</v>
      </c>
      <c r="H83" s="5" t="s">
        <v>23</v>
      </c>
      <c r="I83" s="7">
        <v>88062</v>
      </c>
      <c r="J83" s="7">
        <v>5</v>
      </c>
      <c r="K83" s="7">
        <v>32.767519</v>
      </c>
      <c r="L83" s="7">
        <v>-108.273611</v>
      </c>
      <c r="M83" s="7"/>
      <c r="N83" s="7"/>
      <c r="O83" s="7"/>
      <c r="P83" s="7"/>
      <c r="Q83" s="7"/>
      <c r="R83" s="7" t="s">
        <v>109</v>
      </c>
      <c r="S83" s="7" t="s">
        <v>254</v>
      </c>
      <c r="T83" s="7" t="s">
        <v>255</v>
      </c>
      <c r="U83" s="17">
        <f t="shared" si="2"/>
        <v>0</v>
      </c>
      <c r="X83" s="7"/>
      <c r="Y83" s="7"/>
      <c r="Z83" s="18"/>
      <c r="AA83" s="18"/>
      <c r="AB83" s="7"/>
      <c r="AD83" s="7"/>
      <c r="AE83" s="7"/>
      <c r="AF83" s="7"/>
      <c r="AG83" s="40"/>
      <c r="AH83" s="17"/>
      <c r="AI83" s="7"/>
      <c r="AK83" s="40"/>
      <c r="AL83" s="17"/>
      <c r="AM83" s="7"/>
      <c r="AN83" s="23"/>
      <c r="AR83" s="23"/>
    </row>
    <row r="84" spans="1:44" ht="26.4" x14ac:dyDescent="0.25">
      <c r="A84" s="7"/>
      <c r="B84" s="7">
        <v>51573030</v>
      </c>
      <c r="C84" s="7" t="s">
        <v>202</v>
      </c>
      <c r="D84" s="7"/>
      <c r="E84" s="7" t="s">
        <v>290</v>
      </c>
      <c r="F84" s="7" t="s">
        <v>29</v>
      </c>
      <c r="G84" s="7" t="s">
        <v>30</v>
      </c>
      <c r="H84" s="5" t="s">
        <v>23</v>
      </c>
      <c r="I84" s="7"/>
      <c r="J84" s="7">
        <v>10</v>
      </c>
      <c r="K84" s="7">
        <v>35.159486000000001</v>
      </c>
      <c r="L84" s="7">
        <v>-106.584014</v>
      </c>
      <c r="M84" s="7"/>
      <c r="N84" s="7"/>
      <c r="O84" s="7"/>
      <c r="P84" s="7"/>
      <c r="Q84" s="7"/>
      <c r="R84" s="7"/>
      <c r="S84" s="7" t="s">
        <v>254</v>
      </c>
      <c r="T84" s="7"/>
      <c r="U84" s="17">
        <f t="shared" si="2"/>
        <v>0</v>
      </c>
      <c r="X84" s="7"/>
      <c r="Y84" s="7"/>
      <c r="Z84" s="18"/>
      <c r="AA84" s="18"/>
      <c r="AB84" s="7"/>
      <c r="AD84" s="7"/>
      <c r="AE84" s="7"/>
      <c r="AF84" s="7"/>
      <c r="AG84" s="40"/>
      <c r="AH84" s="17"/>
      <c r="AI84" s="7"/>
      <c r="AK84" s="40"/>
      <c r="AL84" s="17"/>
      <c r="AM84" s="7"/>
      <c r="AN84" s="23"/>
      <c r="AR84" s="23"/>
    </row>
    <row r="85" spans="1:44" x14ac:dyDescent="0.25">
      <c r="A85" s="7">
        <v>10886</v>
      </c>
      <c r="B85" s="7">
        <v>51573024</v>
      </c>
      <c r="C85" s="7" t="s">
        <v>193</v>
      </c>
      <c r="D85" s="7" t="s">
        <v>269</v>
      </c>
      <c r="E85" s="7" t="s">
        <v>194</v>
      </c>
      <c r="F85" s="7" t="s">
        <v>195</v>
      </c>
      <c r="G85" s="7" t="s">
        <v>196</v>
      </c>
      <c r="H85" s="5" t="s">
        <v>23</v>
      </c>
      <c r="I85" s="7"/>
      <c r="J85" s="7">
        <v>104</v>
      </c>
      <c r="K85" s="7">
        <v>36.905118000000002</v>
      </c>
      <c r="L85" s="7">
        <v>-104.436707</v>
      </c>
      <c r="M85" s="7"/>
      <c r="N85" s="7"/>
      <c r="O85" s="7"/>
      <c r="P85" s="7"/>
      <c r="Q85" s="7"/>
      <c r="R85" s="7"/>
      <c r="S85" s="7" t="s">
        <v>254</v>
      </c>
      <c r="T85" s="7" t="s">
        <v>255</v>
      </c>
      <c r="U85" s="17">
        <f t="shared" si="2"/>
        <v>0</v>
      </c>
      <c r="X85" s="7"/>
      <c r="Y85" s="7"/>
      <c r="Z85" s="18"/>
      <c r="AA85" s="18"/>
      <c r="AB85" s="7"/>
      <c r="AD85" s="7"/>
      <c r="AE85" s="7"/>
      <c r="AF85" s="7"/>
      <c r="AG85" s="40"/>
      <c r="AH85" s="17"/>
      <c r="AI85" s="7"/>
      <c r="AK85" s="40"/>
      <c r="AL85" s="17"/>
      <c r="AM85" s="7"/>
      <c r="AN85" s="23"/>
      <c r="AR85" s="23"/>
    </row>
    <row r="86" spans="1:44" x14ac:dyDescent="0.25">
      <c r="A86" s="6">
        <v>14718</v>
      </c>
      <c r="B86" s="6">
        <v>51573023</v>
      </c>
      <c r="C86" s="5" t="s">
        <v>187</v>
      </c>
      <c r="D86" s="5"/>
      <c r="E86" s="20" t="s">
        <v>272</v>
      </c>
      <c r="F86" s="5" t="s">
        <v>74</v>
      </c>
      <c r="G86" s="5" t="s">
        <v>75</v>
      </c>
      <c r="H86" s="5" t="s">
        <v>23</v>
      </c>
      <c r="I86" s="5"/>
      <c r="J86" s="5">
        <v>462</v>
      </c>
      <c r="K86" s="5">
        <v>32.762112000000002</v>
      </c>
      <c r="L86" s="7">
        <v>-108.286247</v>
      </c>
      <c r="M86" s="5"/>
      <c r="N86" s="5"/>
      <c r="O86" s="5"/>
      <c r="P86" s="5"/>
      <c r="Q86" s="3"/>
      <c r="R86" s="9"/>
      <c r="S86" s="11" t="s">
        <v>254</v>
      </c>
      <c r="T86" s="11" t="s">
        <v>255</v>
      </c>
      <c r="U86" s="26">
        <f t="shared" si="2"/>
        <v>0</v>
      </c>
      <c r="V86" s="35"/>
      <c r="W86" s="11"/>
      <c r="X86" s="11"/>
      <c r="Y86" s="11"/>
      <c r="Z86" s="63"/>
      <c r="AA86" s="63"/>
      <c r="AB86" s="11"/>
      <c r="AC86" s="27"/>
      <c r="AD86" s="11"/>
      <c r="AE86" s="11"/>
      <c r="AF86" s="11"/>
      <c r="AG86" s="42"/>
      <c r="AH86" s="4"/>
      <c r="AI86" s="60"/>
      <c r="AJ86" s="24"/>
      <c r="AK86" s="40"/>
      <c r="AL86" s="17"/>
      <c r="AM86" s="7"/>
      <c r="AN86" s="23"/>
      <c r="AR86" s="23"/>
    </row>
    <row r="87" spans="1:44" x14ac:dyDescent="0.25">
      <c r="A87" s="7">
        <v>10885</v>
      </c>
      <c r="B87" s="7">
        <v>51573022</v>
      </c>
      <c r="C87" s="7" t="s">
        <v>183</v>
      </c>
      <c r="D87" s="7"/>
      <c r="E87" s="7" t="s">
        <v>184</v>
      </c>
      <c r="F87" s="7" t="s">
        <v>22</v>
      </c>
      <c r="G87" s="7" t="s">
        <v>22</v>
      </c>
      <c r="H87" s="5" t="s">
        <v>23</v>
      </c>
      <c r="I87" s="7">
        <v>87505</v>
      </c>
      <c r="J87" s="7">
        <v>49</v>
      </c>
      <c r="K87" s="37">
        <v>35.679941999999997</v>
      </c>
      <c r="L87" s="37">
        <v>-105.950322</v>
      </c>
      <c r="M87" s="7"/>
      <c r="N87" s="7"/>
      <c r="O87" s="22" t="s">
        <v>3</v>
      </c>
      <c r="P87" s="7"/>
      <c r="Q87" s="7"/>
      <c r="R87" s="7"/>
      <c r="S87" s="7" t="s">
        <v>254</v>
      </c>
      <c r="T87" s="7" t="s">
        <v>254</v>
      </c>
      <c r="U87" s="17">
        <f t="shared" si="2"/>
        <v>0</v>
      </c>
      <c r="X87" s="7"/>
      <c r="Y87" s="7"/>
      <c r="Z87" s="18"/>
      <c r="AA87" s="18"/>
      <c r="AB87" s="7"/>
      <c r="AD87" s="7"/>
      <c r="AE87" s="7" t="s">
        <v>254</v>
      </c>
      <c r="AF87" s="7"/>
      <c r="AG87" s="40"/>
      <c r="AH87" s="17"/>
      <c r="AI87" s="7"/>
      <c r="AK87" s="40"/>
      <c r="AL87" s="17"/>
      <c r="AM87" s="7"/>
      <c r="AN87" s="23"/>
      <c r="AR87" s="23"/>
    </row>
    <row r="88" spans="1:44" x14ac:dyDescent="0.25">
      <c r="A88" s="7">
        <v>10887</v>
      </c>
      <c r="B88" s="7">
        <v>51573021</v>
      </c>
      <c r="C88" s="7" t="s">
        <v>182</v>
      </c>
      <c r="D88" s="7"/>
      <c r="E88" s="7" t="s">
        <v>185</v>
      </c>
      <c r="F88" s="7" t="s">
        <v>29</v>
      </c>
      <c r="G88" s="7" t="s">
        <v>30</v>
      </c>
      <c r="H88" s="5" t="s">
        <v>23</v>
      </c>
      <c r="I88" s="7">
        <v>87121</v>
      </c>
      <c r="J88" s="7">
        <v>31</v>
      </c>
      <c r="K88" s="37">
        <v>35.073540000000001</v>
      </c>
      <c r="L88" s="37">
        <v>-106.77437</v>
      </c>
      <c r="M88" s="7"/>
      <c r="N88" s="7"/>
      <c r="O88" s="7"/>
      <c r="P88" s="7"/>
      <c r="Q88" s="7"/>
      <c r="R88" s="7"/>
      <c r="S88" s="7" t="s">
        <v>254</v>
      </c>
      <c r="T88" s="7" t="s">
        <v>254</v>
      </c>
      <c r="U88" s="17">
        <f t="shared" si="2"/>
        <v>0</v>
      </c>
      <c r="X88" s="7"/>
      <c r="Y88" s="7"/>
      <c r="Z88" s="18"/>
      <c r="AA88" s="18"/>
      <c r="AB88" s="7"/>
      <c r="AD88" s="7"/>
      <c r="AE88" s="7"/>
      <c r="AF88" s="7"/>
      <c r="AG88" s="40"/>
      <c r="AH88" s="17"/>
      <c r="AI88" s="7"/>
      <c r="AK88" s="40"/>
      <c r="AL88" s="17"/>
      <c r="AM88" s="7"/>
      <c r="AN88" s="23"/>
      <c r="AR88" s="23"/>
    </row>
    <row r="89" spans="1:44" ht="26.4" x14ac:dyDescent="0.25">
      <c r="A89" s="7">
        <v>131181</v>
      </c>
      <c r="B89" s="7"/>
      <c r="C89" s="7" t="s">
        <v>263</v>
      </c>
      <c r="D89" s="7"/>
      <c r="E89" s="7" t="s">
        <v>264</v>
      </c>
      <c r="F89" s="7" t="s">
        <v>29</v>
      </c>
      <c r="G89" s="7" t="s">
        <v>30</v>
      </c>
      <c r="H89" s="5" t="s">
        <v>23</v>
      </c>
      <c r="I89" s="7"/>
      <c r="J89" s="7">
        <v>6.04</v>
      </c>
      <c r="K89" s="37">
        <v>35.195999999999998</v>
      </c>
      <c r="L89" s="37">
        <v>-106.58629999999999</v>
      </c>
      <c r="M89" s="7"/>
      <c r="N89" s="7"/>
      <c r="O89" s="7"/>
      <c r="P89" s="7"/>
      <c r="Q89" s="7"/>
      <c r="R89" s="7"/>
      <c r="S89" s="7" t="s">
        <v>254</v>
      </c>
      <c r="T89" s="7" t="s">
        <v>254</v>
      </c>
      <c r="U89" s="17">
        <f t="shared" ref="U89:U100" si="3">AH89+AL89+AP89</f>
        <v>0</v>
      </c>
      <c r="X89" s="7"/>
      <c r="Y89" s="7"/>
      <c r="Z89" s="18"/>
      <c r="AA89" s="18"/>
      <c r="AB89" s="7"/>
      <c r="AD89" s="7"/>
      <c r="AE89" s="7" t="s">
        <v>254</v>
      </c>
      <c r="AF89" s="7"/>
      <c r="AG89" s="40"/>
      <c r="AH89" s="17"/>
      <c r="AI89" s="7"/>
      <c r="AK89" s="40"/>
      <c r="AL89" s="7"/>
      <c r="AM89" s="7"/>
      <c r="AN89" s="23"/>
      <c r="AR89" s="23"/>
    </row>
    <row r="90" spans="1:44" ht="26.4" x14ac:dyDescent="0.25">
      <c r="A90" s="7">
        <v>129921</v>
      </c>
      <c r="B90" s="7"/>
      <c r="C90" s="7" t="s">
        <v>257</v>
      </c>
      <c r="D90" s="7"/>
      <c r="E90" s="7" t="s">
        <v>258</v>
      </c>
      <c r="F90" s="7" t="s">
        <v>169</v>
      </c>
      <c r="G90" s="7" t="s">
        <v>170</v>
      </c>
      <c r="H90" s="5" t="s">
        <v>23</v>
      </c>
      <c r="I90" s="7"/>
      <c r="J90" s="7"/>
      <c r="K90" s="7">
        <v>36.720500000000001</v>
      </c>
      <c r="L90" s="7">
        <v>-108.2051</v>
      </c>
      <c r="M90" s="7"/>
      <c r="N90" s="7"/>
      <c r="O90" s="7"/>
      <c r="P90" s="7"/>
      <c r="Q90" s="7"/>
      <c r="R90" s="7"/>
      <c r="S90" s="7"/>
      <c r="T90" s="7" t="s">
        <v>254</v>
      </c>
      <c r="U90" s="17">
        <f t="shared" si="3"/>
        <v>0</v>
      </c>
      <c r="X90" s="7"/>
      <c r="Y90" s="7"/>
      <c r="Z90" s="18"/>
      <c r="AA90" s="18"/>
      <c r="AB90" s="7"/>
      <c r="AD90" s="7"/>
      <c r="AE90" s="7"/>
      <c r="AF90" s="7" t="s">
        <v>244</v>
      </c>
      <c r="AG90" s="40"/>
      <c r="AH90" s="17"/>
      <c r="AI90" s="7"/>
      <c r="AK90" s="40"/>
      <c r="AL90" s="7"/>
      <c r="AM90" s="7"/>
      <c r="AN90" s="23"/>
      <c r="AR90" s="23"/>
    </row>
    <row r="91" spans="1:44" x14ac:dyDescent="0.25">
      <c r="A91" s="6">
        <v>129881</v>
      </c>
      <c r="B91" s="6"/>
      <c r="C91" s="5" t="s">
        <v>173</v>
      </c>
      <c r="D91" s="5"/>
      <c r="E91" s="5" t="s">
        <v>288</v>
      </c>
      <c r="F91" s="5" t="s">
        <v>56</v>
      </c>
      <c r="G91" s="5" t="s">
        <v>57</v>
      </c>
      <c r="H91" s="5" t="s">
        <v>23</v>
      </c>
      <c r="I91" s="5"/>
      <c r="J91" s="5">
        <v>1</v>
      </c>
      <c r="K91" s="5">
        <v>35.524000000000001</v>
      </c>
      <c r="L91" s="7">
        <v>-108.70778</v>
      </c>
      <c r="M91" s="5"/>
      <c r="N91" s="5"/>
      <c r="O91" s="5"/>
      <c r="P91" s="5"/>
      <c r="Q91" s="7"/>
      <c r="R91" s="9"/>
      <c r="S91" s="11"/>
      <c r="T91" s="11" t="s">
        <v>254</v>
      </c>
      <c r="U91" s="26">
        <f t="shared" si="3"/>
        <v>0</v>
      </c>
      <c r="V91" s="35"/>
      <c r="W91" s="11"/>
      <c r="X91" s="11"/>
      <c r="Y91" s="11"/>
      <c r="Z91" s="63"/>
      <c r="AA91" s="63"/>
      <c r="AB91" s="11"/>
      <c r="AC91" s="27"/>
      <c r="AD91" s="11"/>
      <c r="AE91" s="11"/>
      <c r="AF91" s="11"/>
      <c r="AG91" s="40"/>
      <c r="AH91" s="17"/>
      <c r="AI91" s="7"/>
      <c r="AK91" s="40"/>
      <c r="AL91" s="17"/>
      <c r="AM91" s="7"/>
      <c r="AN91" s="23"/>
      <c r="AR91" s="23"/>
    </row>
    <row r="92" spans="1:44" x14ac:dyDescent="0.25">
      <c r="A92" s="7"/>
      <c r="B92" s="7"/>
      <c r="C92" s="7" t="s">
        <v>168</v>
      </c>
      <c r="D92" s="7"/>
      <c r="E92" s="7" t="s">
        <v>289</v>
      </c>
      <c r="F92" s="7" t="s">
        <v>281</v>
      </c>
      <c r="G92" s="7" t="s">
        <v>161</v>
      </c>
      <c r="H92" s="5" t="s">
        <v>23</v>
      </c>
      <c r="I92" s="7"/>
      <c r="J92" s="7">
        <v>5.5</v>
      </c>
      <c r="K92" s="7">
        <v>35.133099999999999</v>
      </c>
      <c r="L92" s="7">
        <v>-107.8237</v>
      </c>
      <c r="M92" s="7"/>
      <c r="N92" s="7"/>
      <c r="O92" s="7"/>
      <c r="P92" s="7"/>
      <c r="Q92" s="7"/>
      <c r="R92" s="7"/>
      <c r="S92" s="7"/>
      <c r="T92" s="7" t="s">
        <v>254</v>
      </c>
      <c r="U92" s="17">
        <f t="shared" si="3"/>
        <v>0</v>
      </c>
      <c r="X92" s="7"/>
      <c r="Y92" s="7"/>
      <c r="Z92" s="18"/>
      <c r="AA92" s="18"/>
      <c r="AB92" s="7"/>
      <c r="AD92" s="7"/>
      <c r="AE92" s="7"/>
      <c r="AF92" s="7" t="s">
        <v>244</v>
      </c>
      <c r="AG92" s="40"/>
      <c r="AH92" s="17"/>
      <c r="AI92" s="7"/>
      <c r="AK92" s="40"/>
      <c r="AL92" s="7"/>
      <c r="AM92" s="7"/>
      <c r="AN92" s="23"/>
      <c r="AR92" s="23"/>
    </row>
    <row r="93" spans="1:44" x14ac:dyDescent="0.25">
      <c r="A93" s="7"/>
      <c r="B93" s="7"/>
      <c r="C93" s="7" t="s">
        <v>267</v>
      </c>
      <c r="D93" s="7"/>
      <c r="E93" s="7" t="s">
        <v>282</v>
      </c>
      <c r="F93" s="7" t="s">
        <v>281</v>
      </c>
      <c r="G93" s="7" t="s">
        <v>161</v>
      </c>
      <c r="H93" s="5" t="s">
        <v>23</v>
      </c>
      <c r="I93" s="7"/>
      <c r="J93" s="7">
        <v>0.8</v>
      </c>
      <c r="K93" s="7">
        <v>35.156399999999998</v>
      </c>
      <c r="L93" s="7">
        <v>-107.8434</v>
      </c>
      <c r="M93" s="7"/>
      <c r="N93" s="7"/>
      <c r="O93" s="7"/>
      <c r="P93" s="7"/>
      <c r="Q93" s="7"/>
      <c r="R93" s="7"/>
      <c r="S93" s="7"/>
      <c r="T93" s="7" t="s">
        <v>255</v>
      </c>
      <c r="U93" s="17">
        <f t="shared" si="3"/>
        <v>0</v>
      </c>
      <c r="X93" s="7"/>
      <c r="Y93" s="7"/>
      <c r="Z93" s="18"/>
      <c r="AA93" s="18"/>
      <c r="AB93" s="7"/>
      <c r="AD93" s="7"/>
      <c r="AE93" s="7"/>
      <c r="AF93" s="7" t="s">
        <v>244</v>
      </c>
      <c r="AG93" s="40"/>
      <c r="AH93" s="17"/>
      <c r="AI93" s="7"/>
      <c r="AK93" s="40"/>
      <c r="AL93" s="7"/>
      <c r="AM93" s="7"/>
      <c r="AN93" s="23"/>
      <c r="AR93" s="23"/>
    </row>
    <row r="94" spans="1:44" x14ac:dyDescent="0.25">
      <c r="A94" s="7">
        <v>130841</v>
      </c>
      <c r="B94" s="7"/>
      <c r="C94" s="7" t="s">
        <v>162</v>
      </c>
      <c r="D94" s="7"/>
      <c r="E94" s="7" t="s">
        <v>268</v>
      </c>
      <c r="F94" s="7" t="s">
        <v>163</v>
      </c>
      <c r="G94" s="7" t="s">
        <v>161</v>
      </c>
      <c r="H94" s="5" t="s">
        <v>23</v>
      </c>
      <c r="I94" s="7"/>
      <c r="J94" s="7">
        <v>880</v>
      </c>
      <c r="K94" s="7">
        <v>35.2042</v>
      </c>
      <c r="L94" s="7">
        <v>-107.9055</v>
      </c>
      <c r="M94" s="7"/>
      <c r="N94" s="7"/>
      <c r="O94" s="7"/>
      <c r="P94" s="7"/>
      <c r="Q94" s="7"/>
      <c r="R94" s="7"/>
      <c r="S94" s="7" t="s">
        <v>254</v>
      </c>
      <c r="T94" s="7" t="s">
        <v>255</v>
      </c>
      <c r="U94" s="26">
        <f t="shared" si="3"/>
        <v>0</v>
      </c>
      <c r="X94" s="7"/>
      <c r="Y94" s="7"/>
      <c r="Z94" s="18"/>
      <c r="AA94" s="18"/>
      <c r="AB94" s="7"/>
      <c r="AD94" s="7"/>
      <c r="AE94" s="7"/>
      <c r="AF94" s="7" t="s">
        <v>244</v>
      </c>
      <c r="AG94" s="44"/>
      <c r="AH94" s="32"/>
      <c r="AI94" s="68"/>
      <c r="AJ94" s="3"/>
      <c r="AK94" s="44"/>
      <c r="AL94" s="2"/>
      <c r="AM94" s="2"/>
      <c r="AN94" s="3"/>
      <c r="AR94" s="23"/>
    </row>
    <row r="95" spans="1:44" x14ac:dyDescent="0.25">
      <c r="A95" s="7"/>
      <c r="B95" s="7"/>
      <c r="C95" s="7" t="s">
        <v>165</v>
      </c>
      <c r="D95" s="7"/>
      <c r="E95" s="7" t="s">
        <v>273</v>
      </c>
      <c r="F95" s="7" t="s">
        <v>166</v>
      </c>
      <c r="G95" s="7" t="s">
        <v>57</v>
      </c>
      <c r="H95" s="5" t="s">
        <v>23</v>
      </c>
      <c r="I95" s="7"/>
      <c r="J95" s="7">
        <v>103</v>
      </c>
      <c r="K95" s="7">
        <v>35.911507</v>
      </c>
      <c r="L95" s="7">
        <v>-109.030405</v>
      </c>
      <c r="M95" s="7"/>
      <c r="N95" s="7"/>
      <c r="O95" s="7"/>
      <c r="P95" s="7"/>
      <c r="Q95" s="7"/>
      <c r="R95" s="7"/>
      <c r="S95" s="7" t="s">
        <v>254</v>
      </c>
      <c r="T95" s="7" t="s">
        <v>254</v>
      </c>
      <c r="U95" s="17">
        <f t="shared" si="3"/>
        <v>0</v>
      </c>
      <c r="X95" s="7"/>
      <c r="Y95" s="7"/>
      <c r="Z95" s="18"/>
      <c r="AA95" s="18"/>
      <c r="AB95" s="7"/>
      <c r="AD95" s="7"/>
      <c r="AE95" s="7"/>
      <c r="AF95" s="7" t="s">
        <v>244</v>
      </c>
      <c r="AG95" s="40"/>
      <c r="AH95" s="17"/>
      <c r="AI95" s="7"/>
      <c r="AK95" s="40"/>
      <c r="AL95" s="7"/>
      <c r="AM95" s="7"/>
      <c r="AN95" s="23"/>
      <c r="AR95" s="23"/>
    </row>
    <row r="96" spans="1:44" ht="26.4" x14ac:dyDescent="0.25">
      <c r="A96" s="7"/>
      <c r="B96" s="7"/>
      <c r="C96" s="7" t="s">
        <v>271</v>
      </c>
      <c r="D96" s="7"/>
      <c r="E96" s="7" t="s">
        <v>293</v>
      </c>
      <c r="F96" s="7" t="s">
        <v>74</v>
      </c>
      <c r="G96" s="7" t="s">
        <v>75</v>
      </c>
      <c r="H96" s="5" t="s">
        <v>23</v>
      </c>
      <c r="I96" s="7">
        <v>88061</v>
      </c>
      <c r="J96" s="7">
        <v>53</v>
      </c>
      <c r="K96" s="7">
        <v>32.742643000000001</v>
      </c>
      <c r="L96" s="7">
        <v>-108.26262699999999</v>
      </c>
      <c r="M96" s="7"/>
      <c r="N96" s="7"/>
      <c r="O96" s="7"/>
      <c r="P96" s="7"/>
      <c r="Q96" s="7"/>
      <c r="R96" s="7"/>
      <c r="S96" s="7" t="s">
        <v>254</v>
      </c>
      <c r="T96" s="7" t="s">
        <v>255</v>
      </c>
      <c r="U96" s="17">
        <f t="shared" si="3"/>
        <v>0</v>
      </c>
      <c r="X96" s="7"/>
      <c r="Y96" s="7"/>
      <c r="Z96" s="18"/>
      <c r="AA96" s="18"/>
      <c r="AB96" s="7"/>
      <c r="AD96" s="7"/>
      <c r="AE96" s="7"/>
      <c r="AF96" s="7"/>
      <c r="AG96" s="40"/>
      <c r="AH96" s="17"/>
      <c r="AI96" s="7"/>
      <c r="AK96" s="40"/>
      <c r="AL96" s="7"/>
      <c r="AM96" s="7"/>
      <c r="AN96" s="23"/>
      <c r="AR96" s="23"/>
    </row>
    <row r="97" spans="1:44" ht="26.4" x14ac:dyDescent="0.25">
      <c r="A97" s="7"/>
      <c r="B97" s="7"/>
      <c r="C97" s="7" t="s">
        <v>245</v>
      </c>
      <c r="D97" s="7"/>
      <c r="E97" s="7" t="s">
        <v>274</v>
      </c>
      <c r="F97" s="7" t="s">
        <v>166</v>
      </c>
      <c r="G97" s="7" t="s">
        <v>57</v>
      </c>
      <c r="H97" s="5" t="s">
        <v>23</v>
      </c>
      <c r="I97" s="7"/>
      <c r="J97" s="7"/>
      <c r="K97" s="7">
        <v>35.907179999999997</v>
      </c>
      <c r="L97" s="7">
        <v>-109.03206</v>
      </c>
      <c r="M97" s="7"/>
      <c r="N97" s="7"/>
      <c r="O97" s="7"/>
      <c r="P97" s="7"/>
      <c r="Q97" s="7"/>
      <c r="R97" s="7"/>
      <c r="S97" s="7" t="s">
        <v>254</v>
      </c>
      <c r="T97" s="7" t="s">
        <v>254</v>
      </c>
      <c r="U97" s="17">
        <f t="shared" si="3"/>
        <v>0</v>
      </c>
      <c r="X97" s="7"/>
      <c r="Y97" s="7"/>
      <c r="Z97" s="18"/>
      <c r="AA97" s="18"/>
      <c r="AB97" s="7"/>
      <c r="AD97" s="7"/>
      <c r="AE97" s="7"/>
      <c r="AF97" s="7" t="s">
        <v>244</v>
      </c>
      <c r="AG97" s="40"/>
      <c r="AH97" s="17"/>
      <c r="AI97" s="7"/>
      <c r="AK97" s="40"/>
      <c r="AL97" s="7"/>
      <c r="AM97" s="7"/>
      <c r="AN97" s="23"/>
      <c r="AR97" s="23"/>
    </row>
    <row r="98" spans="1:44" x14ac:dyDescent="0.25">
      <c r="A98" s="7">
        <v>130961</v>
      </c>
      <c r="B98" s="7"/>
      <c r="C98" s="7" t="s">
        <v>171</v>
      </c>
      <c r="D98" s="7"/>
      <c r="E98" s="7" t="s">
        <v>292</v>
      </c>
      <c r="F98" s="7" t="s">
        <v>172</v>
      </c>
      <c r="G98" s="7" t="s">
        <v>57</v>
      </c>
      <c r="H98" s="5" t="s">
        <v>23</v>
      </c>
      <c r="I98" s="7">
        <v>87323</v>
      </c>
      <c r="J98" s="7">
        <v>1</v>
      </c>
      <c r="K98" s="7">
        <v>35.420999999999999</v>
      </c>
      <c r="L98" s="7">
        <v>-108.1133</v>
      </c>
      <c r="M98" s="7"/>
      <c r="N98" s="7"/>
      <c r="O98" s="7"/>
      <c r="P98" s="7"/>
      <c r="Q98" s="7"/>
      <c r="R98" s="7"/>
      <c r="S98" s="7"/>
      <c r="T98" s="7" t="s">
        <v>254</v>
      </c>
      <c r="U98" s="17">
        <f t="shared" si="3"/>
        <v>0</v>
      </c>
      <c r="X98" s="7"/>
      <c r="Y98" s="7"/>
      <c r="Z98" s="18"/>
      <c r="AA98" s="18"/>
      <c r="AB98" s="7"/>
      <c r="AD98" s="7"/>
      <c r="AE98" s="7"/>
      <c r="AF98" s="7" t="s">
        <v>244</v>
      </c>
      <c r="AG98" s="40"/>
      <c r="AH98" s="17"/>
      <c r="AI98" s="7"/>
      <c r="AK98" s="40"/>
      <c r="AL98" s="7"/>
      <c r="AM98" s="7"/>
      <c r="AN98" s="23"/>
      <c r="AR98" s="23"/>
    </row>
    <row r="99" spans="1:44" ht="26.4" x14ac:dyDescent="0.25">
      <c r="A99" s="7">
        <v>134441</v>
      </c>
      <c r="B99" s="7"/>
      <c r="C99" s="7" t="s">
        <v>246</v>
      </c>
      <c r="D99" s="7"/>
      <c r="E99" s="7" t="s">
        <v>283</v>
      </c>
      <c r="F99" s="7" t="s">
        <v>101</v>
      </c>
      <c r="G99" s="7" t="s">
        <v>102</v>
      </c>
      <c r="H99" s="5" t="s">
        <v>23</v>
      </c>
      <c r="I99" s="7">
        <v>88030</v>
      </c>
      <c r="J99" s="7">
        <v>75</v>
      </c>
      <c r="K99" s="7">
        <v>32.286937999999999</v>
      </c>
      <c r="L99" s="7">
        <v>-107.761573</v>
      </c>
      <c r="M99" s="7"/>
      <c r="N99" s="7"/>
      <c r="O99" s="7"/>
      <c r="P99" s="7"/>
      <c r="Q99" s="7"/>
      <c r="R99" s="7"/>
      <c r="S99" s="7"/>
      <c r="T99" s="7"/>
      <c r="U99" s="17">
        <f t="shared" si="3"/>
        <v>0</v>
      </c>
      <c r="X99" s="7"/>
      <c r="Y99" s="7"/>
      <c r="Z99" s="18"/>
      <c r="AA99" s="18"/>
      <c r="AB99" s="7"/>
      <c r="AD99" s="7"/>
      <c r="AE99" s="7"/>
      <c r="AF99" s="7"/>
      <c r="AG99" s="40"/>
      <c r="AH99" s="17"/>
      <c r="AI99" s="7"/>
      <c r="AK99" s="40"/>
      <c r="AL99" s="7"/>
      <c r="AM99" s="7"/>
      <c r="AN99" s="23"/>
      <c r="AR99" s="23"/>
    </row>
    <row r="100" spans="1:44" ht="22.8" x14ac:dyDescent="0.25">
      <c r="A100" s="10">
        <v>156364</v>
      </c>
      <c r="C100" s="10" t="s">
        <v>363</v>
      </c>
      <c r="E100" s="7" t="s">
        <v>364</v>
      </c>
      <c r="F100" s="10" t="s">
        <v>29</v>
      </c>
      <c r="G100" s="10" t="s">
        <v>30</v>
      </c>
      <c r="H100" s="10" t="s">
        <v>23</v>
      </c>
      <c r="I100" s="10">
        <v>87110</v>
      </c>
      <c r="J100" s="10">
        <v>83</v>
      </c>
      <c r="K100" s="10">
        <v>35.099300999999997</v>
      </c>
      <c r="L100" s="10">
        <v>-106.56703950000001</v>
      </c>
      <c r="S100" s="10" t="s">
        <v>255</v>
      </c>
      <c r="T100" s="10" t="s">
        <v>255</v>
      </c>
      <c r="U100" s="17">
        <f t="shared" si="3"/>
        <v>4867</v>
      </c>
      <c r="AG100" s="40" t="s">
        <v>365</v>
      </c>
      <c r="AH100" s="12">
        <v>4867</v>
      </c>
      <c r="AJ100" s="23" t="s">
        <v>146</v>
      </c>
    </row>
    <row r="107" spans="1:44" x14ac:dyDescent="0.25">
      <c r="A107" s="10" t="s">
        <v>463</v>
      </c>
      <c r="C107" s="10">
        <f>SUBTOTAL(103,Table1[Property Name])</f>
        <v>98</v>
      </c>
      <c r="U107" s="10"/>
      <c r="Z107" s="10"/>
      <c r="AA107" s="10"/>
      <c r="AH107" s="10"/>
      <c r="AP107" s="10"/>
      <c r="AR107" s="10">
        <f>SUBTOTAL(103,Table1[Funding Source 3])</f>
        <v>3</v>
      </c>
    </row>
  </sheetData>
  <sortState ref="A3:AT94">
    <sortCondition ref="C3:C89"/>
  </sortState>
  <printOptions horizontalCentered="1" gridLines="1"/>
  <pageMargins left="0.3" right="0.3" top="0.3" bottom="0.3" header="0.3" footer="0.3"/>
  <pageSetup scale="73" fitToHeight="0" orientation="landscape" r:id="rId1"/>
  <headerFooter alignWithMargins="0"/>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#REF!</xm:f>
          </x14:formula1>
          <xm:sqref>AN1048553:AN1048576 AR1048553:AR1048576 AJ55:AJ106 AN55:AN92 AJ3:AJ53 AR3:AR94 AJ108:AJ1048576 AN4:AN53</xm:sqref>
        </x14:dataValidation>
        <x14:dataValidation type="list" allowBlank="1" showInputMessage="1" showErrorMessage="1" xr:uid="{00000000-0002-0000-0100-000001000000}">
          <x14:formula1>
            <xm:f>#REF!</xm:f>
          </x14:formula1>
          <xm:sqref>AN94:AN106 AN108:AN114</xm:sqref>
        </x14:dataValidation>
        <x14:dataValidation type="list" allowBlank="1" showInputMessage="1" showErrorMessage="1" xr:uid="{00000000-0002-0000-0100-000002000000}">
          <x14:formula1>
            <xm:f>#REF!</xm:f>
          </x14:formula1>
          <xm:sqref>AR95:AR106 AR108:AR114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Updated 12-15-2022</vt:lpstr>
      <vt:lpstr>TBA Sites thru Oct 2020</vt:lpstr>
      <vt:lpstr>'TBA Sites thru Oct 2020'!Print_Area</vt:lpstr>
      <vt:lpstr>'Updated 12-15-2022'!Print_Area</vt:lpstr>
      <vt:lpstr>'TBA Sites thru Oct 2020'!Print_Titles</vt:lpstr>
      <vt:lpstr>'Updated 12-15-2022'!Print_Titles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Fumall</dc:creator>
  <cp:lastModifiedBy>Savannah Richards</cp:lastModifiedBy>
  <cp:lastPrinted>2022-12-16T17:24:08Z</cp:lastPrinted>
  <dcterms:created xsi:type="dcterms:W3CDTF">2013-09-25T20:16:56Z</dcterms:created>
  <dcterms:modified xsi:type="dcterms:W3CDTF">2022-12-16T17:25:10Z</dcterms:modified>
</cp:coreProperties>
</file>